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426" codeName="{51196F13-6AD0-C1B8-E2B4-A1F9AE17003E}"/>
  <workbookPr showInkAnnotation="0" codeName="ThisWorkbook" defaultThemeVersion="124226"/>
  <mc:AlternateContent xmlns:mc="http://schemas.openxmlformats.org/markup-compatibility/2006">
    <mc:Choice Requires="x15">
      <x15ac:absPath xmlns:x15ac="http://schemas.microsoft.com/office/spreadsheetml/2010/11/ac" url="C:\Users\martha.arregui\Documents\DOCUMENTOS 2025\SALINAS RINCÓN MÁGICO - EVALUACIÓN 2025\fichas de firmadas\INDIO GUARANGA\NUEVAS\"/>
    </mc:Choice>
  </mc:AlternateContent>
  <xr:revisionPtr revIDLastSave="0" documentId="8_{7B2568C8-1EF8-474C-8928-9E28DFD086D4}" xr6:coauthVersionLast="47" xr6:coauthVersionMax="47" xr10:uidLastSave="{00000000-0000-0000-0000-000000000000}"/>
  <bookViews>
    <workbookView xWindow="-110" yWindow="-110" windowWidth="19420" windowHeight="10300" xr2:uid="{00000000-000D-0000-FFFF-FFFF00000000}"/>
  </bookViews>
  <sheets>
    <sheet name="Ficha_Jerarquia" sheetId="1" r:id="rId1"/>
    <sheet name="Valores" sheetId="4" state="hidden" r:id="rId2"/>
    <sheet name="Clas_AT" sheetId="5" state="hidden" r:id="rId3"/>
    <sheet name="DPA" sheetId="6" state="hidden" r:id="rId4"/>
    <sheet name="Jerarquia" sheetId="9" state="hidden" r:id="rId5"/>
    <sheet name="Calculos" sheetId="11" state="hidden" r:id="rId6"/>
    <sheet name="RESUMEN DE RESULTADOS" sheetId="8" r:id="rId7"/>
    <sheet name="ficha_Accesibilidad" sheetId="14" r:id="rId8"/>
    <sheet name="Validación-GAD" sheetId="15" r:id="rId9"/>
  </sheets>
  <externalReferences>
    <externalReference r:id="rId10"/>
  </externalReferences>
  <definedNames>
    <definedName name="_24_DE_MAYO" comment="Parroquia">Valores!$ES$50:$ES$53</definedName>
    <definedName name="ABDON_CALDERON" comment="Parroquia">Valores!$HR$50</definedName>
    <definedName name="ACERVO_CULTURAL_Y_POPULAR" comment="Subtipo_Culturales">Valores!$P$3:$P$9</definedName>
    <definedName name="ACONTECIMIENTOS_PROGRAMADOS" comment="Subtipo_Culturales">Valores!$R$3:$R$6</definedName>
    <definedName name="Agua">Valores!$A$94:$A$100</definedName>
    <definedName name="AGUARICO" comment="Parroquia">Valores!$HF$50:$HF$55</definedName>
    <definedName name="AGUAS_SUBTERRÁNEAS" comment="Subtipo_Naturale">Valores!$I$3:$I$4</definedName>
    <definedName name="ALAUSI" comment="Parroquia">Valores!$AR$50:$AR$59</definedName>
    <definedName name="ALFREDO_BAQUERIZO_MORENO__JUJAN" comment="Parroquia">Valores!$BW$50</definedName>
    <definedName name="AMBATO" comment="Parroquia">Valores!$GC$50:$GC$76</definedName>
    <definedName name="AMBIENTES_LACUSTRES" comment="Subtipo_Naturale">Valores!$F$3:$F$9</definedName>
    <definedName name="AMBIENTES_MARINOS" comment="Subtipo_Naturales">Valores!$M$3:$M$6</definedName>
    <definedName name="ANTONIO_ANTE" comment="Parroquia">Valores!$CV$50:$CV$55</definedName>
    <definedName name="ARAJUNO" comment="Parroquia">Valores!$FT$50:$FT$51</definedName>
    <definedName name="ARCHIDONA" comment="Parroquia">Valores!$FM$50:$FM$53</definedName>
    <definedName name="ARENILLAS" comment="Parroquia">Valores!$BB$50:$BB$53</definedName>
    <definedName name="ARQUITECTURA" comment="Subtipo_Culturales">Valores!$O$3:$O$10</definedName>
    <definedName name="ATACAMES" comment="Parroquia">Valores!$BT$50:$BT$54</definedName>
    <definedName name="ATAHUALPA" comment="Parroquia">Valores!$BC$50:$BC$55</definedName>
    <definedName name="ATRACTIVOS_NATURALES" comment="Tipo_Naturales">Valores!$B$3:$B$13</definedName>
    <definedName name="AZOGUES" comment="Parroquia">Valores!$W$50:$W$61</definedName>
    <definedName name="AZUAY" comment="Cantones">Valores!$B$19:$B$33</definedName>
    <definedName name="BABA" comment="Parroquia">Valores!$DR$50:$DR$52</definedName>
    <definedName name="BABAHOYO" comment="Parroquia">Valores!$DQ$50:$DQ$57</definedName>
    <definedName name="BALAO" comment="Parroquia">Valores!$BX$50</definedName>
    <definedName name="BALSAS" comment="Parroquia">Valores!$BD$50:$BD$51</definedName>
    <definedName name="BALZAR" comment="Parroquia">Valores!$BY$50</definedName>
    <definedName name="BAÑOS_DE_AGUA_SANTA" comment="Parroquia">Valores!$GD$50:$GD$54</definedName>
    <definedName name="BIBLIAN" comment="Parroquia">Valores!$X$50:$X$54</definedName>
    <definedName name="BOLIVAR" comment="Cantones">Valores!$C$19:$C$25</definedName>
    <definedName name="BOLIVAR." comment="Parroquia">Valores!$AE$50:$AE$55</definedName>
    <definedName name="BOLIVAR_" comment="Parroquia">Valores!$EE$50:$EE$52</definedName>
    <definedName name="BOSQUES" comment="Subtipo_Naturale">Valores!$H$3:$H$11</definedName>
    <definedName name="BUENA_FE" comment="Parroquia">Valores!$DZ$50:$DZ$53</definedName>
    <definedName name="CALUMA" comment="Parroquia">Valores!$U$50</definedName>
    <definedName name="CALVAS" comment="Parroquia">Valores!$DB$50:$DB$56</definedName>
    <definedName name="CAMILO_PONCE_ENRIQUEZ" comment="Parroquia">Valores!$O$50</definedName>
    <definedName name="CAÑAR" comment="Cantones">Valores!$D$19:$D$25</definedName>
    <definedName name="CAÑAR." comment="Parroquia">Valores!$Y$50:$Y$61</definedName>
    <definedName name="CARCHI" comment="Cantones">Valores!$E$19:$E$24</definedName>
    <definedName name="CARLOS_JULIO_AROSEMENA_TOLA" comment="Parroquia">Valores!$FP$50</definedName>
    <definedName name="CASCALES" comment="Parroquia">Valores!$HC$50:$HC$52</definedName>
    <definedName name="CATAMAYO" comment="Parroquia">Valores!$DC$50:$DC$55</definedName>
    <definedName name="CATEGORIA" comment="Categorización">Valores!$A$3:$A$4</definedName>
    <definedName name="CAYAMBE" comment="Parroquia">Valores!$FV$50:$FV$57</definedName>
    <definedName name="CELICA" comment="Parroquia">Valores!$DD$50:$DD$54</definedName>
    <definedName name="CENTINELA_DEL_CONDOR" comment="Parroquia">Valores!$GR$50:$GR$52</definedName>
    <definedName name="CEVALLOS" comment="Parroquia">Valores!$GE$50</definedName>
    <definedName name="CHAGUARPAMBA" comment="Parroquia">Valores!$DE$50:$DE$54</definedName>
    <definedName name="CHAMBO" comment="Parroquia">Valores!$AT$50</definedName>
    <definedName name="CHILLA" comment="Parroquia">Valores!$BE$50</definedName>
    <definedName name="CHILLANES" comment="Parroquia">Valores!$Q$50:$Q$51</definedName>
    <definedName name="CHIMBO" comment="Parroquia">Valores!$R$50:$R$54</definedName>
    <definedName name="CHIMBORAZO" comment="Cantones">Valores!$G$19:$G$28</definedName>
    <definedName name="CHINCHIPE" comment="Parroquia">Valores!$GM$50:$GM$55</definedName>
    <definedName name="CHONE" comment="Parroquia">Valores!$EF$50:$EF$58</definedName>
    <definedName name="CHORDELEG" comment="Parroquia">Valores!$K$50:$K$54</definedName>
    <definedName name="CHUNCHI" comment="Parroquia">Valores!$AU$50:$AU$54</definedName>
    <definedName name="COLIMES" comment="Parroquia">Valores!$BZ$50:$BZ$51</definedName>
    <definedName name="COLTA" comment="Parroquia">Valores!$AS$50:$AS$55</definedName>
    <definedName name="CORONEL_MARCELINO_MARIDUEÑA" comment="Parroquia">Valores!$CP$50</definedName>
    <definedName name="COSTAS_O_LITORALES" comment="Subtipo_Naturales">Valores!$L$3:$L$10</definedName>
    <definedName name="COTACACHI" comment="Parroquia">Valores!$CW$50:$CW$59</definedName>
    <definedName name="COTOPAXI" comment="Cantones">Valores!$F$19:$F$25</definedName>
    <definedName name="CUENCA" comment="Parroquia">Valores!$A$50:$A$85</definedName>
    <definedName name="CUMANDA" comment="Parroquia">Valores!$AZ$50</definedName>
    <definedName name="CUYABENO" comment="Parroquia">Valores!$HD$50:$HD$52</definedName>
    <definedName name="DAULE" comment="Parroquia">Valores!$CA$50:$CA$61</definedName>
    <definedName name="DELEG" comment="Parroquia">Valores!$AB$50:$AB$51</definedName>
    <definedName name="Desechos">Valores!$E$94:$E$99</definedName>
    <definedName name="DESIERTOS" comment="Subtipo_Naturales">Valores!$E$3:$E$4</definedName>
    <definedName name="DISTRITO_METROPOLITANO_DE_QUITO" comment="Parroquia">Valores!$FU$50:$FU$114</definedName>
    <definedName name="DURAN" comment="Parroquia">Valores!$CB$50:$CB$52</definedName>
    <definedName name="ECHEANDIA" comment="Parroquia">Valores!$S$50</definedName>
    <definedName name="EL_CARMEN" comment="Parroquia">Valores!$EG$50:$EG$53</definedName>
    <definedName name="EL_CHACO" comment="Parroquia">Valores!$FN$50:$FN$55</definedName>
    <definedName name="EL_EMPALME" comment="Parroquia">Valores!$CC$50:$CC$52</definedName>
    <definedName name="EL_GUABO" comment="Parroquia">Valores!$BF$50:$BF$54</definedName>
    <definedName name="EL_ORO" comment="Cantones">Valores!$H$19:$H$32</definedName>
    <definedName name="EL_PAN" comment="Parroquia">Valores!$L$50:$L$51</definedName>
    <definedName name="EL_PANGUI" comment="Parroquia">Valores!$GQ$50:$GQ$53</definedName>
    <definedName name="EL_PIEDRERO" comment="Parroquia">Valores!$HO$50</definedName>
    <definedName name="EL_TAMBO" comment="Parroquia">Valores!$AA$50</definedName>
    <definedName name="EL_TRIUNFO" comment="Parroquia">Valores!$CD$50</definedName>
    <definedName name="ELOY_ALFARO" comment="Parroquia">Valores!$BP$50:$BP$65</definedName>
    <definedName name="Energía">Valores!$B$94:$B$97</definedName>
    <definedName name="ESMERALDAS" comment="Cantones">Valores!$I$19:$I$25</definedName>
    <definedName name="ESMERALDAS." comment="Parroquia">Valores!$BO$50:$BO$62</definedName>
    <definedName name="ESPEJO" comment="Parroquia">Valores!$AF$50:$AF$54</definedName>
    <definedName name="ESPINDOLA" comment="Parroquia">Valores!$DF$50:$DF$56</definedName>
    <definedName name="Estado">Valores!$E$89:$E$91</definedName>
    <definedName name="FENÓMENOS_ESPELEOLÓGICOS" comment="Subtipo_Naturales">Valores!$J$3:$J$4</definedName>
    <definedName name="FENÓMENOS_GEOLÓGICOS" comment="Subtipo_Naturales">Valores!$K$3:$K$8</definedName>
    <definedName name="FLAVIO_ALFARO" comment="Parroquia">Valores!$EH$50:$EH$52</definedName>
    <definedName name="Frecuencia">Valores!$D$94:$D$99</definedName>
    <definedName name="GALAPAGOS" comment="Cantones">Valores!$U$19:$U$21</definedName>
    <definedName name="GENERAL__ANTONIO_ELIZALDE" comment="Parroquia">Valores!$CS$50</definedName>
    <definedName name="GIRON" comment="Parroquia">Valores!$B$50:$B$52</definedName>
    <definedName name="GONZALO_PIZARRO" comment="Parroquia">Valores!$GY$50:$GY$53</definedName>
    <definedName name="GONZANAMA" comment="Parroquia">Valores!$DG$50:$DG$54</definedName>
    <definedName name="GUACHAPALA" comment="Parroquia">Valores!$N$50</definedName>
    <definedName name="GUALACEO" comment="Parroquia">Valores!$C$50:$C$58</definedName>
    <definedName name="GUALAQUIZA" comment="Parroquia">Valores!$FA$50:$FA$59</definedName>
    <definedName name="GUAMOTE" comment="Parroquia">Valores!$AV$50:$AV$52</definedName>
    <definedName name="GUANO" comment="Parroquia">Valores!$AW$50:$AW$60</definedName>
    <definedName name="GUARANDA" comment="Parroquia">Valores!$P$50:$P$60</definedName>
    <definedName name="GUAYAQUIL" comment="Parroquia">Valores!$BV$50:$BV$69</definedName>
    <definedName name="GUAYAS" comment="Cantones">Valores!$J$19:$J$43</definedName>
    <definedName name="HUAMBOYA" comment="Parroquia">Valores!$FF$50:$FF$51</definedName>
    <definedName name="HUAQUILLAS" comment="Parroquia">Valores!$BG$50:$BG$54</definedName>
    <definedName name="IBARRA" comment="Parroquia">Valores!$CU$50:$CU$61</definedName>
    <definedName name="IMBABURA" comment="Cantones">Valores!$K$19:$K$24</definedName>
    <definedName name="ISABELA" comment="Parroquia">Valores!$GV$50:$GV$51</definedName>
    <definedName name="ISIDRO_AYORA" comment="Parroquia">Valores!$CT$50</definedName>
    <definedName name="JAMA" comment="Parroquia">Valores!$EW$50</definedName>
    <definedName name="JARAMIJO" comment="Parroquia">Valores!$EX$50</definedName>
    <definedName name="JIPIJAPA" comment="Parroquia">Valores!$EI$50:$EI$59</definedName>
    <definedName name="JUNIN" comment="Parroquia">Valores!$EJ$50</definedName>
    <definedName name="JUVAL" comment="Parroquia">Valores!$HQ$50</definedName>
    <definedName name="LA_CONCORDIA" comment="Parroquia">Valores!$HJ$50:$HJ$53</definedName>
    <definedName name="LA_JOYA_DE_LOS_SACHAS" comment="Parroquia">Valores!$HG$50:$HG$58</definedName>
    <definedName name="LA_LIBERTAD" comment="Parroquia">Valores!$HL$50</definedName>
    <definedName name="LA_MANA" comment="Parroquia">Valores!$AK$50:$AK$54</definedName>
    <definedName name="LA_TRONCAL" comment="Parroquia">Valores!$Z$50:$Z$52</definedName>
    <definedName name="LAGO_AGRIO" comment="Parroquia">Valores!$GX$50:$GX$57</definedName>
    <definedName name="LAS_GOLONDRINAS" comment="Parroquia">Valores!$HN$50</definedName>
    <definedName name="LAS_LAJAS" comment="Parroquia">Valores!$BN$50:$BN$55</definedName>
    <definedName name="LAS_NAVES" comment="Parroquia">Valores!$V$50:$V$51</definedName>
    <definedName name="LATACUNGA" comment="Parroquia">Valores!$AJ$50:$AJ$64</definedName>
    <definedName name="LIMON_INDANZA" comment="Parroquia">Valores!$FB$50:$FB$55</definedName>
    <definedName name="LOGROÑO" comment="Parroquia">Valores!$FI$50:$FI$52</definedName>
    <definedName name="LOJA" comment="Cantones">Valores!$L$19:$L$34</definedName>
    <definedName name="LOJA." comment="Parroquia">Valores!$DA$50:$DA$68</definedName>
    <definedName name="LOMAS_DE_SARGENTILLO" comment="Parroquia">Valores!$CQ$50</definedName>
    <definedName name="LORETO" comment="Parroquia">Valores!$HH$50:$HH$55</definedName>
    <definedName name="LOS_RIOS" comment="Cantones">Valores!$M$19:$M$31</definedName>
    <definedName name="MACARA" comment="Parroquia">Valores!$DH$50:$DH$54</definedName>
    <definedName name="MACHALA" comment="Parroquia">Valores!$BA$50:$BA$55</definedName>
    <definedName name="MANABI" comment="Cantones">Valores!$N$19:$N$40</definedName>
    <definedName name="MANIFESTACIONES_CULTURALES" comment="Tipo_Culturales">Valores!$C$3:$C$6</definedName>
    <definedName name="MANTA" comment="Parroquia">Valores!$EK$50:$EK$56</definedName>
    <definedName name="MARCABELI" comment="Parroquia">Valores!$BH$50:$BH$51</definedName>
    <definedName name="MATILDE_ESTHER" comment="Parroquia">Valores!$HS$50</definedName>
    <definedName name="MEJIA" comment="Parroquia">Valores!$FW$50:$FW$57</definedName>
    <definedName name="MERA" comment="Parroquia">Valores!$FR$50:$FR$52</definedName>
    <definedName name="MILAGRO" comment="Parroquia">Valores!$CE$50:$CE$61</definedName>
    <definedName name="MIRA" comment="Parroquia">Valores!$AG$50:$AG$53</definedName>
    <definedName name="MOCACHE" comment="Parroquia">Valores!$EB$50</definedName>
    <definedName name="MOCHA" comment="Parroquia">Valores!$GF$50:$GF$51</definedName>
    <definedName name="MONTALVO" comment="Parroquia">Valores!$DS$50:$DS$51</definedName>
    <definedName name="MONTAÑAS" comment="Subtipo_Naturales">Valores!$D$3:$D$5</definedName>
    <definedName name="MONTECRISTI" comment="Parroquia">Valores!$EL$50:$EL$55</definedName>
    <definedName name="MONTUFAR" comment="Parroquia">Valores!$AH$50:$AH$56</definedName>
    <definedName name="MORONA" comment="Parroquia">Valores!$EZ$50:$EZ$58</definedName>
    <definedName name="MORONA_SANTIAGO" comment="Cantones">Valores!$O$19:$O$30</definedName>
    <definedName name="MUISNE" comment="Parroquia">Valores!$BQ$50:$BQ$58</definedName>
    <definedName name="NABON" comment="Parroquia">Valores!$D$50:$D$53</definedName>
    <definedName name="NANGARITZA" comment="Parroquia">Valores!$GN$50:$GN$52</definedName>
    <definedName name="NAPO" comment="Cantones">Valores!$P$19:$P$23</definedName>
    <definedName name="NARANJAL" comment="Parroquia">Valores!$CF$50:$CF$54</definedName>
    <definedName name="NARANJITO" comment="Parroquia">Valores!$CG$50</definedName>
    <definedName name="NOBOL" comment="Parroquia">Valores!$CR$50</definedName>
    <definedName name="OLMEDO" comment="Parroquia">Valores!$DP$50:$DP$51</definedName>
    <definedName name="OLMEDO." comment="Parroquia">Valores!$EU$50</definedName>
    <definedName name="OÑA" comment="Parroquia">Valores!$J$50:$J$51</definedName>
    <definedName name="ORELLANA" comment="Cantones">Valores!$W$19:$W$22</definedName>
    <definedName name="ORELLANA." comment="Parroquia">Valores!$HE$50:$HE$61</definedName>
    <definedName name="ORGANIZACIÓN" comment="Item 3">Valores!$C$89:$C$91</definedName>
    <definedName name="ORIGEN" comment="Item 3">Valores!$A$89:$A$91</definedName>
    <definedName name="OTAVALO" comment="Parroquia">Valores!$CX$50:$CX$60</definedName>
    <definedName name="PABLO_SEXTO" comment="Parroquia">Valores!$FJ$50</definedName>
    <definedName name="PAJAN" comment="Parroquia">Valores!$EM$50:$EM$54</definedName>
    <definedName name="PALANDA" comment="Parroquia">Valores!$GS$50:$GS$54</definedName>
    <definedName name="PALENQUE" comment="Parroquia">Valores!$DY$50</definedName>
    <definedName name="PALESTINA" comment="Parroquia">Valores!$CH$50</definedName>
    <definedName name="PALLATANGA" comment="Parroquia">Valores!$AX$50</definedName>
    <definedName name="PALORA" comment="Parroquia">Valores!$FC$50:$FC$54</definedName>
    <definedName name="PALTAS" comment="Parroquia">Valores!$DI$50:$DI$58</definedName>
    <definedName name="PANGUA" comment="Parroquia">Valores!$AL$50:$AL$53</definedName>
    <definedName name="PAQUISHA" comment="Parroquia">Valores!$GT$50:$GT$52</definedName>
    <definedName name="PASAJE" comment="Parroquia">Valores!$BI$50:$BI$59</definedName>
    <definedName name="PASTAZA" comment="Cantones">Valores!$Q$19:$Q$22</definedName>
    <definedName name="PASTAZA." comment="Parroquia">Valores!$FQ$50:$FQ$63</definedName>
    <definedName name="PATATE" comment="Parroquia">Valores!$GG$50:$GG$53</definedName>
    <definedName name="PAUTE" comment="Parroquia">Valores!$E$50:$E$57</definedName>
    <definedName name="PEDERNALES" comment="Parroquia">Valores!$ET$50:$ET$53</definedName>
    <definedName name="PEDRO_CARBO" comment="Parroquia">Valores!$CI$50:$CI$52</definedName>
    <definedName name="PEDRO_MONCAYO" comment="Parroquia">Valores!$FX$50:$FX$54</definedName>
    <definedName name="PEDRO_VICENTE_MALDONADO" comment="Parroquia">Valores!$GA$50</definedName>
    <definedName name="PELILEO" comment="Parroquia">Valores!$GI$50:$GI$59</definedName>
    <definedName name="PENIPE" comment="Parroquia">Valores!$AY$50:$AY$56</definedName>
    <definedName name="PERIODICIDAD" comment="Item 3">Valores!$B$89:$B$91</definedName>
    <definedName name="PICHINCHA" comment="Cantones">Valores!$R$19:$R$26</definedName>
    <definedName name="PICHINCHA." comment="Parroquia">Valores!$EN$50:$EN$52</definedName>
    <definedName name="PILLARO" comment="Parroquia">Valores!$GJ$50:$GJ$58</definedName>
    <definedName name="PIMAMPIRO" comment="Parroquia">Valores!$CY$50:$CY$53</definedName>
    <definedName name="PINDAL" comment="Parroquia">Valores!$DN$50:$DN$53</definedName>
    <definedName name="PIÑAS" comment="Parroquia">Valores!$BJ$50:$BJ$58</definedName>
    <definedName name="PLAYAS" comment="Parroquia">Valores!$CN$50</definedName>
    <definedName name="PORTADORES">Valores!$D$89:$D$92</definedName>
    <definedName name="PORTOVELO" comment="Parroquia">Valores!$BK$50:$BK$53</definedName>
    <definedName name="PORTOVIEJO" comment="Parroquia">Valores!$ED$50:$ED$65</definedName>
    <definedName name="PROVINCIA" comment="Provincias">Valores!$A$19:$A$43</definedName>
    <definedName name="PUCARA" comment="Parroquia">Valores!$F$50:$F$51</definedName>
    <definedName name="PUEBLOVIEJO" comment="Parroquia">Valores!$DT$50:$DT$52</definedName>
    <definedName name="PUERTO_LOPEZ" comment="Parroquia">Valores!$EV$50:$EV$52</definedName>
    <definedName name="PUERTO_QUITO" comment="Parroquia">Valores!$GB$50</definedName>
    <definedName name="PUJILI" comment="Parroquia">Valores!$AM$50:$AM$56</definedName>
    <definedName name="PUTUMAYO" comment="Parroquia">Valores!$GZ$50:$GZ$54</definedName>
    <definedName name="PUYANGO" comment="Parroquia">Valores!$DJ$50:$DJ$55</definedName>
    <definedName name="QUERO" comment="Parroquia">Valores!$GH$50:$GH$52</definedName>
    <definedName name="QUEVEDO" comment="Parroquia">Valores!$DU$50:$DU$60</definedName>
    <definedName name="QUIJOS" comment="Parroquia">Valores!$FO$50:$FO$55</definedName>
    <definedName name="QUILANGA" comment="Parroquia">Valores!$DO$50:$DO$52</definedName>
    <definedName name="QUININDE" comment="Parroquia">Valores!$BR$50:$BR$55</definedName>
    <definedName name="QUINSALOMA" comment="Parroquia">Valores!$EC$50</definedName>
    <definedName name="REALIZACIONES_TÉCNICAS_Y_CIENTÍFICAS" comment="Subtipo_Culturales">Valores!$Q$3:$Q$8</definedName>
    <definedName name="RIOBAMBA" comment="Parroquia">Valores!$AQ$50:$AQ$65</definedName>
    <definedName name="RÍOS" comment="Subtipo_Naturale">Valores!$G$3:$G$9</definedName>
    <definedName name="RIOVERDE" comment="Parroquia">Valores!$BU$50:$BU$55</definedName>
    <definedName name="ROCAFUERTE" comment="Parroquia">Valores!$EO$50</definedName>
    <definedName name="RUMIÑAHUI" comment="Parroquia">Valores!$FY$50:$FY$54</definedName>
    <definedName name="SALCEDO" comment="Parroquia">Valores!$AN$50:$AN$55</definedName>
    <definedName name="SALINAS" comment="Parroquia">Valores!$HM$50:$HM$55</definedName>
    <definedName name="SAMBORONDON" comment="Parroquia">Valores!$CJ$50:$CJ$52</definedName>
    <definedName name="SAN_CRISTOBAL" comment="Parroquia">Valores!$GU$50:$GU$52</definedName>
    <definedName name="SAN_FERNANDO" comment="Parroquia">Valores!$G$50:$G$51</definedName>
    <definedName name="SAN_JUAN_BOSCO" comment="Parroquia">Valores!$FG$50:$FG$54</definedName>
    <definedName name="SAN_LORENZO" comment="Parroquia">Valores!$BS$50:$BS$62</definedName>
    <definedName name="SAN_MIGUEL" comment="Parroquia">Valores!$T$50:$T$56</definedName>
    <definedName name="SAN_MIGUEL_DE_LOS_BANCOS" comment="Parroquia">Valores!$FZ$50:$FZ$51</definedName>
    <definedName name="SAN_MIGUEL_DE_URCUQUI" comment="Parroquia">Valores!$CZ$50:$CZ$55</definedName>
    <definedName name="SAN_PEDRO_DE_HUACA" comment="Parroquia">Valores!$AI$50:$AI$51</definedName>
    <definedName name="SAN_VICENTE" comment="Parroquia">Valores!$EY$50:$EY$51</definedName>
    <definedName name="Saneamiento">Valores!$C$94:$C$99</definedName>
    <definedName name="SANTA_ANA" comment="Parroquia">Valores!$EP$50:$EP$55</definedName>
    <definedName name="SANTA_CLARA" comment="Parroquia">Valores!$FS$50:$FS$51</definedName>
    <definedName name="SANTA_CRUZ" comment="Parroquia">Valores!$GW$50:$GW$52</definedName>
    <definedName name="SANTA_ELENA" comment="Cantones">Valores!$Y$19:$Y$21</definedName>
    <definedName name="SANTA_ELENA." comment="Parroquia">Valores!$HK$50:$HK$57</definedName>
    <definedName name="SANTA_ISABEL" comment="Parroquia">Valores!$H$50:$H$54</definedName>
    <definedName name="SANTA_LUCIA" comment="Parroquia">Valores!$CK$50</definedName>
    <definedName name="SANTA_ROSA" comment="Parroquia">Valores!$BL$50:$BL$61</definedName>
    <definedName name="SANTA_ROSA_DE_AGUA_CLARA" comment="Parroquia">Valores!$HP$50</definedName>
    <definedName name="SANTIAGO" comment="Parroquia">Valores!$FD$50:$FD$56</definedName>
    <definedName name="SANTO_DOMINGO" comment="Parroquia">Valores!$HI$50:$HI$63</definedName>
    <definedName name="SANTO_DOMINGO_DE_LOS_TSACHILAS" comment="Cantones">Valores!$X$19:$X$20</definedName>
    <definedName name="SAQUISILI" comment="Parroquia">Valores!$AO$50:$AO$53</definedName>
    <definedName name="SARAGURO" comment="Parroquia">Valores!$DK$50:$DK$60</definedName>
    <definedName name="SEVILLA_DE_ORO" comment="Parroquia">Valores!$M$50:$M$52</definedName>
    <definedName name="SHUSHUFINDI" comment="Parroquia">Valores!$HA$50:$HA$55</definedName>
    <definedName name="SIGCHOS" comment="Parroquia">Valores!$AP$50:$AP$54</definedName>
    <definedName name="SIGSIG" comment="Parroquia">Valores!$I$50:$I$56</definedName>
    <definedName name="SIMON_BOLIVAR" comment="Parroquia">Valores!$CO$50:$CO$51</definedName>
    <definedName name="SOZORANGA" comment="Parroquia">Valores!$DL$50:$DL$52</definedName>
    <definedName name="SUCRE" comment="Parroquia">Valores!$EQ$50:$EQ$53</definedName>
    <definedName name="SUCUA" comment="Parroquia">Valores!$FE$50:$FE$53</definedName>
    <definedName name="SUCUMBIOS" comment="Cantones">Valores!$V$19:$V$25</definedName>
    <definedName name="SUCUMBIOS." comment="Parroquia">Valores!$HB$50:$HB$54</definedName>
    <definedName name="SUSCAL" comment="Parroquia">Valores!$AC$50</definedName>
    <definedName name="TAISHA" comment="Parroquia">Valores!$FH$50:$FH$54</definedName>
    <definedName name="TENA" comment="Parroquia">Valores!$FL$50:$FL$57</definedName>
    <definedName name="TIERRAS_INSULARES" comment="Subtipo_Naturales">Valores!$N$3:$N$6</definedName>
    <definedName name="TISALEO" comment="Parroquia">Valores!$GK$50:$GK$51</definedName>
    <definedName name="TIWINTZA" comment="Parroquia">Valores!$FK$50:$FK$51</definedName>
    <definedName name="TOSAGUA" comment="Parroquia">Valores!$ER$50:$ER$52</definedName>
    <definedName name="TULCAN" comment="Parroquia">Valores!$AD$50:$AD$60</definedName>
    <definedName name="TUNGURAHUA" comment="Cantones">Valores!$S$19:$S$27</definedName>
    <definedName name="URBINA_JADO" comment="Parroquia">Valores!$CL$50:$CL$57</definedName>
    <definedName name="URDANETA" comment="Parroquia">Valores!$DV$50:$DV$51</definedName>
    <definedName name="VALENCIA" comment="Parroquia">Valores!$EA$50:$EA$52</definedName>
    <definedName name="VENTANAS" comment="Parroquia">Valores!$DW$50:$DW$54</definedName>
    <definedName name="VINCES" comment="Parroquia">Valores!$DX$50:$DX$53</definedName>
    <definedName name="YACUAMBI" comment="Parroquia">Valores!$GO$50:$GO$52</definedName>
    <definedName name="YAGUACHI" comment="Parroquia">Valores!$CM$50:$CM$53</definedName>
    <definedName name="YANTZAZA" comment="Parroquia">Valores!$GP$50:$GP$52</definedName>
    <definedName name="Z_BEBF3B9A_EC7C_40F7_86BC_1A6E2640BA95_.wvu.Cols" localSheetId="0" hidden="1">Ficha_Jerarquia!$X:$IV</definedName>
    <definedName name="Z_BEBF3B9A_EC7C_40F7_86BC_1A6E2640BA95_.wvu.Cols" localSheetId="4" hidden="1">Jerarquia!$A:$B</definedName>
    <definedName name="Z_BEBF3B9A_EC7C_40F7_86BC_1A6E2640BA95_.wvu.PrintArea" localSheetId="0" hidden="1">Ficha_Jerarquia!$A$1:$W$332</definedName>
    <definedName name="Z_BEBF3B9A_EC7C_40F7_86BC_1A6E2640BA95_.wvu.Rows" localSheetId="3" hidden="1">DPA!#REF!</definedName>
    <definedName name="Z_BEBF3B9A_EC7C_40F7_86BC_1A6E2640BA95_.wvu.Rows" localSheetId="0" hidden="1">Ficha_Jerarquia!$636:$65536,Ficha_Jerarquia!$333:$635</definedName>
    <definedName name="Z_BEBF3B9A_EC7C_40F7_86BC_1A6E2640BA95_.wvu.Rows" localSheetId="4" hidden="1">Jerarquia!$96:$96</definedName>
    <definedName name="ZAMORA" comment="Parroquia">Valores!$GL$50:$GL$57</definedName>
    <definedName name="ZAMORA_CHINCHIPE" comment="Cantones">Valores!$T$19:$T$27</definedName>
    <definedName name="ZAPOTILLO" comment="Parroquia">Valores!$DM$50:$DM$56</definedName>
    <definedName name="ZARUMA" comment="Parroquia">Valores!$BM$50:$BM$59</definedName>
    <definedName name="ZONAS_EN_ESTUDIO" comment="Cantones">Valores!$Z$19:$Z$24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2" i="1" l="1"/>
  <c r="P2" i="1"/>
  <c r="A96" i="9" l="1"/>
  <c r="C96" i="9" s="1"/>
  <c r="O14" i="1" s="1"/>
  <c r="A3" i="11"/>
  <c r="B3" i="11" s="1"/>
  <c r="L3" i="11"/>
  <c r="A4" i="11"/>
  <c r="B4" i="11" s="1"/>
  <c r="L4" i="11"/>
  <c r="A5" i="11"/>
  <c r="B5" i="11" s="1"/>
  <c r="L5" i="11"/>
  <c r="A8" i="11"/>
  <c r="B8" i="11"/>
  <c r="C8" i="11"/>
  <c r="D8" i="11"/>
  <c r="L8" i="11"/>
  <c r="A9" i="11"/>
  <c r="B9" i="11" s="1"/>
  <c r="C9" i="11"/>
  <c r="D9" i="11" s="1"/>
  <c r="L9" i="11"/>
  <c r="A10" i="11"/>
  <c r="B10" i="11"/>
  <c r="C10" i="11"/>
  <c r="D10" i="11" s="1"/>
  <c r="L10" i="11"/>
  <c r="B13" i="11"/>
  <c r="B18" i="11"/>
  <c r="G18" i="11"/>
  <c r="B19" i="11"/>
  <c r="G19" i="11"/>
  <c r="A20" i="11"/>
  <c r="B20" i="11" s="1"/>
  <c r="C8" i="9"/>
  <c r="C9" i="9"/>
  <c r="C10" i="9"/>
  <c r="C11" i="9"/>
  <c r="C12" i="9"/>
  <c r="C13" i="9"/>
  <c r="C14" i="9"/>
  <c r="C15" i="9"/>
  <c r="C19" i="9"/>
  <c r="C20" i="9"/>
  <c r="C21" i="9"/>
  <c r="C22" i="9"/>
  <c r="C23" i="9"/>
  <c r="C24" i="9"/>
  <c r="C25" i="9"/>
  <c r="C26" i="9"/>
  <c r="C27" i="9"/>
  <c r="C28" i="9"/>
  <c r="C29" i="9"/>
  <c r="C30" i="9"/>
  <c r="C31" i="9"/>
  <c r="C32" i="9"/>
  <c r="C33" i="9"/>
  <c r="C37" i="9"/>
  <c r="C38" i="9"/>
  <c r="C39" i="9"/>
  <c r="C40" i="9"/>
  <c r="C41" i="9"/>
  <c r="C42" i="9"/>
  <c r="C43" i="9"/>
  <c r="C44" i="9"/>
  <c r="C48" i="9"/>
  <c r="C49" i="9"/>
  <c r="C50" i="9"/>
  <c r="C51" i="9"/>
  <c r="C52" i="9"/>
  <c r="C53" i="9"/>
  <c r="C54" i="9"/>
  <c r="C55" i="9"/>
  <c r="C56" i="9"/>
  <c r="C57" i="9"/>
  <c r="C58" i="9"/>
  <c r="C59" i="9"/>
  <c r="C60" i="9"/>
  <c r="C64" i="9"/>
  <c r="C65" i="9"/>
  <c r="C66" i="9"/>
  <c r="C67" i="9"/>
  <c r="C72" i="9"/>
  <c r="C73" i="9"/>
  <c r="C74" i="9"/>
  <c r="C75" i="9"/>
  <c r="C79" i="9"/>
  <c r="C80" i="9"/>
  <c r="C81" i="9"/>
  <c r="C85" i="9"/>
  <c r="C86" i="9"/>
  <c r="C87" i="9"/>
  <c r="C91" i="9"/>
  <c r="C92" i="9"/>
  <c r="C93" i="9"/>
  <c r="D96" i="9"/>
  <c r="F2" i="1"/>
  <c r="G2" i="1"/>
  <c r="H2" i="1"/>
  <c r="I2" i="1"/>
  <c r="J2" i="1"/>
  <c r="K2" i="1"/>
  <c r="L2" i="1"/>
  <c r="M2" i="1"/>
  <c r="R2" i="1" s="1"/>
  <c r="N2" i="1"/>
  <c r="O2" i="1"/>
  <c r="M3" i="11" l="1"/>
  <c r="E8" i="11"/>
  <c r="C70" i="9"/>
  <c r="E8" i="8" s="1"/>
  <c r="C83" i="9"/>
  <c r="E10" i="8" s="1"/>
  <c r="C46" i="9"/>
  <c r="E6" i="8" s="1"/>
  <c r="C17" i="9"/>
  <c r="E4" i="8" s="1"/>
  <c r="C18" i="11"/>
  <c r="F20" i="11" s="1"/>
  <c r="C62" i="9"/>
  <c r="E7" i="8" s="1"/>
  <c r="C35" i="9"/>
  <c r="E5" i="8" s="1"/>
  <c r="E9" i="11"/>
  <c r="M8" i="11"/>
  <c r="N8" i="11" s="1"/>
  <c r="G20" i="11"/>
  <c r="H18" i="11" s="1"/>
  <c r="I18" i="11" s="1"/>
  <c r="C5" i="9" s="1"/>
  <c r="C3" i="9" s="1"/>
  <c r="C89" i="9"/>
  <c r="E11" i="8" s="1"/>
  <c r="C77" i="9"/>
  <c r="E9" i="8" s="1"/>
  <c r="C3" i="11"/>
  <c r="E10" i="11"/>
  <c r="F8" i="11" s="1"/>
  <c r="E3" i="8" l="1"/>
  <c r="E12" i="8" s="1"/>
  <c r="C1" i="9"/>
  <c r="S2" i="1" s="1"/>
  <c r="D18" i="11"/>
  <c r="E19" i="11"/>
  <c r="D3" i="11"/>
  <c r="F5" i="11"/>
  <c r="N3" i="11" s="1"/>
  <c r="E4" i="11"/>
  <c r="G8" i="11"/>
  <c r="I10" i="11"/>
  <c r="H9" i="11"/>
</calcChain>
</file>

<file path=xl/sharedStrings.xml><?xml version="1.0" encoding="utf-8"?>
<sst xmlns="http://schemas.openxmlformats.org/spreadsheetml/2006/main" count="4950" uniqueCount="2414">
  <si>
    <t>FICHA  PARA EL LEVANTAMIENTO Y JERARQUIZACIÓN DE ATRACTIVOS TURÍSTICOS</t>
  </si>
  <si>
    <t>Código del atractivo:</t>
  </si>
  <si>
    <t>Provincia</t>
  </si>
  <si>
    <t>Cantón</t>
  </si>
  <si>
    <t>Parroquia</t>
  </si>
  <si>
    <t>Categoría</t>
  </si>
  <si>
    <t>Tipo</t>
  </si>
  <si>
    <t>Subtipo</t>
  </si>
  <si>
    <t>Jerarquía</t>
  </si>
  <si>
    <t>Atractivo</t>
  </si>
  <si>
    <t>1. DATOS GENERALES</t>
  </si>
  <si>
    <t>2.1 Provincia</t>
  </si>
  <si>
    <t xml:space="preserve">2.2 Cantón </t>
  </si>
  <si>
    <t>2.3 Parroquia</t>
  </si>
  <si>
    <t>SI</t>
  </si>
  <si>
    <t>NO</t>
  </si>
  <si>
    <t>Observaciones:</t>
  </si>
  <si>
    <t>Especifique:</t>
  </si>
  <si>
    <t>Bueno</t>
  </si>
  <si>
    <t>Regular</t>
  </si>
  <si>
    <t xml:space="preserve">Regular </t>
  </si>
  <si>
    <t>B</t>
  </si>
  <si>
    <t>R</t>
  </si>
  <si>
    <t>M</t>
  </si>
  <si>
    <t>a. De apoyo a la gestión turística</t>
  </si>
  <si>
    <t>Punto de Información</t>
  </si>
  <si>
    <t>I-Tur</t>
  </si>
  <si>
    <t>Centro de interpretación</t>
  </si>
  <si>
    <t>Centro de facilitación turística</t>
  </si>
  <si>
    <t>b. De observación y vigilancia</t>
  </si>
  <si>
    <t>Miradores</t>
  </si>
  <si>
    <t>Torres de avistamiento de aves</t>
  </si>
  <si>
    <t>c. De recorrido y descanso</t>
  </si>
  <si>
    <t>Senderos</t>
  </si>
  <si>
    <t>Estaciones de sombra y descanso</t>
  </si>
  <si>
    <t>Refugio de alta montaña</t>
  </si>
  <si>
    <t>Baterías sanitarias</t>
  </si>
  <si>
    <t>Estacionamientos</t>
  </si>
  <si>
    <t>e. Otros</t>
  </si>
  <si>
    <t>a. Conservado</t>
  </si>
  <si>
    <t xml:space="preserve">a. Erosión </t>
  </si>
  <si>
    <t xml:space="preserve">b. Humedad </t>
  </si>
  <si>
    <t>d. Flora/Fauna</t>
  </si>
  <si>
    <t>Otro</t>
  </si>
  <si>
    <t xml:space="preserve">b. Alterado </t>
  </si>
  <si>
    <t>c. En proceso de deterioro</t>
  </si>
  <si>
    <t>d. Deteriorado</t>
  </si>
  <si>
    <t>e. Clima</t>
  </si>
  <si>
    <t>b. Fecha de declaración:</t>
  </si>
  <si>
    <t xml:space="preserve">c. Alcance: </t>
  </si>
  <si>
    <t>Quema de basura</t>
  </si>
  <si>
    <t>a. Buceo</t>
  </si>
  <si>
    <t>n. Otro</t>
  </si>
  <si>
    <t>a. Alas Delta</t>
  </si>
  <si>
    <t>b. Canopy</t>
  </si>
  <si>
    <t>c. Parapente</t>
  </si>
  <si>
    <t>d Otro</t>
  </si>
  <si>
    <t>a. Montañismo</t>
  </si>
  <si>
    <t>b. Escalada</t>
  </si>
  <si>
    <t>c. Senderismo</t>
  </si>
  <si>
    <t>d. Cicloturismo</t>
  </si>
  <si>
    <t>e. Canyoning</t>
  </si>
  <si>
    <t>f.  Exploración de cuevas</t>
  </si>
  <si>
    <t>g. Actividades Recreativas</t>
  </si>
  <si>
    <t>h. Cabalgata</t>
  </si>
  <si>
    <t>i. Caminata</t>
  </si>
  <si>
    <t>j. Camping</t>
  </si>
  <si>
    <t>l. Observación de flora y fauna</t>
  </si>
  <si>
    <t>g. Fotografía</t>
  </si>
  <si>
    <t xml:space="preserve">a. Página WEB </t>
  </si>
  <si>
    <t>URL:</t>
  </si>
  <si>
    <t xml:space="preserve">b. Red Social </t>
  </si>
  <si>
    <t>Nombre:</t>
  </si>
  <si>
    <t>c. Revistas Especializadas</t>
  </si>
  <si>
    <t xml:space="preserve">d. Material POP </t>
  </si>
  <si>
    <t xml:space="preserve">e. Oficina de Información Turística </t>
  </si>
  <si>
    <t>f. Medios de comunicación (radio, tv, prensa)</t>
  </si>
  <si>
    <t xml:space="preserve">Observaciones: </t>
  </si>
  <si>
    <t>Digital</t>
  </si>
  <si>
    <t>Papel</t>
  </si>
  <si>
    <t>Primaria</t>
  </si>
  <si>
    <t>Secundaria</t>
  </si>
  <si>
    <t>Tercer Nivel</t>
  </si>
  <si>
    <t>Cuarto Nivel</t>
  </si>
  <si>
    <t>Fuente:</t>
  </si>
  <si>
    <t>ELABORADO POR:</t>
  </si>
  <si>
    <t>VALIDADO  POR:</t>
  </si>
  <si>
    <t>APROBADO POR:</t>
  </si>
  <si>
    <t>Apellido y Nombre</t>
  </si>
  <si>
    <t>Institución</t>
  </si>
  <si>
    <t>Cargo</t>
  </si>
  <si>
    <t>Correo Electrónico</t>
  </si>
  <si>
    <t>Teléfono</t>
  </si>
  <si>
    <t>Firma</t>
  </si>
  <si>
    <t>Fecha</t>
  </si>
  <si>
    <t>Detalle</t>
  </si>
  <si>
    <t>1.3 Tipo</t>
  </si>
  <si>
    <t>1.2 Categoría</t>
  </si>
  <si>
    <t>1.1 Nombre del Atractivo Turístico</t>
  </si>
  <si>
    <t>1.4 Subtipo</t>
  </si>
  <si>
    <t>n. Convivencia</t>
  </si>
  <si>
    <t>a. Declarante:</t>
  </si>
  <si>
    <t>b. Denominación:</t>
  </si>
  <si>
    <t>Especifique</t>
  </si>
  <si>
    <t>m. Observación de astros</t>
  </si>
  <si>
    <t>Diaria</t>
  </si>
  <si>
    <t>Semanal</t>
  </si>
  <si>
    <t>Mensual</t>
  </si>
  <si>
    <t>Eventual</t>
  </si>
  <si>
    <t>Tótems de sitio</t>
  </si>
  <si>
    <t>Paneles de direccionamiento hacia atractivos</t>
  </si>
  <si>
    <t>Pictograma de atractivos culturales</t>
  </si>
  <si>
    <t>Pictograma de atractivos naturales</t>
  </si>
  <si>
    <t>Mesas interpretativas</t>
  </si>
  <si>
    <t>Panel informativo de atractivos</t>
  </si>
  <si>
    <t>Saneamiento</t>
  </si>
  <si>
    <t>Basura enterrada</t>
  </si>
  <si>
    <t>Pictograma de servicios de apoyo</t>
  </si>
  <si>
    <t>Pictogramas de restricción</t>
  </si>
  <si>
    <t>h. Participación en talleres artísticos</t>
  </si>
  <si>
    <t>Años de registro</t>
  </si>
  <si>
    <t>Número de visitantes</t>
  </si>
  <si>
    <t>Demanda según frecuencia de visita</t>
  </si>
  <si>
    <t>Fines de semana</t>
  </si>
  <si>
    <t>Permanente</t>
  </si>
  <si>
    <t>Estacional</t>
  </si>
  <si>
    <t>Esporádica</t>
  </si>
  <si>
    <t>Inexistente</t>
  </si>
  <si>
    <t>Lunes a viernes</t>
  </si>
  <si>
    <r>
      <t xml:space="preserve">FIRMAS DE RESPONSABILIDAD </t>
    </r>
    <r>
      <rPr>
        <b/>
        <sz val="12"/>
        <color indexed="8"/>
        <rFont val="HelveticaNeueLT Pro 67 MdCn"/>
      </rPr>
      <t>(Obligatorio)</t>
    </r>
  </si>
  <si>
    <t>3. CARACTERISTICAS DEL ATRACTIVO</t>
  </si>
  <si>
    <t>o. Medicina ancestral</t>
  </si>
  <si>
    <r>
      <t xml:space="preserve">a. Archivo Fotográfico </t>
    </r>
    <r>
      <rPr>
        <b/>
        <sz val="12"/>
        <color indexed="8"/>
        <rFont val="HelveticaNeueLT Pro 67 MdCn"/>
      </rPr>
      <t>(dos) (HD)</t>
    </r>
  </si>
  <si>
    <t>CATEGORIA</t>
  </si>
  <si>
    <t>ATRACTIVOS_NATURALES</t>
  </si>
  <si>
    <t>MANIFESTACIONES_CULTURALES</t>
  </si>
  <si>
    <t>MONTAÑAS</t>
  </si>
  <si>
    <t>PLANICIES</t>
  </si>
  <si>
    <t>AMBIENTES_LACUSTRES</t>
  </si>
  <si>
    <t>RÍOS</t>
  </si>
  <si>
    <t>BOSQUES</t>
  </si>
  <si>
    <t>AGUAS_SUBTERRÁNEAS</t>
  </si>
  <si>
    <t>FENÓMENOS_ESPELEOLÓGICOS</t>
  </si>
  <si>
    <t>FENÓMENOS_GEOLÓGICOS</t>
  </si>
  <si>
    <t>COSTAS_O_LITORALES</t>
  </si>
  <si>
    <t>AMBIENTES_MARINOS</t>
  </si>
  <si>
    <t>TIERRAS_INSULARES</t>
  </si>
  <si>
    <t>ARQUITECTURA</t>
  </si>
  <si>
    <t>REALIZACIONES_TÉCNICAS_Y_CIENTÍFICAS</t>
  </si>
  <si>
    <t>ACONTECIMIENTOS_PROGRAMADOS</t>
  </si>
  <si>
    <t>ALTA MONTAÑA</t>
  </si>
  <si>
    <t>COSTERO</t>
  </si>
  <si>
    <t>LAGO</t>
  </si>
  <si>
    <t>RÍO</t>
  </si>
  <si>
    <t>MANANTIAL  DE AGUA MINERAL</t>
  </si>
  <si>
    <t>CUEVA O CAVERNA</t>
  </si>
  <si>
    <t>FLUJO DE LAVA</t>
  </si>
  <si>
    <t>PLAYA</t>
  </si>
  <si>
    <t>ARRECIFE DE CORAL</t>
  </si>
  <si>
    <t>ISLA CONTINENTAL</t>
  </si>
  <si>
    <t>PUEBLO Y/O NACIONALIDAD (ETNOGRAFÍA)</t>
  </si>
  <si>
    <t>OBRAS DE INGENIERÍA</t>
  </si>
  <si>
    <t>EVENTOS ARTÍSTICOS</t>
  </si>
  <si>
    <t>MEDIA MONTAÑA</t>
  </si>
  <si>
    <t>DEL INTERIOR</t>
  </si>
  <si>
    <t>LAGUNA</t>
  </si>
  <si>
    <t xml:space="preserve">RIACHUELO </t>
  </si>
  <si>
    <t>CEJA DE SELVA</t>
  </si>
  <si>
    <t>MANANTIAL DE AGUA TERMAL</t>
  </si>
  <si>
    <t>RÍO SUBTERRÁNEO</t>
  </si>
  <si>
    <t>TUBO DE LAVA</t>
  </si>
  <si>
    <t>ACANTILADO</t>
  </si>
  <si>
    <t>CUEVA</t>
  </si>
  <si>
    <t>ISLA OCEÁNICA</t>
  </si>
  <si>
    <t>FIESTAS RELIGIOSAS, TRADICIONES Y CREENCIAS POPULARES</t>
  </si>
  <si>
    <t>CENTROS DE EXHIBICIÓN DE FLORA Y FAUNA</t>
  </si>
  <si>
    <t>CONVENCIONES, FERIAS (NO ARTESANALES) Y CONGRESOS</t>
  </si>
  <si>
    <t>BAJA MONTAÑA</t>
  </si>
  <si>
    <t>VALLE</t>
  </si>
  <si>
    <t>PANTANO</t>
  </si>
  <si>
    <t>RÁPIDO</t>
  </si>
  <si>
    <t>GOLFO</t>
  </si>
  <si>
    <t>CRÁTER</t>
  </si>
  <si>
    <t>ISLOTE</t>
  </si>
  <si>
    <t>ARTESANÍAS Y ARTES</t>
  </si>
  <si>
    <t>EVENTOS DEPORTIVOS</t>
  </si>
  <si>
    <t>POZA</t>
  </si>
  <si>
    <t>CASCADA</t>
  </si>
  <si>
    <t>CAÑÓN</t>
  </si>
  <si>
    <t>BAHÍA</t>
  </si>
  <si>
    <t>ROCA</t>
  </si>
  <si>
    <t>ÁREA HISTÓRICA</t>
  </si>
  <si>
    <t>MEDICINA ANCESTRAL</t>
  </si>
  <si>
    <t>EVENTOS GASTRONÓMICOS</t>
  </si>
  <si>
    <t>HUMEDAL</t>
  </si>
  <si>
    <t>RIBERA</t>
  </si>
  <si>
    <t>QUEBRADA</t>
  </si>
  <si>
    <t>ENSENADA</t>
  </si>
  <si>
    <t>FERIAS Y MERCADOS</t>
  </si>
  <si>
    <t>VADO</t>
  </si>
  <si>
    <t>PLAYA DE RÍO</t>
  </si>
  <si>
    <t>MANGLAR</t>
  </si>
  <si>
    <t>CANAL</t>
  </si>
  <si>
    <t>MONUMENTOS</t>
  </si>
  <si>
    <t>MÚSICA Y DANZA</t>
  </si>
  <si>
    <t>PLAYA DE LAGUNA</t>
  </si>
  <si>
    <t>DELTA</t>
  </si>
  <si>
    <t>ESTUARIO</t>
  </si>
  <si>
    <t>ESPACIO PÚBLICO</t>
  </si>
  <si>
    <t>GASTRONOMÍA</t>
  </si>
  <si>
    <t>PETRIFICADO</t>
  </si>
  <si>
    <t>ESTERO</t>
  </si>
  <si>
    <t>PROVINCIA</t>
  </si>
  <si>
    <t>CARCHI</t>
  </si>
  <si>
    <t>IMBABURA</t>
  </si>
  <si>
    <t>SUCUMBIOS</t>
  </si>
  <si>
    <t>NAPO</t>
  </si>
  <si>
    <t>PICHINCHA</t>
  </si>
  <si>
    <t>ORELLANA</t>
  </si>
  <si>
    <t>COTOPAXI</t>
  </si>
  <si>
    <t>CHIMBORAZO</t>
  </si>
  <si>
    <t>PASTAZA</t>
  </si>
  <si>
    <t>TUNGURAHUA</t>
  </si>
  <si>
    <t>MANABI</t>
  </si>
  <si>
    <t>BOLIVAR</t>
  </si>
  <si>
    <t>GUAYAS</t>
  </si>
  <si>
    <t>LOS_RIOS</t>
  </si>
  <si>
    <t>SANTA_ELENA</t>
  </si>
  <si>
    <t>AZUAY</t>
  </si>
  <si>
    <t>CAÑAR</t>
  </si>
  <si>
    <t>MORONA_SANTIAGO</t>
  </si>
  <si>
    <t>EL_ORO</t>
  </si>
  <si>
    <t>LOJA</t>
  </si>
  <si>
    <t>ZAMORA_CHINCHIPE</t>
  </si>
  <si>
    <t>ZONAS_EN_ESTUDIO</t>
  </si>
  <si>
    <t>TULCAN</t>
  </si>
  <si>
    <t>ESMERALDAS.</t>
  </si>
  <si>
    <t>IBARRA</t>
  </si>
  <si>
    <t>LAGO_AGRIO</t>
  </si>
  <si>
    <t>TENA</t>
  </si>
  <si>
    <t>CAYAMBE</t>
  </si>
  <si>
    <t>ORELLANA.</t>
  </si>
  <si>
    <t>LATACUNGA</t>
  </si>
  <si>
    <t>RIOBAMBA</t>
  </si>
  <si>
    <t>PASTAZA.</t>
  </si>
  <si>
    <t>AMBATO</t>
  </si>
  <si>
    <t>PORTOVIEJO</t>
  </si>
  <si>
    <t>SANTO_DOMINGO</t>
  </si>
  <si>
    <t>GUARANDA</t>
  </si>
  <si>
    <t>GUAYAQUIL</t>
  </si>
  <si>
    <t>BABAHOYO</t>
  </si>
  <si>
    <t>SANTA_ELENA.</t>
  </si>
  <si>
    <t>CUENCA</t>
  </si>
  <si>
    <t>AZOGUES</t>
  </si>
  <si>
    <t>MORONA</t>
  </si>
  <si>
    <t>MACHALA</t>
  </si>
  <si>
    <t>ZAMORA</t>
  </si>
  <si>
    <t>LAS_GOLONDRINAS</t>
  </si>
  <si>
    <t>ELOY_ALFARO</t>
  </si>
  <si>
    <t>ANTONIO_ANTE</t>
  </si>
  <si>
    <t>GONZALO_PIZARRO</t>
  </si>
  <si>
    <t>ARCHIDONA</t>
  </si>
  <si>
    <t>MEJIA</t>
  </si>
  <si>
    <t>AGUARICO</t>
  </si>
  <si>
    <t>LA_MANA</t>
  </si>
  <si>
    <t>ALAUSI</t>
  </si>
  <si>
    <t>MERA</t>
  </si>
  <si>
    <t>BAÑOS_DE_AGUA_SANTA</t>
  </si>
  <si>
    <t>BOLIVAR.</t>
  </si>
  <si>
    <t>LA_CONCORDIA</t>
  </si>
  <si>
    <t>CHILLANES</t>
  </si>
  <si>
    <t>BABA</t>
  </si>
  <si>
    <t>LA_LIBERTAD</t>
  </si>
  <si>
    <t>GIRON</t>
  </si>
  <si>
    <t>BIBLIAN</t>
  </si>
  <si>
    <t>GUALAQUIZA</t>
  </si>
  <si>
    <t>ARENILLAS</t>
  </si>
  <si>
    <t>CALVAS</t>
  </si>
  <si>
    <t>CHINCHIPE</t>
  </si>
  <si>
    <t>EL_PIEDRERO</t>
  </si>
  <si>
    <t>ESPEJO</t>
  </si>
  <si>
    <t>MUISNE</t>
  </si>
  <si>
    <t>COTACACHI</t>
  </si>
  <si>
    <t>PUTUMAYO</t>
  </si>
  <si>
    <t>EL_CHACO</t>
  </si>
  <si>
    <t>PEDRO_MONCAYO</t>
  </si>
  <si>
    <t>LA_JOYA_DE_LOS_SACHAS</t>
  </si>
  <si>
    <t>PANGUA</t>
  </si>
  <si>
    <t>COLTA</t>
  </si>
  <si>
    <t>SANTA_CLARA</t>
  </si>
  <si>
    <t>CEVALLOS</t>
  </si>
  <si>
    <t>CHONE</t>
  </si>
  <si>
    <t>CHIMBO</t>
  </si>
  <si>
    <t>BALAO</t>
  </si>
  <si>
    <t>MONTALVO</t>
  </si>
  <si>
    <t>SALINAS</t>
  </si>
  <si>
    <t>GUALACEO</t>
  </si>
  <si>
    <t>CAÑAR.</t>
  </si>
  <si>
    <t>LIMON_INDANZA</t>
  </si>
  <si>
    <t>ATAHUALPA</t>
  </si>
  <si>
    <t>CATAMAYO</t>
  </si>
  <si>
    <t>NANGARITZA</t>
  </si>
  <si>
    <t>SANTA_ROSA_DE_AGUA_CLARA</t>
  </si>
  <si>
    <t>MIRA</t>
  </si>
  <si>
    <t>QUININDE</t>
  </si>
  <si>
    <t>OTAVALO</t>
  </si>
  <si>
    <t>SHUSHUFINDI</t>
  </si>
  <si>
    <t>QUIJOS</t>
  </si>
  <si>
    <t>RUMIÑAHUI</t>
  </si>
  <si>
    <t>LORETO</t>
  </si>
  <si>
    <t>PUJILI</t>
  </si>
  <si>
    <t>CHAMBO</t>
  </si>
  <si>
    <t>ARAJUNO</t>
  </si>
  <si>
    <t>MOCHA</t>
  </si>
  <si>
    <t>EL_CARMEN</t>
  </si>
  <si>
    <t>ECHEANDIA</t>
  </si>
  <si>
    <t>BALZAR</t>
  </si>
  <si>
    <t>PUEBLOVIEJO</t>
  </si>
  <si>
    <t>NABON</t>
  </si>
  <si>
    <t>LA_TRONCAL</t>
  </si>
  <si>
    <t>PALORA</t>
  </si>
  <si>
    <t>BALSAS</t>
  </si>
  <si>
    <t>CELICA</t>
  </si>
  <si>
    <t>YACUAMBI</t>
  </si>
  <si>
    <t>JUVAL</t>
  </si>
  <si>
    <t>MONTUFAR</t>
  </si>
  <si>
    <t>SAN_LORENZO</t>
  </si>
  <si>
    <t>PIMAMPIRO</t>
  </si>
  <si>
    <t>SUCUMBIOS.</t>
  </si>
  <si>
    <t>CARLOS_JULIO_AROSEMENA_TOLA</t>
  </si>
  <si>
    <t>SAN_MIGUEL_DE_LOS_BANCOS</t>
  </si>
  <si>
    <t>SALCEDO</t>
  </si>
  <si>
    <t>CHUNCHI</t>
  </si>
  <si>
    <t>PATATE</t>
  </si>
  <si>
    <t>FLAVIO_ALFARO</t>
  </si>
  <si>
    <t>SAN_MIGUEL</t>
  </si>
  <si>
    <t>COLIMES</t>
  </si>
  <si>
    <t>QUEVEDO</t>
  </si>
  <si>
    <t>PAUTE</t>
  </si>
  <si>
    <t>EL_TAMBO</t>
  </si>
  <si>
    <t>SANTIAGO</t>
  </si>
  <si>
    <t>CHILLA</t>
  </si>
  <si>
    <t>CHAGUARPAMBA</t>
  </si>
  <si>
    <t>YANTZAZA</t>
  </si>
  <si>
    <t>ABDON_CALDERON</t>
  </si>
  <si>
    <t>SAN_PEDRO_DE_HUACA</t>
  </si>
  <si>
    <t>ATACAMES</t>
  </si>
  <si>
    <t>SAN_MIGUEL_DE_URCUQUI</t>
  </si>
  <si>
    <t>CASCALES</t>
  </si>
  <si>
    <t>PEDRO_VICENTE_MALDONADO</t>
  </si>
  <si>
    <t>SAQUISILI</t>
  </si>
  <si>
    <t>GUAMOTE</t>
  </si>
  <si>
    <t>QUERO</t>
  </si>
  <si>
    <t>JIPIJAPA</t>
  </si>
  <si>
    <t>CALUMA</t>
  </si>
  <si>
    <t>DAULE</t>
  </si>
  <si>
    <t>URDANETA</t>
  </si>
  <si>
    <t>PUCARA</t>
  </si>
  <si>
    <t>DELEG</t>
  </si>
  <si>
    <t>SUCUA</t>
  </si>
  <si>
    <t>EL_GUABO</t>
  </si>
  <si>
    <t>ESPINDOLA</t>
  </si>
  <si>
    <t>EL_PANGUI</t>
  </si>
  <si>
    <t>MATILDE_ESTHER</t>
  </si>
  <si>
    <t>RIOVERDE</t>
  </si>
  <si>
    <t>CUYABENO</t>
  </si>
  <si>
    <t>PUERTO_QUITO</t>
  </si>
  <si>
    <t>SIGCHOS</t>
  </si>
  <si>
    <t>GUANO</t>
  </si>
  <si>
    <t>PELILEO</t>
  </si>
  <si>
    <t>JUNIN</t>
  </si>
  <si>
    <t>LAS_NAVES</t>
  </si>
  <si>
    <t>DURAN</t>
  </si>
  <si>
    <t>VENTANAS</t>
  </si>
  <si>
    <t>SAN_FERNANDO</t>
  </si>
  <si>
    <t>SUSCAL</t>
  </si>
  <si>
    <t>HUAMBOYA</t>
  </si>
  <si>
    <t>HUAQUILLAS</t>
  </si>
  <si>
    <t>GONZANAMA</t>
  </si>
  <si>
    <t>CENTINELA_DEL_CONDOR</t>
  </si>
  <si>
    <t>PALLATANGA</t>
  </si>
  <si>
    <t>PILLARO</t>
  </si>
  <si>
    <t>MANTA</t>
  </si>
  <si>
    <t>EL_EMPALME</t>
  </si>
  <si>
    <t>VINCES</t>
  </si>
  <si>
    <t>SANTA_ISABEL</t>
  </si>
  <si>
    <t>SAN_JUAN_BOSCO</t>
  </si>
  <si>
    <t>MARCABELI</t>
  </si>
  <si>
    <t>MACARA</t>
  </si>
  <si>
    <t>PALANDA</t>
  </si>
  <si>
    <t>PENIPE</t>
  </si>
  <si>
    <t>TISALEO</t>
  </si>
  <si>
    <t>MONTECRISTI</t>
  </si>
  <si>
    <t>EL_TRIUNFO</t>
  </si>
  <si>
    <t>PALENQUE</t>
  </si>
  <si>
    <t>SIGSIG</t>
  </si>
  <si>
    <t>TAISHA</t>
  </si>
  <si>
    <t>PASAJE</t>
  </si>
  <si>
    <t>PALTAS</t>
  </si>
  <si>
    <t>PAQUISHA</t>
  </si>
  <si>
    <t>CUMANDA</t>
  </si>
  <si>
    <t>PAJAN</t>
  </si>
  <si>
    <t>MILAGRO</t>
  </si>
  <si>
    <t>BUENA_FE</t>
  </si>
  <si>
    <t>OÑA</t>
  </si>
  <si>
    <t>LOGROÑO</t>
  </si>
  <si>
    <t>PIÑAS</t>
  </si>
  <si>
    <t>PUYANGO</t>
  </si>
  <si>
    <t>PICHINCHA.</t>
  </si>
  <si>
    <t>NARANJAL</t>
  </si>
  <si>
    <t>VALENCIA</t>
  </si>
  <si>
    <t>CHORDELEG</t>
  </si>
  <si>
    <t>PABLO_SEXTO</t>
  </si>
  <si>
    <t>PORTOVELO</t>
  </si>
  <si>
    <t>SARAGURO</t>
  </si>
  <si>
    <t>ROCAFUERTE</t>
  </si>
  <si>
    <t>NARANJITO</t>
  </si>
  <si>
    <t>MOCACHE</t>
  </si>
  <si>
    <t>EL_PAN</t>
  </si>
  <si>
    <t>TIWINTZA</t>
  </si>
  <si>
    <t>SANTA_ROSA</t>
  </si>
  <si>
    <t>SOZORANGA</t>
  </si>
  <si>
    <t>SANTA_ANA</t>
  </si>
  <si>
    <t>PALESTINA</t>
  </si>
  <si>
    <t>QUINSALOMA</t>
  </si>
  <si>
    <t>SEVILLA_DE_ORO</t>
  </si>
  <si>
    <t>ZARUMA</t>
  </si>
  <si>
    <t>ZAPOTILLO</t>
  </si>
  <si>
    <t>SUCRE</t>
  </si>
  <si>
    <t>PEDRO_CARBO</t>
  </si>
  <si>
    <t>GUACHAPALA</t>
  </si>
  <si>
    <t>LAS_LAJAS</t>
  </si>
  <si>
    <t>PINDAL</t>
  </si>
  <si>
    <t>TOSAGUA</t>
  </si>
  <si>
    <t>SAMBORONDON</t>
  </si>
  <si>
    <t>CAMILO_PONCE_ENRIQUEZ</t>
  </si>
  <si>
    <t>QUILANGA</t>
  </si>
  <si>
    <t>_24_DE_MAYO</t>
  </si>
  <si>
    <t>SANTA_LUCIA</t>
  </si>
  <si>
    <t>OLMEDO</t>
  </si>
  <si>
    <t>PEDERNALES</t>
  </si>
  <si>
    <t>URBINA_JADO</t>
  </si>
  <si>
    <t>YAGUACHI</t>
  </si>
  <si>
    <t>PUERTO_LOPEZ</t>
  </si>
  <si>
    <t>PLAYAS</t>
  </si>
  <si>
    <t>JAMA</t>
  </si>
  <si>
    <t>SIMON_BOLIVAR</t>
  </si>
  <si>
    <t>JARAMIJO</t>
  </si>
  <si>
    <t>CORONEL_MARCELINO_MARIDUEÑA</t>
  </si>
  <si>
    <t>SAN_VICENTE</t>
  </si>
  <si>
    <t>LOMAS_DE_SARGENTILLO</t>
  </si>
  <si>
    <t>NOBOL</t>
  </si>
  <si>
    <t>SANTA ELENA</t>
  </si>
  <si>
    <t>ISIDRO_AYORA</t>
  </si>
  <si>
    <t>LOJA.</t>
  </si>
  <si>
    <t>OLMEDO.</t>
  </si>
  <si>
    <t>GONZÁLEZ SUÁREZ</t>
  </si>
  <si>
    <t>EL ÁNGEL</t>
  </si>
  <si>
    <t>MIRA (CHONTAHUASI)</t>
  </si>
  <si>
    <t>HUACA</t>
  </si>
  <si>
    <t xml:space="preserve">BARTOLOMÉ RUIZ (CÉSAR FRANCO CARRIÓN) </t>
  </si>
  <si>
    <t>VALDEZ (LIMONES)</t>
  </si>
  <si>
    <t>ROSA ZARATE (QUININDE)</t>
  </si>
  <si>
    <t>SAN LORENZO</t>
  </si>
  <si>
    <t>CARANQUI</t>
  </si>
  <si>
    <t xml:space="preserve">ANDRADE MARÍN  (LOURDES) </t>
  </si>
  <si>
    <t>SAGRARIO</t>
  </si>
  <si>
    <t>JORDÁN</t>
  </si>
  <si>
    <t>URCUQUI</t>
  </si>
  <si>
    <t>NUEVA LOJA</t>
  </si>
  <si>
    <t>LUMBAQUI</t>
  </si>
  <si>
    <t>PUERTO EL CARMEN DEL PUTUMAYO</t>
  </si>
  <si>
    <t>LA BONITA</t>
  </si>
  <si>
    <t>EL DORADO DE CASCALES</t>
  </si>
  <si>
    <t>TARAPOA</t>
  </si>
  <si>
    <t>EL CHACO</t>
  </si>
  <si>
    <t>BAEZA</t>
  </si>
  <si>
    <t>CARLOS JULIO AROSEMENA TOLA</t>
  </si>
  <si>
    <t>MACHACHI</t>
  </si>
  <si>
    <t>TABACUNDO</t>
  </si>
  <si>
    <t>SANGOLQUÍ</t>
  </si>
  <si>
    <t>SAN MIGUEL DE LOS BANCOS</t>
  </si>
  <si>
    <t>PEDRO VICENTE MALDONADO</t>
  </si>
  <si>
    <t>PUERTO QUITO</t>
  </si>
  <si>
    <t>PUERTO FRANCISCO DE ORELLANA (EL COCA)</t>
  </si>
  <si>
    <t>NUEVO ROCAFUERTE</t>
  </si>
  <si>
    <t>LA JOYA DE LOS SACHAS</t>
  </si>
  <si>
    <t xml:space="preserve">ELOY ALFARO  (SAN FELIPE) </t>
  </si>
  <si>
    <t>EL CARMEN</t>
  </si>
  <si>
    <t>EL CORAZON</t>
  </si>
  <si>
    <t>SAN MIGUEL</t>
  </si>
  <si>
    <t>LIZARZABURU</t>
  </si>
  <si>
    <t>CAJABAMBA</t>
  </si>
  <si>
    <t>EL ROSARIO</t>
  </si>
  <si>
    <t>PUYO</t>
  </si>
  <si>
    <t>SANTA CLARA</t>
  </si>
  <si>
    <t>ATOCHA – FICOA</t>
  </si>
  <si>
    <t>BAÑOS DE AGUA SANTA</t>
  </si>
  <si>
    <t>CIUDAD NUEVA</t>
  </si>
  <si>
    <t>CALCETA</t>
  </si>
  <si>
    <t>FLAVIO ALFARO</t>
  </si>
  <si>
    <t xml:space="preserve">DOCTOR MIGUEL MORÁN LUCIO </t>
  </si>
  <si>
    <t>LOS ESTEROS</t>
  </si>
  <si>
    <t>ANÍBAL SAN ANDRÉS</t>
  </si>
  <si>
    <t>SANTA ANA</t>
  </si>
  <si>
    <t>BAHÍA DE CARÁQUEZ</t>
  </si>
  <si>
    <t>PUERTO LOPEZ</t>
  </si>
  <si>
    <t>SAN VICENTE</t>
  </si>
  <si>
    <t>ABRAHAM CALAZACÓN</t>
  </si>
  <si>
    <t>LA CONCORDIA</t>
  </si>
  <si>
    <t>ÁNGEL POLIBIO CHÁVES</t>
  </si>
  <si>
    <t>SAN JOSE DE CHIMBO</t>
  </si>
  <si>
    <t>LAS MERCEDES</t>
  </si>
  <si>
    <t>AYACUCHO</t>
  </si>
  <si>
    <t>ALFREDO BAQUERIZO MORENO (JUJAN)</t>
  </si>
  <si>
    <t>ELOY ALFARO (DURÁN)</t>
  </si>
  <si>
    <t>VELASCO IBARRA (CAB. EL EMPALME)</t>
  </si>
  <si>
    <t>EL TRIUNFO</t>
  </si>
  <si>
    <t>CAMILO ANDRADE</t>
  </si>
  <si>
    <t>PEDRO CARBO</t>
  </si>
  <si>
    <t>SAMBORONDÓN</t>
  </si>
  <si>
    <t>SANTA LUCIA</t>
  </si>
  <si>
    <t>BOCANA</t>
  </si>
  <si>
    <t>SAN JACINTO DE YAGUACHI</t>
  </si>
  <si>
    <t>GENERAL VILLAMIL (PLAYAS)</t>
  </si>
  <si>
    <t>SIMON BOLIVAR</t>
  </si>
  <si>
    <t>CORONEL MARCELINO MARIDUEÑA (SAN CARLOS)</t>
  </si>
  <si>
    <t>LOMAS DE SARGENTILLO</t>
  </si>
  <si>
    <t>NARCISA DE JESUS</t>
  </si>
  <si>
    <t>GENERAL ANTONIO ELIZALDE (BUCAY)</t>
  </si>
  <si>
    <t>ISIDRO AYORA</t>
  </si>
  <si>
    <t>CLEMENTE BAQUERIZO</t>
  </si>
  <si>
    <t>CATARAMA</t>
  </si>
  <si>
    <t>10 DE NOVIEMBRE</t>
  </si>
  <si>
    <t>BALZAR DE VINCES</t>
  </si>
  <si>
    <t>SAN JACINTO DE BUENA FÉ</t>
  </si>
  <si>
    <t>BALLENITA</t>
  </si>
  <si>
    <t>LA LIBERTAD</t>
  </si>
  <si>
    <t>CARLOS ESPINOZA LARREA</t>
  </si>
  <si>
    <t>BELLAVISTA</t>
  </si>
  <si>
    <t>SAN FERNANDO</t>
  </si>
  <si>
    <t>SANTA ISABEL (CHAGUARURCO)</t>
  </si>
  <si>
    <t>SAN FELIPE DE OÑA</t>
  </si>
  <si>
    <t>EL PAN</t>
  </si>
  <si>
    <t>SEVILLA DE ORO</t>
  </si>
  <si>
    <t>CAMILO PONCE ENRIQUEZ</t>
  </si>
  <si>
    <t>AURELIO BAYAS MARTÍNEZ</t>
  </si>
  <si>
    <t>LA TRONCAL</t>
  </si>
  <si>
    <t>EL TAMBO</t>
  </si>
  <si>
    <t>MACAS</t>
  </si>
  <si>
    <t>GENERAL LEONIDAS PLAZA GUTIERREZ</t>
  </si>
  <si>
    <t>PALORA (METZERA)</t>
  </si>
  <si>
    <t>SANTIAGO DE MENDEZ</t>
  </si>
  <si>
    <t>SAN JUAN BOSCO</t>
  </si>
  <si>
    <t>PABLO SEXTO</t>
  </si>
  <si>
    <t>LA PROVIDENCIA</t>
  </si>
  <si>
    <t>PACCHA</t>
  </si>
  <si>
    <t>EL GUABO</t>
  </si>
  <si>
    <t>ECUADOR</t>
  </si>
  <si>
    <t>BOLÍVAR</t>
  </si>
  <si>
    <t>LA MATRIZ</t>
  </si>
  <si>
    <t>SANTA ROSA</t>
  </si>
  <si>
    <t>LA VICTORIA.</t>
  </si>
  <si>
    <t>EL SAGRARIO</t>
  </si>
  <si>
    <t>CARIAMANGA</t>
  </si>
  <si>
    <t>AMALUZA</t>
  </si>
  <si>
    <t xml:space="preserve">GENERAL ELOY ALFARO (SAN SEBASTIÁN) </t>
  </si>
  <si>
    <t>CATACOCHA</t>
  </si>
  <si>
    <t>ALAMOR</t>
  </si>
  <si>
    <t>EL LIMÓN</t>
  </si>
  <si>
    <t>ZUMBA</t>
  </si>
  <si>
    <t>GUAYZIMI</t>
  </si>
  <si>
    <t>28 DE MAYO (SAN JOSE DE YACUAMBI)</t>
  </si>
  <si>
    <t>YANTZAZA (YANZATZA)</t>
  </si>
  <si>
    <t>EL PANGUI</t>
  </si>
  <si>
    <t>ZUMBI</t>
  </si>
  <si>
    <t>LAS GOLONDRINAS</t>
  </si>
  <si>
    <t>EL PIEDRERO</t>
  </si>
  <si>
    <t>SANTA ROSA DE AGUA CLARA</t>
  </si>
  <si>
    <t>ABDON CALDERON</t>
  </si>
  <si>
    <t>MATILDE ESTHER</t>
  </si>
  <si>
    <t>TULCÁN</t>
  </si>
  <si>
    <t>GARCIA MORENO</t>
  </si>
  <si>
    <t>27 DE SEPTIEMBRE</t>
  </si>
  <si>
    <t>CONCEPCION</t>
  </si>
  <si>
    <t>SAN JOSÉ</t>
  </si>
  <si>
    <t>MARISCAL SUCRE</t>
  </si>
  <si>
    <t>5 DE AGOSTO</t>
  </si>
  <si>
    <t>ANCHAYACU</t>
  </si>
  <si>
    <t>CUBE</t>
  </si>
  <si>
    <t>ALTO TAMBO (CAB EN GUADUAL)</t>
  </si>
  <si>
    <t>CHONTADURO</t>
  </si>
  <si>
    <t>GUAYAQUIL DE ALPACHACA</t>
  </si>
  <si>
    <t>ATUNTAQUI</t>
  </si>
  <si>
    <t>SAN LUIS</t>
  </si>
  <si>
    <t>CHUGA</t>
  </si>
  <si>
    <t>CAHUASQUI</t>
  </si>
  <si>
    <t>DURENO</t>
  </si>
  <si>
    <t>EL REVENTADOR</t>
  </si>
  <si>
    <t>PALMA ROJA</t>
  </si>
  <si>
    <t>LIMONCOCHA</t>
  </si>
  <si>
    <t>EL PLAYON DE SAN FRANCISCO</t>
  </si>
  <si>
    <t>SANTA ROSA DE SUCUMBIOS</t>
  </si>
  <si>
    <t>AHUANO</t>
  </si>
  <si>
    <t>COTUNDO</t>
  </si>
  <si>
    <t>GONZALO DIAZ DE PINEDA (EL BOMBON)</t>
  </si>
  <si>
    <t>COSANGA</t>
  </si>
  <si>
    <t>JUAN MONTALVO</t>
  </si>
  <si>
    <t>ALOAG</t>
  </si>
  <si>
    <t>LA ESPERANZA</t>
  </si>
  <si>
    <t>SAN PEDRO DE TABOADA</t>
  </si>
  <si>
    <t>MINDO</t>
  </si>
  <si>
    <t>DAYUMA</t>
  </si>
  <si>
    <t>CAPITAN AUGUSTO RIVADENEYRA</t>
  </si>
  <si>
    <t>ENOKANQUI</t>
  </si>
  <si>
    <t>AVILA (CAB. EN HUIRUNO)</t>
  </si>
  <si>
    <t xml:space="preserve">IGNACIO FLORES (PARQUE FLORES) </t>
  </si>
  <si>
    <t xml:space="preserve">LA MANÁ </t>
  </si>
  <si>
    <t>MORASPUNGO</t>
  </si>
  <si>
    <t>ANGAMARCA</t>
  </si>
  <si>
    <t>ANTONIO JOSE HOLGUIN (SANTA LUCIA)</t>
  </si>
  <si>
    <t>CANCHAGUA</t>
  </si>
  <si>
    <t>CHUGCHILLAN</t>
  </si>
  <si>
    <t>MALDONADO</t>
  </si>
  <si>
    <t>ACHUPALLAS</t>
  </si>
  <si>
    <t>SICALPA</t>
  </si>
  <si>
    <t>CAPZOL</t>
  </si>
  <si>
    <t>CEBADAS</t>
  </si>
  <si>
    <t>EL ALTAR</t>
  </si>
  <si>
    <t>CANELOS</t>
  </si>
  <si>
    <t>MADRE TIERRA</t>
  </si>
  <si>
    <t>SAN JOSE</t>
  </si>
  <si>
    <t>CURARAY</t>
  </si>
  <si>
    <t>CELIANO MONGE</t>
  </si>
  <si>
    <t>LLIGUA</t>
  </si>
  <si>
    <t>PINGUILI</t>
  </si>
  <si>
    <t>RUMIPAMBA</t>
  </si>
  <si>
    <t>PELILEO GRANDE</t>
  </si>
  <si>
    <t>PÍLLARO</t>
  </si>
  <si>
    <t>QUINCHICOTO</t>
  </si>
  <si>
    <t>12 DE MARZO</t>
  </si>
  <si>
    <t>MEMBRILLO</t>
  </si>
  <si>
    <t>SANTA RITA</t>
  </si>
  <si>
    <t>4 DE DICIEMBRE</t>
  </si>
  <si>
    <t>SAN FRANCISCO DE NOVILLO (CAB. EN NOVILLO)</t>
  </si>
  <si>
    <t>MANUEL INOCENCIO PARRALES Y GUALE</t>
  </si>
  <si>
    <t>CAMPOZANO (LA PALMA DE PAJAN)</t>
  </si>
  <si>
    <t>BARRAGANETE</t>
  </si>
  <si>
    <t>LODANA</t>
  </si>
  <si>
    <t>LEONIDAS PLAZA GUTIÉRREZ</t>
  </si>
  <si>
    <t>BACHILLERO</t>
  </si>
  <si>
    <t>COJIMIES</t>
  </si>
  <si>
    <t>MACHALILLA</t>
  </si>
  <si>
    <t>CANOA</t>
  </si>
  <si>
    <t>BOMBOLÍ</t>
  </si>
  <si>
    <t>MONTERREY</t>
  </si>
  <si>
    <t>GABRIEL IGNACIO VEINTIMILLA</t>
  </si>
  <si>
    <t>SAN JOSE DEL TAMBO (TAMBOPAMBA)</t>
  </si>
  <si>
    <t>ASUNCION (ASANCOTO)</t>
  </si>
  <si>
    <t>BALSAPAMBA</t>
  </si>
  <si>
    <t>LAS NAVES</t>
  </si>
  <si>
    <t xml:space="preserve">BOLÍVAR  (SAGRARIO) </t>
  </si>
  <si>
    <t>SAN JACINTO</t>
  </si>
  <si>
    <t>LA AURORA (SATÉLITE)</t>
  </si>
  <si>
    <t>EL RECREO</t>
  </si>
  <si>
    <t>GUAYAS (PUEBLO NUEVO)</t>
  </si>
  <si>
    <t>ELOY ALFARO</t>
  </si>
  <si>
    <t>JESUS MARIA</t>
  </si>
  <si>
    <t>VALLE DE LA VIRGEN</t>
  </si>
  <si>
    <t>LA PUNTILLA (SATÉLITE)</t>
  </si>
  <si>
    <t>CANDILEJOS</t>
  </si>
  <si>
    <t>GENERAL PEDRO J. MONTERO (BOLICHE)</t>
  </si>
  <si>
    <t>CORONEL LORENZO DE GARAICOA (PEDREGAL)</t>
  </si>
  <si>
    <t xml:space="preserve">DOCTOR CAMILO PONCE </t>
  </si>
  <si>
    <t>GUARE</t>
  </si>
  <si>
    <t>LA ESMERALDA</t>
  </si>
  <si>
    <t>PUERTO PECHICHE</t>
  </si>
  <si>
    <t>SAN CAMILO</t>
  </si>
  <si>
    <t>RICAURTE</t>
  </si>
  <si>
    <t>VINCES CENTRAL</t>
  </si>
  <si>
    <t>7 DE AGOSTO</t>
  </si>
  <si>
    <t>LA UNION.</t>
  </si>
  <si>
    <t>GENERAL ALBERTO ENRÍQUEZ GALLO</t>
  </si>
  <si>
    <t>CAÑARIBAMBA</t>
  </si>
  <si>
    <t>ASUNCION</t>
  </si>
  <si>
    <t>DANIEL CORDOVA TORAL (EL ORIENTE)</t>
  </si>
  <si>
    <t>COCHAPATA</t>
  </si>
  <si>
    <t>BULAN (JOSE VICTOR IZQUIERDO)</t>
  </si>
  <si>
    <t>SAN RAFAEL DE SHARUG</t>
  </si>
  <si>
    <t>CHUMBLIN</t>
  </si>
  <si>
    <t>ABDON CALDERON (LA UNION)</t>
  </si>
  <si>
    <t>CUCHIL (CUTCHIL)</t>
  </si>
  <si>
    <t>SUSUDEL</t>
  </si>
  <si>
    <t>PRINCIPAL</t>
  </si>
  <si>
    <t>NAZON (CAB. EN PAMPA DE DOMINGUEZ)</t>
  </si>
  <si>
    <t>CHONTAMARCA</t>
  </si>
  <si>
    <t>MANUEL J. CALLE</t>
  </si>
  <si>
    <t>SOLANO</t>
  </si>
  <si>
    <t>ALSHI (CAB EN 9 DE OCTUBRE)</t>
  </si>
  <si>
    <t>MERCEDES MOLINA</t>
  </si>
  <si>
    <t>INDANZA</t>
  </si>
  <si>
    <t>ARAPICOS</t>
  </si>
  <si>
    <t>COPAL</t>
  </si>
  <si>
    <t>CHIGUAZA</t>
  </si>
  <si>
    <t>PAN DE AZUCAR</t>
  </si>
  <si>
    <t>HUASAGA (CAB EN WAMPUIK)</t>
  </si>
  <si>
    <t>YAUPI</t>
  </si>
  <si>
    <t>SAN JOSE DE MORONA</t>
  </si>
  <si>
    <t>CHACRAS</t>
  </si>
  <si>
    <t>AYAPAMBA</t>
  </si>
  <si>
    <t>BARBONES (SUCRE)</t>
  </si>
  <si>
    <t>EL PARAÍSO</t>
  </si>
  <si>
    <t>LOMA DE FRANCO</t>
  </si>
  <si>
    <t>LA SUSAYA</t>
  </si>
  <si>
    <t>CURTINCAPA</t>
  </si>
  <si>
    <t>PUERTO JELÍ</t>
  </si>
  <si>
    <t>ABAÑIN</t>
  </si>
  <si>
    <t>PLATANILLOS</t>
  </si>
  <si>
    <t>SAN SEBASTIÁN</t>
  </si>
  <si>
    <t>CHILE</t>
  </si>
  <si>
    <t>CRUZPAMBA (CAB EN CARLOS BUSTAMANTE)</t>
  </si>
  <si>
    <t>BUENAVISTA</t>
  </si>
  <si>
    <t xml:space="preserve"> BELLAVISTA</t>
  </si>
  <si>
    <t>CHANGAIMINA (LA LIBERTAD)</t>
  </si>
  <si>
    <t>MACARÁ  (MANUEL ENRIQUE RENGEL SUQUILANDA)</t>
  </si>
  <si>
    <t>LOURDES</t>
  </si>
  <si>
    <t>CIANO</t>
  </si>
  <si>
    <t>EL PARAISO DE CELEN</t>
  </si>
  <si>
    <t>NUEVA FATIMA</t>
  </si>
  <si>
    <t>MANGAHURCO</t>
  </si>
  <si>
    <t>CHAQUINAL</t>
  </si>
  <si>
    <t>FUNDOCHAMBA</t>
  </si>
  <si>
    <t>LA TINGUE</t>
  </si>
  <si>
    <t>CHITO</t>
  </si>
  <si>
    <t>ZURMI</t>
  </si>
  <si>
    <t>LA PAZ</t>
  </si>
  <si>
    <t>CHICAÑA</t>
  </si>
  <si>
    <t>EL GUISME</t>
  </si>
  <si>
    <t>TRIUNFO-DORADO</t>
  </si>
  <si>
    <t>EL PORVENIR DEL CARMEN</t>
  </si>
  <si>
    <t>EL CARMELO (EL PUN)</t>
  </si>
  <si>
    <t>LOS ANDES</t>
  </si>
  <si>
    <t>EL GOALTAL</t>
  </si>
  <si>
    <t>JIJON Y CAAMAÑO (CAB. EN RIO BLANCO)</t>
  </si>
  <si>
    <t>CRISTOBAL COLON</t>
  </si>
  <si>
    <t>ATAHUALPA (CAB. EN CAMARONES)</t>
  </si>
  <si>
    <t>CHURA (CHANCAMA) (CAB. EN EL YERBERO)</t>
  </si>
  <si>
    <t>ANCON (PICHANGAL) (CAB. EN PALMA REAL)</t>
  </si>
  <si>
    <t>SUA (CAB. EN LA BOCANA)</t>
  </si>
  <si>
    <t>CHUMUNDE</t>
  </si>
  <si>
    <t>IMBAYA (SAN LUIS DE COBUENDO)</t>
  </si>
  <si>
    <t>APUELA</t>
  </si>
  <si>
    <t>DOCTOR MIGUEL EGAS CABEZAS (PEGUCHE)</t>
  </si>
  <si>
    <t>MARIANO ACOSTA</t>
  </si>
  <si>
    <t>LA MERCED DE BUENOS AIRES</t>
  </si>
  <si>
    <t>GENERAL FARFAN</t>
  </si>
  <si>
    <t>GONZALO PIZARRO</t>
  </si>
  <si>
    <t>PUERTO BOLIVAR (PUERTO MONTUFAR)</t>
  </si>
  <si>
    <t>PAÑACOCHA</t>
  </si>
  <si>
    <t>LA SOFIA</t>
  </si>
  <si>
    <t>SEVILLA</t>
  </si>
  <si>
    <t>AGUAS NEGRAS</t>
  </si>
  <si>
    <t>CHONTAPUNTA</t>
  </si>
  <si>
    <t>SAN PABLO DE USHPAYACU</t>
  </si>
  <si>
    <t>LINARES</t>
  </si>
  <si>
    <t>CUYUJA</t>
  </si>
  <si>
    <t>ASCAZUBI</t>
  </si>
  <si>
    <t>ALOASI</t>
  </si>
  <si>
    <t>MALCHINGUI</t>
  </si>
  <si>
    <t>SAN RAFAEL</t>
  </si>
  <si>
    <t>TARACOA (NUEVA ESPERANZA: YUCA)</t>
  </si>
  <si>
    <t>CONONACO</t>
  </si>
  <si>
    <t>POMPEYA</t>
  </si>
  <si>
    <t>PUERTO MURIALDO</t>
  </si>
  <si>
    <t>JUAN MONTALVO (SAN SEBASTIÁN)</t>
  </si>
  <si>
    <t>PINLLOPATA</t>
  </si>
  <si>
    <t>GUANGAJE</t>
  </si>
  <si>
    <t>CUSUBAMBA</t>
  </si>
  <si>
    <t>CHANTILIN</t>
  </si>
  <si>
    <t>ISINLIVI</t>
  </si>
  <si>
    <t>VELASCO</t>
  </si>
  <si>
    <t>GUASUNTOS</t>
  </si>
  <si>
    <t>CAÑI</t>
  </si>
  <si>
    <t>COMPUD</t>
  </si>
  <si>
    <t>PALMIRA</t>
  </si>
  <si>
    <t>GUANANDO</t>
  </si>
  <si>
    <t>MATUS</t>
  </si>
  <si>
    <t>DIEZ DE AGOSTO</t>
  </si>
  <si>
    <t>SHELL</t>
  </si>
  <si>
    <t>HUACHI CHICO</t>
  </si>
  <si>
    <t>RIO NEGRO</t>
  </si>
  <si>
    <t>LOS ANDES (CAB. EN POATUG)</t>
  </si>
  <si>
    <t>YANAYACU- MOCHAPATA (CAB. EN YANAYACU)</t>
  </si>
  <si>
    <t>BENITEZ (PACHANLICA)</t>
  </si>
  <si>
    <t>BAQUERIZO MORENO</t>
  </si>
  <si>
    <t>COLÓN</t>
  </si>
  <si>
    <t>QUIROGA</t>
  </si>
  <si>
    <t>BOYACA</t>
  </si>
  <si>
    <t>WILFRIDO LOOR MOREIRA (MAICITO)</t>
  </si>
  <si>
    <t>ZAPALLO</t>
  </si>
  <si>
    <t>SAN LORENZO DE JIPIJAPA</t>
  </si>
  <si>
    <t>SAN MATEO</t>
  </si>
  <si>
    <t>EL COLORADO</t>
  </si>
  <si>
    <t>CASCOL</t>
  </si>
  <si>
    <t>SAN SEBASTIAN</t>
  </si>
  <si>
    <t>CHARAPOTO</t>
  </si>
  <si>
    <t>ANGEL PEDRO GILER (LA ESTANCILLA)</t>
  </si>
  <si>
    <t>NOBOA</t>
  </si>
  <si>
    <t>SALANGO</t>
  </si>
  <si>
    <t>CHIGUILPE</t>
  </si>
  <si>
    <t>LA VILLEGAS</t>
  </si>
  <si>
    <t>GUANUJO</t>
  </si>
  <si>
    <t>MAGDALENA (CHAPACOTO)</t>
  </si>
  <si>
    <t>BILOVAN</t>
  </si>
  <si>
    <t xml:space="preserve">CARBO (CONCEPCIÓN) </t>
  </si>
  <si>
    <t>BANIFE</t>
  </si>
  <si>
    <t>DIVINO NIÑO</t>
  </si>
  <si>
    <t>CHIRIJOS</t>
  </si>
  <si>
    <t>SAN CARLOS</t>
  </si>
  <si>
    <t>SABANILLA</t>
  </si>
  <si>
    <t>TARIFA</t>
  </si>
  <si>
    <t>CENTRAL</t>
  </si>
  <si>
    <t>YAGUACHI VIEJO (CONE)</t>
  </si>
  <si>
    <t>BARREIRO</t>
  </si>
  <si>
    <t>ISLA DE BEJUCAL</t>
  </si>
  <si>
    <t>SAN JUAN</t>
  </si>
  <si>
    <t>GUAYACÁN</t>
  </si>
  <si>
    <t>ZAPOTAL</t>
  </si>
  <si>
    <t>SAN LORENZO DE VINCES</t>
  </si>
  <si>
    <t>11 DE OCTUBRE</t>
  </si>
  <si>
    <t>LA NUEVA UNION</t>
  </si>
  <si>
    <t>VICENTE  ROCAFUERTE</t>
  </si>
  <si>
    <t>EL BATÁN</t>
  </si>
  <si>
    <t>SAN GERARDO</t>
  </si>
  <si>
    <t>JADAN</t>
  </si>
  <si>
    <t>EL PROGRESO (CAB. EN ZHOTA)</t>
  </si>
  <si>
    <t>CHICAN (GUILLERMO ORTEGA)</t>
  </si>
  <si>
    <t>EL CARMEN DE PIJILI</t>
  </si>
  <si>
    <t>GIMA</t>
  </si>
  <si>
    <t>LA UNION</t>
  </si>
  <si>
    <t>PALMAS</t>
  </si>
  <si>
    <t>BORRERO</t>
  </si>
  <si>
    <t>SAN FRANCISCO DE SAGEO</t>
  </si>
  <si>
    <t>CHOROCOPTE</t>
  </si>
  <si>
    <t>PANCHO NEGRO</t>
  </si>
  <si>
    <t>GENERAL PROAÑO</t>
  </si>
  <si>
    <t>AMAZONAS (ROSARIO DE CUYES)</t>
  </si>
  <si>
    <t>SAN ANTONIO (CAB EN SAN ANTONIO CENTRO)</t>
  </si>
  <si>
    <t>CUMANDA (CAB EN COLONIA AGRICOLA SEVILLA DEL ORO)</t>
  </si>
  <si>
    <t>CHUPIANZA</t>
  </si>
  <si>
    <t>HUAMBI</t>
  </si>
  <si>
    <t>SAN CARLOS DE LIMON</t>
  </si>
  <si>
    <t>MACUMA</t>
  </si>
  <si>
    <t>SHIMPIS</t>
  </si>
  <si>
    <t>PUERTO BOLÍVAR</t>
  </si>
  <si>
    <t>PALMALES</t>
  </si>
  <si>
    <t>CORDONCILLO</t>
  </si>
  <si>
    <t>LA IBERIA</t>
  </si>
  <si>
    <t>HUALTACO</t>
  </si>
  <si>
    <t>OCHOA LEÓN (MATRIZ)</t>
  </si>
  <si>
    <t>PIÑAS GRANDE</t>
  </si>
  <si>
    <t>MORALES</t>
  </si>
  <si>
    <t>BALNEARIO JAMBELÍ (SATÉLITE)</t>
  </si>
  <si>
    <t>ARCAPAMBA</t>
  </si>
  <si>
    <t>VALLE HERMOSO</t>
  </si>
  <si>
    <t>POZUL (SAN JUAN DE POZUL)</t>
  </si>
  <si>
    <t>JIMBURA</t>
  </si>
  <si>
    <t>NAMBACOLA</t>
  </si>
  <si>
    <t>LARAMA</t>
  </si>
  <si>
    <t>CANGONAMA</t>
  </si>
  <si>
    <t>EL ARENAL</t>
  </si>
  <si>
    <t>EL TABLON</t>
  </si>
  <si>
    <t>TACAMOROS</t>
  </si>
  <si>
    <t>GARZAREAL</t>
  </si>
  <si>
    <t>12 DE DICIEMBRE (CAB. EN ACHIOTES)</t>
  </si>
  <si>
    <t>SAN ANTONIO DE LAS ARADAS (CAB. EN LAS ARADAS)</t>
  </si>
  <si>
    <t>CUMBARATZA</t>
  </si>
  <si>
    <t>EL CHORRO</t>
  </si>
  <si>
    <t>NUEVO PARAISO</t>
  </si>
  <si>
    <t>TUTUPALI</t>
  </si>
  <si>
    <t>LOS ENCUENTROS</t>
  </si>
  <si>
    <t>PACHICUTZA</t>
  </si>
  <si>
    <t>PANGUINTZA</t>
  </si>
  <si>
    <t>SAN FRANCISCO DEL VERGEL</t>
  </si>
  <si>
    <t>NUEVO QUITO</t>
  </si>
  <si>
    <t>JULIO ANDRADE (OREJUELA)</t>
  </si>
  <si>
    <t>MONTE OLIVO</t>
  </si>
  <si>
    <t>LA LIBERTAD (ALIZO)</t>
  </si>
  <si>
    <t>JUAN MONTALVO (SAN IGNACIO DE QUIL)</t>
  </si>
  <si>
    <t>CHITAN DE NAVARRETE</t>
  </si>
  <si>
    <t>LUIS TELLO  (LAS PALMAS)</t>
  </si>
  <si>
    <t>BORBON</t>
  </si>
  <si>
    <t>GALERA</t>
  </si>
  <si>
    <t>MALIMPIA</t>
  </si>
  <si>
    <t>CALDERON</t>
  </si>
  <si>
    <t>TONCHIGUE</t>
  </si>
  <si>
    <t>LAGARTO</t>
  </si>
  <si>
    <t>SAN FRANCISCO DE NATABUELA</t>
  </si>
  <si>
    <t>GARCIA MORENO (LLURIMAGUA)</t>
  </si>
  <si>
    <t>EUGENIO ESPEJO (CALPAQUI)</t>
  </si>
  <si>
    <t>SAN FRANCISCO DE SIGSIPAMBA</t>
  </si>
  <si>
    <t>PABLO ARENAS</t>
  </si>
  <si>
    <t>EL ENO</t>
  </si>
  <si>
    <t>PUERTO LIBRE</t>
  </si>
  <si>
    <t>PUERTO RODRIGUEZ</t>
  </si>
  <si>
    <t>SAN ROQUE (CAB. EN SAN VICENTE)</t>
  </si>
  <si>
    <t>ROSA FLORIDA</t>
  </si>
  <si>
    <t>PANO</t>
  </si>
  <si>
    <t>HATUN SUMAKU</t>
  </si>
  <si>
    <t>OYACACHI</t>
  </si>
  <si>
    <t>PAPALLACTA</t>
  </si>
  <si>
    <t>CANGAHUA</t>
  </si>
  <si>
    <t>CUTUGLAHUA</t>
  </si>
  <si>
    <t>TOCACHI</t>
  </si>
  <si>
    <t>COTOGCHOA</t>
  </si>
  <si>
    <t>ALEJANDRO LABAKA</t>
  </si>
  <si>
    <t>SANTA MARIA DE HUIRIRIMA</t>
  </si>
  <si>
    <t>SAN JOSE DE PAYAMINO</t>
  </si>
  <si>
    <t>GUASAGANDA (CAB. EN GUASAGANDA CENTRO)</t>
  </si>
  <si>
    <t>RAMON CAMPAÑA</t>
  </si>
  <si>
    <t>LA VICTORIA</t>
  </si>
  <si>
    <t>MULALILLO</t>
  </si>
  <si>
    <t>COCHAPAMBA</t>
  </si>
  <si>
    <t>LAS PAMPAS</t>
  </si>
  <si>
    <t>VELOZ</t>
  </si>
  <si>
    <t>HUIGRA</t>
  </si>
  <si>
    <t>COLUMBE</t>
  </si>
  <si>
    <t>GONZOL</t>
  </si>
  <si>
    <t>ILAPO</t>
  </si>
  <si>
    <t>PUELA</t>
  </si>
  <si>
    <t>FATIMA</t>
  </si>
  <si>
    <t>HUACHI LORETO</t>
  </si>
  <si>
    <t>RIO VERDE</t>
  </si>
  <si>
    <t>SUCRE (CAB. EN SUCRE-PATATE URCU)</t>
  </si>
  <si>
    <t>EMILIO MARIA TERAN (RUMIPAMBA)</t>
  </si>
  <si>
    <t>PICOAZÁ</t>
  </si>
  <si>
    <t>CANUTO</t>
  </si>
  <si>
    <t>SAN PEDRO DE SUMA</t>
  </si>
  <si>
    <t>AMERICA</t>
  </si>
  <si>
    <t>TARQUI</t>
  </si>
  <si>
    <t>GENERAL ELOY ALFARO</t>
  </si>
  <si>
    <t>GUALE</t>
  </si>
  <si>
    <t>HONORATO VASQUEZ (CAB EN VASQUEZ)</t>
  </si>
  <si>
    <t>SAN ISIDRO</t>
  </si>
  <si>
    <t>ARQUITECTO SIXTO DURAN BALLEN</t>
  </si>
  <si>
    <t>RÍO TOACHI</t>
  </si>
  <si>
    <t>PLAN PILOTO</t>
  </si>
  <si>
    <t>FACUNDO VELA</t>
  </si>
  <si>
    <t>REGULO DE MORA</t>
  </si>
  <si>
    <t>FEBRES CORDERO</t>
  </si>
  <si>
    <t>EMILIANO CAICEDO MARCOS</t>
  </si>
  <si>
    <t>CORONEL ENRIQUE VALDEZ</t>
  </si>
  <si>
    <t>SANTA ROSA DE FLANDES</t>
  </si>
  <si>
    <t>PARAÍSO</t>
  </si>
  <si>
    <t>VIRGEN DE FATIMA</t>
  </si>
  <si>
    <t>EL SALTO</t>
  </si>
  <si>
    <t>NICOLÁS INFANTE DÍAZ</t>
  </si>
  <si>
    <t>CHACARITA</t>
  </si>
  <si>
    <t>ANTONIO SOTOMAYOR (CAB. EN PLAYAS DE VINCES)</t>
  </si>
  <si>
    <t>PATRICIA PILAR</t>
  </si>
  <si>
    <t>COLONCHE</t>
  </si>
  <si>
    <t>MARIANO MORENO</t>
  </si>
  <si>
    <t>LAS NIEVES (CHAYA)</t>
  </si>
  <si>
    <t>EL CABO</t>
  </si>
  <si>
    <t>ZHAGLLI (SHAGLLI )</t>
  </si>
  <si>
    <t>GUEL</t>
  </si>
  <si>
    <t>LUIS GALARZA ORELLANA (CAB. EN DELEGSOL)</t>
  </si>
  <si>
    <t>SAN FRANCISCO</t>
  </si>
  <si>
    <t>TURUPAMBA</t>
  </si>
  <si>
    <t>GENERAL MORALES (SOCARTE)</t>
  </si>
  <si>
    <t>BERMEJOS</t>
  </si>
  <si>
    <t>SAN MIGUEL DE CONCHAY</t>
  </si>
  <si>
    <t>SANGAY (CAB EN NAYAMANACA)</t>
  </si>
  <si>
    <t>PATUCA</t>
  </si>
  <si>
    <t>SANTA MARIANITA DE JESUS</t>
  </si>
  <si>
    <t>SAN JACINTO DE WAKAMBEIS</t>
  </si>
  <si>
    <t>TUUTINENTZA</t>
  </si>
  <si>
    <t>NUEVE DE MAYO</t>
  </si>
  <si>
    <t>CARCABON</t>
  </si>
  <si>
    <t>TENDALES (CAB. EN PUERTO TENDALES)</t>
  </si>
  <si>
    <t>MILTON REYES</t>
  </si>
  <si>
    <t>TRES CERRITOS</t>
  </si>
  <si>
    <t>CAPIRO (CAB. EN LA CAPILLA DE CAPIRO)</t>
  </si>
  <si>
    <t>SALATI</t>
  </si>
  <si>
    <t>JUMÓN (SATÉLITE)</t>
  </si>
  <si>
    <t>GUANAZAN</t>
  </si>
  <si>
    <t>COLAISACA</t>
  </si>
  <si>
    <t>GUAYQUICHUMA</t>
  </si>
  <si>
    <t>SANTA RUFINA</t>
  </si>
  <si>
    <t>SANTA TERESITA</t>
  </si>
  <si>
    <t>PURUNUMA (EGUIGUREN)</t>
  </si>
  <si>
    <t>GUACHANAMA</t>
  </si>
  <si>
    <t>EL LIMO (MARIANA DE JESUS)</t>
  </si>
  <si>
    <t>LLUZHAPA</t>
  </si>
  <si>
    <t>LIMONES</t>
  </si>
  <si>
    <t>MILAGROS</t>
  </si>
  <si>
    <t>GUADALUPE</t>
  </si>
  <si>
    <t>LA CHONTA</t>
  </si>
  <si>
    <t>TUNDAYME</t>
  </si>
  <si>
    <t>VALLADOLID</t>
  </si>
  <si>
    <t>SAN VICENTE DE PUSIR</t>
  </si>
  <si>
    <t>FERNANDEZ SALVADOR</t>
  </si>
  <si>
    <t>SIMÓN PLATA TORRES</t>
  </si>
  <si>
    <t>LA TOLA</t>
  </si>
  <si>
    <t>QUINGUE (OLMEDO PERDOMO FRANCO)</t>
  </si>
  <si>
    <t>VICHE</t>
  </si>
  <si>
    <t>CARONDELET</t>
  </si>
  <si>
    <t>TONSUPA</t>
  </si>
  <si>
    <t>MONTALVO (CAB EN HORQUETA)</t>
  </si>
  <si>
    <t>LA DOLOROSA DEL PRIORATO</t>
  </si>
  <si>
    <t>SAN JOSE DE CHALTURA</t>
  </si>
  <si>
    <t>IMANTAG</t>
  </si>
  <si>
    <t>GONZALEZ SUAREZ</t>
  </si>
  <si>
    <t>SAN BLAS</t>
  </si>
  <si>
    <t>PACAYACU</t>
  </si>
  <si>
    <t>SAN PEDRO DE LOS COFANES</t>
  </si>
  <si>
    <t>SANTA BARBARA</t>
  </si>
  <si>
    <t>PUERTO MISAHUALLI</t>
  </si>
  <si>
    <t>SAN FRANCISCO DE BORJA (VIRGILIO DAVILA)</t>
  </si>
  <si>
    <t>OLMEDO (PESILLO)</t>
  </si>
  <si>
    <t>EL CHAUPI</t>
  </si>
  <si>
    <t>TUPIGACHI</t>
  </si>
  <si>
    <t>EL DORADO</t>
  </si>
  <si>
    <t>TIPUTINI</t>
  </si>
  <si>
    <t>SAN SEBASTIAN DEL COCA</t>
  </si>
  <si>
    <t>SAN JOSE DE DAHUANO</t>
  </si>
  <si>
    <t>SAN BUENAVENTURA</t>
  </si>
  <si>
    <t>PUCAYACU</t>
  </si>
  <si>
    <t>PILALO</t>
  </si>
  <si>
    <t>MULLIQUINDIL (SANTA ANA)</t>
  </si>
  <si>
    <t>PALO QUEMADO</t>
  </si>
  <si>
    <t>YARUQUÍES</t>
  </si>
  <si>
    <t>MULTITUD</t>
  </si>
  <si>
    <t>JUAN DE VELASCO (PANGOR)</t>
  </si>
  <si>
    <t>LLAGOS</t>
  </si>
  <si>
    <t>SAN ANTONIO DE BAYUSHIG</t>
  </si>
  <si>
    <t>MONTALVO (ANDOAS)</t>
  </si>
  <si>
    <t>LA MERCED</t>
  </si>
  <si>
    <t>ULBA</t>
  </si>
  <si>
    <t>COTALO</t>
  </si>
  <si>
    <t>MARCOS ESPINEL (CHACATA)</t>
  </si>
  <si>
    <t>SAN PABLO</t>
  </si>
  <si>
    <t>CONVENTO</t>
  </si>
  <si>
    <t>EL ANEGADO (CAB. EN ELOY ALFARO)</t>
  </si>
  <si>
    <t>ELOY ALFARO.</t>
  </si>
  <si>
    <t>LEONIDAS PROAÑO</t>
  </si>
  <si>
    <t>LASCANO</t>
  </si>
  <si>
    <t>RÍO VERDE</t>
  </si>
  <si>
    <t>JULIO MORENO (CATANAHUAN GRANDE)</t>
  </si>
  <si>
    <t>TELIMBELA</t>
  </si>
  <si>
    <t>SAN PABLO (SAN PABLO DE ATENAS)</t>
  </si>
  <si>
    <t>GARCÍA MORENO</t>
  </si>
  <si>
    <t>MAGRO</t>
  </si>
  <si>
    <t>ROSA MARIA</t>
  </si>
  <si>
    <t>TAURA</t>
  </si>
  <si>
    <t>CARACOL</t>
  </si>
  <si>
    <t>SAN CRISTÓBAL</t>
  </si>
  <si>
    <t>LOS ANGELES</t>
  </si>
  <si>
    <t>CHANDUY</t>
  </si>
  <si>
    <t>ANCONCITO</t>
  </si>
  <si>
    <t>EL VECINO</t>
  </si>
  <si>
    <t>REMIGIO CRESPO TORAL (GULAG)</t>
  </si>
  <si>
    <t>GUARAINAG</t>
  </si>
  <si>
    <t>SAN SALVADOR DE CAÑARIBAMBA</t>
  </si>
  <si>
    <t>LUDO</t>
  </si>
  <si>
    <t>SAN MARTIN DE PUZHIO</t>
  </si>
  <si>
    <t>COJITAMBO</t>
  </si>
  <si>
    <t>JERUSALEN</t>
  </si>
  <si>
    <t>GUALLETURO</t>
  </si>
  <si>
    <t>SEVILLA DON BOSCO</t>
  </si>
  <si>
    <t>BOMBOIZA</t>
  </si>
  <si>
    <t>STA SUSANA DE CHIVIAZA (CAB EN CHIVIAZA)</t>
  </si>
  <si>
    <t>16 DE AGOSTO</t>
  </si>
  <si>
    <t>SAN LUIS DE EL ACHO (CAB EN EL ACHO)</t>
  </si>
  <si>
    <t>SANTIAGO DE PANANZA</t>
  </si>
  <si>
    <t>PUMPUENTSA</t>
  </si>
  <si>
    <t>EL CAMBIO</t>
  </si>
  <si>
    <t>RIO BONITO</t>
  </si>
  <si>
    <t>UNIÓN LOJANA</t>
  </si>
  <si>
    <t>LA BOCANA</t>
  </si>
  <si>
    <t>NUEVO SANTA ROSA</t>
  </si>
  <si>
    <t>GUIZHAGUIÑA</t>
  </si>
  <si>
    <t>EL PARAISO</t>
  </si>
  <si>
    <t>CARIGÁN</t>
  </si>
  <si>
    <t>EL LUCERO</t>
  </si>
  <si>
    <t>SAN PEDRO DE LA BENDITA</t>
  </si>
  <si>
    <t>TENIENTE MAXIMILIANO RODRIGUEZ LOAIZA</t>
  </si>
  <si>
    <t>AMARILLOS</t>
  </si>
  <si>
    <t>27 DE ABRIL (CAB. EN LA NARANJA)</t>
  </si>
  <si>
    <t>SACAPALCA</t>
  </si>
  <si>
    <t>SABIANGO (LA CAPILLA)</t>
  </si>
  <si>
    <t>LAURO GUERRERO</t>
  </si>
  <si>
    <t>MERCADILLO</t>
  </si>
  <si>
    <t>MANU</t>
  </si>
  <si>
    <t>PALETILLAS</t>
  </si>
  <si>
    <t>IMBANA (LA VICTORIA DE IMBANA)</t>
  </si>
  <si>
    <t>PUCAPAMBA</t>
  </si>
  <si>
    <t>LA CANELA</t>
  </si>
  <si>
    <t>PIOTER</t>
  </si>
  <si>
    <t>CAMARONES (CAB. EN SAN VICENTE)</t>
  </si>
  <si>
    <t>LUIS VARGAS TORRES (CAB. EN PLAYA DE ORO)</t>
  </si>
  <si>
    <t>SALIMA</t>
  </si>
  <si>
    <t>5 DE JUNIO (CAB. EN UIMBI)</t>
  </si>
  <si>
    <t>AMBUQUI</t>
  </si>
  <si>
    <t>SAN ROQUE</t>
  </si>
  <si>
    <t>PEÑAHERRERA</t>
  </si>
  <si>
    <t>PATAQUI</t>
  </si>
  <si>
    <t>TUMBABIRO</t>
  </si>
  <si>
    <t>JAMBELI</t>
  </si>
  <si>
    <t>SIETE DE JULIO</t>
  </si>
  <si>
    <t>PUERTO NAPO</t>
  </si>
  <si>
    <t>SARDINAS</t>
  </si>
  <si>
    <t>SUMACO</t>
  </si>
  <si>
    <t>OTON</t>
  </si>
  <si>
    <t>MANUEL CORNEJO ASTORGA (TANDAPI)</t>
  </si>
  <si>
    <t>EL EDEN</t>
  </si>
  <si>
    <t>YASUNI</t>
  </si>
  <si>
    <t>LAGO SAN PEDRO</t>
  </si>
  <si>
    <t>SAN VICENTE DE HUATICOCHA</t>
  </si>
  <si>
    <t>ALAQUES (ALAQUEZ)</t>
  </si>
  <si>
    <t>TINGO</t>
  </si>
  <si>
    <t>PANSALEO</t>
  </si>
  <si>
    <t>CACHA (CAB. EN MACHANGARA)</t>
  </si>
  <si>
    <t>PISTISHI (NARIZ DEL DIABLO)</t>
  </si>
  <si>
    <t>SANTIAGO DE QUITO (CAB. EN SAN ANTONIO DE QUITO)</t>
  </si>
  <si>
    <t>SAN ANDRES</t>
  </si>
  <si>
    <t>LA CANDELARIA</t>
  </si>
  <si>
    <t>POMONA</t>
  </si>
  <si>
    <t>LA PENÍNSULA</t>
  </si>
  <si>
    <t>CHIQUICHA (CAB. EN CHIQUICHA GRANDE)</t>
  </si>
  <si>
    <t>PRESIDENTE URBINA (CHAGRAPAMBA -PATZUCUL)</t>
  </si>
  <si>
    <t>ANDRÉS DE VERA</t>
  </si>
  <si>
    <t>CHIBUNGA</t>
  </si>
  <si>
    <t>JULCUY</t>
  </si>
  <si>
    <t>LA PILA</t>
  </si>
  <si>
    <t>SAN PABLO (CAB EN PUEBLO NUEVO)</t>
  </si>
  <si>
    <t>SANTO DOMINGO DE LOS COLORADOS</t>
  </si>
  <si>
    <t>LETAMENDI</t>
  </si>
  <si>
    <t>PADRE JUAN BAUTISTA AGUIRRE</t>
  </si>
  <si>
    <t>JOSE MARIA VELASCO IBARRA</t>
  </si>
  <si>
    <t>GENERAL VERNAZA (DOS ESTEROS)</t>
  </si>
  <si>
    <t>FEBRES CORDERO (LAS JUNTAS)</t>
  </si>
  <si>
    <t>SIETE DE OCTUBRE</t>
  </si>
  <si>
    <t>MANGLARALTO</t>
  </si>
  <si>
    <t>JOSE LUIS TAMAYO (MUEY)</t>
  </si>
  <si>
    <t>GIL RAMÍREZ DÁVALOS</t>
  </si>
  <si>
    <t>SAN CRISTOBAL (CARLOS ORDOÑEZ LAZO)</t>
  </si>
  <si>
    <t>SAN BARTOLOME</t>
  </si>
  <si>
    <t>GUAPAN</t>
  </si>
  <si>
    <t>HONORATO VASQUEZ (TAMBO VIEJO)</t>
  </si>
  <si>
    <t>SINAI</t>
  </si>
  <si>
    <t>CHIGUINDA</t>
  </si>
  <si>
    <t>YUNGANZA (CAB EN EL ROSARIO)</t>
  </si>
  <si>
    <t>TAYUZA</t>
  </si>
  <si>
    <t>EL RETIRO</t>
  </si>
  <si>
    <t>SAN JUAN DE CERRO AZUL</t>
  </si>
  <si>
    <t>CASACAY</t>
  </si>
  <si>
    <t>MOROMORO (CAB. EN EL VADO)</t>
  </si>
  <si>
    <t>BELLAVISTA.</t>
  </si>
  <si>
    <t>HUERTAS</t>
  </si>
  <si>
    <t>PUNZARA</t>
  </si>
  <si>
    <t>UTUANA</t>
  </si>
  <si>
    <t>ZAMBI</t>
  </si>
  <si>
    <t>EL INGENIO</t>
  </si>
  <si>
    <t>ORIANGA</t>
  </si>
  <si>
    <t>VICENTINO</t>
  </si>
  <si>
    <t>SAN ANTONIO DE QUMBE (CUMBE)</t>
  </si>
  <si>
    <t>BOLASPAMBA</t>
  </si>
  <si>
    <t>TOBAR DONOSO (LA BOCANA DE CAMUMBI)</t>
  </si>
  <si>
    <t>PIARTAL</t>
  </si>
  <si>
    <t>CORONEL CARLOS CONCHA TORRES (CAB. EN HUELE)</t>
  </si>
  <si>
    <t>SAN FRANCISCO.</t>
  </si>
  <si>
    <t>ANGOCHAGUA</t>
  </si>
  <si>
    <t>PLAZA GUTIERREZ (CALVARIO)</t>
  </si>
  <si>
    <t>SAN JOSE DE QUICHINCHE</t>
  </si>
  <si>
    <t>SANTA CECILIA</t>
  </si>
  <si>
    <t>TALAG</t>
  </si>
  <si>
    <t>SANTA ROSA DE CUZUBAMBA</t>
  </si>
  <si>
    <t>TAMBILLO</t>
  </si>
  <si>
    <t>BELISARIO QUEVEDO (GUANAILIN)</t>
  </si>
  <si>
    <t>ZUMBAHUA</t>
  </si>
  <si>
    <t>CALPI</t>
  </si>
  <si>
    <t>PUMALLACTA</t>
  </si>
  <si>
    <t>SAN GERARDO DE PACAICAGUAN</t>
  </si>
  <si>
    <t>BILBAO (CAB. EN QUILLUYACU)</t>
  </si>
  <si>
    <t>RIO CORRIENTES</t>
  </si>
  <si>
    <t>MATRIZ</t>
  </si>
  <si>
    <t>EL ROSARIO (RUMICHACA)</t>
  </si>
  <si>
    <t>FRANCISCO PACHECO</t>
  </si>
  <si>
    <t>SANTA MARIANITA (BOCA DE PACOCHE)</t>
  </si>
  <si>
    <t>ZARACAY</t>
  </si>
  <si>
    <t>NUEVE DE OCTUBRE</t>
  </si>
  <si>
    <t>VICENTE ROCAFUERTE</t>
  </si>
  <si>
    <t>LA VICTORIA (ÑAUZA)</t>
  </si>
  <si>
    <t>PIMOCHA</t>
  </si>
  <si>
    <t>24 DE MAYO</t>
  </si>
  <si>
    <t>SIMON BOLIVAR (JULIO MORENO)</t>
  </si>
  <si>
    <t>HUAYNACÁPAC</t>
  </si>
  <si>
    <t>ZHIDMAD</t>
  </si>
  <si>
    <t>TOMEBAMBA</t>
  </si>
  <si>
    <t>SAN JOSE DE RARANGA</t>
  </si>
  <si>
    <t>JAVIER LOYOLA (CHUQUIPATA)</t>
  </si>
  <si>
    <t>INGAPIRCA</t>
  </si>
  <si>
    <t>ZUÑA (ZUÑAC)</t>
  </si>
  <si>
    <t>SAN FRANCISCO DE CHINIMBIMI</t>
  </si>
  <si>
    <t>LA PEAÑA</t>
  </si>
  <si>
    <t>PIEDRAS</t>
  </si>
  <si>
    <t>MALVAS</t>
  </si>
  <si>
    <t>CHANTACO</t>
  </si>
  <si>
    <t>SANGUILLIN</t>
  </si>
  <si>
    <t>EL AIRO</t>
  </si>
  <si>
    <t>SAN ANTONIO</t>
  </si>
  <si>
    <t>SAN PABLO DE TENTA</t>
  </si>
  <si>
    <t>CAZADEROS</t>
  </si>
  <si>
    <t>TIMBARA</t>
  </si>
  <si>
    <t>TUFIÑO</t>
  </si>
  <si>
    <t>CHINCA</t>
  </si>
  <si>
    <t>PAMPANAL DE BOLIVAR</t>
  </si>
  <si>
    <t>SAN GREGORIO</t>
  </si>
  <si>
    <t>MATAJE (CAB. EN SANTANDER)</t>
  </si>
  <si>
    <t>CAROLINA</t>
  </si>
  <si>
    <t>SAN JUAN DE ILUMAN</t>
  </si>
  <si>
    <t>10 DE AGOSTO</t>
  </si>
  <si>
    <t>SAN JUAN DE MUYUNA</t>
  </si>
  <si>
    <t>SAN JOSE DE AYORA</t>
  </si>
  <si>
    <t>UYUMBICHO</t>
  </si>
  <si>
    <t>INES ARANGO (CAB. EN WESTERN)</t>
  </si>
  <si>
    <t>TRES DE NOVIEMBRE</t>
  </si>
  <si>
    <t>GUAITACAMA (GUAYTACAMA)</t>
  </si>
  <si>
    <t>CUBIJIES</t>
  </si>
  <si>
    <t>SAN ISIDRO DE PATULU</t>
  </si>
  <si>
    <t>RIO TIGRE</t>
  </si>
  <si>
    <t>PISHILATA</t>
  </si>
  <si>
    <t>GARCIA MORENO (CHUMAQUI)</t>
  </si>
  <si>
    <t>SAN JOSE DE POALO</t>
  </si>
  <si>
    <t>18 DE OCTUBRE</t>
  </si>
  <si>
    <t>MEMBRILLAL</t>
  </si>
  <si>
    <t>ALLURIQUIN</t>
  </si>
  <si>
    <t>SAN SIMON (YACOTO)</t>
  </si>
  <si>
    <t xml:space="preserve">OLMEDO  (SAN ALEJO) </t>
  </si>
  <si>
    <t>VICENTE PIEDRAHITA</t>
  </si>
  <si>
    <t>ERNESTO SEMINARIO</t>
  </si>
  <si>
    <t>JUNQUILLAL</t>
  </si>
  <si>
    <t>VENUS DEL RÍO QUEVEDO</t>
  </si>
  <si>
    <t>SAN JOSE DE ANCON</t>
  </si>
  <si>
    <t>MACHÁNGARA</t>
  </si>
  <si>
    <t>LUIS CORDERO VEGA</t>
  </si>
  <si>
    <t>DUG DUG</t>
  </si>
  <si>
    <t>LUIS CORDERO</t>
  </si>
  <si>
    <t>JUNCAL</t>
  </si>
  <si>
    <t>CUCHAENTZA</t>
  </si>
  <si>
    <t>NUEVA TARQUI</t>
  </si>
  <si>
    <t>PROGRESO</t>
  </si>
  <si>
    <t>SAN ROQUE (AMBROSIO MALDONADO)</t>
  </si>
  <si>
    <t>LA AVANZADA</t>
  </si>
  <si>
    <t>MULUNCAY GRANDE</t>
  </si>
  <si>
    <t>CHUQUIRIBAMBA</t>
  </si>
  <si>
    <t>CASANGA</t>
  </si>
  <si>
    <t>SAN SEBASTIAN DE YULUC</t>
  </si>
  <si>
    <t>SAN CARLOS DE LAS MINAS</t>
  </si>
  <si>
    <t>URBINA (TAYA)</t>
  </si>
  <si>
    <t>MAJUA</t>
  </si>
  <si>
    <t>SAN FRANCISCO DE ONZOLE</t>
  </si>
  <si>
    <t>SAN JOSE DE CHAMANGA</t>
  </si>
  <si>
    <t>SAN JAVIER DE CACHAVI (CAB. EN SAN JAVIER)</t>
  </si>
  <si>
    <t>6 DE JULIO DE CUELLAJE (CAB. EN CUELLAJE)</t>
  </si>
  <si>
    <t>LA BELLEZA</t>
  </si>
  <si>
    <t>UNION MILAGREÑA</t>
  </si>
  <si>
    <t>JOSEGUANGO BAJO</t>
  </si>
  <si>
    <t>FLORES</t>
  </si>
  <si>
    <t>SIBAMBE</t>
  </si>
  <si>
    <t>SAN JOSE DEL CHAZO</t>
  </si>
  <si>
    <t>SARAYACU</t>
  </si>
  <si>
    <t>GUAMBALO (HUAMBALO)</t>
  </si>
  <si>
    <t>SAN MIGUELITO</t>
  </si>
  <si>
    <t>SIMÓN BOLÍVAR</t>
  </si>
  <si>
    <t>PEDRO PABLO GOMEZ</t>
  </si>
  <si>
    <t>PUERTO LIMON</t>
  </si>
  <si>
    <t>SANTA FE (SANTA FE)</t>
  </si>
  <si>
    <t>JUAN BAUTISTA AGUIRRE (LOS TINTOS)</t>
  </si>
  <si>
    <t>LAS PIÑAS</t>
  </si>
  <si>
    <t>VIVA ALFARO</t>
  </si>
  <si>
    <t>MONAY</t>
  </si>
  <si>
    <t>SIMON BOLIVAR (CAB. EN GAÑANZOL)</t>
  </si>
  <si>
    <t>PINDILIG</t>
  </si>
  <si>
    <t>RIO BLANCO</t>
  </si>
  <si>
    <t>SAN MIGUEL DE CUYES</t>
  </si>
  <si>
    <t>UZHCURRUMI</t>
  </si>
  <si>
    <t>SARACAY</t>
  </si>
  <si>
    <t>SAN ANTONIO.</t>
  </si>
  <si>
    <t>SINSAO</t>
  </si>
  <si>
    <t>EL CISNE</t>
  </si>
  <si>
    <t>YAMANA</t>
  </si>
  <si>
    <t>SELVA ALEGRE</t>
  </si>
  <si>
    <t>EL CHICAL</t>
  </si>
  <si>
    <t>SANTO DOMINGO DE ONZOLE</t>
  </si>
  <si>
    <t>LITA</t>
  </si>
  <si>
    <t>VACAS GALINDO (EL CHURO) (CAB. EN SAN MIGUEL ALTO)</t>
  </si>
  <si>
    <t>NUEVO PARAISO (CAB. EN UNION )</t>
  </si>
  <si>
    <t>MULALO</t>
  </si>
  <si>
    <t>LICAN</t>
  </si>
  <si>
    <t>TIXAN</t>
  </si>
  <si>
    <t>SANTA FE DE GALAN</t>
  </si>
  <si>
    <t>SIMON BOLIVAR (CAB. EN MUSHULLACTA)</t>
  </si>
  <si>
    <t>AMBATILLO</t>
  </si>
  <si>
    <t>SALASACA</t>
  </si>
  <si>
    <t>ABDON CALDERON (SAN FRANCISCO)</t>
  </si>
  <si>
    <t>PUERTO DE CAYO</t>
  </si>
  <si>
    <t>LUZ DE AMERICA</t>
  </si>
  <si>
    <t>SIMIATUG</t>
  </si>
  <si>
    <t>LAUREL</t>
  </si>
  <si>
    <t>CHOBO</t>
  </si>
  <si>
    <t>RIVERA</t>
  </si>
  <si>
    <t>ZHUD</t>
  </si>
  <si>
    <t>EL IDEAL</t>
  </si>
  <si>
    <t>CAÑAQUEMADA</t>
  </si>
  <si>
    <t>TORATA</t>
  </si>
  <si>
    <t>SALVIAS</t>
  </si>
  <si>
    <t>GUALEL</t>
  </si>
  <si>
    <t>URDANETA (PAQUISHAPA)</t>
  </si>
  <si>
    <t>SANTA MARTHA DE CUBA</t>
  </si>
  <si>
    <t>TABIAZO</t>
  </si>
  <si>
    <t>SELVA ALEGRE (CAB. EN SAN MIGUEL DE PAMPLONA)</t>
  </si>
  <si>
    <t>SAN JOSE DE GUAYUSA</t>
  </si>
  <si>
    <t>11 DE NOVIEMBRE (ILINCHISI)</t>
  </si>
  <si>
    <t>LICTO</t>
  </si>
  <si>
    <t>VALPARAISO</t>
  </si>
  <si>
    <t>ATAHUALPA (CHISALATA)</t>
  </si>
  <si>
    <t>ALHAJUELA (BAJO GRANDE)</t>
  </si>
  <si>
    <t>SAN JACINTO DEL BUA</t>
  </si>
  <si>
    <t>SAN LUIS DE PAMBIL</t>
  </si>
  <si>
    <t>LIMONAL</t>
  </si>
  <si>
    <t>MARISCAL SUCRE (HUAQUES)</t>
  </si>
  <si>
    <t>VENTURA</t>
  </si>
  <si>
    <t>VICTORIA</t>
  </si>
  <si>
    <t>JIMBILLA</t>
  </si>
  <si>
    <t>SUMAYPAMBA</t>
  </si>
  <si>
    <t>TACHINA</t>
  </si>
  <si>
    <t>TELEMBI</t>
  </si>
  <si>
    <t>TULULBI (CAB. EN RICAURTE)</t>
  </si>
  <si>
    <t>SAN LUIS DE ARMENIA</t>
  </si>
  <si>
    <t>POALO</t>
  </si>
  <si>
    <t>PUNGALA</t>
  </si>
  <si>
    <t>TENIENTE HUGO ORTIZ</t>
  </si>
  <si>
    <t>AUGUSTO N. MARTINEZ (MUNDUGLEO)</t>
  </si>
  <si>
    <t>CRUCITA</t>
  </si>
  <si>
    <t>LOS LOJAS (ENRIQUE BAQUERIZO MORENO)</t>
  </si>
  <si>
    <t>ROBERTO ASTUDILLO (CAB. EN CRUCE DE VENECIA)</t>
  </si>
  <si>
    <t>TADAY</t>
  </si>
  <si>
    <t>DUCUR</t>
  </si>
  <si>
    <t>BELLAMARIA</t>
  </si>
  <si>
    <t>MALACATOS (VALLADOLID)</t>
  </si>
  <si>
    <t>VUELTA LARGA</t>
  </si>
  <si>
    <t>COLON ELOY DEL MARIA</t>
  </si>
  <si>
    <t>URBINA</t>
  </si>
  <si>
    <t>SAN JUAN DE PASTOCALLE</t>
  </si>
  <si>
    <t>PUNIN</t>
  </si>
  <si>
    <t>VERACRUZ (INDILLAMA) (CAB. EN INDILLAMA)</t>
  </si>
  <si>
    <t>CONSTANTINO FERNANDEZ (CAB. EN CULLITAHUA)</t>
  </si>
  <si>
    <t>PUEBLO NUEVO</t>
  </si>
  <si>
    <t>EL ESFUERZO</t>
  </si>
  <si>
    <t xml:space="preserve">TOTORACOCHA </t>
  </si>
  <si>
    <t>SAN LUCAS</t>
  </si>
  <si>
    <t>SAN JOSE DE CAYAPAS</t>
  </si>
  <si>
    <t>TANICUCHI</t>
  </si>
  <si>
    <t>QUIMIAG</t>
  </si>
  <si>
    <t>HUACHI GRANDE</t>
  </si>
  <si>
    <t>RIOCHICO (RIO CHICO)</t>
  </si>
  <si>
    <t>SANTA MARIA DEL TOACHI</t>
  </si>
  <si>
    <t>XIMENA</t>
  </si>
  <si>
    <t>YANUNCAY</t>
  </si>
  <si>
    <t>SAN PEDRO DE VILCABAMBA</t>
  </si>
  <si>
    <t>TIMBIRE</t>
  </si>
  <si>
    <t>TOACASO</t>
  </si>
  <si>
    <t>IZAMBA</t>
  </si>
  <si>
    <t>SAN PLACIDO</t>
  </si>
  <si>
    <t>PASCUALES</t>
  </si>
  <si>
    <t>HERMANO MIGUEL</t>
  </si>
  <si>
    <t>SANTA LUCIA DE LAS PEÑAS</t>
  </si>
  <si>
    <t>JUAN BENIGNO VELA</t>
  </si>
  <si>
    <t>JUAN GOMEZ RENDON (PROGRESO)</t>
  </si>
  <si>
    <t>BAÑOS</t>
  </si>
  <si>
    <t>TAQUIL (MIGUEL RIOFRIO)</t>
  </si>
  <si>
    <t>MORRO</t>
  </si>
  <si>
    <t>CUMBE</t>
  </si>
  <si>
    <t>VILCABAMBA (VICTORIA)</t>
  </si>
  <si>
    <t>PASA</t>
  </si>
  <si>
    <t>POSORJA</t>
  </si>
  <si>
    <t>CHAUCHA</t>
  </si>
  <si>
    <t>YANGANA (ARSENIO CASTILLO)</t>
  </si>
  <si>
    <t>PICAIGUA</t>
  </si>
  <si>
    <t>PUNA</t>
  </si>
  <si>
    <t>CHECA (JIDCAY)</t>
  </si>
  <si>
    <t>QUINARA</t>
  </si>
  <si>
    <t>PILAGUIN (PILAHUIN)</t>
  </si>
  <si>
    <t>TENGUEL</t>
  </si>
  <si>
    <t>CHIQUINTAD</t>
  </si>
  <si>
    <t>QUISAPINCHA (QUIZAPINCHA)</t>
  </si>
  <si>
    <t>LLACAO</t>
  </si>
  <si>
    <t>SAN BARTOLOME DE PINLLO</t>
  </si>
  <si>
    <t>MOLLETURO</t>
  </si>
  <si>
    <t>SAN FERNANDO (PASA SAN FERNANDO)</t>
  </si>
  <si>
    <t>NULTI</t>
  </si>
  <si>
    <t>OCTAVIO CORDERO PALACIOS (STA. ROSA)</t>
  </si>
  <si>
    <t>TOTORAS</t>
  </si>
  <si>
    <t>CUNCHIBAMBA</t>
  </si>
  <si>
    <t>QUINGEO</t>
  </si>
  <si>
    <t>UNAMUNCHO</t>
  </si>
  <si>
    <t>SAN JOAQUIN</t>
  </si>
  <si>
    <t>SAYAUSI</t>
  </si>
  <si>
    <t>SIDCAY</t>
  </si>
  <si>
    <t>SININCAY</t>
  </si>
  <si>
    <t>TURI</t>
  </si>
  <si>
    <t>VICTORIA DEL PORTETE (IRQUIS)</t>
  </si>
  <si>
    <t>TIPO</t>
  </si>
  <si>
    <t>COD1</t>
  </si>
  <si>
    <t>COD2</t>
  </si>
  <si>
    <t>0</t>
  </si>
  <si>
    <t>1</t>
  </si>
  <si>
    <t>SUBTIPO</t>
  </si>
  <si>
    <t>SANTO_DOMINGO_DE_LOS_TSACHILAS</t>
  </si>
  <si>
    <t>CANTÓN</t>
  </si>
  <si>
    <t>HIGIENE Y SEGURIDAD TURÍSTICA</t>
  </si>
  <si>
    <t>POLÍTICAS Y REGULACIONES</t>
  </si>
  <si>
    <t>RESULTADOS DE LA EVALUACIÓN TÉCNICA</t>
  </si>
  <si>
    <t>CRITERIOS DE VALORACIÓN</t>
  </si>
  <si>
    <t>DESCRIPCIÓN</t>
  </si>
  <si>
    <t>PONDERACIÓN</t>
  </si>
  <si>
    <t>RESULTADO</t>
  </si>
  <si>
    <t>A</t>
  </si>
  <si>
    <t>ACCESIBILIDAD y CONECTIVIDAD</t>
  </si>
  <si>
    <t>Contempla el ingreso, horario al atractivo y   facilidades instaladas para personas con alguna discapacidad; además,  se  hace  referencia a  la  existencia de  vías  de acceso al sitio, con énfasis en las cualidades que condicionan la relación distancia/tiempo, así también la conectividad tecnológica.</t>
  </si>
  <si>
    <t>PLANTA TURÍSTICA / SERVICIOS</t>
  </si>
  <si>
    <t>Registra equipamientos y  la disponibilidad de servicios en el atractivo.</t>
  </si>
  <si>
    <t>C</t>
  </si>
  <si>
    <t>ESTADO        DE        CONSERVACIÓN        E INTEGRACIÓN SITIO / ENTORNO</t>
  </si>
  <si>
    <t>Estimación de la integridad de los atributos patrimoniales físico-ambientales y socioculturales, en particular de las condiciones del sitio y su entorno.</t>
  </si>
  <si>
    <t>D</t>
  </si>
  <si>
    <t>Hace referencia a la disponibilidad de dispositivos para recolección de basura, procedencia del agua,   presencia de actos vandálicos, limpieza e iluminación del atractivo.</t>
  </si>
  <si>
    <t>E</t>
  </si>
  <si>
    <t>Consideración  del  atractivo  dentro  de  la  Planificación territorial turística cantonal y cumplimiento de regulaciones para las actividades que se realizan en el atractivo.</t>
  </si>
  <si>
    <t>F</t>
  </si>
  <si>
    <t>ACTIVIDADES  QUE  SE  PRACTICAN  EN  EL ATRACTIVO</t>
  </si>
  <si>
    <t>Constatación  de  actividades  que  se  practican  en  el atractivo, mismas que le dan valor agregado.</t>
  </si>
  <si>
    <t>G</t>
  </si>
  <si>
    <t>DIFUSIÓN DEL ATRACTIVO</t>
  </si>
  <si>
    <t>Publicaciones internacionales, nacionales, monografías o medios de difusión. Declaratorias y reconocimientos. Relevancia y divulgación.</t>
  </si>
  <si>
    <t>H</t>
  </si>
  <si>
    <t>Registro   del   tipo   de   visitantes,   perfil   de   consumo, volumen intensidad de uso. Estimación de demanda potencial.</t>
  </si>
  <si>
    <t>I</t>
  </si>
  <si>
    <t>RECURSOS HUMANOS</t>
  </si>
  <si>
    <t>Hace  referencia  al  nivel  de  instrucción  académico  del personal que labora en el atractivo.</t>
  </si>
  <si>
    <t>TOTAL</t>
  </si>
  <si>
    <t>Otros</t>
  </si>
  <si>
    <t>Malo</t>
  </si>
  <si>
    <t>a. Nombre de la cooperativa o asociación que presta el servicio</t>
  </si>
  <si>
    <t>c. Frecuencia</t>
  </si>
  <si>
    <t>d. Detalle (Traslado origen / destino)</t>
  </si>
  <si>
    <t>5. PLANTA TURÍSTICA / COMPLEMENTARIOS</t>
  </si>
  <si>
    <t>6. ESTADO DE CONSERVACIÓN E INTEGRACIÓN ATRACTIVO / ENTORNO</t>
  </si>
  <si>
    <t>7. HIGIENE Y SEGURIDAD TURÍSTICA</t>
  </si>
  <si>
    <t>8. POLÍTICAS Y REGULACIONES</t>
  </si>
  <si>
    <r>
      <t xml:space="preserve">9. ACTIVIDADES QUE SE PRACTICAN </t>
    </r>
    <r>
      <rPr>
        <b/>
        <sz val="12"/>
        <color indexed="8"/>
        <rFont val="HelveticaNeueLT Pro 67 MdCn"/>
      </rPr>
      <t>(U)</t>
    </r>
  </si>
  <si>
    <r>
      <t xml:space="preserve">9.2 ATRACTIVOS CULTURALES </t>
    </r>
    <r>
      <rPr>
        <b/>
        <sz val="12"/>
        <color indexed="8"/>
        <rFont val="HelveticaNeueLT Pro 67 MdCn"/>
      </rPr>
      <t>(U)</t>
    </r>
  </si>
  <si>
    <t>12. RECURSO HUMANO</t>
  </si>
  <si>
    <t>13. DESCRIPCION DEL ATRACTIVO (500 caracteres)</t>
  </si>
  <si>
    <t xml:space="preserve">14. ANEXOS </t>
  </si>
  <si>
    <t>Pictograma de actividades turísticas</t>
  </si>
  <si>
    <t>Tótems de atractivos turísticos</t>
  </si>
  <si>
    <t>Tótems direccionales</t>
  </si>
  <si>
    <t>Señales turísticas de aproximación</t>
  </si>
  <si>
    <t>Tótem de sitio</t>
  </si>
  <si>
    <t>Tótem de direccionamiento</t>
  </si>
  <si>
    <t>k. Picnic</t>
  </si>
  <si>
    <t>Días feriados</t>
  </si>
  <si>
    <t>7.1 Servicios Básicos</t>
  </si>
  <si>
    <r>
      <t>11. REGISTRO DE VISITANTES Y AFLUENCIA</t>
    </r>
    <r>
      <rPr>
        <b/>
        <sz val="12"/>
        <color indexed="8"/>
        <rFont val="HelveticaNeueLT Pro 67 MdCn"/>
      </rPr>
      <t xml:space="preserve"> (M)</t>
    </r>
  </si>
  <si>
    <t>b. Kayak de mar</t>
  </si>
  <si>
    <t>c. Kayak lacustre</t>
  </si>
  <si>
    <t>d. Kayak de Río</t>
  </si>
  <si>
    <t>e. Surf</t>
  </si>
  <si>
    <t>f. Kite surf</t>
  </si>
  <si>
    <t>g. Rafting</t>
  </si>
  <si>
    <t>h. Snorkel</t>
  </si>
  <si>
    <t>i. Tubing</t>
  </si>
  <si>
    <t>j. Regata</t>
  </si>
  <si>
    <t>k. Paseo en panga</t>
  </si>
  <si>
    <t>l. Paseo en bote</t>
  </si>
  <si>
    <t>m. Paseo en lancha</t>
  </si>
  <si>
    <t>n. Paseo en moto acuática</t>
  </si>
  <si>
    <t>o. Parasailing</t>
  </si>
  <si>
    <t>p. Esquí acuático</t>
  </si>
  <si>
    <t>d. No es accesible</t>
  </si>
  <si>
    <t>a. Señalización de aproximación al atractivo</t>
  </si>
  <si>
    <t>Frecuencia de los reportes:</t>
  </si>
  <si>
    <t>Contactos:</t>
  </si>
  <si>
    <t>JERARQUIZACIÓN DE ATRACIVOS TURÍSTICOS</t>
  </si>
  <si>
    <t>ACCESIBILIDAD AL ATRACTIVO TURÍSTICO</t>
  </si>
  <si>
    <t>CELDA</t>
  </si>
  <si>
    <t>RAZÓN</t>
  </si>
  <si>
    <t>VALOR</t>
  </si>
  <si>
    <t>PLANTA TURÍSTICA Y COMPLEMENTARIOS</t>
  </si>
  <si>
    <t>ESTADO DE CONSERVACIÓN E INTEGRACIÓN ATRACTIVO / ENTORNO</t>
  </si>
  <si>
    <t>ACTIVIDADES QUE SE PRACTICAN</t>
  </si>
  <si>
    <t>NATURALES</t>
  </si>
  <si>
    <t>L196</t>
  </si>
  <si>
    <t>L203</t>
  </si>
  <si>
    <t>L206</t>
  </si>
  <si>
    <t>DIFUSIÓN Y MEDIOS DE PROMOCIÓN</t>
  </si>
  <si>
    <t>E232</t>
  </si>
  <si>
    <t>K232</t>
  </si>
  <si>
    <t>P232</t>
  </si>
  <si>
    <t>I253</t>
  </si>
  <si>
    <t>M253</t>
  </si>
  <si>
    <t>P253</t>
  </si>
  <si>
    <t>RECURSO HUMANO</t>
  </si>
  <si>
    <t>K257</t>
  </si>
  <si>
    <t>D259</t>
  </si>
  <si>
    <t>G259</t>
  </si>
  <si>
    <t>https://maps.google.com/?q=</t>
  </si>
  <si>
    <t>DISTRITO_METROPOLITANO_DE_QUITO</t>
  </si>
  <si>
    <t>BELISARIO QUEVEDO</t>
  </si>
  <si>
    <t>CARCELÉN</t>
  </si>
  <si>
    <t>CENTRO HISTÓRICO</t>
  </si>
  <si>
    <t>COMITÉ DEL PUEBLO</t>
  </si>
  <si>
    <t>COTOCOLLAO</t>
  </si>
  <si>
    <t>CHILIBULO</t>
  </si>
  <si>
    <t>CHILLOGALLO</t>
  </si>
  <si>
    <t>CHIMBACALLE</t>
  </si>
  <si>
    <t>EL CONDADO</t>
  </si>
  <si>
    <t>GUAMANÍ</t>
  </si>
  <si>
    <t>IÑAQUITO</t>
  </si>
  <si>
    <t>ITCHIMBIA</t>
  </si>
  <si>
    <t>KENNEDY</t>
  </si>
  <si>
    <t>LA ARGELIA</t>
  </si>
  <si>
    <t>LA CONCEPCIÓN</t>
  </si>
  <si>
    <t>LA ECUATORIANA</t>
  </si>
  <si>
    <t>LA FERROVIARIA</t>
  </si>
  <si>
    <t>LA MAGDALENA</t>
  </si>
  <si>
    <t>LA MENA</t>
  </si>
  <si>
    <t>PONCEANO</t>
  </si>
  <si>
    <t>PUENGASÍ</t>
  </si>
  <si>
    <t>QUITUMBE</t>
  </si>
  <si>
    <t>SAN BARTOLO</t>
  </si>
  <si>
    <t>SAN ISIDRO DEL INCA</t>
  </si>
  <si>
    <t>SOLANDA</t>
  </si>
  <si>
    <t>TURUBAMBA</t>
  </si>
  <si>
    <t>ALANGASI</t>
  </si>
  <si>
    <t>AMAGUAÑA</t>
  </si>
  <si>
    <t>ATAHUALPA (HABASPAMBA)</t>
  </si>
  <si>
    <t>CALACALI</t>
  </si>
  <si>
    <t>CALDERON (CARAPUNGO)</t>
  </si>
  <si>
    <t>CONOCOTO</t>
  </si>
  <si>
    <t>CUMBAYA</t>
  </si>
  <si>
    <t>CHAVEZPAMBA</t>
  </si>
  <si>
    <t>CHECA (CHILPA)</t>
  </si>
  <si>
    <t>EL QUINCHE</t>
  </si>
  <si>
    <t>GUALEA</t>
  </si>
  <si>
    <t>GUANGOPOLO</t>
  </si>
  <si>
    <t>GUAYLLABAMBA</t>
  </si>
  <si>
    <t>LLANO CHICO</t>
  </si>
  <si>
    <t>LLOA</t>
  </si>
  <si>
    <t>NANEGAL</t>
  </si>
  <si>
    <t>NANEGALITO</t>
  </si>
  <si>
    <t>NAYON</t>
  </si>
  <si>
    <t>NONO</t>
  </si>
  <si>
    <t>PACTO</t>
  </si>
  <si>
    <t>PERUCHO</t>
  </si>
  <si>
    <t>PIFO</t>
  </si>
  <si>
    <t>PINTAG</t>
  </si>
  <si>
    <t>POMASQUI</t>
  </si>
  <si>
    <t>PUELLARO</t>
  </si>
  <si>
    <t>PUEMBO</t>
  </si>
  <si>
    <t>SAN JOSE DE MINAS</t>
  </si>
  <si>
    <t>TABABELA</t>
  </si>
  <si>
    <t>TUMBACO</t>
  </si>
  <si>
    <t>YARUQUI</t>
  </si>
  <si>
    <t>ZAMBIZA</t>
  </si>
  <si>
    <t>2</t>
  </si>
  <si>
    <t>3</t>
  </si>
  <si>
    <t>4</t>
  </si>
  <si>
    <t>5</t>
  </si>
  <si>
    <t>6</t>
  </si>
  <si>
    <t>7</t>
  </si>
  <si>
    <t>8</t>
  </si>
  <si>
    <t>9</t>
  </si>
  <si>
    <t>RIACHUELO</t>
  </si>
  <si>
    <t>EN PÁRAMO</t>
  </si>
  <si>
    <t>NUBLADO</t>
  </si>
  <si>
    <t>MONTANO BAJO</t>
  </si>
  <si>
    <t>HÚMEDO TROPICAL</t>
  </si>
  <si>
    <t>SECO</t>
  </si>
  <si>
    <t>INUNDABLE / INUNDADO</t>
  </si>
  <si>
    <t>MANANTIAL DE AGUA MINERAL</t>
  </si>
  <si>
    <t>ESCARPA DE FALLA (PLIEGE)</t>
  </si>
  <si>
    <t>GRIETA</t>
  </si>
  <si>
    <t>HISTÓRICA / VERNÁCULA</t>
  </si>
  <si>
    <t>INFRAESTRUCTURA CULTURAL</t>
  </si>
  <si>
    <t>INFRAESTRUCTURA RECREATIVA</t>
  </si>
  <si>
    <t>OTRAS INFRAESTRUCTURAS SOCIALES</t>
  </si>
  <si>
    <t>ÁREA ARQUEOLÓGICA</t>
  </si>
  <si>
    <t>CENTROS ASTRONÓMICOS</t>
  </si>
  <si>
    <t>CENTROS DE RECATE DE FAUNA SILVESTRE</t>
  </si>
  <si>
    <t>CENTROS AGROPECUARIOS Y PESQUEROS</t>
  </si>
  <si>
    <t>CENTROS INDUSTRIALES</t>
  </si>
  <si>
    <t>ACERVO_CULTURAL_Y_POPULAR</t>
  </si>
  <si>
    <t>ESCARPA DE FALLA (PLIEGUE)</t>
  </si>
  <si>
    <t>ISABELA</t>
  </si>
  <si>
    <t>PUERTO BAQUERIZO MORENO</t>
  </si>
  <si>
    <t>EL PROGRESO</t>
  </si>
  <si>
    <t>PUERTO VILLAMIL</t>
  </si>
  <si>
    <t>TOMAS DE BERLANGA (SANTO TOMAS)</t>
  </si>
  <si>
    <t>PUERTO AYORA</t>
  </si>
  <si>
    <t>SANTA_CRUZ</t>
  </si>
  <si>
    <t>SAN_CRISTOBAL</t>
  </si>
  <si>
    <t>Panel informativo de direccionamiento hacia atractivos, servicios y actividades</t>
  </si>
  <si>
    <t>Letreros informativos</t>
  </si>
  <si>
    <t>De información botánica</t>
  </si>
  <si>
    <t>Normativos de concienciación</t>
  </si>
  <si>
    <t>2.4 Barrio, Sector o Comuna</t>
  </si>
  <si>
    <t>2.5 Calle Principal</t>
  </si>
  <si>
    <t>2.6 Número</t>
  </si>
  <si>
    <t>2.7 Transversal</t>
  </si>
  <si>
    <t>2.8 Latitud (grados decimales)</t>
  </si>
  <si>
    <t>2.9 Longitud (grados decimales)</t>
  </si>
  <si>
    <t>2.10 Altura (msnm)</t>
  </si>
  <si>
    <t>a. Tipo de Administrador:</t>
  </si>
  <si>
    <t>c. Nombre del Administrador:</t>
  </si>
  <si>
    <t>a. Clima:</t>
  </si>
  <si>
    <t>b. Temperatura(ºC):</t>
  </si>
  <si>
    <t>c. Precipitación Pluviométrica (mm):</t>
  </si>
  <si>
    <t>Especificar</t>
  </si>
  <si>
    <t>Anual</t>
  </si>
  <si>
    <t>Individuos</t>
  </si>
  <si>
    <t>Colectivos</t>
  </si>
  <si>
    <t>Instituciones</t>
  </si>
  <si>
    <t>q. Banana flotante</t>
  </si>
  <si>
    <t>r. Boya</t>
  </si>
  <si>
    <t>Inundaciones</t>
  </si>
  <si>
    <t>Erupciones volcánicas</t>
  </si>
  <si>
    <t>d. De servicio</t>
  </si>
  <si>
    <t>Torres de vigilancia para salvavidas</t>
  </si>
  <si>
    <t>Primeros Auxilios</t>
  </si>
  <si>
    <t>Atención al Cliente</t>
  </si>
  <si>
    <t>Hospitalidad</t>
  </si>
  <si>
    <t>Sensibilización de discapacidades</t>
  </si>
  <si>
    <t>3.1 Características climatológicas</t>
  </si>
  <si>
    <t>Áreas de acampar</t>
  </si>
  <si>
    <t>i. Participación en talleres artesanales</t>
  </si>
  <si>
    <t>j. Degustación de platos tradicionales</t>
  </si>
  <si>
    <t>Ciudades de origen</t>
  </si>
  <si>
    <t>Países de origen</t>
  </si>
  <si>
    <t>Demanda según  días de visita</t>
  </si>
  <si>
    <t>b. Estación / terminal</t>
  </si>
  <si>
    <t>c. Desastres naturales</t>
  </si>
  <si>
    <t>En áreas urbanas</t>
  </si>
  <si>
    <t>En áreas naturales</t>
  </si>
  <si>
    <t>9.1 ATRACTIVOS NATURALES (M)</t>
  </si>
  <si>
    <t>REGISTRO DE VISITANTES Y AFLUENCIA</t>
  </si>
  <si>
    <t>Ancestral</t>
  </si>
  <si>
    <t>Histórico</t>
  </si>
  <si>
    <t>Contemporáneo</t>
  </si>
  <si>
    <t>ORIGEN</t>
  </si>
  <si>
    <t>PERIODICIDAD</t>
  </si>
  <si>
    <t>ORGANIZACIÓN</t>
  </si>
  <si>
    <t>Centro de recepción de visitantes</t>
  </si>
  <si>
    <t>Garitas de guardianía</t>
  </si>
  <si>
    <t>Accesibilidad universal</t>
  </si>
  <si>
    <t>Tipo (M)</t>
  </si>
  <si>
    <t>Cantidad</t>
  </si>
  <si>
    <t>Coordenadas</t>
  </si>
  <si>
    <t>Administrador</t>
  </si>
  <si>
    <t>Estado (U)</t>
  </si>
  <si>
    <t>Categoría (M)</t>
  </si>
  <si>
    <t>5.2 Facilidades en el entorno al atractivo</t>
  </si>
  <si>
    <r>
      <t xml:space="preserve">6.2.1.1 Naturales </t>
    </r>
    <r>
      <rPr>
        <sz val="12"/>
        <color indexed="8"/>
        <rFont val="HelveticaNeueLT Pro 67 MdCn"/>
      </rPr>
      <t>(M)</t>
    </r>
  </si>
  <si>
    <t>9.2.1 Tangibles e intangibles</t>
  </si>
  <si>
    <t>Guianza</t>
  </si>
  <si>
    <r>
      <t xml:space="preserve">6.1.1 Factores de alteración y deterioro </t>
    </r>
    <r>
      <rPr>
        <sz val="12"/>
        <color indexed="8"/>
        <rFont val="HelveticaNeueLT Pro 67 MdCn"/>
      </rPr>
      <t>(M)</t>
    </r>
  </si>
  <si>
    <t>a. Actividades agrícolas y ganaderas</t>
  </si>
  <si>
    <t>b. Actividades forestales</t>
  </si>
  <si>
    <t>c. Actividades extractivas / minería</t>
  </si>
  <si>
    <t>d. Actividades  industriales</t>
  </si>
  <si>
    <t>e. Negligencia / abandono</t>
  </si>
  <si>
    <t>f. Huaquearía</t>
  </si>
  <si>
    <t>g. Conflicto de tenencia</t>
  </si>
  <si>
    <t>h. Condiciones de uso y exposición</t>
  </si>
  <si>
    <t xml:space="preserve">i. Falta de mantenimiento </t>
  </si>
  <si>
    <t>j. Contaminación del ambiente</t>
  </si>
  <si>
    <t>l. Expansión urbana</t>
  </si>
  <si>
    <t>m. Conflicto político / social</t>
  </si>
  <si>
    <t>n. Desarrollo industrial / comercial</t>
  </si>
  <si>
    <t>o. Vandalismo</t>
  </si>
  <si>
    <r>
      <t xml:space="preserve">6.2.1 Factores de alteración y deterioro </t>
    </r>
    <r>
      <rPr>
        <sz val="12"/>
        <color indexed="8"/>
        <rFont val="HelveticaNeueLT Pro 67 MdCn"/>
      </rPr>
      <t>(M)</t>
    </r>
  </si>
  <si>
    <t>k. Generación de residuos</t>
  </si>
  <si>
    <t>Señalética interna de seguridad</t>
  </si>
  <si>
    <t>Protección de los elementos del atractivo</t>
  </si>
  <si>
    <t>Llegadas mensuales</t>
  </si>
  <si>
    <t>Total anual</t>
  </si>
  <si>
    <t>Total Anual</t>
  </si>
  <si>
    <t>texto</t>
  </si>
  <si>
    <t>3.3 Escenario donde se localiza el atractivo turístico</t>
  </si>
  <si>
    <t>2. UBICACIÓN DEL ATRACTIVO</t>
  </si>
  <si>
    <t>S/I</t>
  </si>
  <si>
    <t>4. ACCESIBILIDAD Y CONECTIVIDAD AL ATRACTIVO</t>
  </si>
  <si>
    <t>4.3 Servicio de transporte (M)</t>
  </si>
  <si>
    <t xml:space="preserve"> Turista extranjero</t>
  </si>
  <si>
    <t>Turista nacional</t>
  </si>
  <si>
    <t>a. Prístino</t>
  </si>
  <si>
    <t>b. Primitivo</t>
  </si>
  <si>
    <t>c. Rústico Natural</t>
  </si>
  <si>
    <t>d. Rural</t>
  </si>
  <si>
    <t>e. Urbano</t>
  </si>
  <si>
    <r>
      <t xml:space="preserve">3.4 Ingreso al atractivo </t>
    </r>
    <r>
      <rPr>
        <b/>
        <sz val="12"/>
        <color indexed="8"/>
        <rFont val="HelveticaNeueLT Pro 67 MdCn"/>
      </rPr>
      <t>(U)</t>
    </r>
  </si>
  <si>
    <t>PORTADORES</t>
  </si>
  <si>
    <t>a. Primer orden</t>
  </si>
  <si>
    <t>b. Segundo orden</t>
  </si>
  <si>
    <t>c. Tercer orden</t>
  </si>
  <si>
    <t>a. Bus</t>
  </si>
  <si>
    <t>b. Buseta</t>
  </si>
  <si>
    <t>c. Transporte 4x4</t>
  </si>
  <si>
    <t>d. Taxi</t>
  </si>
  <si>
    <t>e. Moto taxi</t>
  </si>
  <si>
    <t>f. Teleférico</t>
  </si>
  <si>
    <t>g. Lancha</t>
  </si>
  <si>
    <t>h. Bote</t>
  </si>
  <si>
    <t>i. Barco</t>
  </si>
  <si>
    <t>j. Canoa</t>
  </si>
  <si>
    <t>k. Avión</t>
  </si>
  <si>
    <t>l. Avioneta</t>
  </si>
  <si>
    <t>m. Helicóptero</t>
  </si>
  <si>
    <r>
      <t>Malo</t>
    </r>
    <r>
      <rPr>
        <sz val="11"/>
        <color indexed="8"/>
        <rFont val="HelveticaNeueLT Pro 67 MdCn"/>
      </rPr>
      <t xml:space="preserve"> </t>
    </r>
  </si>
  <si>
    <r>
      <t xml:space="preserve">5.3 Complementarios a la actividad turística </t>
    </r>
    <r>
      <rPr>
        <b/>
        <sz val="12"/>
        <color indexed="8"/>
        <rFont val="HelveticaNeueLT Pro 67 MdCn"/>
      </rPr>
      <t>(M)</t>
    </r>
  </si>
  <si>
    <r>
      <t xml:space="preserve">6.1.1.1 Naturales </t>
    </r>
    <r>
      <rPr>
        <sz val="12"/>
        <color indexed="8"/>
        <rFont val="HelveticaNeueLT Pro 67 MdCn"/>
      </rPr>
      <t>(M)</t>
    </r>
  </si>
  <si>
    <r>
      <t xml:space="preserve">6.1 Atractivo </t>
    </r>
    <r>
      <rPr>
        <b/>
        <sz val="12"/>
        <color indexed="8"/>
        <rFont val="HelveticaNeueLT Pro 67 MdCn"/>
      </rPr>
      <t>(U)</t>
    </r>
  </si>
  <si>
    <r>
      <t>6.2 Entorno</t>
    </r>
    <r>
      <rPr>
        <b/>
        <sz val="12"/>
        <color indexed="8"/>
        <rFont val="HelveticaNeueLT Pro 67 MdCn"/>
      </rPr>
      <t xml:space="preserve"> (U)</t>
    </r>
  </si>
  <si>
    <t>a. Madera</t>
  </si>
  <si>
    <t>b.Aluminio</t>
  </si>
  <si>
    <t>c.Otro</t>
  </si>
  <si>
    <r>
      <t xml:space="preserve">9.1.1 En el Agua </t>
    </r>
    <r>
      <rPr>
        <sz val="12"/>
        <color indexed="8"/>
        <rFont val="HelveticaNeueLT Pro 67 MdCn"/>
      </rPr>
      <t>(M)</t>
    </r>
  </si>
  <si>
    <r>
      <t xml:space="preserve">9.1.2 En el Aire </t>
    </r>
    <r>
      <rPr>
        <sz val="12"/>
        <color indexed="8"/>
        <rFont val="HelveticaNeueLT Pro 67 MdCn"/>
      </rPr>
      <t>(M)</t>
    </r>
  </si>
  <si>
    <r>
      <t xml:space="preserve">9.1.3 En Superficie Terrestre </t>
    </r>
    <r>
      <rPr>
        <sz val="12"/>
        <color indexed="8"/>
        <rFont val="HelveticaNeueLT Pro 67 MdCn"/>
      </rPr>
      <t>(M)</t>
    </r>
  </si>
  <si>
    <t>Alta (meses)</t>
  </si>
  <si>
    <t>Baja (meses)</t>
  </si>
  <si>
    <t>Nombre del Informante Clave:</t>
  </si>
  <si>
    <t>11.1. Frecuencia de visita según datos estadísticos</t>
  </si>
  <si>
    <t>11.2. Frecuencia de visita según informantes clave</t>
  </si>
  <si>
    <t>a. ¿Posee un sistema de registro de visitantes?</t>
  </si>
  <si>
    <t>b. ¿Se genera reporte de estadísticas de visita al atractivo?</t>
  </si>
  <si>
    <t>c. Temporalidad de visita al atractivo</t>
  </si>
  <si>
    <t>d. Llegada de turistas</t>
  </si>
  <si>
    <t>a. Número de personas a cargo de la administración y operación del atractivo</t>
  </si>
  <si>
    <t>Inglés</t>
  </si>
  <si>
    <t>Alemán</t>
  </si>
  <si>
    <t>Francés</t>
  </si>
  <si>
    <t>Italiano</t>
  </si>
  <si>
    <t>Chino</t>
  </si>
  <si>
    <t>E116</t>
  </si>
  <si>
    <t>J116</t>
  </si>
  <si>
    <t>P116</t>
  </si>
  <si>
    <t>U116</t>
  </si>
  <si>
    <t>E128</t>
  </si>
  <si>
    <t>J128</t>
  </si>
  <si>
    <t>P128</t>
  </si>
  <si>
    <t>U128</t>
  </si>
  <si>
    <t>a. Recorridos guiados</t>
  </si>
  <si>
    <t>b. Recorrido autoguiados</t>
  </si>
  <si>
    <t>c. Visita a talleres artísticos</t>
  </si>
  <si>
    <t>d. Visita a talleres artesanales</t>
  </si>
  <si>
    <t>e. Exposiciones temáticas permanentes, temporales y eventuales</t>
  </si>
  <si>
    <t>f. Exhibición de piezas, muestras, obras, etc., originales.</t>
  </si>
  <si>
    <t>g. Presentaciones o representaciones en vivo</t>
  </si>
  <si>
    <t>h. Muestras audiovisuales</t>
  </si>
  <si>
    <t>i. Actividades vivenciales y/o lúdicas</t>
  </si>
  <si>
    <t>l. Participación de la celebración</t>
  </si>
  <si>
    <t>m. Compra de artesanías</t>
  </si>
  <si>
    <t>DESIERTOS</t>
  </si>
  <si>
    <t>b. Nombre de la Institución:</t>
  </si>
  <si>
    <t>d. Cargo que ocupa:</t>
  </si>
  <si>
    <t>e. Teléfono / Celular:</t>
  </si>
  <si>
    <t>f. Correo Electrónico:</t>
  </si>
  <si>
    <t>Cultura</t>
  </si>
  <si>
    <t>Aventura</t>
  </si>
  <si>
    <t>f. Forma de Pago:</t>
  </si>
  <si>
    <t>Efectivo</t>
  </si>
  <si>
    <t>Dinero Electrónico</t>
  </si>
  <si>
    <t>Depósito Bancario</t>
  </si>
  <si>
    <t>Tarjeta de Débito</t>
  </si>
  <si>
    <t>e. Precio:</t>
  </si>
  <si>
    <t>Desde</t>
  </si>
  <si>
    <t>Hasta</t>
  </si>
  <si>
    <t>Tarjeta de Crédito</t>
  </si>
  <si>
    <t>Transferencia Bancaria</t>
  </si>
  <si>
    <t>Cheque</t>
  </si>
  <si>
    <r>
      <t xml:space="preserve">b. Acuático </t>
    </r>
    <r>
      <rPr>
        <sz val="12"/>
        <color indexed="8"/>
        <rFont val="HelveticaNeueLT Pro 67 MdCn"/>
      </rPr>
      <t>(U)</t>
    </r>
  </si>
  <si>
    <t>Marítimo</t>
  </si>
  <si>
    <t>Puerto / Muelle de partida</t>
  </si>
  <si>
    <t>Estado</t>
  </si>
  <si>
    <t>Puerto / Muelle de Llegada</t>
  </si>
  <si>
    <t>Lacustre</t>
  </si>
  <si>
    <t>Fluvial</t>
  </si>
  <si>
    <t>4.3.1 Detalle de transporte hacia el atractivo (M)</t>
  </si>
  <si>
    <t>4.5 Señalización</t>
  </si>
  <si>
    <t>Hotel</t>
  </si>
  <si>
    <t>Hostal</t>
  </si>
  <si>
    <t>Hostería</t>
  </si>
  <si>
    <t>Hacienda Turística</t>
  </si>
  <si>
    <t>Lodge</t>
  </si>
  <si>
    <t>Resort</t>
  </si>
  <si>
    <t>Refugio</t>
  </si>
  <si>
    <t>Campamento Turístico</t>
  </si>
  <si>
    <t>Casa de Huéspedes</t>
  </si>
  <si>
    <t>Número de Habitaciones</t>
  </si>
  <si>
    <t>Número de Plazas</t>
  </si>
  <si>
    <t>Establecimientos registrados</t>
  </si>
  <si>
    <t>Número de Mesas</t>
  </si>
  <si>
    <t>Agencias de Viaje</t>
  </si>
  <si>
    <t>Mayoristas</t>
  </si>
  <si>
    <t>Internacionales</t>
  </si>
  <si>
    <t>Operadoras</t>
  </si>
  <si>
    <t>Local</t>
  </si>
  <si>
    <t>Nacional</t>
  </si>
  <si>
    <t>a. En el Atractivo</t>
  </si>
  <si>
    <t>b. En la ciudad o poblado cercano</t>
  </si>
  <si>
    <t xml:space="preserve"> Alquiler y venta de equipo especializado</t>
  </si>
  <si>
    <t>Venta de artesanías y merchandising</t>
  </si>
  <si>
    <t>Alquiler y venta de equipo especializado</t>
  </si>
  <si>
    <t>Casa de cambio</t>
  </si>
  <si>
    <t>Cajero automático</t>
  </si>
  <si>
    <t>Potable</t>
  </si>
  <si>
    <t>Pozo</t>
  </si>
  <si>
    <t>Tanquero</t>
  </si>
  <si>
    <t>Entubada</t>
  </si>
  <si>
    <t>Río, vertiente, acequia o canal</t>
  </si>
  <si>
    <t>Lluvia</t>
  </si>
  <si>
    <t>Red eléctrica de servicio público</t>
  </si>
  <si>
    <t>Panel solar</t>
  </si>
  <si>
    <t>Generador de corriente eléctrica</t>
  </si>
  <si>
    <t>Agua</t>
  </si>
  <si>
    <t>Energía</t>
  </si>
  <si>
    <t xml:space="preserve">Agua </t>
  </si>
  <si>
    <t>Agua:</t>
  </si>
  <si>
    <t>Energía eléctrica:</t>
  </si>
  <si>
    <t>Saneamiento:</t>
  </si>
  <si>
    <t>Energía eléctrica</t>
  </si>
  <si>
    <t>Nacional:</t>
  </si>
  <si>
    <t>Internacional:</t>
  </si>
  <si>
    <r>
      <t xml:space="preserve">a. Terrestre </t>
    </r>
    <r>
      <rPr>
        <sz val="12"/>
        <color indexed="8"/>
        <rFont val="HelveticaNeueLT Pro 67 MdCn"/>
      </rPr>
      <t>(M)</t>
    </r>
  </si>
  <si>
    <t>a. En el atractivo</t>
  </si>
  <si>
    <t>b. En la ciudad o poblado mas cercano</t>
  </si>
  <si>
    <t xml:space="preserve">Red pública </t>
  </si>
  <si>
    <t>Pozo ciego</t>
  </si>
  <si>
    <t>Pozo séptico</t>
  </si>
  <si>
    <t>Con descarga directa al mar, río o quebrada</t>
  </si>
  <si>
    <t>Letrina</t>
  </si>
  <si>
    <t>Nacional Especializado</t>
  </si>
  <si>
    <r>
      <t>Telefonía</t>
    </r>
    <r>
      <rPr>
        <sz val="12"/>
        <color indexed="8"/>
        <rFont val="HelveticaNeueLT Pro 67 MdCn"/>
      </rPr>
      <t xml:space="preserve"> (M)</t>
    </r>
  </si>
  <si>
    <r>
      <t xml:space="preserve">Conexión a internet </t>
    </r>
    <r>
      <rPr>
        <sz val="12"/>
        <color indexed="8"/>
        <rFont val="HelveticaNeueLT Pro 67 MdCn"/>
      </rPr>
      <t>(M)</t>
    </r>
  </si>
  <si>
    <t>Línea telefónica</t>
  </si>
  <si>
    <t>Satélite</t>
  </si>
  <si>
    <t>Redes inalámbricas</t>
  </si>
  <si>
    <t>Telefonía móvil</t>
  </si>
  <si>
    <t>Fija</t>
  </si>
  <si>
    <t>Móvil</t>
  </si>
  <si>
    <t>Satelital</t>
  </si>
  <si>
    <r>
      <t xml:space="preserve">Radio portátil </t>
    </r>
    <r>
      <rPr>
        <sz val="12"/>
        <color indexed="8"/>
        <rFont val="HelveticaNeueLT Pro 67 MdCn"/>
      </rPr>
      <t>(U)</t>
    </r>
  </si>
  <si>
    <t>2.11 Información del administrador</t>
  </si>
  <si>
    <t>a. Tipo de Ingreso</t>
  </si>
  <si>
    <t>b. Horario de Atención</t>
  </si>
  <si>
    <t>c. Atención</t>
  </si>
  <si>
    <t>Ingreso</t>
  </si>
  <si>
    <t>Salida</t>
  </si>
  <si>
    <t>Todos los días</t>
  </si>
  <si>
    <t>Fines de semana y feriados</t>
  </si>
  <si>
    <t>Solo días hábiles</t>
  </si>
  <si>
    <t>Libre</t>
  </si>
  <si>
    <t>Restringido</t>
  </si>
  <si>
    <t>Pagado</t>
  </si>
  <si>
    <t>Medio Promocional</t>
  </si>
  <si>
    <t>Dirección y nombre de los medios promocionales</t>
  </si>
  <si>
    <t>Periodicidad de la promoción</t>
  </si>
  <si>
    <r>
      <t xml:space="preserve">10.1. Medios de Promoción del Atractivo </t>
    </r>
    <r>
      <rPr>
        <b/>
        <sz val="12"/>
        <color indexed="8"/>
        <rFont val="HelveticaNeueLT Pro 67 MdCn"/>
      </rPr>
      <t>(M)</t>
    </r>
  </si>
  <si>
    <t>10.2. El atractivo forma parte de una oferta establecida (paquete turístico)</t>
  </si>
  <si>
    <t>Tipo:</t>
  </si>
  <si>
    <t>Frecuencia</t>
  </si>
  <si>
    <t>Semestral</t>
  </si>
  <si>
    <t>Trimestral</t>
  </si>
  <si>
    <t>d. Número de personas especializadas en turismo</t>
  </si>
  <si>
    <t>g. Número de personas que manejan algún de Idiomas (M)</t>
  </si>
  <si>
    <t>f. Número de personas capacitadas por temática (M)</t>
  </si>
  <si>
    <t>e. Número de personas con nivel de instrucción (M):</t>
  </si>
  <si>
    <t>a. Cultura</t>
  </si>
  <si>
    <t>b. Naturaleza</t>
  </si>
  <si>
    <t>c. Aventura</t>
  </si>
  <si>
    <t>Long.:</t>
  </si>
  <si>
    <t>a. Nombre de la ciudad o poblado más cercano (Que presente condiciones mínimas de servicios):</t>
  </si>
  <si>
    <t>b. Distancia desde la ciudad o poblado más cercano:</t>
  </si>
  <si>
    <t>Lat.:</t>
  </si>
  <si>
    <t>4.4 Condiciones de accesibilidad del atractivo turístico al medio físico para personas con discapacidad (M)</t>
  </si>
  <si>
    <t>Restaurantes</t>
  </si>
  <si>
    <t>Cafeterías</t>
  </si>
  <si>
    <t>Bares</t>
  </si>
  <si>
    <t>Fuentes de soda</t>
  </si>
  <si>
    <t>Desechos</t>
  </si>
  <si>
    <t xml:space="preserve">Carro Recolector </t>
  </si>
  <si>
    <t>Terreno baldío o quebrada</t>
  </si>
  <si>
    <t>Basura arrojada al rio, acequia o canal</t>
  </si>
  <si>
    <t>Ninguna</t>
  </si>
  <si>
    <t>Todas</t>
  </si>
  <si>
    <t>km</t>
  </si>
  <si>
    <t>Hospital o Clínica</t>
  </si>
  <si>
    <t>Puesto / Centro de salud</t>
  </si>
  <si>
    <t>Dispensario médico</t>
  </si>
  <si>
    <t>Botiquín de primeros auxilios</t>
  </si>
  <si>
    <r>
      <t xml:space="preserve">6.1.1.2 Antrópicos / Antropogénicos </t>
    </r>
    <r>
      <rPr>
        <sz val="12"/>
        <color indexed="8"/>
        <rFont val="HelveticaNeueLT Pro 67 MdCn"/>
      </rPr>
      <t>(M)</t>
    </r>
  </si>
  <si>
    <r>
      <t xml:space="preserve">6.2.1.2 Antrópicos / Antropogénicos </t>
    </r>
    <r>
      <rPr>
        <sz val="12"/>
        <color indexed="8"/>
        <rFont val="HelveticaNeueLT Pro 67 MdCn"/>
      </rPr>
      <t>(M)</t>
    </r>
  </si>
  <si>
    <t>g. Asistencia a ferias turísticas</t>
  </si>
  <si>
    <t>c. Tiempo  estimado de desplazamiento en auto:</t>
  </si>
  <si>
    <r>
      <t>d. Coordenadas (</t>
    </r>
    <r>
      <rPr>
        <sz val="10"/>
        <color indexed="8"/>
        <rFont val="HelveticaNeueLT Pro 67 MdCn"/>
      </rPr>
      <t>grados decimales</t>
    </r>
    <r>
      <rPr>
        <sz val="12"/>
        <color indexed="8"/>
        <rFont val="HelveticaNeueLT Pro 67 MdCn"/>
      </rPr>
      <t>):</t>
    </r>
  </si>
  <si>
    <t>Institución que elaboró el documento.</t>
  </si>
  <si>
    <t>Tipo de material</t>
  </si>
  <si>
    <t>Tipo de vía</t>
  </si>
  <si>
    <t>Distancia (km)</t>
  </si>
  <si>
    <t>h/min</t>
  </si>
  <si>
    <t>Coordenada de inicio</t>
  </si>
  <si>
    <t>Coordenada de fin</t>
  </si>
  <si>
    <t>Alojamiento</t>
  </si>
  <si>
    <t xml:space="preserve">Alimentos y bebidas </t>
  </si>
  <si>
    <t>De uso exclusivo para el visitante</t>
  </si>
  <si>
    <t>De uso exclusivo para comunicación interna</t>
  </si>
  <si>
    <t>De uso exclusivo en caso de emergencia</t>
  </si>
  <si>
    <t>Año de elaboración:</t>
  </si>
  <si>
    <t>b. ¿El atractivo se encuentra dentro de la planificación turística territorial (GAD´S)?</t>
  </si>
  <si>
    <t>c. ¿Existen normativas que se apliquen para el desarrollo de la actividad turística en el atractivo?</t>
  </si>
  <si>
    <t>d. ¿Existen ordenanzas que se apliquen para el desarrollo de la actividad turística en el atractivo?</t>
  </si>
  <si>
    <t>3.2 Línea de producto al que pertenece el atractivo (U)</t>
  </si>
  <si>
    <t>g. Meses recomendables de visita:</t>
  </si>
  <si>
    <t>d. Maneja un sistema de reservas:</t>
  </si>
  <si>
    <t>Guía</t>
  </si>
  <si>
    <t>N/A</t>
  </si>
  <si>
    <t>Ocasional</t>
  </si>
  <si>
    <t>a. Privada</t>
  </si>
  <si>
    <t>b. Policía nacional</t>
  </si>
  <si>
    <t>c. Policía metropolitana / Municipal</t>
  </si>
  <si>
    <t>d. Otra</t>
  </si>
  <si>
    <t>Fibra óptica</t>
  </si>
  <si>
    <t>Nombre del documento:</t>
  </si>
  <si>
    <t>¿Existe un plan de promoción turística cantonal?</t>
  </si>
  <si>
    <t>¿El Atractivo se encuentra incluido en el plan de promoción turístico cantonal?</t>
  </si>
  <si>
    <r>
      <t xml:space="preserve">10. PROMOCIÓN </t>
    </r>
    <r>
      <rPr>
        <b/>
        <sz val="12"/>
        <color indexed="8"/>
        <rFont val="HelveticaNeueLT Pro 67 MdCn"/>
      </rPr>
      <t>Y COMERCIALIZACIÓN DEL ATRACTIVO</t>
    </r>
  </si>
  <si>
    <t xml:space="preserve">h. Otro </t>
  </si>
  <si>
    <t>5.1 Planta turística (M)</t>
  </si>
  <si>
    <t>Disposición de desechos</t>
  </si>
  <si>
    <t>7.2 Señalética en el atractivo</t>
  </si>
  <si>
    <t>7.2.1 Ambiente</t>
  </si>
  <si>
    <t>7.2.2. Tipo</t>
  </si>
  <si>
    <t>7.2.3. Materialidad</t>
  </si>
  <si>
    <t>7.2.4. Estado</t>
  </si>
  <si>
    <r>
      <t xml:space="preserve">7.3 Salud (más cercano) </t>
    </r>
    <r>
      <rPr>
        <b/>
        <sz val="12"/>
        <color indexed="8"/>
        <rFont val="HelveticaNeueLT Pro 67 MdCn"/>
      </rPr>
      <t>(M)</t>
    </r>
  </si>
  <si>
    <r>
      <t xml:space="preserve">7.4 Seguridad </t>
    </r>
    <r>
      <rPr>
        <b/>
        <sz val="12"/>
        <color indexed="8"/>
        <rFont val="HelveticaNeueLT Pro 67 MdCn"/>
      </rPr>
      <t>(M)</t>
    </r>
  </si>
  <si>
    <r>
      <t xml:space="preserve">7.5 Servicio de comunicación de </t>
    </r>
    <r>
      <rPr>
        <b/>
        <sz val="12"/>
        <color indexed="8"/>
        <rFont val="HelveticaNeueLT Pro 67 MdCn"/>
      </rPr>
      <t>uso público (M)</t>
    </r>
  </si>
  <si>
    <t>6.3. Declaratoria del espacio turístico asociado al atractivo</t>
  </si>
  <si>
    <r>
      <t xml:space="preserve">7.6 Multiamenzazas </t>
    </r>
    <r>
      <rPr>
        <b/>
        <sz val="12"/>
        <color indexed="8"/>
        <rFont val="HelveticaNeueLT Pro 67 MdCn"/>
      </rPr>
      <t>(M)</t>
    </r>
  </si>
  <si>
    <t>Deslaves</t>
  </si>
  <si>
    <t>Incendios forestales</t>
  </si>
  <si>
    <t>Sequía</t>
  </si>
  <si>
    <t>Sismos</t>
  </si>
  <si>
    <t>Aguajes</t>
  </si>
  <si>
    <t>Tsunami</t>
  </si>
  <si>
    <t>3 Datos</t>
  </si>
  <si>
    <t>1 Dato</t>
  </si>
  <si>
    <t>Terrestre</t>
  </si>
  <si>
    <t>TERRESTRE</t>
  </si>
  <si>
    <t>Suma</t>
  </si>
  <si>
    <t>V. Asignado</t>
  </si>
  <si>
    <t>ACUÁTICO</t>
  </si>
  <si>
    <t>V.Asignado</t>
  </si>
  <si>
    <t>2 Datos</t>
  </si>
  <si>
    <t>1 Datos</t>
  </si>
  <si>
    <t>Promedio</t>
  </si>
  <si>
    <t>AÉREO</t>
  </si>
  <si>
    <t>Acción</t>
  </si>
  <si>
    <t>Valor</t>
  </si>
  <si>
    <t>Media</t>
  </si>
  <si>
    <t>Resultado</t>
  </si>
  <si>
    <t>c. Aéreo (U)</t>
  </si>
  <si>
    <t>Datos</t>
  </si>
  <si>
    <t>MEDIA</t>
  </si>
  <si>
    <t>Acuático</t>
  </si>
  <si>
    <t>Aéreo</t>
  </si>
  <si>
    <t>¿Existe un plan de contingencia en caso de catástrofes?</t>
  </si>
  <si>
    <t>General</t>
  </si>
  <si>
    <t>Discapacidad Física</t>
  </si>
  <si>
    <t>D68</t>
  </si>
  <si>
    <t>G68</t>
  </si>
  <si>
    <t>S68</t>
  </si>
  <si>
    <t>Discapacidad Visual</t>
  </si>
  <si>
    <t>Discapacidad Intelectual o Psicosocial</t>
  </si>
  <si>
    <t>J68</t>
  </si>
  <si>
    <t>M68</t>
  </si>
  <si>
    <t>GONZÁLEZ SUÁREZ.</t>
  </si>
  <si>
    <t>MALDONADO.</t>
  </si>
  <si>
    <t xml:space="preserve">MALDONADO </t>
  </si>
  <si>
    <t>GARCIA MORENO.</t>
  </si>
  <si>
    <t>SAN RAFAEL.</t>
  </si>
  <si>
    <t>SAN ISIDRO.</t>
  </si>
  <si>
    <t>SAN  ISIDRO</t>
  </si>
  <si>
    <t>SAN  MATEO</t>
  </si>
  <si>
    <t xml:space="preserve">SAN MATEO </t>
  </si>
  <si>
    <t>DAULE.</t>
  </si>
  <si>
    <t xml:space="preserve">DAULE </t>
  </si>
  <si>
    <t xml:space="preserve">LA UNION </t>
  </si>
  <si>
    <t>SUCRE.</t>
  </si>
  <si>
    <t xml:space="preserve">SUCRE </t>
  </si>
  <si>
    <t xml:space="preserve"> SUCRE</t>
  </si>
  <si>
    <t>SAN  SEBASTIÁN</t>
  </si>
  <si>
    <t>SAN  LORENZO</t>
  </si>
  <si>
    <t>TAMBILLO.</t>
  </si>
  <si>
    <t>ROCAFUERTE.</t>
  </si>
  <si>
    <t xml:space="preserve">ROCAFUERTE </t>
  </si>
  <si>
    <t>SAGRARIO.</t>
  </si>
  <si>
    <t>LA  ESPERANZA</t>
  </si>
  <si>
    <t>SALINAS.</t>
  </si>
  <si>
    <t>SAN  ANTONIO</t>
  </si>
  <si>
    <t xml:space="preserve">SAN ANTONIO </t>
  </si>
  <si>
    <t xml:space="preserve"> SAN ANTONIO</t>
  </si>
  <si>
    <t>QUIROGA.</t>
  </si>
  <si>
    <t>SAN LUIS.</t>
  </si>
  <si>
    <t>SAN  PABLO</t>
  </si>
  <si>
    <t>SAN  BLAS</t>
  </si>
  <si>
    <t>JAMBELÍ</t>
  </si>
  <si>
    <t>SANTA  ELENA</t>
  </si>
  <si>
    <t>SEVILLA.</t>
  </si>
  <si>
    <t>SANTA ROSA.</t>
  </si>
  <si>
    <t>SANTA  ROSA</t>
  </si>
  <si>
    <t xml:space="preserve"> SANTA ROSA</t>
  </si>
  <si>
    <t>COCHAPAMBA.</t>
  </si>
  <si>
    <t>LA  LIBERTAD</t>
  </si>
  <si>
    <t>RUMIPAMBA.</t>
  </si>
  <si>
    <t xml:space="preserve">RUMIPAMBA </t>
  </si>
  <si>
    <t xml:space="preserve"> RUMIPAMBA</t>
  </si>
  <si>
    <t>SAN JUAN.</t>
  </si>
  <si>
    <t>SAN  JUAN</t>
  </si>
  <si>
    <t>LA  MERCED</t>
  </si>
  <si>
    <t>SAN CARLOS.</t>
  </si>
  <si>
    <t>SAN  CARLOS</t>
  </si>
  <si>
    <t>LA  MATRIZ</t>
  </si>
  <si>
    <t>EL  CARMEN</t>
  </si>
  <si>
    <t>EL  TRIUNFO</t>
  </si>
  <si>
    <t xml:space="preserve"> EL TRIUNFO</t>
  </si>
  <si>
    <t>LA  VICTORIA</t>
  </si>
  <si>
    <t>SAN MIGUEL.</t>
  </si>
  <si>
    <t>SAN  MIGUEL</t>
  </si>
  <si>
    <t>EL ROSARIO.</t>
  </si>
  <si>
    <t>EL  ROSARIO</t>
  </si>
  <si>
    <t xml:space="preserve">EL ROSARIO </t>
  </si>
  <si>
    <t>LA  PROVIDENCIA</t>
  </si>
  <si>
    <t>SAN  ANDRES</t>
  </si>
  <si>
    <t>DIEZ DE  AGOSTO</t>
  </si>
  <si>
    <t xml:space="preserve"> TARQUI</t>
  </si>
  <si>
    <t xml:space="preserve">TARQUI </t>
  </si>
  <si>
    <t>TARQUI.</t>
  </si>
  <si>
    <t>SANTA  CLARA</t>
  </si>
  <si>
    <t>SAN  FRANCISCO</t>
  </si>
  <si>
    <t>ELOY  ALFARO</t>
  </si>
  <si>
    <t xml:space="preserve">RICAURTE </t>
  </si>
  <si>
    <t xml:space="preserve">BELLAVISTA </t>
  </si>
  <si>
    <t xml:space="preserve"> BELLAVISTA.</t>
  </si>
  <si>
    <t>ATAHUALPA.</t>
  </si>
  <si>
    <t xml:space="preserve">OLMEDO </t>
  </si>
  <si>
    <t>SAN  VICENTE</t>
  </si>
  <si>
    <t xml:space="preserve">SAN VICENTE </t>
  </si>
  <si>
    <t>VALLE  HERMOSO</t>
  </si>
  <si>
    <t xml:space="preserve">SANTIAGO </t>
  </si>
  <si>
    <t xml:space="preserve"> SANTIAGO</t>
  </si>
  <si>
    <t xml:space="preserve">SABANILLA </t>
  </si>
  <si>
    <t>DPA_DESPARR</t>
  </si>
  <si>
    <t>ISLA SANTA MAR═A (FLOREANA) (CAB. EN  PTO. VELASCO IBARRA)</t>
  </si>
  <si>
    <t>GALAPAGOS</t>
  </si>
  <si>
    <t>ALFREDO_BAQUERIZO_MORENO_(JUJAN)</t>
  </si>
  <si>
    <t>GENERAL__ANTONIO_ELIZALDE</t>
  </si>
  <si>
    <t>24_DE_MAYO</t>
  </si>
  <si>
    <t xml:space="preserve"> BOLIVAR</t>
  </si>
  <si>
    <t xml:space="preserve"> OLMEDO</t>
  </si>
  <si>
    <t xml:space="preserve"> BOLIVAR </t>
  </si>
  <si>
    <t xml:space="preserve"> BOLIVAR.</t>
  </si>
  <si>
    <t xml:space="preserve">CAÑAR </t>
  </si>
  <si>
    <t xml:space="preserve"> GUALACEO</t>
  </si>
  <si>
    <t xml:space="preserve"> GIRON</t>
  </si>
  <si>
    <t>NABÓN</t>
  </si>
  <si>
    <t>PAUTE.</t>
  </si>
  <si>
    <t>PUCARÁ</t>
  </si>
  <si>
    <t>SIGSIG.</t>
  </si>
  <si>
    <t>CHORDELEG.</t>
  </si>
  <si>
    <t>GUACHAPALA.</t>
  </si>
  <si>
    <t>CHILLANES.</t>
  </si>
  <si>
    <t>ECHEANDIA.</t>
  </si>
  <si>
    <t>CALUMA.</t>
  </si>
  <si>
    <t>AZOGUES.</t>
  </si>
  <si>
    <t>BIBLIAN.</t>
  </si>
  <si>
    <t>DELEG.</t>
  </si>
  <si>
    <t>SUSCAL.</t>
  </si>
  <si>
    <t>PUJILI.</t>
  </si>
  <si>
    <t>SAQUISILI.</t>
  </si>
  <si>
    <t>SIGCHOS.</t>
  </si>
  <si>
    <t>ALAUSI.</t>
  </si>
  <si>
    <t>CHAMBO.</t>
  </si>
  <si>
    <t>CHUNCHI.</t>
  </si>
  <si>
    <t>GUAMOTE.</t>
  </si>
  <si>
    <t>PALLATANGA.</t>
  </si>
  <si>
    <t>PENIPE.</t>
  </si>
  <si>
    <t>CUMANDA.</t>
  </si>
  <si>
    <t>MACHALA.</t>
  </si>
  <si>
    <t>ARENILLAS.</t>
  </si>
  <si>
    <t xml:space="preserve">ATAHUALPA </t>
  </si>
  <si>
    <t>BALSAS.</t>
  </si>
  <si>
    <t>CHILLA.</t>
  </si>
  <si>
    <t>MARCABELI.</t>
  </si>
  <si>
    <t>PORTOVELO.</t>
  </si>
  <si>
    <t>ZARUMA.</t>
  </si>
  <si>
    <t>MUISNE.</t>
  </si>
  <si>
    <t>ATACAMES.</t>
  </si>
  <si>
    <t>RIOVERDE.</t>
  </si>
  <si>
    <t>BALAO.</t>
  </si>
  <si>
    <t>BALZAR.</t>
  </si>
  <si>
    <t>COLIMES.</t>
  </si>
  <si>
    <t>MILAGRO.</t>
  </si>
  <si>
    <t>NARANJAL.</t>
  </si>
  <si>
    <t>NARANJITO.</t>
  </si>
  <si>
    <t>PALESTINA.</t>
  </si>
  <si>
    <t>PIMAMPIRO.</t>
  </si>
  <si>
    <t>CATAMAYO.</t>
  </si>
  <si>
    <t>CELICA.</t>
  </si>
  <si>
    <t>CHAGUARPAMBA.</t>
  </si>
  <si>
    <t>GONZANAMA.</t>
  </si>
  <si>
    <t>SARAGURO.</t>
  </si>
  <si>
    <t>SOZORANGA.</t>
  </si>
  <si>
    <t>ZAPOTILLO.</t>
  </si>
  <si>
    <t>PINDAL.</t>
  </si>
  <si>
    <t>QUILANGA.</t>
  </si>
  <si>
    <t>BABA.</t>
  </si>
  <si>
    <t>MONTALVO.</t>
  </si>
  <si>
    <t xml:space="preserve">MONTALVO </t>
  </si>
  <si>
    <t>PUEBLOVIEJO.</t>
  </si>
  <si>
    <t>QUEVEDO.</t>
  </si>
  <si>
    <t>URDANETA.</t>
  </si>
  <si>
    <t>VENTANAS.</t>
  </si>
  <si>
    <t>PALENQUE.</t>
  </si>
  <si>
    <t>VALENCIA.</t>
  </si>
  <si>
    <t>MOCACHE.</t>
  </si>
  <si>
    <t>QUINSALOMA.</t>
  </si>
  <si>
    <t>PORTOVIEJO.</t>
  </si>
  <si>
    <t>CHONE.</t>
  </si>
  <si>
    <t>JIPIJAPA.</t>
  </si>
  <si>
    <t>JUNIN.</t>
  </si>
  <si>
    <t>MANTA.</t>
  </si>
  <si>
    <t>MONTECRISTI.</t>
  </si>
  <si>
    <t>PAJAN.</t>
  </si>
  <si>
    <t xml:space="preserve"> ROCAFUERTE</t>
  </si>
  <si>
    <t xml:space="preserve"> SUCRE </t>
  </si>
  <si>
    <t>TOSAGUA.</t>
  </si>
  <si>
    <t>PEDERNALES.</t>
  </si>
  <si>
    <t>JAMA.</t>
  </si>
  <si>
    <t>JARAMIJO.</t>
  </si>
  <si>
    <t>GUALAQUIZA.</t>
  </si>
  <si>
    <t>SANTIAGO.</t>
  </si>
  <si>
    <t>SUCUA.</t>
  </si>
  <si>
    <t>HUAMBOYA.</t>
  </si>
  <si>
    <t>TAISHA.</t>
  </si>
  <si>
    <t>LOGROÑO.</t>
  </si>
  <si>
    <t>TENA.</t>
  </si>
  <si>
    <t>ARCHIDONA.</t>
  </si>
  <si>
    <t>MERA.</t>
  </si>
  <si>
    <t>ARAJUNO.</t>
  </si>
  <si>
    <t>CAYAMBE.</t>
  </si>
  <si>
    <t>CEVALLOS.</t>
  </si>
  <si>
    <t>MOCHA.</t>
  </si>
  <si>
    <t>PATATE.</t>
  </si>
  <si>
    <t>QUERO.</t>
  </si>
  <si>
    <t>PELILEO.</t>
  </si>
  <si>
    <t>TISALEO.</t>
  </si>
  <si>
    <t>ZAMORA.</t>
  </si>
  <si>
    <t>PALANDA.</t>
  </si>
  <si>
    <t>PAQUISHA.</t>
  </si>
  <si>
    <t>SHUSHUFINDI.</t>
  </si>
  <si>
    <t>CUYABENO.</t>
  </si>
  <si>
    <t>LORETO.</t>
  </si>
  <si>
    <t xml:space="preserve">SALINAS </t>
  </si>
  <si>
    <t>JUVAL.</t>
  </si>
  <si>
    <t xml:space="preserve"> BELLAVISTA </t>
  </si>
  <si>
    <t>PACCHA.</t>
  </si>
  <si>
    <t>RICAURTE.</t>
  </si>
  <si>
    <t>SANTA ANA.</t>
  </si>
  <si>
    <t>VALLE.</t>
  </si>
  <si>
    <t>ASUNCION.</t>
  </si>
  <si>
    <t xml:space="preserve">SAN JUAN </t>
  </si>
  <si>
    <t xml:space="preserve"> LA UNION</t>
  </si>
  <si>
    <t xml:space="preserve"> LA UNION </t>
  </si>
  <si>
    <t>LA  UNION.</t>
  </si>
  <si>
    <t xml:space="preserve"> LA  UNION </t>
  </si>
  <si>
    <t>SAN VICENTE.</t>
  </si>
  <si>
    <t>AMALUZA.</t>
  </si>
  <si>
    <t>SAN LORENZO.</t>
  </si>
  <si>
    <t>SAN SEBASTIAN.</t>
  </si>
  <si>
    <t>SAN  FRANCISCO.</t>
  </si>
  <si>
    <t xml:space="preserve"> SAN FRANCISCO</t>
  </si>
  <si>
    <t>SAN  ANTONIO.</t>
  </si>
  <si>
    <t>EL TAMBO.</t>
  </si>
  <si>
    <t>SAN  RAFAEL</t>
  </si>
  <si>
    <t xml:space="preserve"> SAN ISIDRO</t>
  </si>
  <si>
    <t>CONCEPCION.</t>
  </si>
  <si>
    <t>SAN JOSÉ.</t>
  </si>
  <si>
    <t>LA PAZ.</t>
  </si>
  <si>
    <t>MARISCAL SUCRE.</t>
  </si>
  <si>
    <t xml:space="preserve">LA MATRIZ </t>
  </si>
  <si>
    <t xml:space="preserve">EL TRIUNFO </t>
  </si>
  <si>
    <t xml:space="preserve">LA ESPERANZA </t>
  </si>
  <si>
    <t>EL  SAGRARIO.</t>
  </si>
  <si>
    <t xml:space="preserve">SAN ANDRES </t>
  </si>
  <si>
    <t>SAN JOSE.</t>
  </si>
  <si>
    <t>BELLAMARIA.</t>
  </si>
  <si>
    <t>EL INGENIO.</t>
  </si>
  <si>
    <t>BUENAVISTA.</t>
  </si>
  <si>
    <t xml:space="preserve">SANTA ROSA </t>
  </si>
  <si>
    <t xml:space="preserve">LA LIBERTAD  </t>
  </si>
  <si>
    <t xml:space="preserve">ESMERALDAS </t>
  </si>
  <si>
    <t xml:space="preserve"> ESMERALDAS </t>
  </si>
  <si>
    <t>SELVA ALEGRE.</t>
  </si>
  <si>
    <t>SANTA RITA.</t>
  </si>
  <si>
    <t>AYACUCHO.</t>
  </si>
  <si>
    <t>CHIRIJOS.</t>
  </si>
  <si>
    <t>SABANILLA.</t>
  </si>
  <si>
    <t xml:space="preserve">PICHINCHA </t>
  </si>
  <si>
    <t>Hora de Salida:</t>
  </si>
  <si>
    <t>Hora de Inicio:</t>
  </si>
  <si>
    <t>Firma y/o Sello del encuestado</t>
  </si>
  <si>
    <t>Baño - Sistema de Asistencia (botón o cordón de halar)</t>
  </si>
  <si>
    <t>Accesibilidad cognitiva (señalética clara, gráfica y bien distribuida)</t>
  </si>
  <si>
    <t>Recepción adaptada para personas con discapacidad (Personal capacitado)</t>
  </si>
  <si>
    <t>OBSERVACIONES</t>
  </si>
  <si>
    <t>Vías de circulación peatonal accesibles (Senderos, veredas, pasillos). Rotulación , Ilustraciones.</t>
  </si>
  <si>
    <t xml:space="preserve">Cuartos de baño adaptados (Comunal o Social) </t>
  </si>
  <si>
    <t>Rotulación para personas sordas (Visual, ilustrada)</t>
  </si>
  <si>
    <t>Sensores y alarmas visuales (Luces intermitentes)</t>
  </si>
  <si>
    <t>Recepción adaptada para personas con discapacidad (Registros ilustrados, intérprete de lengua de señas, personal capacitado, pantallas led, subtitulado formato accesible, otras herramientas de apoyo al cliente.)</t>
  </si>
  <si>
    <t>Discapacidad Auditiva</t>
  </si>
  <si>
    <t>Vías de circulación peatonal accesibles (Senderos, veredas, pasillos) con bandas podotáctiles.</t>
  </si>
  <si>
    <t>Puntos accesibles de concentración turística ( Información autodescriptiva, braille, "audio").</t>
  </si>
  <si>
    <t>Bandas podotáctiles o contraste en piso</t>
  </si>
  <si>
    <t>Baño - Grifería de pulsación, palanca o sensor</t>
  </si>
  <si>
    <t>Baño - espacio de maniobra (circunferencia libre 1,50m)</t>
  </si>
  <si>
    <t>Pasamanos</t>
  </si>
  <si>
    <t>Rotulación para personas ciegas (Ejm: Braille, alto relieve, plano háptica)</t>
  </si>
  <si>
    <t>Recepción adaptada para personas con discapacidad (Registros en braille, sistema JAWS, formatos accesibles, otras herramientas de apoyo al cliente.)</t>
  </si>
  <si>
    <t>Vías de circulación peatonal accesibles (Senderos, veredas, pasillos)</t>
  </si>
  <si>
    <t>Puntos accesibles de concentración turística (que tengan rampas, pasamanos, señalética, etc. )</t>
  </si>
  <si>
    <t>Baño - Lavabo sin pedestal</t>
  </si>
  <si>
    <t>Baño - Espejo (ubicado a 50 mm desde el borde superior del lavabo)</t>
  </si>
  <si>
    <t xml:space="preserve">Baño - Barras de apoyo </t>
  </si>
  <si>
    <t xml:space="preserve">Baño - Espacio de maniobra (circunferencia libre de 1,50m) </t>
  </si>
  <si>
    <t>Recepción adaptada para personas con discapacidad (silla de ruedas, talla baja)</t>
  </si>
  <si>
    <t>Rampas externas de existir desnivel entre acera y acceso</t>
  </si>
  <si>
    <t>Cuartos de baño y aseo (Comunal o Social)</t>
  </si>
  <si>
    <t>Puntos de concentración turística (Salones, auditorios, miradores, muelles, malecones, centros de interpretación, granjas, etc.)</t>
  </si>
  <si>
    <t xml:space="preserve">Recepción </t>
  </si>
  <si>
    <t>Ascensor</t>
  </si>
  <si>
    <t>Puertas automáticas</t>
  </si>
  <si>
    <t>Señalética Preventiva</t>
  </si>
  <si>
    <t>Señalética Direccional</t>
  </si>
  <si>
    <t>Señalética Informativa</t>
  </si>
  <si>
    <t>Vías de circulación peatonal</t>
  </si>
  <si>
    <t>Gradas externas (Ingresos)</t>
  </si>
  <si>
    <t>Rampas externas a desnivel</t>
  </si>
  <si>
    <t>Estacionamiento vehicular para personas con discapacidad</t>
  </si>
  <si>
    <t>Estacionamiento</t>
  </si>
  <si>
    <t>4.- CARACTERÍSTICAS  DEL ATRACTIVO (infraestructura)</t>
  </si>
  <si>
    <t>BOLIVAR_</t>
  </si>
  <si>
    <t>Baño - Accesorio indicador libre/ocupado</t>
  </si>
  <si>
    <t>Accesorios de limpieza y aseo (Ejm. Dispensadores de gel, papel higiénico, jabón de manos, etc.) a 800 a 1100mm desde el piso.</t>
  </si>
  <si>
    <t>Salvaescaleras</t>
  </si>
  <si>
    <t>Sensores de voz/ bucle magnético</t>
  </si>
  <si>
    <t>Maquetas táctiles (3D)</t>
  </si>
  <si>
    <t>b. Ubicación gráfica del Atractivo</t>
  </si>
  <si>
    <t>ACCESIBILIDAD:</t>
  </si>
  <si>
    <t xml:space="preserve">Puntos accesibles de concentración turística (Información gráfica /fotografías, pósters, videos). 
</t>
  </si>
  <si>
    <t xml:space="preserve">Puntos accesibles de concentración turística (Información gráfica, fotografías, pósters, videos, guías capacitados en discapacidades)
</t>
  </si>
  <si>
    <t xml:space="preserve"> </t>
  </si>
  <si>
    <t>NOMBRES DEL RESPONSABLE</t>
  </si>
  <si>
    <t>FIRMA</t>
  </si>
  <si>
    <t>_______________________________</t>
  </si>
  <si>
    <t>s. Pesca deportiva</t>
  </si>
  <si>
    <t>VALIDACIÓN DE FICHA  PARA EL LEVANTAMIENTO Y JERARQUIZACIÓN DE ATRACTIVOS TURÍSTICOS</t>
  </si>
  <si>
    <t>Datos del Atractivo</t>
  </si>
  <si>
    <t>Validado Por:</t>
  </si>
  <si>
    <t>Apellido y Nombre:</t>
  </si>
  <si>
    <t>Nota: He revisado y estoy de acuerdo con la información de esta ficha y que la misma sea publicada en el Geoportal de Atractivos y/o en el sistema que la Autoridad Nacional de Turismo disponga.</t>
  </si>
  <si>
    <t>Institución:</t>
  </si>
  <si>
    <t>Cargo:</t>
  </si>
  <si>
    <t>Correo Electrónico:</t>
  </si>
  <si>
    <t>Firma:</t>
  </si>
  <si>
    <t>Fecha:</t>
  </si>
  <si>
    <t>Provincia:</t>
  </si>
  <si>
    <t>Cantón:</t>
  </si>
  <si>
    <t>Parroquia:</t>
  </si>
  <si>
    <t>Nombre del Atractivo:</t>
  </si>
  <si>
    <t>Subtipo:</t>
  </si>
  <si>
    <t>Nota: Se completa esta sección en el caso que el GAD no haya levantado directamente la ficha de atractivos.</t>
  </si>
  <si>
    <t xml:space="preserve">SECTOR INDIO GUARANGA </t>
  </si>
  <si>
    <t>AV. JUNVENTUDES</t>
  </si>
  <si>
    <t xml:space="preserve">AV. LA PRENSA </t>
  </si>
  <si>
    <t xml:space="preserve">Público </t>
  </si>
  <si>
    <t xml:space="preserve">
Gobierno Autónomo Descentralizado del Cantón Guaranda</t>
  </si>
  <si>
    <t xml:space="preserve">	
Administrador del Centro Cultural Indio Guaranga </t>
  </si>
  <si>
    <t>(+593) 999478154</t>
  </si>
  <si>
    <t>ivanmora5278@gmail.com</t>
  </si>
  <si>
    <t xml:space="preserve">  	
Es un espacio público, en protección del GAD Municipal de Guaranda</t>
  </si>
  <si>
    <t>Templado</t>
  </si>
  <si>
    <t>10 a 18</t>
  </si>
  <si>
    <t>500 a 1500</t>
  </si>
  <si>
    <t>Atención de Miércoles a Domingo</t>
  </si>
  <si>
    <t xml:space="preserve">Todo el año </t>
  </si>
  <si>
    <t>-1.59824</t>
  </si>
  <si>
    <t>-79.00165</t>
  </si>
  <si>
    <t>Guaranda</t>
  </si>
  <si>
    <t xml:space="preserve">Las coordenadas del atractivo  se tomaron como referencia el Parque Central de la Ciudad de Guaranda, ubicado en las calles García Moreno entre Sucre y 10 de agosto.  </t>
  </si>
  <si>
    <t>-1.59220
-79.00136</t>
  </si>
  <si>
    <t>adoquín de piedra, de cemento y asfaltado</t>
  </si>
  <si>
    <t xml:space="preserve"> 
Cooperativa de camionetas "Divino Niño"</t>
  </si>
  <si>
    <t xml:space="preserve"> 	
Cooperativa de Taxis El Libertador</t>
  </si>
  <si>
    <t xml:space="preserve"> 	
Cooperativa de Taxis Siete Colinas</t>
  </si>
  <si>
    <t>Camionetas en general</t>
  </si>
  <si>
    <t>10 de Agosto y Convención de 1884</t>
  </si>
  <si>
    <t xml:space="preserve">
Centro de la ciudad</t>
  </si>
  <si>
    <t>toda la ciudad</t>
  </si>
  <si>
    <t>-79,00686</t>
  </si>
  <si>
    <t>-1,58830</t>
  </si>
  <si>
    <t>-1,58830 -79,00685</t>
  </si>
  <si>
    <t>Los datos marcados corresponde al catastro de alojamientos registrados en el cantón  Guaranda, Octubre 2025</t>
  </si>
  <si>
    <t xml:space="preserve">-1.59058 -78.99908		</t>
  </si>
  <si>
    <t>Lic. Gustavo Fierro</t>
  </si>
  <si>
    <t>Los datos marcados corresponden al catastro de  guianza turística  registrados  en el Ministerio de Turismo, corte Octubre 2025</t>
  </si>
  <si>
    <t>Los datos marcados corresponde al catastro de establecimientos de operación turística registrados en el cantón  Guaranda, corte Octubre 2025</t>
  </si>
  <si>
    <t>Los datos marcados corresponde al catastro de alimentos y bebidas registrados en el cantón  Guaranda, corte Octubre 2025</t>
  </si>
  <si>
    <t>Ing. Iván Mora</t>
  </si>
  <si>
    <t>Seguridad Privada</t>
  </si>
  <si>
    <t xml:space="preserve">El atractivo cuenta con un amplio estacionamiento iluminado, baterías sanitarias accesibles para personas con discapacidad, además cuenta con servicio de Guardianía de seguridad las 24 horas, el mirador se encuentra ubicado en el tercer piso donde podrá maravillarse del paisaje. </t>
  </si>
  <si>
    <t xml:space="preserve">
El atractivo no cuenta con los servicios mencionados, sin embargo en la ciudad cercana, se encuentra una galería en el centro de la ciudad ubicado en las calles Olmedo y 7 de mayo, atienden de lunes a sábado desde las 8h00 hasta las 18h00. El cajero automático se encuentra ubicado en las calles Azuay entre 7 de mayo y Convención de 1884, permanece abierto 24 horas.</t>
  </si>
  <si>
    <t xml:space="preserve">Centro Cultural Indio Guaranga </t>
  </si>
  <si>
    <t xml:space="preserve">nacional </t>
  </si>
  <si>
    <t>Empresa Pública -Empresa Municipal de Agua Potable y Alcantarillado de Guaranda (EP-EMAPA-G)</t>
  </si>
  <si>
    <t>Corporación Nacional de Electricidad(CNEL)</t>
  </si>
  <si>
    <t>El servicio de recolección para el atractivo es de 3 veces a la semana; lunes, miércoles y viernes o cuando la situación lo amerite.</t>
  </si>
  <si>
    <t>ECU 911</t>
  </si>
  <si>
    <t xml:space="preserve">Agentes de control municipal </t>
  </si>
  <si>
    <t>La red wifi es facilitada por el GAD-Guaranda</t>
  </si>
  <si>
    <t xml:space="preserve">GAD MUNICIPAL DE GUARANDA </t>
  </si>
  <si>
    <t>El GAD-Guaranda cuenta con la Unidad de Riesgos quienes son los encargados de efectuar el Plan de Contingencia y asegurar que la ciudadanía observe detenidamente las indicaciones para evitar consecuencias graves en caso de una amenaza.  De igual existe un mapa de un plan de contingencia</t>
  </si>
  <si>
    <t>https://www.guaranda.gob.ec/newsiteCMT/atractivos-turisticos-del-canton/</t>
  </si>
  <si>
    <t>https://www.facebook.com/CCIndioGuaranga   https://www.facebook.com/MunicipioGuaranda</t>
  </si>
  <si>
    <t>https://www.facebook.com/turismo.guaranda</t>
  </si>
  <si>
    <t>Febrero a Octubre</t>
  </si>
  <si>
    <t xml:space="preserve">Noviembre a Enero </t>
  </si>
  <si>
    <t>Lic. Carlos Ninabanda</t>
  </si>
  <si>
    <t>(+593) 958985886</t>
  </si>
  <si>
    <t>Archivo del Departamento de Turismo del GAD Guaranda,2024</t>
  </si>
  <si>
    <t>https://www.google.com/maps/search/coordenadas+del+centro+cultural+indio+guaranga/@-1.5882557,-79.0067615,18z?entry=ttu&amp;g_ep=EgoyMDI1MTEzMC4wIKXMDSoASAFQAw%3D%3D</t>
  </si>
  <si>
    <t>Fierro Guamán Hugo Gustavo</t>
  </si>
  <si>
    <t>Gobierno Autónomo Descentralizado del Cantón Guaranda</t>
  </si>
  <si>
    <t>Responsable de la Unidad de Turismo</t>
  </si>
  <si>
    <t>tavofierro@yahoo.es</t>
  </si>
  <si>
    <t xml:space="preserve">Arregui Martha </t>
  </si>
  <si>
    <t>Ministerio de Producción,Comercio Exterior e Inversiones.</t>
  </si>
  <si>
    <t>Analista de Promoción Zonal</t>
  </si>
  <si>
    <t>marregui@produccion.gob.ec</t>
  </si>
  <si>
    <t>(+593) 997660395</t>
  </si>
  <si>
    <t>Ascencio Tomalá Grace</t>
  </si>
  <si>
    <t>gascencio@produccion.gob.ec</t>
  </si>
  <si>
    <t>(+593) 994271144</t>
  </si>
  <si>
    <t>Bolívar</t>
  </si>
  <si>
    <t>Ángel Polibio Cháves</t>
  </si>
  <si>
    <t>Arquitectura</t>
  </si>
  <si>
    <t>Infraestructura Cultural</t>
  </si>
  <si>
    <t>x</t>
  </si>
  <si>
    <t>Funcionarios de la Unidad de Turismo del GADCG brindaron las capacitaciones antes mencionadas</t>
  </si>
  <si>
    <t>quichua</t>
  </si>
  <si>
    <t>Quito</t>
  </si>
  <si>
    <t xml:space="preserve">Cuenca </t>
  </si>
  <si>
    <t>Ambato</t>
  </si>
  <si>
    <t>Estados Unidos</t>
  </si>
  <si>
    <t>Francia</t>
  </si>
  <si>
    <t>Alemania</t>
  </si>
  <si>
    <t>Se realiza las estadísticas de manera global, desglosando procedencia de nacionalidades y ciudades</t>
  </si>
  <si>
    <t>2017-2024</t>
  </si>
  <si>
    <t xml:space="preserve">Cooperativa de Buses Universidad de Bolívar  </t>
  </si>
  <si>
    <t xml:space="preserve">Guanujo, Plaza Roja, Laguacoto Estaciones  </t>
  </si>
  <si>
    <t xml:space="preserve">Ministerio de Turismo </t>
  </si>
  <si>
    <t xml:space="preserve">Rincón Mágico </t>
  </si>
  <si>
    <t>El Hospital Alfredo Noboa Montenegro ubicado en las calles J  M Cisneros y Selva Alegre,  un dispensario médico del GAD Guaranda, ubicado en las calles García Moreno entre Convención  1884 y 7 de Mayo, horario de atención es de lunes a viernes desde las 8h00 hasta las 17h00. 
El Centro de Salud Pública Cordero Crespo, localizado en las calles Espejo y Coronel García, horario de atención desde las 8h00 hasta las 17h00 y emergencias 24 horas con los paramédicos.
Dispensario médico ubicado en las calles Sucre y Pichincha del Dr. Alex Pérez, atiende  de lunes a sábado desde las 8h00 hasta 19h00 y el contacto 0994014444.</t>
  </si>
  <si>
    <t xml:space="preserve">Plan de Contingencia Museo del Centro Cultural Indio Guaranga </t>
  </si>
  <si>
    <t>27 de septiembre del 2023</t>
  </si>
  <si>
    <t xml:space="preserve">Ubicado en la colina Cruz Loma en la Av. Juventudes  es un espacio histórico y cultural, que combina un museo de piezas arqueológicas de culturas precolombinas como la Valdivia, Manteña y Guangala, y una galería de arte local, cuenta con un mirador y un bosque encantado también cuenta con un mini auditorio y se destaca por su importancia histórica, ya que se cree que fue un sitio de adoración indígena. </t>
  </si>
  <si>
    <t>(+593) 994949473</t>
  </si>
  <si>
    <t>Directora Zonal 5</t>
  </si>
  <si>
    <t xml:space="preserve">Teléfono: </t>
  </si>
  <si>
    <t>0994949473</t>
  </si>
  <si>
    <t>El ingreso al centro cultural es de 0,50 ctvs.</t>
  </si>
  <si>
    <t xml:space="preserve">
7 de Mayo y García Moreno</t>
  </si>
  <si>
    <t xml:space="preserve">El Centro Cultural Indio Guaranga se encuentra Ubicado dentro del polígono, con el cual se declaro Rincón Mágico a Guaranda.  </t>
  </si>
  <si>
    <t xml:space="preserve"> Gobierno Autónomo Descentralizado del Cantón Guaranda</t>
  </si>
  <si>
    <t xml:space="preserve">La Policía Municipal cubren los espacios internos y externos para mayor seguridad, la Unidad de Policía Comunitaria (UPC) se encuentra ubicada en el sector de la Plaza Roja en los bajos de la Unidad de Turismo-ITUR en las calles General Enríquez y Azuay atienden las 24 horas. contacto101. Además el Museo Cuenta con Seguridad Privada las 24 horas.  </t>
  </si>
  <si>
    <t xml:space="preserve">Existe una serie de actividades que el visitante puede observar o ser parte de ella, en el museo existe una sala donde se proyectan películas relacionadas a la historia de Guaranda </t>
  </si>
  <si>
    <t xml:space="preserve">Las páginas antes vinculadas están en constante actividad en la promoción del Centro Cultural como se detalló en el enunciado anterior </t>
  </si>
  <si>
    <t>Se encuentra dentro de la ruta denominada las Colinas</t>
  </si>
  <si>
    <t xml:space="preserve">
9 de Abril y Selva Alegre frente de la Plaza 15 de Mayo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</si>
</sst>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h:mm;@"/>
  </numFmts>
  <fonts count="62">
    <font>
      <sz val="11"/>
      <color theme="1"/>
      <name val="Calibri"/>
      <family val="2"/>
      <scheme val="minor"/>
    </font>
    <font>
      <sz val="10"/>
      <name val="Arial"/>
      <family val="2"/>
    </font>
    <font>
      <sz val="12"/>
      <color indexed="8"/>
      <name val="HelveticaNeueLT Pro 67 MdCn"/>
    </font>
    <font>
      <b/>
      <sz val="12"/>
      <color indexed="8"/>
      <name val="HelveticaNeueLT Pro 67 MdCn"/>
    </font>
    <font>
      <sz val="12"/>
      <name val="HelveticaNeueLT Pro 67 MdCn"/>
    </font>
    <font>
      <sz val="11"/>
      <color indexed="8"/>
      <name val="HelveticaNeueLT Pro 67 MdCn"/>
    </font>
    <font>
      <sz val="11"/>
      <name val="HelveticaNeueLT Pro 67 MdCn"/>
    </font>
    <font>
      <sz val="10"/>
      <color indexed="8"/>
      <name val="HelveticaNeueLT Pro 67 MdCn"/>
    </font>
    <font>
      <sz val="11"/>
      <color theme="0"/>
      <name val="Calibri"/>
      <family val="2"/>
      <scheme val="minor"/>
    </font>
    <font>
      <b/>
      <sz val="11"/>
      <color theme="0"/>
      <name val="Calibri"/>
      <family val="2"/>
      <scheme val="minor"/>
    </font>
    <font>
      <u/>
      <sz val="11"/>
      <color theme="10"/>
      <name val="Calibri"/>
      <family val="2"/>
      <scheme val="minor"/>
    </font>
    <font>
      <sz val="11"/>
      <color theme="1"/>
      <name val="Verdana"/>
      <family val="2"/>
    </font>
    <font>
      <b/>
      <sz val="11"/>
      <color theme="1"/>
      <name val="Calibri"/>
      <family val="2"/>
      <scheme val="minor"/>
    </font>
    <font>
      <sz val="12"/>
      <color theme="1"/>
      <name val="HelveticaNeueLT Pro 67 MdCn"/>
    </font>
    <font>
      <sz val="12"/>
      <color theme="3" tint="0.39997558519241921"/>
      <name val="HelveticaNeueLT Pro 67 MdCn"/>
    </font>
    <font>
      <b/>
      <sz val="12"/>
      <color rgb="FF000000"/>
      <name val="HelveticaNeueLT Pro 67 MdCn"/>
    </font>
    <font>
      <sz val="12"/>
      <color rgb="FF000000"/>
      <name val="HelveticaNeueLT Pro 67 MdCn"/>
    </font>
    <font>
      <sz val="11"/>
      <color rgb="FF000000"/>
      <name val="Calibri"/>
      <family val="2"/>
      <scheme val="minor"/>
    </font>
    <font>
      <sz val="10"/>
      <color theme="1"/>
      <name val="Calibri"/>
      <family val="2"/>
      <scheme val="minor"/>
    </font>
    <font>
      <b/>
      <sz val="10"/>
      <color rgb="FFFFFFFF"/>
      <name val="Calibri"/>
      <family val="2"/>
      <scheme val="minor"/>
    </font>
    <font>
      <b/>
      <sz val="10"/>
      <color theme="1"/>
      <name val="Calibri"/>
      <family val="2"/>
      <scheme val="minor"/>
    </font>
    <font>
      <b/>
      <sz val="12"/>
      <color theme="1"/>
      <name val="Calibri"/>
      <family val="2"/>
      <scheme val="minor"/>
    </font>
    <font>
      <b/>
      <sz val="12"/>
      <color rgb="FFFFFFFF"/>
      <name val="Calibri"/>
      <family val="2"/>
      <scheme val="minor"/>
    </font>
    <font>
      <sz val="11"/>
      <color theme="3" tint="0.39997558519241921"/>
      <name val="HelveticaNeueLT Pro 67 MdCn"/>
    </font>
    <font>
      <sz val="14"/>
      <color theme="1"/>
      <name val="Calibri"/>
      <family val="2"/>
      <scheme val="minor"/>
    </font>
    <font>
      <u/>
      <sz val="11"/>
      <color theme="1"/>
      <name val="Calibri"/>
      <family val="2"/>
      <scheme val="minor"/>
    </font>
    <font>
      <sz val="11"/>
      <color rgb="FF000000"/>
      <name val="HelveticaNeueLT Pro 67 MdCn"/>
    </font>
    <font>
      <sz val="11"/>
      <color theme="1"/>
      <name val="HelveticaNeueLT Pro 67 MdCn"/>
    </font>
    <font>
      <sz val="10"/>
      <color theme="1"/>
      <name val="HelveticaNeueLT Pro 67 MdCn"/>
    </font>
    <font>
      <b/>
      <sz val="12"/>
      <color theme="1"/>
      <name val="HelveticaNeueLT Pro 67 MdCn"/>
    </font>
    <font>
      <b/>
      <sz val="10"/>
      <color theme="1"/>
      <name val="HelveticaNeueLT Pro 67 MdCn"/>
    </font>
    <font>
      <sz val="10"/>
      <color rgb="FF000000"/>
      <name val="HelveticaNeueLT Pro 67 MdCn"/>
    </font>
    <font>
      <b/>
      <sz val="10"/>
      <color rgb="FF000000"/>
      <name val="HelveticaNeueLT Pro 67 MdCn"/>
    </font>
    <font>
      <b/>
      <sz val="12"/>
      <color theme="3" tint="0.39997558519241921"/>
      <name val="HelveticaNeueLT Pro 67 MdCn"/>
    </font>
    <font>
      <b/>
      <sz val="11"/>
      <color theme="1"/>
      <name val="HelveticaNeueLT Pro 67 MdCn"/>
    </font>
    <font>
      <b/>
      <sz val="10"/>
      <color theme="0"/>
      <name val="HelveticaNeueLT Pro 67 MdCn"/>
    </font>
    <font>
      <b/>
      <sz val="10"/>
      <color theme="0"/>
      <name val="Calibri"/>
      <family val="2"/>
      <scheme val="minor"/>
    </font>
    <font>
      <sz val="10"/>
      <name val="Calibri"/>
      <family val="2"/>
      <scheme val="minor"/>
    </font>
    <font>
      <b/>
      <sz val="11"/>
      <color rgb="FF000000"/>
      <name val="HelveticaNeueLT Pro 67 MdCn"/>
    </font>
    <font>
      <sz val="10"/>
      <color theme="3" tint="0.39997558519241921"/>
      <name val="HelveticaNeueLT Pro 67 MdCn"/>
    </font>
    <font>
      <b/>
      <sz val="12"/>
      <color rgb="FFFFFFFF"/>
      <name val="HelveticaNeueLT Pro 67 MdCn"/>
    </font>
    <font>
      <sz val="14"/>
      <color theme="3" tint="0.39997558519241921"/>
      <name val="HelveticaNeueLT Pro 67 MdCn"/>
    </font>
    <font>
      <sz val="14"/>
      <color theme="1"/>
      <name val="Verdana"/>
      <family val="2"/>
    </font>
    <font>
      <b/>
      <sz val="14"/>
      <color rgb="FF000000"/>
      <name val="Calibri"/>
      <family val="2"/>
    </font>
    <font>
      <b/>
      <sz val="20"/>
      <color rgb="FF000000"/>
      <name val="Calibri"/>
      <family val="2"/>
    </font>
    <font>
      <b/>
      <sz val="16"/>
      <color rgb="FF000000"/>
      <name val="Cambria"/>
      <family val="1"/>
      <scheme val="major"/>
    </font>
    <font>
      <b/>
      <sz val="11"/>
      <color theme="1"/>
      <name val="Verdana"/>
      <family val="2"/>
    </font>
    <font>
      <sz val="16"/>
      <color rgb="FF000000"/>
      <name val="Cambria"/>
      <family val="1"/>
      <scheme val="major"/>
    </font>
    <font>
      <sz val="16"/>
      <color theme="1"/>
      <name val="Cambria"/>
      <family val="1"/>
      <scheme val="major"/>
    </font>
    <font>
      <b/>
      <sz val="14"/>
      <color rgb="FF000000"/>
      <name val="Cambria"/>
      <family val="1"/>
      <scheme val="major"/>
    </font>
    <font>
      <b/>
      <sz val="11"/>
      <color theme="1"/>
      <name val="Cambria"/>
      <family val="1"/>
      <scheme val="major"/>
    </font>
    <font>
      <sz val="11"/>
      <color theme="1"/>
      <name val="Cambria"/>
      <family val="1"/>
      <scheme val="major"/>
    </font>
    <font>
      <b/>
      <sz val="18"/>
      <color theme="1"/>
      <name val="Cambria"/>
      <family val="1"/>
      <scheme val="major"/>
    </font>
    <font>
      <b/>
      <sz val="14"/>
      <color theme="1"/>
      <name val="Cambria"/>
      <family val="1"/>
      <scheme val="major"/>
    </font>
    <font>
      <sz val="14"/>
      <color theme="1"/>
      <name val="Cambria"/>
      <family val="1"/>
      <scheme val="major"/>
    </font>
    <font>
      <b/>
      <sz val="11"/>
      <color rgb="FF000000"/>
      <name val="Calibri"/>
      <family val="2"/>
      <scheme val="minor"/>
    </font>
    <font>
      <sz val="11"/>
      <color theme="4" tint="-0.249977111117893"/>
      <name val="HelveticaNeueLT Pro 67 MdCn"/>
    </font>
    <font>
      <sz val="11"/>
      <color theme="1"/>
      <name val="Calibri"/>
      <family val="2"/>
    </font>
    <font>
      <sz val="11"/>
      <name val="Calibri"/>
      <family val="2"/>
    </font>
    <font>
      <b/>
      <sz val="11"/>
      <color theme="1"/>
      <name val="Calibri"/>
      <family val="2"/>
    </font>
    <font>
      <sz val="11"/>
      <color rgb="FF548DD4"/>
      <name val="Calibri"/>
      <family val="2"/>
    </font>
    <font>
      <sz val="11"/>
      <color rgb="FFFF0000"/>
      <name val="HelveticaNeueLT Pro 67 MdCn"/>
    </font>
  </fonts>
  <fills count="17">
    <fill>
      <patternFill patternType="none"/>
    </fill>
    <fill>
      <patternFill patternType="gray125"/>
    </fill>
    <fill>
      <patternFill patternType="solid">
        <fgColor rgb="FFFFC000"/>
        <bgColor indexed="64"/>
      </patternFill>
    </fill>
    <fill>
      <patternFill patternType="solid">
        <fgColor theme="0"/>
        <bgColor indexed="64"/>
      </patternFill>
    </fill>
    <fill>
      <patternFill patternType="solid">
        <fgColor rgb="FFFFFFFF"/>
        <bgColor indexed="64"/>
      </patternFill>
    </fill>
    <fill>
      <patternFill patternType="solid">
        <fgColor rgb="FF001F5F"/>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4"/>
        <bgColor theme="4"/>
      </patternFill>
    </fill>
    <fill>
      <patternFill patternType="solid">
        <fgColor theme="4"/>
        <bgColor indexed="64"/>
      </patternFill>
    </fill>
    <fill>
      <patternFill patternType="solid">
        <fgColor rgb="FF92D050"/>
        <bgColor indexed="64"/>
      </patternFill>
    </fill>
    <fill>
      <patternFill patternType="solid">
        <fgColor rgb="FF0070C0"/>
        <bgColor indexed="64"/>
      </patternFill>
    </fill>
    <fill>
      <patternFill patternType="solid">
        <fgColor theme="4" tint="0.79998168889431442"/>
        <bgColor indexed="64"/>
      </patternFill>
    </fill>
    <fill>
      <patternFill patternType="solid">
        <fgColor rgb="FFE46D0A"/>
        <bgColor indexed="64"/>
      </patternFill>
    </fill>
    <fill>
      <patternFill patternType="solid">
        <fgColor rgb="FF4A452A"/>
        <bgColor indexed="64"/>
      </patternFill>
    </fill>
    <fill>
      <patternFill patternType="solid">
        <fgColor theme="2"/>
        <bgColor indexed="64"/>
      </patternFill>
    </fill>
    <fill>
      <patternFill patternType="solid">
        <fgColor theme="0"/>
        <bgColor theme="0"/>
      </patternFill>
    </fill>
  </fills>
  <borders count="68">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medium">
        <color rgb="FF000000"/>
      </left>
      <right/>
      <top style="thin">
        <color rgb="FF000000"/>
      </top>
      <bottom style="thin">
        <color rgb="FF000000"/>
      </bottom>
      <diagonal/>
    </border>
    <border>
      <left/>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medium">
        <color rgb="FF000000"/>
      </right>
      <top style="thin">
        <color rgb="FF000000"/>
      </top>
      <bottom/>
      <diagonal/>
    </border>
    <border>
      <left style="thin">
        <color rgb="FF000000"/>
      </left>
      <right/>
      <top/>
      <bottom style="thin">
        <color rgb="FF000000"/>
      </bottom>
      <diagonal/>
    </border>
    <border>
      <left/>
      <right/>
      <top/>
      <bottom style="thin">
        <color rgb="FF000000"/>
      </bottom>
      <diagonal/>
    </border>
    <border>
      <left/>
      <right style="medium">
        <color rgb="FF000000"/>
      </right>
      <top/>
      <bottom style="thin">
        <color rgb="FF000000"/>
      </bottom>
      <diagonal/>
    </border>
  </borders>
  <cellStyleXfs count="4">
    <xf numFmtId="0" fontId="0" fillId="0" borderId="0"/>
    <xf numFmtId="0" fontId="10" fillId="0" borderId="0" applyNumberFormat="0" applyFill="0" applyBorder="0" applyAlignment="0" applyProtection="0"/>
    <xf numFmtId="0" fontId="1" fillId="0" borderId="0"/>
    <xf numFmtId="0" fontId="11" fillId="0" borderId="0"/>
  </cellStyleXfs>
  <cellXfs count="744">
    <xf numFmtId="0" fontId="0" fillId="0" borderId="0" xfId="0"/>
    <xf numFmtId="0" fontId="13" fillId="0" borderId="0" xfId="0" applyFont="1" applyAlignment="1">
      <alignment vertical="center"/>
    </xf>
    <xf numFmtId="0" fontId="13" fillId="0" borderId="0" xfId="0" applyFont="1" applyAlignment="1">
      <alignment vertical="center" wrapText="1"/>
    </xf>
    <xf numFmtId="0" fontId="14" fillId="0" borderId="1" xfId="0" applyFont="1" applyBorder="1" applyAlignment="1" applyProtection="1">
      <alignment horizontal="center" vertical="center" wrapText="1"/>
      <protection locked="0"/>
    </xf>
    <xf numFmtId="0" fontId="13" fillId="0" borderId="0" xfId="0" applyFont="1" applyAlignment="1">
      <alignment horizontal="center" vertical="center" wrapText="1"/>
    </xf>
    <xf numFmtId="0" fontId="13" fillId="0" borderId="0" xfId="0" applyFont="1" applyAlignment="1">
      <alignment wrapText="1"/>
    </xf>
    <xf numFmtId="0" fontId="13" fillId="0" borderId="2" xfId="0" applyFont="1" applyBorder="1" applyAlignment="1">
      <alignment vertical="center" wrapText="1"/>
    </xf>
    <xf numFmtId="0" fontId="13" fillId="0" borderId="3" xfId="0" applyFont="1" applyBorder="1" applyAlignment="1">
      <alignment vertical="center" wrapText="1"/>
    </xf>
    <xf numFmtId="0" fontId="13" fillId="0" borderId="4" xfId="0" applyFont="1" applyBorder="1" applyAlignment="1">
      <alignment vertical="center" wrapText="1"/>
    </xf>
    <xf numFmtId="0" fontId="15" fillId="2" borderId="5" xfId="0" applyFont="1" applyFill="1" applyBorder="1" applyAlignment="1">
      <alignment vertical="center" wrapText="1"/>
    </xf>
    <xf numFmtId="0" fontId="15" fillId="2" borderId="5" xfId="0" applyFont="1" applyFill="1" applyBorder="1" applyAlignment="1">
      <alignment horizontal="center" vertical="center" wrapText="1"/>
    </xf>
    <xf numFmtId="0" fontId="16" fillId="0" borderId="5" xfId="0" applyFont="1" applyBorder="1" applyAlignment="1">
      <alignment vertical="center" wrapText="1"/>
    </xf>
    <xf numFmtId="0" fontId="15" fillId="0" borderId="6" xfId="0" applyFont="1" applyBorder="1" applyAlignment="1">
      <alignment vertical="center" wrapText="1"/>
    </xf>
    <xf numFmtId="0" fontId="15" fillId="0" borderId="7" xfId="0" applyFont="1" applyBorder="1" applyAlignment="1">
      <alignment vertical="center" wrapText="1"/>
    </xf>
    <xf numFmtId="0" fontId="15" fillId="0" borderId="8" xfId="0" applyFont="1" applyBorder="1" applyAlignment="1">
      <alignment vertical="center" wrapText="1"/>
    </xf>
    <xf numFmtId="0" fontId="15" fillId="0" borderId="9" xfId="0" applyFont="1" applyBorder="1" applyAlignment="1">
      <alignment vertical="center" wrapText="1"/>
    </xf>
    <xf numFmtId="0" fontId="15" fillId="0" borderId="2" xfId="0" applyFont="1" applyBorder="1" applyAlignment="1">
      <alignment vertical="center" wrapText="1"/>
    </xf>
    <xf numFmtId="0" fontId="15" fillId="0" borderId="5" xfId="0" applyFont="1" applyBorder="1" applyAlignment="1">
      <alignment vertical="center" wrapText="1"/>
    </xf>
    <xf numFmtId="0" fontId="16" fillId="0" borderId="3" xfId="0" applyFont="1" applyBorder="1" applyAlignment="1">
      <alignment vertical="center" wrapText="1"/>
    </xf>
    <xf numFmtId="0" fontId="16" fillId="0" borderId="4" xfId="0" applyFont="1" applyBorder="1" applyAlignment="1">
      <alignment vertical="center" wrapText="1"/>
    </xf>
    <xf numFmtId="0" fontId="16" fillId="0" borderId="0" xfId="0" applyFont="1" applyAlignment="1">
      <alignment vertical="center" wrapText="1"/>
    </xf>
    <xf numFmtId="0" fontId="13" fillId="0" borderId="10" xfId="0" applyFont="1" applyBorder="1" applyAlignment="1">
      <alignment vertical="center" wrapText="1"/>
    </xf>
    <xf numFmtId="0" fontId="14" fillId="0" borderId="0" xfId="0" applyFont="1" applyAlignment="1">
      <alignment vertical="center" wrapText="1"/>
    </xf>
    <xf numFmtId="0" fontId="13" fillId="3" borderId="0" xfId="0" applyFont="1" applyFill="1" applyAlignment="1">
      <alignment vertical="center" wrapText="1"/>
    </xf>
    <xf numFmtId="0" fontId="13" fillId="3" borderId="0" xfId="0" applyFont="1" applyFill="1" applyAlignment="1">
      <alignment horizontal="center" vertical="center" wrapText="1"/>
    </xf>
    <xf numFmtId="0" fontId="15" fillId="2" borderId="3" xfId="0" applyFont="1" applyFill="1" applyBorder="1" applyAlignment="1">
      <alignment horizontal="center" vertical="center" wrapText="1"/>
    </xf>
    <xf numFmtId="0" fontId="15" fillId="2" borderId="4" xfId="0" applyFont="1" applyFill="1" applyBorder="1" applyAlignment="1">
      <alignment vertical="center" wrapText="1"/>
    </xf>
    <xf numFmtId="0" fontId="14" fillId="3" borderId="3" xfId="0" applyFont="1" applyFill="1" applyBorder="1" applyAlignment="1">
      <alignment vertical="center" wrapText="1"/>
    </xf>
    <xf numFmtId="0" fontId="17" fillId="0" borderId="1" xfId="0" applyFont="1" applyBorder="1" applyAlignment="1">
      <alignment vertical="center" wrapText="1"/>
    </xf>
    <xf numFmtId="49" fontId="0" fillId="0" borderId="1" xfId="0" applyNumberFormat="1" applyBorder="1" applyAlignment="1">
      <alignment horizontal="center" vertical="center"/>
    </xf>
    <xf numFmtId="49" fontId="17" fillId="0" borderId="1" xfId="0" applyNumberFormat="1" applyFont="1" applyBorder="1" applyAlignment="1">
      <alignment horizontal="center" vertical="center"/>
    </xf>
    <xf numFmtId="0" fontId="17" fillId="4" borderId="1" xfId="0" applyFont="1" applyFill="1" applyBorder="1" applyAlignment="1">
      <alignment vertical="center" wrapText="1"/>
    </xf>
    <xf numFmtId="49" fontId="17" fillId="0" borderId="1" xfId="0" applyNumberFormat="1" applyFont="1" applyBorder="1" applyAlignment="1">
      <alignment horizontal="center" vertical="center" wrapText="1"/>
    </xf>
    <xf numFmtId="0" fontId="0" fillId="0" borderId="1" xfId="0" applyBorder="1" applyAlignment="1">
      <alignment horizontal="center" vertical="center"/>
    </xf>
    <xf numFmtId="0" fontId="17" fillId="0" borderId="1" xfId="0" applyFont="1" applyBorder="1" applyAlignment="1">
      <alignment vertical="center"/>
    </xf>
    <xf numFmtId="0" fontId="17" fillId="0" borderId="1" xfId="0" applyFont="1" applyBorder="1" applyAlignment="1">
      <alignment horizontal="justify" vertical="center" wrapText="1"/>
    </xf>
    <xf numFmtId="0" fontId="0" fillId="0" borderId="0" xfId="0" applyAlignment="1">
      <alignment horizontal="center" vertical="center"/>
    </xf>
    <xf numFmtId="0" fontId="18" fillId="0" borderId="0" xfId="0" applyFont="1"/>
    <xf numFmtId="0" fontId="19" fillId="5" borderId="1" xfId="0" applyFont="1" applyFill="1" applyBorder="1" applyAlignment="1">
      <alignment horizontal="center" vertical="center" wrapText="1"/>
    </xf>
    <xf numFmtId="0" fontId="19" fillId="5" borderId="1" xfId="0" applyFont="1" applyFill="1" applyBorder="1" applyAlignment="1">
      <alignment vertical="center" wrapText="1"/>
    </xf>
    <xf numFmtId="0" fontId="20" fillId="6" borderId="1" xfId="0" applyFont="1" applyFill="1" applyBorder="1" applyAlignment="1">
      <alignment horizontal="center" vertical="center" wrapText="1"/>
    </xf>
    <xf numFmtId="0" fontId="20" fillId="2" borderId="1" xfId="0" applyFont="1" applyFill="1" applyBorder="1" applyAlignment="1">
      <alignment horizontal="justify" vertical="center" wrapText="1"/>
    </xf>
    <xf numFmtId="0" fontId="18" fillId="7" borderId="1" xfId="0" applyFont="1" applyFill="1" applyBorder="1" applyAlignment="1">
      <alignment horizontal="justify" vertical="center"/>
    </xf>
    <xf numFmtId="0" fontId="18" fillId="0" borderId="1" xfId="0" applyFont="1" applyBorder="1" applyAlignment="1">
      <alignment horizontal="center" vertical="center" wrapText="1"/>
    </xf>
    <xf numFmtId="0" fontId="21" fillId="0" borderId="1" xfId="0" applyFont="1" applyBorder="1" applyAlignment="1">
      <alignment horizontal="center" vertical="center" wrapText="1"/>
    </xf>
    <xf numFmtId="0" fontId="20" fillId="2" borderId="1" xfId="0" applyFont="1" applyFill="1" applyBorder="1" applyAlignment="1">
      <alignment vertical="center" wrapText="1"/>
    </xf>
    <xf numFmtId="0" fontId="18" fillId="7" borderId="1" xfId="0" applyFont="1" applyFill="1" applyBorder="1" applyAlignment="1">
      <alignment vertical="center" wrapText="1"/>
    </xf>
    <xf numFmtId="0" fontId="22" fillId="5" borderId="1" xfId="0" applyFont="1" applyFill="1" applyBorder="1" applyAlignment="1">
      <alignment horizontal="center" vertical="center" wrapText="1"/>
    </xf>
    <xf numFmtId="0" fontId="14" fillId="0" borderId="7" xfId="0" applyFont="1" applyBorder="1" applyAlignment="1">
      <alignment vertical="center" wrapText="1"/>
    </xf>
    <xf numFmtId="0" fontId="14" fillId="0" borderId="8" xfId="0" applyFont="1" applyBorder="1" applyAlignment="1">
      <alignment vertical="center" wrapText="1"/>
    </xf>
    <xf numFmtId="0" fontId="14" fillId="0" borderId="6" xfId="0" applyFont="1" applyBorder="1" applyAlignment="1">
      <alignment vertical="center" wrapText="1"/>
    </xf>
    <xf numFmtId="0" fontId="14" fillId="0" borderId="11" xfId="0" applyFont="1" applyBorder="1" applyAlignment="1">
      <alignment vertical="center" wrapText="1"/>
    </xf>
    <xf numFmtId="0" fontId="14" fillId="0" borderId="10" xfId="0" applyFont="1" applyBorder="1" applyAlignment="1">
      <alignment vertical="center" wrapText="1"/>
    </xf>
    <xf numFmtId="0" fontId="15" fillId="2" borderId="2" xfId="0" applyFont="1" applyFill="1" applyBorder="1" applyAlignment="1">
      <alignment horizontal="center" vertical="center" wrapText="1"/>
    </xf>
    <xf numFmtId="0" fontId="16" fillId="0" borderId="2" xfId="0" applyFont="1" applyBorder="1" applyAlignment="1">
      <alignment vertical="center" wrapText="1"/>
    </xf>
    <xf numFmtId="0" fontId="13" fillId="0" borderId="0" xfId="0" applyFont="1" applyAlignment="1">
      <alignment horizontal="left" vertical="center" wrapText="1"/>
    </xf>
    <xf numFmtId="0" fontId="0" fillId="0" borderId="1" xfId="0" applyBorder="1"/>
    <xf numFmtId="49" fontId="0" fillId="0" borderId="0" xfId="0" applyNumberFormat="1" applyAlignment="1">
      <alignment horizontal="center" vertical="center" wrapText="1"/>
    </xf>
    <xf numFmtId="49" fontId="0" fillId="0" borderId="0" xfId="0" applyNumberFormat="1" applyAlignment="1">
      <alignment horizontal="center" vertical="center"/>
    </xf>
    <xf numFmtId="0" fontId="23" fillId="0" borderId="7" xfId="0" applyFont="1" applyBorder="1" applyAlignment="1">
      <alignment horizontal="center" vertical="center" wrapText="1"/>
    </xf>
    <xf numFmtId="0" fontId="23" fillId="0" borderId="8" xfId="0" applyFont="1" applyBorder="1" applyAlignment="1">
      <alignment horizontal="center" vertical="center" wrapText="1"/>
    </xf>
    <xf numFmtId="2" fontId="23" fillId="0" borderId="3" xfId="0" applyNumberFormat="1" applyFont="1" applyBorder="1" applyAlignment="1" applyProtection="1">
      <alignment horizontal="center" vertical="center" wrapText="1"/>
      <protection locked="0"/>
    </xf>
    <xf numFmtId="0" fontId="14" fillId="0" borderId="4" xfId="0" applyFont="1" applyBorder="1" applyAlignment="1">
      <alignment horizontal="center" vertical="center" wrapText="1"/>
    </xf>
    <xf numFmtId="1" fontId="23" fillId="0" borderId="7" xfId="0" applyNumberFormat="1" applyFont="1" applyBorder="1" applyAlignment="1" applyProtection="1">
      <alignment horizontal="center" vertical="center" wrapText="1"/>
      <protection locked="0"/>
    </xf>
    <xf numFmtId="0" fontId="14" fillId="3" borderId="3" xfId="0" applyFont="1" applyFill="1" applyBorder="1" applyAlignment="1">
      <alignment horizontal="justify" vertical="center" wrapText="1"/>
    </xf>
    <xf numFmtId="0" fontId="14" fillId="0" borderId="1" xfId="0" applyFont="1" applyBorder="1" applyAlignment="1">
      <alignment horizontal="center" vertical="center" wrapText="1"/>
    </xf>
    <xf numFmtId="0" fontId="10" fillId="7" borderId="5" xfId="1" applyFill="1" applyBorder="1" applyAlignment="1" applyProtection="1">
      <alignment vertical="center" wrapText="1"/>
      <protection locked="0"/>
    </xf>
    <xf numFmtId="0" fontId="16" fillId="7" borderId="8" xfId="0" applyFont="1" applyFill="1" applyBorder="1" applyAlignment="1">
      <alignment horizontal="center" vertical="center" wrapText="1"/>
    </xf>
    <xf numFmtId="0" fontId="13" fillId="0" borderId="2" xfId="0" applyFont="1" applyBorder="1" applyAlignment="1">
      <alignment horizontal="left" vertical="center" wrapText="1"/>
    </xf>
    <xf numFmtId="0" fontId="16" fillId="0" borderId="3" xfId="0" applyFont="1" applyBorder="1" applyAlignment="1">
      <alignment horizontal="center" vertical="center" wrapText="1"/>
    </xf>
    <xf numFmtId="0" fontId="16" fillId="2" borderId="2" xfId="0" applyFont="1" applyFill="1" applyBorder="1" applyAlignment="1">
      <alignment horizontal="center" vertical="center" wrapText="1"/>
    </xf>
    <xf numFmtId="0" fontId="24" fillId="0" borderId="0" xfId="0" applyFont="1" applyAlignment="1">
      <alignment horizontal="center" vertical="center" wrapText="1"/>
    </xf>
    <xf numFmtId="0" fontId="25" fillId="0" borderId="0" xfId="1" applyFont="1" applyFill="1" applyBorder="1" applyAlignment="1" applyProtection="1">
      <alignment horizontal="center" vertical="center" wrapText="1"/>
      <protection hidden="1"/>
    </xf>
    <xf numFmtId="0" fontId="15" fillId="2" borderId="2" xfId="0" applyFont="1" applyFill="1" applyBorder="1" applyAlignment="1">
      <alignment vertical="center" wrapText="1"/>
    </xf>
    <xf numFmtId="0" fontId="16" fillId="0" borderId="0" xfId="0" applyFont="1" applyAlignment="1">
      <alignment horizontal="center" vertical="center" wrapText="1"/>
    </xf>
    <xf numFmtId="0" fontId="14" fillId="3" borderId="0" xfId="0" applyFont="1" applyFill="1" applyAlignment="1">
      <alignment horizontal="justify" vertical="center" wrapText="1"/>
    </xf>
    <xf numFmtId="0" fontId="14" fillId="3" borderId="0" xfId="0" applyFont="1" applyFill="1" applyAlignment="1">
      <alignment vertical="center" wrapText="1"/>
    </xf>
    <xf numFmtId="0" fontId="16" fillId="0" borderId="7" xfId="0" applyFont="1" applyBorder="1" applyAlignment="1">
      <alignment horizontal="center" vertical="center" wrapText="1"/>
    </xf>
    <xf numFmtId="0" fontId="23" fillId="3" borderId="7" xfId="0" applyFont="1" applyFill="1" applyBorder="1" applyAlignment="1">
      <alignment vertical="center" wrapText="1"/>
    </xf>
    <xf numFmtId="0" fontId="26" fillId="0" borderId="7" xfId="0" applyFont="1" applyBorder="1" applyAlignment="1">
      <alignment vertical="center" wrapText="1"/>
    </xf>
    <xf numFmtId="0" fontId="26" fillId="0" borderId="0" xfId="0" applyFont="1" applyAlignment="1">
      <alignment vertical="center" wrapText="1"/>
    </xf>
    <xf numFmtId="0" fontId="26" fillId="0" borderId="5" xfId="0" applyFont="1" applyBorder="1" applyAlignment="1">
      <alignment horizontal="center" vertical="center" wrapText="1"/>
    </xf>
    <xf numFmtId="0" fontId="26" fillId="0" borderId="2" xfId="0" applyFont="1" applyBorder="1" applyAlignment="1">
      <alignment vertical="center" wrapText="1"/>
    </xf>
    <xf numFmtId="0" fontId="23" fillId="0" borderId="2" xfId="0" applyFont="1" applyBorder="1" applyAlignment="1">
      <alignment vertical="center" wrapText="1"/>
    </xf>
    <xf numFmtId="0" fontId="27" fillId="0" borderId="2" xfId="0" applyFont="1" applyBorder="1" applyAlignment="1">
      <alignment vertical="center"/>
    </xf>
    <xf numFmtId="0" fontId="26" fillId="0" borderId="5" xfId="0" applyFont="1" applyBorder="1" applyAlignment="1">
      <alignment vertical="center" wrapText="1"/>
    </xf>
    <xf numFmtId="0" fontId="27" fillId="0" borderId="2" xfId="0" applyFont="1" applyBorder="1" applyAlignment="1">
      <alignment vertical="center" wrapText="1"/>
    </xf>
    <xf numFmtId="0" fontId="26" fillId="0" borderId="3" xfId="0" applyFont="1" applyBorder="1" applyAlignment="1">
      <alignment vertical="center" wrapText="1"/>
    </xf>
    <xf numFmtId="0" fontId="27" fillId="0" borderId="8" xfId="0" applyFont="1" applyBorder="1" applyAlignment="1">
      <alignment vertical="center" wrapText="1"/>
    </xf>
    <xf numFmtId="0" fontId="26" fillId="0" borderId="9" xfId="0" applyFont="1" applyBorder="1" applyAlignment="1">
      <alignment horizontal="center" vertical="center" wrapText="1"/>
    </xf>
    <xf numFmtId="0" fontId="27" fillId="0" borderId="7" xfId="0" applyFont="1" applyBorder="1" applyAlignment="1">
      <alignment vertical="center" wrapText="1"/>
    </xf>
    <xf numFmtId="0" fontId="13" fillId="0" borderId="5" xfId="0" applyFont="1" applyBorder="1" applyAlignment="1">
      <alignment horizontal="left" vertical="center" wrapText="1"/>
    </xf>
    <xf numFmtId="0" fontId="23" fillId="0" borderId="2" xfId="0" applyFont="1" applyBorder="1" applyAlignment="1">
      <alignment horizontal="center" vertical="center" wrapText="1"/>
    </xf>
    <xf numFmtId="0" fontId="23" fillId="0" borderId="5" xfId="0" applyFont="1" applyBorder="1" applyAlignment="1">
      <alignment horizontal="center" vertical="center" wrapText="1"/>
    </xf>
    <xf numFmtId="0" fontId="26" fillId="0" borderId="0" xfId="0" applyFont="1" applyAlignment="1">
      <alignment horizontal="left" vertical="center" wrapText="1"/>
    </xf>
    <xf numFmtId="0" fontId="16" fillId="7" borderId="2" xfId="0" applyFont="1" applyFill="1" applyBorder="1" applyAlignment="1">
      <alignment horizontal="center" vertical="center" wrapText="1"/>
    </xf>
    <xf numFmtId="0" fontId="26" fillId="3" borderId="2" xfId="0" applyFont="1" applyFill="1" applyBorder="1" applyAlignment="1">
      <alignment horizontal="left" vertical="center" wrapText="1"/>
    </xf>
    <xf numFmtId="0" fontId="26" fillId="0" borderId="2" xfId="0" applyFont="1" applyBorder="1" applyAlignment="1">
      <alignment horizontal="center" vertical="center" wrapText="1"/>
    </xf>
    <xf numFmtId="0" fontId="16" fillId="7" borderId="7" xfId="0" applyFont="1" applyFill="1" applyBorder="1" applyAlignment="1">
      <alignment horizontal="center" vertical="center" wrapText="1"/>
    </xf>
    <xf numFmtId="0" fontId="23" fillId="0" borderId="2" xfId="0" applyFont="1" applyBorder="1" applyAlignment="1">
      <alignment vertical="center"/>
    </xf>
    <xf numFmtId="0" fontId="26" fillId="3" borderId="9" xfId="0" applyFont="1" applyFill="1" applyBorder="1" applyAlignment="1">
      <alignment vertical="center" wrapText="1"/>
    </xf>
    <xf numFmtId="0" fontId="26" fillId="3" borderId="2" xfId="0" applyFont="1" applyFill="1" applyBorder="1" applyAlignment="1">
      <alignment vertical="center" wrapText="1"/>
    </xf>
    <xf numFmtId="0" fontId="26" fillId="3" borderId="7" xfId="0" applyFont="1" applyFill="1" applyBorder="1" applyAlignment="1">
      <alignment horizontal="left" vertical="center" wrapText="1"/>
    </xf>
    <xf numFmtId="0" fontId="26" fillId="7" borderId="2" xfId="0" applyFont="1" applyFill="1" applyBorder="1" applyAlignment="1">
      <alignment vertical="center" wrapText="1"/>
    </xf>
    <xf numFmtId="0" fontId="26" fillId="7" borderId="2" xfId="0" applyFont="1" applyFill="1" applyBorder="1" applyAlignment="1">
      <alignment horizontal="center" vertical="center" wrapText="1"/>
    </xf>
    <xf numFmtId="0" fontId="13" fillId="0" borderId="5" xfId="0" applyFont="1" applyBorder="1" applyAlignment="1">
      <alignment vertical="center" wrapText="1"/>
    </xf>
    <xf numFmtId="0" fontId="28" fillId="0" borderId="1" xfId="0" applyFont="1" applyBorder="1" applyAlignment="1">
      <alignment vertical="center" wrapText="1"/>
    </xf>
    <xf numFmtId="0" fontId="28" fillId="0" borderId="5" xfId="0" applyFont="1" applyBorder="1" applyAlignment="1">
      <alignment vertical="center" wrapText="1"/>
    </xf>
    <xf numFmtId="0" fontId="13" fillId="7" borderId="8" xfId="0" applyFont="1" applyFill="1" applyBorder="1" applyAlignment="1">
      <alignment vertical="center" wrapText="1"/>
    </xf>
    <xf numFmtId="0" fontId="26" fillId="0" borderId="10" xfId="0" applyFont="1" applyBorder="1" applyAlignment="1">
      <alignment vertical="center" wrapText="1"/>
    </xf>
    <xf numFmtId="0" fontId="26" fillId="7" borderId="3" xfId="0" applyFont="1" applyFill="1" applyBorder="1" applyAlignment="1">
      <alignment vertical="center" wrapText="1"/>
    </xf>
    <xf numFmtId="0" fontId="26" fillId="7" borderId="7" xfId="0" applyFont="1" applyFill="1" applyBorder="1" applyAlignment="1">
      <alignment horizontal="center" vertical="center" wrapText="1"/>
    </xf>
    <xf numFmtId="0" fontId="26" fillId="0" borderId="8" xfId="0" applyFont="1" applyBorder="1" applyAlignment="1">
      <alignment vertical="center" wrapText="1"/>
    </xf>
    <xf numFmtId="0" fontId="16" fillId="7" borderId="2" xfId="0" applyFont="1" applyFill="1" applyBorder="1" applyAlignment="1">
      <alignment vertical="center" wrapText="1"/>
    </xf>
    <xf numFmtId="0" fontId="29" fillId="7" borderId="2" xfId="0" applyFont="1" applyFill="1" applyBorder="1" applyAlignment="1">
      <alignment horizontal="center" vertical="center" wrapText="1"/>
    </xf>
    <xf numFmtId="0" fontId="27" fillId="7" borderId="2" xfId="0" applyFont="1" applyFill="1" applyBorder="1" applyAlignment="1">
      <alignment vertical="center" wrapText="1"/>
    </xf>
    <xf numFmtId="0" fontId="28" fillId="0" borderId="2" xfId="0" applyFont="1" applyBorder="1" applyAlignment="1">
      <alignment vertical="center" wrapText="1"/>
    </xf>
    <xf numFmtId="0" fontId="16" fillId="7" borderId="3" xfId="0" applyFont="1" applyFill="1" applyBorder="1" applyAlignment="1">
      <alignment vertical="center" wrapText="1"/>
    </xf>
    <xf numFmtId="0" fontId="27" fillId="7" borderId="6" xfId="0" applyFont="1" applyFill="1" applyBorder="1" applyAlignment="1">
      <alignment horizontal="center" vertical="center" textRotation="90" wrapText="1"/>
    </xf>
    <xf numFmtId="0" fontId="27" fillId="7" borderId="7" xfId="0" applyFont="1" applyFill="1" applyBorder="1" applyAlignment="1">
      <alignment horizontal="center" vertical="center" textRotation="90" wrapText="1"/>
    </xf>
    <xf numFmtId="0" fontId="26" fillId="7" borderId="7" xfId="0" applyFont="1" applyFill="1" applyBorder="1" applyAlignment="1">
      <alignment horizontal="center" vertical="center" textRotation="90" wrapText="1"/>
    </xf>
    <xf numFmtId="0" fontId="26" fillId="7" borderId="8" xfId="0" applyFont="1" applyFill="1" applyBorder="1" applyAlignment="1">
      <alignment horizontal="center" vertical="center" textRotation="90" wrapText="1"/>
    </xf>
    <xf numFmtId="0" fontId="27" fillId="7" borderId="0" xfId="0" applyFont="1" applyFill="1" applyAlignment="1">
      <alignment vertical="center" wrapText="1"/>
    </xf>
    <xf numFmtId="0" fontId="30" fillId="0" borderId="7" xfId="0" applyFont="1" applyBorder="1" applyAlignment="1">
      <alignment horizontal="center" vertical="center" wrapText="1"/>
    </xf>
    <xf numFmtId="0" fontId="28" fillId="0" borderId="0" xfId="0" applyFont="1" applyAlignment="1">
      <alignment horizontal="center" wrapText="1"/>
    </xf>
    <xf numFmtId="0" fontId="28" fillId="0" borderId="9" xfId="0" applyFont="1" applyBorder="1" applyAlignment="1">
      <alignment vertical="center" wrapText="1"/>
    </xf>
    <xf numFmtId="0" fontId="28" fillId="0" borderId="0" xfId="0" applyFont="1" applyAlignment="1">
      <alignment wrapText="1"/>
    </xf>
    <xf numFmtId="0" fontId="28" fillId="0" borderId="3" xfId="0" applyFont="1" applyBorder="1" applyAlignment="1">
      <alignment vertical="center" wrapText="1"/>
    </xf>
    <xf numFmtId="0" fontId="28" fillId="0" borderId="2" xfId="0" applyFont="1" applyBorder="1" applyAlignment="1">
      <alignment wrapText="1"/>
    </xf>
    <xf numFmtId="0" fontId="28" fillId="0" borderId="0" xfId="0" applyFont="1" applyAlignment="1">
      <alignment vertical="center" wrapText="1"/>
    </xf>
    <xf numFmtId="0" fontId="28" fillId="0" borderId="1" xfId="0" applyFont="1" applyBorder="1" applyAlignment="1">
      <alignment wrapText="1"/>
    </xf>
    <xf numFmtId="0" fontId="28" fillId="0" borderId="0" xfId="0" applyFont="1" applyAlignment="1">
      <alignment horizontal="left" vertical="center" wrapText="1"/>
    </xf>
    <xf numFmtId="0" fontId="30" fillId="0" borderId="0" xfId="0" applyFont="1" applyAlignment="1">
      <alignment horizontal="center" vertical="center" wrapText="1"/>
    </xf>
    <xf numFmtId="1" fontId="30" fillId="0" borderId="0" xfId="0" applyNumberFormat="1" applyFont="1" applyAlignment="1">
      <alignment horizontal="center" vertical="center"/>
    </xf>
    <xf numFmtId="0" fontId="28" fillId="0" borderId="1" xfId="0" applyFont="1" applyBorder="1" applyAlignment="1">
      <alignment vertical="center"/>
    </xf>
    <xf numFmtId="0" fontId="28" fillId="0" borderId="0" xfId="0" applyFont="1" applyAlignment="1">
      <alignment horizontal="justify" vertical="center" wrapText="1"/>
    </xf>
    <xf numFmtId="0" fontId="28" fillId="0" borderId="0" xfId="0" applyFont="1" applyAlignment="1">
      <alignment vertical="center"/>
    </xf>
    <xf numFmtId="1" fontId="28" fillId="0" borderId="0" xfId="0" applyNumberFormat="1" applyFont="1" applyAlignment="1">
      <alignment vertical="center"/>
    </xf>
    <xf numFmtId="0" fontId="28" fillId="0" borderId="0" xfId="0" applyFont="1" applyAlignment="1">
      <alignment horizontal="center" vertical="center" wrapText="1"/>
    </xf>
    <xf numFmtId="0" fontId="28" fillId="0" borderId="0" xfId="0" applyFont="1"/>
    <xf numFmtId="0" fontId="28" fillId="0" borderId="1" xfId="0" applyFont="1" applyBorder="1" applyAlignment="1">
      <alignment horizontal="center" vertical="center" wrapText="1"/>
    </xf>
    <xf numFmtId="0" fontId="28" fillId="0" borderId="9" xfId="0" applyFont="1" applyBorder="1" applyAlignment="1">
      <alignment horizontal="center" vertical="center" wrapText="1"/>
    </xf>
    <xf numFmtId="0" fontId="31" fillId="0" borderId="12" xfId="0" applyFont="1" applyBorder="1" applyAlignment="1">
      <alignment horizontal="left" vertical="center" wrapText="1"/>
    </xf>
    <xf numFmtId="0" fontId="31" fillId="0" borderId="13" xfId="0" applyFont="1" applyBorder="1" applyAlignment="1">
      <alignment vertical="center" wrapText="1"/>
    </xf>
    <xf numFmtId="0" fontId="31" fillId="0" borderId="13" xfId="0" applyFont="1" applyBorder="1" applyAlignment="1">
      <alignment horizontal="left" vertical="center" wrapText="1"/>
    </xf>
    <xf numFmtId="0" fontId="31" fillId="0" borderId="1" xfId="0" applyFont="1" applyBorder="1" applyAlignment="1">
      <alignment vertical="center" wrapText="1"/>
    </xf>
    <xf numFmtId="0" fontId="31" fillId="0" borderId="0" xfId="0" applyFont="1" applyAlignment="1">
      <alignment vertical="center" wrapText="1"/>
    </xf>
    <xf numFmtId="0" fontId="30" fillId="0" borderId="0" xfId="0" applyFont="1" applyAlignment="1">
      <alignment wrapText="1"/>
    </xf>
    <xf numFmtId="0" fontId="30" fillId="0" borderId="0" xfId="0" applyFont="1"/>
    <xf numFmtId="0" fontId="26" fillId="7" borderId="8" xfId="0" applyFont="1" applyFill="1" applyBorder="1" applyAlignment="1">
      <alignment horizontal="center" vertical="center" wrapText="1"/>
    </xf>
    <xf numFmtId="0" fontId="31" fillId="0" borderId="2" xfId="0" applyFont="1" applyBorder="1" applyAlignment="1">
      <alignment vertical="center" wrapText="1"/>
    </xf>
    <xf numFmtId="0" fontId="31" fillId="0" borderId="9" xfId="0" applyFont="1" applyBorder="1" applyAlignment="1">
      <alignment vertical="center" wrapText="1"/>
    </xf>
    <xf numFmtId="0" fontId="31" fillId="0" borderId="3" xfId="0" applyFont="1" applyBorder="1" applyAlignment="1">
      <alignment vertical="center" wrapText="1"/>
    </xf>
    <xf numFmtId="0" fontId="31" fillId="0" borderId="14" xfId="0" applyFont="1" applyBorder="1" applyAlignment="1">
      <alignment vertical="center" wrapText="1"/>
    </xf>
    <xf numFmtId="0" fontId="32" fillId="0" borderId="0" xfId="0" applyFont="1" applyAlignment="1">
      <alignment horizontal="center" vertical="center"/>
    </xf>
    <xf numFmtId="0" fontId="28" fillId="0" borderId="1" xfId="0" applyFont="1" applyBorder="1" applyAlignment="1">
      <alignment horizontal="center" vertical="center"/>
    </xf>
    <xf numFmtId="49" fontId="26" fillId="0" borderId="2" xfId="0" applyNumberFormat="1" applyFont="1" applyBorder="1" applyAlignment="1">
      <alignment horizontal="center" vertical="center" wrapText="1"/>
    </xf>
    <xf numFmtId="2" fontId="27" fillId="0" borderId="2" xfId="0" applyNumberFormat="1" applyFont="1" applyBorder="1" applyAlignment="1">
      <alignment vertical="center" wrapText="1"/>
    </xf>
    <xf numFmtId="0" fontId="16" fillId="0" borderId="2" xfId="0" applyFont="1" applyBorder="1" applyAlignment="1">
      <alignment vertical="center"/>
    </xf>
    <xf numFmtId="0" fontId="13" fillId="7" borderId="3" xfId="0" applyFont="1" applyFill="1" applyBorder="1" applyAlignment="1">
      <alignment vertical="center" wrapText="1"/>
    </xf>
    <xf numFmtId="0" fontId="13" fillId="7" borderId="0" xfId="0" applyFont="1" applyFill="1" applyAlignment="1">
      <alignment wrapText="1"/>
    </xf>
    <xf numFmtId="0" fontId="16" fillId="0" borderId="2" xfId="0" applyFont="1" applyBorder="1" applyAlignment="1">
      <alignment horizontal="left" vertical="center" wrapText="1"/>
    </xf>
    <xf numFmtId="0" fontId="13" fillId="0" borderId="2" xfId="0" applyFont="1" applyBorder="1" applyAlignment="1">
      <alignment horizontal="center" vertical="center" wrapText="1"/>
    </xf>
    <xf numFmtId="0" fontId="27" fillId="0" borderId="2" xfId="0" applyFont="1" applyBorder="1" applyAlignment="1">
      <alignment horizontal="center" vertical="center" wrapText="1"/>
    </xf>
    <xf numFmtId="0" fontId="16" fillId="3" borderId="2" xfId="0" applyFont="1" applyFill="1" applyBorder="1" applyAlignment="1">
      <alignment vertical="center" wrapText="1"/>
    </xf>
    <xf numFmtId="0" fontId="16" fillId="3" borderId="5" xfId="0" applyFont="1" applyFill="1" applyBorder="1" applyAlignment="1">
      <alignment vertical="center" wrapText="1"/>
    </xf>
    <xf numFmtId="0" fontId="29" fillId="7" borderId="0" xfId="0" applyFont="1" applyFill="1" applyAlignment="1">
      <alignment horizontal="center" vertical="center" wrapText="1"/>
    </xf>
    <xf numFmtId="0" fontId="33" fillId="7" borderId="2" xfId="0" applyFont="1" applyFill="1" applyBorder="1" applyAlignment="1">
      <alignment vertical="center" wrapText="1"/>
    </xf>
    <xf numFmtId="0" fontId="23" fillId="0" borderId="2" xfId="0" applyFont="1" applyBorder="1" applyAlignment="1" applyProtection="1">
      <alignment horizontal="center" vertical="center" wrapText="1"/>
      <protection locked="0"/>
    </xf>
    <xf numFmtId="0" fontId="23" fillId="0" borderId="5" xfId="0" applyFont="1" applyBorder="1" applyAlignment="1" applyProtection="1">
      <alignment horizontal="center" vertical="center" wrapText="1"/>
      <protection locked="0"/>
    </xf>
    <xf numFmtId="0" fontId="14" fillId="0" borderId="2" xfId="0" applyFont="1" applyBorder="1" applyAlignment="1" applyProtection="1">
      <alignment horizontal="center" vertical="center" wrapText="1"/>
      <protection locked="0"/>
    </xf>
    <xf numFmtId="1" fontId="23" fillId="0" borderId="2" xfId="0" applyNumberFormat="1" applyFont="1" applyBorder="1" applyAlignment="1" applyProtection="1">
      <alignment horizontal="center" vertical="center" wrapText="1"/>
      <protection locked="0"/>
    </xf>
    <xf numFmtId="1" fontId="23" fillId="0" borderId="5" xfId="0" applyNumberFormat="1" applyFont="1" applyBorder="1" applyAlignment="1" applyProtection="1">
      <alignment horizontal="center" vertical="center" wrapText="1"/>
      <protection locked="0"/>
    </xf>
    <xf numFmtId="0" fontId="16" fillId="7" borderId="5" xfId="0" applyFont="1" applyFill="1" applyBorder="1" applyAlignment="1">
      <alignment vertical="center" wrapText="1"/>
    </xf>
    <xf numFmtId="0" fontId="12" fillId="0" borderId="0" xfId="0" applyFont="1" applyAlignment="1">
      <alignment horizontal="center" vertical="center"/>
    </xf>
    <xf numFmtId="0" fontId="28" fillId="0" borderId="5" xfId="0" applyFont="1" applyBorder="1" applyAlignment="1">
      <alignment horizontal="center" vertical="center" wrapText="1"/>
    </xf>
    <xf numFmtId="0" fontId="23" fillId="0" borderId="2" xfId="0" applyFont="1" applyBorder="1" applyAlignment="1" applyProtection="1">
      <alignment vertical="center" wrapText="1"/>
      <protection locked="0"/>
    </xf>
    <xf numFmtId="20" fontId="23" fillId="0" borderId="2" xfId="0" applyNumberFormat="1" applyFont="1" applyBorder="1" applyAlignment="1" applyProtection="1">
      <alignment horizontal="center" vertical="center" wrapText="1"/>
      <protection locked="0"/>
    </xf>
    <xf numFmtId="0" fontId="23" fillId="3" borderId="2" xfId="0" applyFont="1" applyFill="1" applyBorder="1" applyAlignment="1">
      <alignment vertical="center" wrapText="1"/>
    </xf>
    <xf numFmtId="0" fontId="23" fillId="3" borderId="5" xfId="0" applyFont="1" applyFill="1" applyBorder="1" applyAlignment="1">
      <alignment vertical="center" wrapText="1"/>
    </xf>
    <xf numFmtId="0" fontId="23" fillId="0" borderId="1" xfId="0" applyFont="1" applyBorder="1" applyAlignment="1" applyProtection="1">
      <alignment horizontal="center" vertical="center" wrapText="1"/>
      <protection locked="0"/>
    </xf>
    <xf numFmtId="0" fontId="23" fillId="3" borderId="7" xfId="0" applyFont="1" applyFill="1" applyBorder="1" applyAlignment="1">
      <alignment horizontal="justify" vertical="center" wrapText="1"/>
    </xf>
    <xf numFmtId="1" fontId="27" fillId="0" borderId="2" xfId="0" applyNumberFormat="1" applyFont="1" applyBorder="1" applyAlignment="1">
      <alignment horizontal="center" vertical="center" wrapText="1"/>
    </xf>
    <xf numFmtId="0" fontId="26" fillId="0" borderId="5" xfId="0" applyFont="1" applyBorder="1" applyAlignment="1">
      <alignment horizontal="left" vertical="center" wrapText="1"/>
    </xf>
    <xf numFmtId="0" fontId="23" fillId="0" borderId="8" xfId="0" applyFont="1" applyBorder="1" applyAlignment="1">
      <alignment vertical="center" wrapText="1"/>
    </xf>
    <xf numFmtId="0" fontId="34" fillId="0" borderId="0" xfId="0" applyFont="1" applyAlignment="1">
      <alignment horizontal="center" vertical="center" wrapText="1"/>
    </xf>
    <xf numFmtId="0" fontId="34" fillId="0" borderId="0" xfId="0" applyFont="1" applyAlignment="1">
      <alignment vertical="center" wrapText="1"/>
    </xf>
    <xf numFmtId="0" fontId="35" fillId="8" borderId="1" xfId="0" applyFont="1" applyFill="1" applyBorder="1" applyAlignment="1">
      <alignment horizontal="center" vertical="center" wrapText="1"/>
    </xf>
    <xf numFmtId="0" fontId="0" fillId="0" borderId="0" xfId="0" applyAlignment="1">
      <alignment vertical="center"/>
    </xf>
    <xf numFmtId="0" fontId="0" fillId="0" borderId="1" xfId="0" applyBorder="1" applyAlignment="1">
      <alignment vertical="center"/>
    </xf>
    <xf numFmtId="0" fontId="0" fillId="0" borderId="13" xfId="0" applyBorder="1" applyAlignment="1">
      <alignment vertical="center"/>
    </xf>
    <xf numFmtId="0" fontId="8" fillId="9" borderId="0" xfId="0" applyFont="1" applyFill="1" applyAlignment="1">
      <alignment horizontal="center" vertical="center"/>
    </xf>
    <xf numFmtId="0" fontId="8" fillId="0" borderId="0" xfId="0" applyFont="1" applyAlignment="1">
      <alignment vertical="center"/>
    </xf>
    <xf numFmtId="0" fontId="0" fillId="10" borderId="0" xfId="0" applyFill="1" applyAlignment="1">
      <alignment vertical="center"/>
    </xf>
    <xf numFmtId="1" fontId="18" fillId="0" borderId="1" xfId="0" applyNumberFormat="1" applyFont="1" applyBorder="1" applyAlignment="1">
      <alignment vertical="center"/>
    </xf>
    <xf numFmtId="0" fontId="18" fillId="0" borderId="1" xfId="0" applyFont="1" applyBorder="1" applyAlignment="1">
      <alignment horizontal="center" vertical="center"/>
    </xf>
    <xf numFmtId="1" fontId="36" fillId="11" borderId="1" xfId="0" applyNumberFormat="1" applyFont="1" applyFill="1" applyBorder="1" applyAlignment="1">
      <alignment horizontal="center" vertical="center"/>
    </xf>
    <xf numFmtId="0" fontId="18" fillId="0" borderId="1" xfId="0" applyFont="1" applyBorder="1" applyAlignment="1">
      <alignment vertical="center"/>
    </xf>
    <xf numFmtId="0" fontId="37" fillId="0" borderId="1" xfId="0" applyFont="1" applyBorder="1" applyAlignment="1">
      <alignment horizontal="center" vertical="center"/>
    </xf>
    <xf numFmtId="0" fontId="37" fillId="0" borderId="1" xfId="0" applyFont="1" applyBorder="1" applyAlignment="1">
      <alignment vertical="center"/>
    </xf>
    <xf numFmtId="1" fontId="18" fillId="0" borderId="0" xfId="0" applyNumberFormat="1" applyFont="1" applyAlignment="1">
      <alignment vertical="center"/>
    </xf>
    <xf numFmtId="1" fontId="18" fillId="0" borderId="5" xfId="0" applyNumberFormat="1" applyFont="1" applyBorder="1" applyAlignment="1">
      <alignment vertical="center"/>
    </xf>
    <xf numFmtId="0" fontId="26" fillId="0" borderId="4" xfId="0" applyFont="1" applyBorder="1" applyAlignment="1">
      <alignment vertical="center" wrapText="1"/>
    </xf>
    <xf numFmtId="0" fontId="11" fillId="0" borderId="0" xfId="3"/>
    <xf numFmtId="0" fontId="11" fillId="3" borderId="0" xfId="3" applyFill="1"/>
    <xf numFmtId="0" fontId="43" fillId="12" borderId="27" xfId="3" applyFont="1" applyFill="1" applyBorder="1" applyAlignment="1">
      <alignment horizontal="center" vertical="center" wrapText="1"/>
    </xf>
    <xf numFmtId="0" fontId="43" fillId="12" borderId="28" xfId="3" applyFont="1" applyFill="1" applyBorder="1" applyAlignment="1">
      <alignment horizontal="center" vertical="center" wrapText="1"/>
    </xf>
    <xf numFmtId="0" fontId="46" fillId="0" borderId="29" xfId="3" applyFont="1" applyBorder="1" applyAlignment="1">
      <alignment horizontal="center" vertical="center"/>
    </xf>
    <xf numFmtId="0" fontId="43" fillId="3" borderId="8" xfId="3" applyFont="1" applyFill="1" applyBorder="1" applyAlignment="1">
      <alignment horizontal="center" vertical="center" wrapText="1"/>
    </xf>
    <xf numFmtId="0" fontId="43" fillId="3" borderId="33" xfId="3" applyFont="1" applyFill="1" applyBorder="1" applyAlignment="1">
      <alignment horizontal="center" vertical="center" wrapText="1"/>
    </xf>
    <xf numFmtId="0" fontId="11" fillId="0" borderId="34" xfId="3" applyBorder="1"/>
    <xf numFmtId="0" fontId="43" fillId="0" borderId="5" xfId="3" applyFont="1" applyBorder="1" applyAlignment="1">
      <alignment vertical="top" wrapText="1"/>
    </xf>
    <xf numFmtId="0" fontId="43" fillId="0" borderId="36" xfId="3" applyFont="1" applyBorder="1" applyAlignment="1">
      <alignment vertical="top" wrapText="1"/>
    </xf>
    <xf numFmtId="0" fontId="11" fillId="0" borderId="37" xfId="3" applyBorder="1"/>
    <xf numFmtId="0" fontId="43" fillId="0" borderId="4" xfId="3" applyFont="1" applyBorder="1" applyAlignment="1">
      <alignment vertical="top" wrapText="1"/>
    </xf>
    <xf numFmtId="0" fontId="43" fillId="0" borderId="42" xfId="3" applyFont="1" applyBorder="1" applyAlignment="1">
      <alignment vertical="top" wrapText="1"/>
    </xf>
    <xf numFmtId="0" fontId="49" fillId="12" borderId="27" xfId="3" applyFont="1" applyFill="1" applyBorder="1" applyAlignment="1">
      <alignment horizontal="center" vertical="center" wrapText="1"/>
    </xf>
    <xf numFmtId="0" fontId="49" fillId="12" borderId="28" xfId="3" applyFont="1" applyFill="1" applyBorder="1" applyAlignment="1">
      <alignment horizontal="center" vertical="center" wrapText="1"/>
    </xf>
    <xf numFmtId="0" fontId="50" fillId="0" borderId="29" xfId="3" applyFont="1" applyBorder="1" applyAlignment="1">
      <alignment horizontal="center" vertical="center"/>
    </xf>
    <xf numFmtId="0" fontId="49" fillId="3" borderId="35" xfId="3" applyFont="1" applyFill="1" applyBorder="1" applyAlignment="1">
      <alignment horizontal="center" vertical="center" wrapText="1"/>
    </xf>
    <xf numFmtId="0" fontId="49" fillId="3" borderId="36" xfId="3" applyFont="1" applyFill="1" applyBorder="1" applyAlignment="1">
      <alignment horizontal="center" vertical="center" wrapText="1"/>
    </xf>
    <xf numFmtId="0" fontId="51" fillId="0" borderId="37" xfId="3" applyFont="1" applyBorder="1"/>
    <xf numFmtId="0" fontId="49" fillId="0" borderId="35" xfId="3" applyFont="1" applyBorder="1" applyAlignment="1">
      <alignment vertical="top" wrapText="1"/>
    </xf>
    <xf numFmtId="0" fontId="49" fillId="0" borderId="36" xfId="3" applyFont="1" applyBorder="1" applyAlignment="1">
      <alignment vertical="top" wrapText="1"/>
    </xf>
    <xf numFmtId="0" fontId="49" fillId="0" borderId="8" xfId="3" applyFont="1" applyBorder="1" applyAlignment="1">
      <alignment vertical="top" wrapText="1"/>
    </xf>
    <xf numFmtId="0" fontId="49" fillId="0" borderId="33" xfId="3" applyFont="1" applyBorder="1" applyAlignment="1">
      <alignment vertical="top" wrapText="1"/>
    </xf>
    <xf numFmtId="0" fontId="51" fillId="0" borderId="34" xfId="3" applyFont="1" applyBorder="1"/>
    <xf numFmtId="0" fontId="49" fillId="0" borderId="5" xfId="3" applyFont="1" applyBorder="1" applyAlignment="1">
      <alignment vertical="top" wrapText="1"/>
    </xf>
    <xf numFmtId="0" fontId="49" fillId="0" borderId="4" xfId="3" applyFont="1" applyBorder="1" applyAlignment="1">
      <alignment vertical="top" wrapText="1"/>
    </xf>
    <xf numFmtId="0" fontId="49" fillId="0" borderId="42" xfId="3" applyFont="1" applyBorder="1" applyAlignment="1">
      <alignment vertical="top" wrapText="1"/>
    </xf>
    <xf numFmtId="0" fontId="51" fillId="0" borderId="46" xfId="3" applyFont="1" applyBorder="1"/>
    <xf numFmtId="0" fontId="49" fillId="0" borderId="50" xfId="3" applyFont="1" applyBorder="1" applyAlignment="1">
      <alignment vertical="top" wrapText="1"/>
    </xf>
    <xf numFmtId="0" fontId="51" fillId="0" borderId="8" xfId="3" applyFont="1" applyBorder="1"/>
    <xf numFmtId="0" fontId="49" fillId="0" borderId="37" xfId="3" applyFont="1" applyBorder="1" applyAlignment="1">
      <alignment vertical="top" wrapText="1"/>
    </xf>
    <xf numFmtId="0" fontId="51" fillId="0" borderId="5" xfId="3" applyFont="1" applyBorder="1"/>
    <xf numFmtId="0" fontId="51" fillId="0" borderId="5" xfId="3" applyFont="1" applyBorder="1" applyAlignment="1">
      <alignment vertical="top"/>
    </xf>
    <xf numFmtId="0" fontId="11" fillId="0" borderId="0" xfId="3" applyAlignment="1">
      <alignment vertical="top"/>
    </xf>
    <xf numFmtId="0" fontId="49" fillId="0" borderId="51" xfId="3" applyFont="1" applyBorder="1" applyAlignment="1">
      <alignment vertical="top" wrapText="1"/>
    </xf>
    <xf numFmtId="0" fontId="49" fillId="12" borderId="52" xfId="3" applyFont="1" applyFill="1" applyBorder="1" applyAlignment="1">
      <alignment horizontal="center" vertical="center" wrapText="1"/>
    </xf>
    <xf numFmtId="0" fontId="49" fillId="12" borderId="23" xfId="3" applyFont="1" applyFill="1" applyBorder="1" applyAlignment="1">
      <alignment horizontal="center" vertical="center" wrapText="1"/>
    </xf>
    <xf numFmtId="0" fontId="50" fillId="0" borderId="52" xfId="3" applyFont="1" applyBorder="1" applyAlignment="1">
      <alignment horizontal="center" vertical="center"/>
    </xf>
    <xf numFmtId="0" fontId="49" fillId="0" borderId="53" xfId="3" applyFont="1" applyBorder="1" applyAlignment="1">
      <alignment vertical="top" wrapText="1"/>
    </xf>
    <xf numFmtId="0" fontId="49" fillId="0" borderId="54" xfId="3" applyFont="1" applyBorder="1" applyAlignment="1">
      <alignment vertical="top" wrapText="1"/>
    </xf>
    <xf numFmtId="0" fontId="42" fillId="0" borderId="0" xfId="3" applyFont="1"/>
    <xf numFmtId="0" fontId="23" fillId="0" borderId="0" xfId="0" applyFont="1" applyAlignment="1" applyProtection="1">
      <alignment vertical="center" wrapText="1"/>
      <protection locked="0"/>
    </xf>
    <xf numFmtId="0" fontId="0" fillId="0" borderId="19" xfId="0" applyBorder="1"/>
    <xf numFmtId="0" fontId="12" fillId="0" borderId="0" xfId="0" applyFont="1" applyAlignment="1">
      <alignment horizontal="center"/>
    </xf>
    <xf numFmtId="0" fontId="12" fillId="0" borderId="20" xfId="0" applyFont="1" applyBorder="1" applyAlignment="1">
      <alignment horizontal="center"/>
    </xf>
    <xf numFmtId="0" fontId="0" fillId="0" borderId="20" xfId="0" applyBorder="1"/>
    <xf numFmtId="0" fontId="12" fillId="0" borderId="1" xfId="0" applyFont="1" applyBorder="1"/>
    <xf numFmtId="0" fontId="12" fillId="0" borderId="19" xfId="0" applyFont="1" applyBorder="1" applyAlignment="1">
      <alignment horizontal="center"/>
    </xf>
    <xf numFmtId="0" fontId="12" fillId="0" borderId="35" xfId="0" applyFont="1" applyBorder="1"/>
    <xf numFmtId="0" fontId="55" fillId="0" borderId="35" xfId="0" applyFont="1" applyBorder="1" applyAlignment="1">
      <alignment vertical="center"/>
    </xf>
    <xf numFmtId="0" fontId="26" fillId="0" borderId="9" xfId="0" applyFont="1" applyBorder="1" applyAlignment="1">
      <alignment horizontal="left" vertical="center" wrapText="1"/>
    </xf>
    <xf numFmtId="0" fontId="26" fillId="0" borderId="2" xfId="0" applyFont="1" applyBorder="1" applyAlignment="1">
      <alignment horizontal="left" vertical="center" wrapText="1"/>
    </xf>
    <xf numFmtId="0" fontId="23" fillId="0" borderId="9" xfId="0" applyFont="1" applyBorder="1" applyAlignment="1" applyProtection="1">
      <alignment horizontal="center" vertical="center" wrapText="1"/>
      <protection locked="0"/>
    </xf>
    <xf numFmtId="0" fontId="23" fillId="0" borderId="2" xfId="0" applyFont="1" applyBorder="1" applyAlignment="1" applyProtection="1">
      <alignment horizontal="center" vertical="center" wrapText="1"/>
      <protection locked="0"/>
    </xf>
    <xf numFmtId="0" fontId="23" fillId="0" borderId="5" xfId="0" applyFont="1" applyBorder="1" applyAlignment="1" applyProtection="1">
      <alignment horizontal="center" vertical="center" wrapText="1"/>
      <protection locked="0"/>
    </xf>
    <xf numFmtId="0" fontId="27" fillId="0" borderId="2" xfId="0" applyFont="1" applyBorder="1" applyAlignment="1">
      <alignment horizontal="center" vertical="center" wrapText="1"/>
    </xf>
    <xf numFmtId="0" fontId="13" fillId="0" borderId="9" xfId="1" applyFont="1" applyBorder="1" applyAlignment="1" applyProtection="1">
      <alignment horizontal="center" vertical="center" wrapText="1"/>
      <protection locked="0"/>
    </xf>
    <xf numFmtId="0" fontId="13" fillId="0" borderId="2" xfId="1" applyFont="1" applyBorder="1" applyAlignment="1" applyProtection="1">
      <alignment horizontal="center" vertical="center" wrapText="1"/>
      <protection locked="0"/>
    </xf>
    <xf numFmtId="0" fontId="13" fillId="0" borderId="2" xfId="1" applyFont="1" applyFill="1" applyBorder="1" applyAlignment="1" applyProtection="1">
      <alignment horizontal="center" vertical="center" wrapText="1"/>
      <protection locked="0"/>
    </xf>
    <xf numFmtId="0" fontId="26" fillId="0" borderId="9" xfId="0" applyFont="1" applyBorder="1" applyAlignment="1">
      <alignment horizontal="center" vertical="center" wrapText="1"/>
    </xf>
    <xf numFmtId="0" fontId="26" fillId="0" borderId="2" xfId="0" applyFont="1" applyBorder="1" applyAlignment="1">
      <alignment horizontal="center" vertical="center" wrapText="1"/>
    </xf>
    <xf numFmtId="0" fontId="23" fillId="0" borderId="2" xfId="0" applyFont="1" applyBorder="1" applyAlignment="1" applyProtection="1">
      <alignment horizontal="justify" vertical="center" wrapText="1"/>
      <protection locked="0"/>
    </xf>
    <xf numFmtId="0" fontId="23" fillId="0" borderId="5" xfId="0" applyFont="1" applyBorder="1" applyAlignment="1" applyProtection="1">
      <alignment horizontal="justify" vertical="center" wrapText="1"/>
      <protection locked="0"/>
    </xf>
    <xf numFmtId="0" fontId="16" fillId="0" borderId="9" xfId="0" applyFont="1" applyBorder="1" applyAlignment="1">
      <alignment horizontal="center" vertical="center" wrapText="1"/>
    </xf>
    <xf numFmtId="0" fontId="16" fillId="0" borderId="2" xfId="0" applyFont="1" applyBorder="1" applyAlignment="1">
      <alignment horizontal="center" vertical="center" wrapText="1"/>
    </xf>
    <xf numFmtId="0" fontId="16" fillId="7" borderId="13" xfId="0" applyFont="1" applyFill="1" applyBorder="1" applyAlignment="1">
      <alignment horizontal="center" vertical="center" textRotation="90" wrapText="1"/>
    </xf>
    <xf numFmtId="0" fontId="16" fillId="7" borderId="15" xfId="0" applyFont="1" applyFill="1" applyBorder="1" applyAlignment="1">
      <alignment horizontal="center" vertical="center" textRotation="90" wrapText="1"/>
    </xf>
    <xf numFmtId="0" fontId="16" fillId="7" borderId="12" xfId="0" applyFont="1" applyFill="1" applyBorder="1" applyAlignment="1">
      <alignment horizontal="center" vertical="center" textRotation="90" wrapText="1"/>
    </xf>
    <xf numFmtId="0" fontId="27" fillId="0" borderId="9" xfId="0" applyFont="1" applyBorder="1" applyAlignment="1">
      <alignment horizontal="center" vertical="center" wrapText="1"/>
    </xf>
    <xf numFmtId="0" fontId="15" fillId="7" borderId="9" xfId="0" applyFont="1" applyFill="1" applyBorder="1" applyAlignment="1">
      <alignment horizontal="center" vertical="center" wrapText="1"/>
    </xf>
    <xf numFmtId="0" fontId="15" fillId="7" borderId="2" xfId="0" applyFont="1" applyFill="1" applyBorder="1" applyAlignment="1">
      <alignment horizontal="center" vertical="center" wrapText="1"/>
    </xf>
    <xf numFmtId="0" fontId="15" fillId="7" borderId="5" xfId="0" applyFont="1" applyFill="1" applyBorder="1" applyAlignment="1">
      <alignment horizontal="center" vertical="center" wrapText="1"/>
    </xf>
    <xf numFmtId="0" fontId="56" fillId="0" borderId="9" xfId="0" applyFont="1" applyBorder="1" applyAlignment="1" applyProtection="1">
      <alignment horizontal="center" vertical="center" wrapText="1"/>
      <protection locked="0"/>
    </xf>
    <xf numFmtId="0" fontId="56" fillId="0" borderId="5" xfId="0" applyFont="1" applyBorder="1" applyAlignment="1" applyProtection="1">
      <alignment horizontal="center" vertical="center" wrapText="1"/>
      <protection locked="0"/>
    </xf>
    <xf numFmtId="0" fontId="26" fillId="7" borderId="2" xfId="0" applyFont="1" applyFill="1" applyBorder="1" applyAlignment="1">
      <alignment horizontal="center" vertical="center" wrapText="1"/>
    </xf>
    <xf numFmtId="49" fontId="6" fillId="7" borderId="2" xfId="0" applyNumberFormat="1" applyFont="1" applyFill="1" applyBorder="1" applyAlignment="1">
      <alignment horizontal="center" vertical="center" wrapText="1"/>
    </xf>
    <xf numFmtId="0" fontId="26" fillId="7" borderId="5" xfId="0" applyFont="1" applyFill="1" applyBorder="1" applyAlignment="1">
      <alignment horizontal="center" vertical="center" wrapText="1"/>
    </xf>
    <xf numFmtId="0" fontId="26" fillId="3" borderId="9" xfId="0" applyFont="1" applyFill="1" applyBorder="1" applyAlignment="1">
      <alignment horizontal="justify" vertical="center" wrapText="1"/>
    </xf>
    <xf numFmtId="0" fontId="26" fillId="3" borderId="2" xfId="0" applyFont="1" applyFill="1" applyBorder="1" applyAlignment="1">
      <alignment horizontal="justify" vertical="center" wrapText="1"/>
    </xf>
    <xf numFmtId="0" fontId="10" fillId="3" borderId="2" xfId="1" applyFill="1" applyBorder="1" applyAlignment="1" applyProtection="1">
      <alignment horizontal="justify" vertical="center" wrapText="1"/>
      <protection locked="0"/>
    </xf>
    <xf numFmtId="0" fontId="23" fillId="3" borderId="2" xfId="0" applyFont="1" applyFill="1" applyBorder="1" applyAlignment="1" applyProtection="1">
      <alignment horizontal="justify" vertical="center" wrapText="1"/>
      <protection locked="0"/>
    </xf>
    <xf numFmtId="0" fontId="23" fillId="3" borderId="5" xfId="0" applyFont="1" applyFill="1" applyBorder="1" applyAlignment="1" applyProtection="1">
      <alignment horizontal="justify" vertical="center" wrapText="1"/>
      <protection locked="0"/>
    </xf>
    <xf numFmtId="0" fontId="23" fillId="3" borderId="9" xfId="0" applyFont="1" applyFill="1" applyBorder="1" applyAlignment="1" applyProtection="1">
      <alignment horizontal="center" vertical="center" wrapText="1"/>
      <protection locked="0"/>
    </xf>
    <xf numFmtId="0" fontId="23" fillId="3" borderId="2" xfId="0" applyFont="1" applyFill="1" applyBorder="1" applyAlignment="1" applyProtection="1">
      <alignment horizontal="center" vertical="center" wrapText="1"/>
      <protection locked="0"/>
    </xf>
    <xf numFmtId="0" fontId="23" fillId="3" borderId="5" xfId="0" applyFont="1" applyFill="1" applyBorder="1" applyAlignment="1" applyProtection="1">
      <alignment horizontal="center" vertical="center" wrapText="1"/>
      <protection locked="0"/>
    </xf>
    <xf numFmtId="0" fontId="15" fillId="7" borderId="9" xfId="0" applyFont="1" applyFill="1" applyBorder="1" applyAlignment="1">
      <alignment horizontal="left" vertical="center" wrapText="1"/>
    </xf>
    <xf numFmtId="0" fontId="15" fillId="7" borderId="2" xfId="0" applyFont="1" applyFill="1" applyBorder="1" applyAlignment="1">
      <alignment horizontal="left" vertical="center" wrapText="1"/>
    </xf>
    <xf numFmtId="0" fontId="15" fillId="7" borderId="5" xfId="0" applyFont="1" applyFill="1" applyBorder="1" applyAlignment="1">
      <alignment horizontal="left" vertical="center" wrapText="1"/>
    </xf>
    <xf numFmtId="0" fontId="16" fillId="7" borderId="9" xfId="0" applyFont="1" applyFill="1" applyBorder="1" applyAlignment="1">
      <alignment horizontal="center" vertical="center" wrapText="1"/>
    </xf>
    <xf numFmtId="0" fontId="16" fillId="7" borderId="2" xfId="0" applyFont="1" applyFill="1" applyBorder="1" applyAlignment="1">
      <alignment horizontal="center" vertical="center" wrapText="1"/>
    </xf>
    <xf numFmtId="0" fontId="26" fillId="0" borderId="7" xfId="0" applyFont="1" applyBorder="1" applyAlignment="1">
      <alignment horizontal="left" vertical="center" wrapText="1"/>
    </xf>
    <xf numFmtId="0" fontId="26" fillId="0" borderId="9" xfId="0" applyFont="1" applyBorder="1" applyAlignment="1">
      <alignment horizontal="justify" vertical="center" wrapText="1"/>
    </xf>
    <xf numFmtId="0" fontId="26" fillId="0" borderId="2" xfId="0" applyFont="1" applyBorder="1" applyAlignment="1">
      <alignment horizontal="justify" vertical="center" wrapText="1"/>
    </xf>
    <xf numFmtId="49" fontId="23" fillId="0" borderId="2" xfId="0" applyNumberFormat="1" applyFont="1" applyBorder="1" applyAlignment="1" applyProtection="1">
      <alignment horizontal="center" vertical="center" wrapText="1"/>
      <protection locked="0"/>
    </xf>
    <xf numFmtId="0" fontId="13" fillId="7" borderId="3" xfId="0" applyFont="1" applyFill="1" applyBorder="1" applyAlignment="1">
      <alignment horizontal="center" vertical="center" wrapText="1"/>
    </xf>
    <xf numFmtId="0" fontId="26" fillId="0" borderId="6" xfId="0" applyFont="1" applyBorder="1" applyAlignment="1">
      <alignment horizontal="justify" vertical="center" wrapText="1"/>
    </xf>
    <xf numFmtId="0" fontId="26" fillId="0" borderId="7" xfId="0" applyFont="1" applyBorder="1" applyAlignment="1">
      <alignment horizontal="justify" vertical="center" wrapText="1"/>
    </xf>
    <xf numFmtId="0" fontId="13" fillId="7" borderId="2" xfId="0" applyFont="1" applyFill="1" applyBorder="1" applyAlignment="1">
      <alignment horizontal="center" vertical="center" wrapText="1"/>
    </xf>
    <xf numFmtId="0" fontId="13" fillId="7" borderId="5" xfId="0" applyFont="1" applyFill="1" applyBorder="1" applyAlignment="1">
      <alignment horizontal="center" vertical="center" wrapText="1"/>
    </xf>
    <xf numFmtId="0" fontId="13" fillId="0" borderId="9" xfId="0" applyFont="1" applyBorder="1" applyAlignment="1">
      <alignment horizontal="center" vertical="top" wrapText="1"/>
    </xf>
    <xf numFmtId="0" fontId="13" fillId="0" borderId="2" xfId="0" applyFont="1" applyBorder="1" applyAlignment="1">
      <alignment horizontal="center" vertical="top" wrapText="1"/>
    </xf>
    <xf numFmtId="0" fontId="16" fillId="3" borderId="9" xfId="0" applyFont="1" applyFill="1" applyBorder="1" applyAlignment="1">
      <alignment horizontal="center" vertical="center" wrapText="1"/>
    </xf>
    <xf numFmtId="0" fontId="16" fillId="3" borderId="2" xfId="0" applyFont="1" applyFill="1" applyBorder="1" applyAlignment="1">
      <alignment horizontal="center" vertical="center" wrapText="1"/>
    </xf>
    <xf numFmtId="0" fontId="16" fillId="7" borderId="14" xfId="0" applyFont="1" applyFill="1" applyBorder="1" applyAlignment="1">
      <alignment horizontal="center" vertical="center" wrapText="1"/>
    </xf>
    <xf numFmtId="0" fontId="16" fillId="7" borderId="3" xfId="0" applyFont="1" applyFill="1" applyBorder="1" applyAlignment="1">
      <alignment horizontal="center" vertical="center" wrapText="1"/>
    </xf>
    <xf numFmtId="0" fontId="38" fillId="7" borderId="9" xfId="0" applyFont="1" applyFill="1" applyBorder="1" applyAlignment="1">
      <alignment horizontal="center" vertical="center" wrapText="1"/>
    </xf>
    <xf numFmtId="0" fontId="38" fillId="7" borderId="2" xfId="0" applyFont="1" applyFill="1" applyBorder="1" applyAlignment="1">
      <alignment horizontal="center" vertical="center" wrapText="1"/>
    </xf>
    <xf numFmtId="0" fontId="27" fillId="7" borderId="2" xfId="0" applyFont="1" applyFill="1" applyBorder="1" applyAlignment="1">
      <alignment horizontal="center" vertical="center" wrapText="1"/>
    </xf>
    <xf numFmtId="0" fontId="34" fillId="7" borderId="9" xfId="0" applyFont="1" applyFill="1" applyBorder="1" applyAlignment="1">
      <alignment horizontal="center" vertical="center" wrapText="1"/>
    </xf>
    <xf numFmtId="0" fontId="34" fillId="7" borderId="2" xfId="0" applyFont="1" applyFill="1" applyBorder="1" applyAlignment="1">
      <alignment horizontal="center" vertical="center" wrapText="1"/>
    </xf>
    <xf numFmtId="49" fontId="39" fillId="0" borderId="9" xfId="0" applyNumberFormat="1" applyFont="1" applyBorder="1" applyAlignment="1" applyProtection="1">
      <alignment horizontal="center" vertical="center" wrapText="1"/>
      <protection locked="0"/>
    </xf>
    <xf numFmtId="49" fontId="39" fillId="0" borderId="2" xfId="0" applyNumberFormat="1" applyFont="1" applyBorder="1" applyAlignment="1" applyProtection="1">
      <alignment horizontal="center" vertical="center" wrapText="1"/>
      <protection locked="0"/>
    </xf>
    <xf numFmtId="49" fontId="39" fillId="0" borderId="5" xfId="0" applyNumberFormat="1" applyFont="1" applyBorder="1" applyAlignment="1" applyProtection="1">
      <alignment horizontal="center" vertical="center" wrapText="1"/>
      <protection locked="0"/>
    </xf>
    <xf numFmtId="49" fontId="23" fillId="0" borderId="9" xfId="0" applyNumberFormat="1" applyFont="1" applyBorder="1" applyAlignment="1">
      <alignment horizontal="center" vertical="center" wrapText="1"/>
    </xf>
    <xf numFmtId="49" fontId="23" fillId="0" borderId="5" xfId="0" applyNumberFormat="1" applyFont="1" applyBorder="1" applyAlignment="1">
      <alignment horizontal="center" vertical="center" wrapText="1"/>
    </xf>
    <xf numFmtId="0" fontId="23" fillId="0" borderId="1" xfId="0" applyFont="1" applyBorder="1" applyAlignment="1" applyProtection="1">
      <alignment horizontal="center" vertical="center" wrapText="1"/>
      <protection locked="0"/>
    </xf>
    <xf numFmtId="0" fontId="16" fillId="7" borderId="9" xfId="0" applyFont="1" applyFill="1" applyBorder="1" applyAlignment="1">
      <alignment horizontal="justify" vertical="center" wrapText="1"/>
    </xf>
    <xf numFmtId="0" fontId="16" fillId="7" borderId="2" xfId="0" applyFont="1" applyFill="1" applyBorder="1" applyAlignment="1">
      <alignment horizontal="justify" vertical="center" wrapText="1"/>
    </xf>
    <xf numFmtId="2" fontId="27" fillId="7" borderId="2" xfId="0" applyNumberFormat="1" applyFont="1" applyFill="1" applyBorder="1" applyAlignment="1">
      <alignment horizontal="justify" vertical="center" wrapText="1"/>
    </xf>
    <xf numFmtId="0" fontId="26" fillId="7" borderId="9" xfId="0" applyFont="1" applyFill="1" applyBorder="1" applyAlignment="1">
      <alignment horizontal="justify" vertical="center" wrapText="1"/>
    </xf>
    <xf numFmtId="0" fontId="26" fillId="7" borderId="2" xfId="0" applyFont="1" applyFill="1" applyBorder="1" applyAlignment="1">
      <alignment horizontal="justify" vertical="center" wrapText="1"/>
    </xf>
    <xf numFmtId="0" fontId="27" fillId="7" borderId="2" xfId="0" applyFont="1" applyFill="1" applyBorder="1" applyAlignment="1">
      <alignment horizontal="justify" vertical="center" wrapText="1"/>
    </xf>
    <xf numFmtId="0" fontId="15" fillId="2" borderId="14" xfId="0" applyFont="1" applyFill="1" applyBorder="1" applyAlignment="1">
      <alignment horizontal="left" vertical="center" wrapText="1"/>
    </xf>
    <xf numFmtId="0" fontId="15" fillId="2" borderId="3" xfId="0" applyFont="1" applyFill="1" applyBorder="1" applyAlignment="1">
      <alignment horizontal="left" vertical="center" wrapText="1"/>
    </xf>
    <xf numFmtId="0" fontId="26" fillId="0" borderId="6" xfId="0" applyFont="1" applyBorder="1" applyAlignment="1">
      <alignment horizontal="left" vertical="center" wrapText="1"/>
    </xf>
    <xf numFmtId="0" fontId="27" fillId="0" borderId="9" xfId="0" applyFont="1" applyBorder="1" applyAlignment="1">
      <alignment horizontal="justify" vertical="center" wrapText="1"/>
    </xf>
    <xf numFmtId="0" fontId="27" fillId="0" borderId="2" xfId="0" applyFont="1" applyBorder="1" applyAlignment="1">
      <alignment horizontal="justify" vertical="center" wrapText="1"/>
    </xf>
    <xf numFmtId="0" fontId="27" fillId="0" borderId="5" xfId="0" applyFont="1" applyBorder="1" applyAlignment="1">
      <alignment horizontal="justify" vertical="center" wrapText="1"/>
    </xf>
    <xf numFmtId="0" fontId="27" fillId="3" borderId="3" xfId="0" applyFont="1" applyFill="1" applyBorder="1" applyAlignment="1">
      <alignment horizontal="left" vertical="center" wrapText="1"/>
    </xf>
    <xf numFmtId="0" fontId="27" fillId="3" borderId="0" xfId="0" applyFont="1" applyFill="1" applyAlignment="1">
      <alignment horizontal="left" vertical="center" wrapText="1"/>
    </xf>
    <xf numFmtId="0" fontId="23" fillId="0" borderId="7" xfId="0" applyFont="1" applyBorder="1" applyAlignment="1" applyProtection="1">
      <alignment horizontal="justify" vertical="center" wrapText="1"/>
      <protection locked="0"/>
    </xf>
    <xf numFmtId="0" fontId="23" fillId="0" borderId="8" xfId="0" applyFont="1" applyBorder="1" applyAlignment="1" applyProtection="1">
      <alignment horizontal="justify" vertical="center" wrapText="1"/>
      <protection locked="0"/>
    </xf>
    <xf numFmtId="0" fontId="56" fillId="0" borderId="2" xfId="0" applyFont="1" applyBorder="1" applyAlignment="1" applyProtection="1">
      <alignment horizontal="center" vertical="center" wrapText="1"/>
      <protection locked="0"/>
    </xf>
    <xf numFmtId="0" fontId="61" fillId="0" borderId="2" xfId="0" applyFont="1" applyBorder="1" applyAlignment="1" applyProtection="1">
      <alignment horizontal="center" vertical="center" wrapText="1"/>
      <protection locked="0"/>
    </xf>
    <xf numFmtId="0" fontId="16" fillId="0" borderId="14" xfId="0" applyFont="1" applyBorder="1" applyAlignment="1">
      <alignment horizontal="center" vertical="center" wrapText="1"/>
    </xf>
    <xf numFmtId="0" fontId="16" fillId="0" borderId="3" xfId="0" applyFont="1" applyBorder="1" applyAlignment="1">
      <alignment horizontal="center" vertical="center" wrapText="1"/>
    </xf>
    <xf numFmtId="0" fontId="13" fillId="0" borderId="3" xfId="0" applyFont="1" applyBorder="1" applyAlignment="1">
      <alignment horizontal="center" vertical="center" wrapText="1"/>
    </xf>
    <xf numFmtId="0" fontId="6" fillId="0" borderId="9" xfId="0" applyFont="1" applyBorder="1" applyAlignment="1">
      <alignment horizontal="center" vertical="center" wrapText="1"/>
    </xf>
    <xf numFmtId="0" fontId="6" fillId="0" borderId="2" xfId="0" applyFont="1" applyBorder="1" applyAlignment="1">
      <alignment horizontal="center" vertical="center" wrapText="1"/>
    </xf>
    <xf numFmtId="0" fontId="4" fillId="0" borderId="2" xfId="0" applyFont="1" applyBorder="1" applyAlignment="1">
      <alignment horizontal="center" vertical="center" wrapText="1"/>
    </xf>
    <xf numFmtId="0" fontId="13" fillId="3" borderId="2" xfId="0" applyFont="1" applyFill="1" applyBorder="1" applyAlignment="1">
      <alignment horizontal="center" vertical="center" wrapText="1"/>
    </xf>
    <xf numFmtId="0" fontId="13" fillId="3" borderId="5" xfId="0" applyFont="1" applyFill="1" applyBorder="1" applyAlignment="1">
      <alignment horizontal="center" vertical="center" wrapText="1"/>
    </xf>
    <xf numFmtId="0" fontId="16" fillId="0" borderId="9" xfId="0" applyFont="1" applyBorder="1" applyAlignment="1">
      <alignment horizontal="left" vertical="center" wrapText="1"/>
    </xf>
    <xf numFmtId="0" fontId="16" fillId="0" borderId="2" xfId="0" applyFont="1" applyBorder="1" applyAlignment="1">
      <alignment horizontal="left" vertical="center" wrapText="1"/>
    </xf>
    <xf numFmtId="49" fontId="14" fillId="0" borderId="2" xfId="0" applyNumberFormat="1" applyFont="1" applyBorder="1" applyAlignment="1" applyProtection="1">
      <alignment horizontal="center" vertical="center" wrapText="1"/>
      <protection locked="0"/>
    </xf>
    <xf numFmtId="0" fontId="10" fillId="0" borderId="2" xfId="1" applyBorder="1" applyAlignment="1" applyProtection="1">
      <alignment horizontal="justify" vertical="center" wrapText="1"/>
      <protection locked="0"/>
    </xf>
    <xf numFmtId="0" fontId="14" fillId="0" borderId="2" xfId="0" applyFont="1" applyBorder="1" applyAlignment="1" applyProtection="1">
      <alignment horizontal="justify" vertical="center" wrapText="1"/>
      <protection locked="0"/>
    </xf>
    <xf numFmtId="0" fontId="14" fillId="0" borderId="5" xfId="0" applyFont="1" applyBorder="1" applyAlignment="1" applyProtection="1">
      <alignment horizontal="justify" vertical="center" wrapText="1"/>
      <protection locked="0"/>
    </xf>
    <xf numFmtId="0" fontId="14" fillId="3" borderId="2" xfId="0" applyFont="1" applyFill="1" applyBorder="1" applyAlignment="1" applyProtection="1">
      <alignment horizontal="justify" vertical="center" wrapText="1"/>
      <protection locked="0"/>
    </xf>
    <xf numFmtId="0" fontId="14" fillId="3" borderId="5" xfId="0" applyFont="1" applyFill="1" applyBorder="1" applyAlignment="1" applyProtection="1">
      <alignment horizontal="justify" vertical="center" wrapText="1"/>
      <protection locked="0"/>
    </xf>
    <xf numFmtId="0" fontId="13" fillId="0" borderId="9" xfId="0" applyFont="1" applyBorder="1" applyAlignment="1">
      <alignment horizontal="justify" vertical="center" wrapText="1"/>
    </xf>
    <xf numFmtId="0" fontId="13" fillId="0" borderId="2" xfId="0" applyFont="1" applyBorder="1" applyAlignment="1">
      <alignment horizontal="justify" vertical="center" wrapText="1"/>
    </xf>
    <xf numFmtId="0" fontId="14" fillId="0" borderId="2" xfId="0" applyFont="1" applyBorder="1" applyAlignment="1" applyProtection="1">
      <alignment horizontal="center" vertical="center" wrapText="1"/>
      <protection locked="0"/>
    </xf>
    <xf numFmtId="0" fontId="16" fillId="0" borderId="2" xfId="0" applyFont="1" applyBorder="1" applyAlignment="1">
      <alignment horizontal="justify" vertical="center" wrapText="1"/>
    </xf>
    <xf numFmtId="0" fontId="16" fillId="0" borderId="9" xfId="0" applyFont="1" applyBorder="1" applyAlignment="1">
      <alignment horizontal="justify" vertical="center" wrapText="1"/>
    </xf>
    <xf numFmtId="0" fontId="13" fillId="0" borderId="2" xfId="0" applyFont="1" applyBorder="1" applyAlignment="1">
      <alignment horizontal="center" vertical="center" wrapText="1"/>
    </xf>
    <xf numFmtId="0" fontId="16" fillId="7" borderId="9" xfId="0" applyFont="1" applyFill="1" applyBorder="1" applyAlignment="1">
      <alignment horizontal="left" vertical="center" wrapText="1"/>
    </xf>
    <xf numFmtId="0" fontId="16" fillId="7" borderId="2" xfId="0" applyFont="1" applyFill="1" applyBorder="1" applyAlignment="1">
      <alignment horizontal="left" vertical="center" wrapText="1"/>
    </xf>
    <xf numFmtId="0" fontId="16" fillId="7" borderId="5" xfId="0" applyFont="1" applyFill="1" applyBorder="1" applyAlignment="1">
      <alignment horizontal="left" vertical="center" wrapText="1"/>
    </xf>
    <xf numFmtId="0" fontId="15" fillId="2" borderId="9" xfId="0" applyFont="1" applyFill="1" applyBorder="1" applyAlignment="1">
      <alignment horizontal="justify" vertical="center" wrapText="1"/>
    </xf>
    <xf numFmtId="0" fontId="15" fillId="2" borderId="2" xfId="0" applyFont="1" applyFill="1" applyBorder="1" applyAlignment="1">
      <alignment horizontal="justify" vertical="center" wrapText="1"/>
    </xf>
    <xf numFmtId="0" fontId="15" fillId="2" borderId="5" xfId="0" applyFont="1" applyFill="1" applyBorder="1" applyAlignment="1">
      <alignment horizontal="justify" vertical="center" wrapText="1"/>
    </xf>
    <xf numFmtId="0" fontId="26" fillId="0" borderId="5" xfId="0" applyFont="1" applyBorder="1" applyAlignment="1">
      <alignment horizontal="left" vertical="center" wrapText="1"/>
    </xf>
    <xf numFmtId="0" fontId="15" fillId="2" borderId="9" xfId="0" applyFont="1" applyFill="1" applyBorder="1" applyAlignment="1">
      <alignment horizontal="left" vertical="center" wrapText="1"/>
    </xf>
    <xf numFmtId="0" fontId="15" fillId="2" borderId="2" xfId="0" applyFont="1" applyFill="1" applyBorder="1" applyAlignment="1">
      <alignment horizontal="left" vertical="center" wrapText="1"/>
    </xf>
    <xf numFmtId="0" fontId="29" fillId="7" borderId="9" xfId="0" applyFont="1" applyFill="1" applyBorder="1" applyAlignment="1">
      <alignment horizontal="left" vertical="center" wrapText="1"/>
    </xf>
    <xf numFmtId="0" fontId="29" fillId="7" borderId="2" xfId="0" applyFont="1" applyFill="1" applyBorder="1" applyAlignment="1">
      <alignment horizontal="left" vertical="center" wrapText="1"/>
    </xf>
    <xf numFmtId="0" fontId="29" fillId="7" borderId="5" xfId="0" applyFont="1" applyFill="1" applyBorder="1" applyAlignment="1">
      <alignment horizontal="left" vertical="center" wrapText="1"/>
    </xf>
    <xf numFmtId="0" fontId="15" fillId="7" borderId="14" xfId="0" applyFont="1" applyFill="1" applyBorder="1" applyAlignment="1">
      <alignment horizontal="left" vertical="center" wrapText="1"/>
    </xf>
    <xf numFmtId="0" fontId="15" fillId="7" borderId="3" xfId="0" applyFont="1" applyFill="1" applyBorder="1" applyAlignment="1">
      <alignment horizontal="left" vertical="center" wrapText="1"/>
    </xf>
    <xf numFmtId="0" fontId="15" fillId="7" borderId="4" xfId="0" applyFont="1" applyFill="1" applyBorder="1" applyAlignment="1">
      <alignment horizontal="left" vertical="center" wrapText="1"/>
    </xf>
    <xf numFmtId="1" fontId="23" fillId="0" borderId="9" xfId="0" applyNumberFormat="1" applyFont="1" applyBorder="1" applyAlignment="1" applyProtection="1">
      <alignment horizontal="center" vertical="center" wrapText="1"/>
      <protection locked="0"/>
    </xf>
    <xf numFmtId="1" fontId="23" fillId="0" borderId="2" xfId="0" applyNumberFormat="1" applyFont="1" applyBorder="1" applyAlignment="1" applyProtection="1">
      <alignment horizontal="center" vertical="center" wrapText="1"/>
      <protection locked="0"/>
    </xf>
    <xf numFmtId="1" fontId="23" fillId="0" borderId="5" xfId="0" applyNumberFormat="1" applyFont="1" applyBorder="1" applyAlignment="1" applyProtection="1">
      <alignment horizontal="center" vertical="center" wrapText="1"/>
      <protection locked="0"/>
    </xf>
    <xf numFmtId="0" fontId="14" fillId="0" borderId="9" xfId="0" applyFont="1" applyBorder="1" applyAlignment="1" applyProtection="1">
      <alignment horizontal="center" vertical="center" wrapText="1"/>
      <protection locked="0"/>
    </xf>
    <xf numFmtId="0" fontId="14" fillId="0" borderId="5" xfId="0" applyFont="1" applyBorder="1" applyAlignment="1" applyProtection="1">
      <alignment horizontal="center" vertical="center" wrapText="1"/>
      <protection locked="0"/>
    </xf>
    <xf numFmtId="0" fontId="27" fillId="0" borderId="2" xfId="0" applyFont="1" applyBorder="1" applyAlignment="1">
      <alignment horizontal="left" vertical="center" wrapText="1"/>
    </xf>
    <xf numFmtId="0" fontId="23" fillId="0" borderId="9" xfId="0" applyFont="1" applyBorder="1" applyAlignment="1" applyProtection="1">
      <alignment horizontal="center" vertical="center"/>
      <protection locked="0"/>
    </xf>
    <xf numFmtId="0" fontId="23" fillId="0" borderId="5" xfId="0" applyFont="1" applyBorder="1" applyAlignment="1" applyProtection="1">
      <alignment horizontal="center" vertical="center"/>
      <protection locked="0"/>
    </xf>
    <xf numFmtId="0" fontId="27" fillId="7" borderId="9" xfId="0" applyFont="1" applyFill="1" applyBorder="1" applyAlignment="1">
      <alignment horizontal="center" vertical="center"/>
    </xf>
    <xf numFmtId="0" fontId="27" fillId="7" borderId="2" xfId="0" applyFont="1" applyFill="1" applyBorder="1" applyAlignment="1">
      <alignment horizontal="center" vertical="center"/>
    </xf>
    <xf numFmtId="0" fontId="27" fillId="7" borderId="5" xfId="0" applyFont="1" applyFill="1" applyBorder="1" applyAlignment="1">
      <alignment horizontal="center" vertical="center"/>
    </xf>
    <xf numFmtId="0" fontId="27" fillId="7" borderId="14" xfId="0" applyFont="1" applyFill="1" applyBorder="1" applyAlignment="1">
      <alignment horizontal="center" vertical="center"/>
    </xf>
    <xf numFmtId="0" fontId="27" fillId="7" borderId="3" xfId="0" applyFont="1" applyFill="1" applyBorder="1" applyAlignment="1">
      <alignment horizontal="center" vertical="center"/>
    </xf>
    <xf numFmtId="0" fontId="27" fillId="7" borderId="4" xfId="0" applyFont="1" applyFill="1" applyBorder="1" applyAlignment="1">
      <alignment horizontal="center" vertical="center"/>
    </xf>
    <xf numFmtId="0" fontId="27" fillId="7" borderId="11" xfId="0" applyFont="1" applyFill="1" applyBorder="1" applyAlignment="1">
      <alignment horizontal="center" vertical="center"/>
    </xf>
    <xf numFmtId="0" fontId="27" fillId="7" borderId="0" xfId="0" applyFont="1" applyFill="1" applyAlignment="1">
      <alignment horizontal="center" vertical="center"/>
    </xf>
    <xf numFmtId="0" fontId="27" fillId="7" borderId="10" xfId="0" applyFont="1" applyFill="1" applyBorder="1" applyAlignment="1">
      <alignment horizontal="center" vertical="center"/>
    </xf>
    <xf numFmtId="0" fontId="27" fillId="7" borderId="6" xfId="0" applyFont="1" applyFill="1" applyBorder="1" applyAlignment="1">
      <alignment horizontal="center" vertical="center"/>
    </xf>
    <xf numFmtId="0" fontId="27" fillId="7" borderId="7" xfId="0" applyFont="1" applyFill="1" applyBorder="1" applyAlignment="1">
      <alignment horizontal="center" vertical="center"/>
    </xf>
    <xf numFmtId="0" fontId="27" fillId="7" borderId="8" xfId="0" applyFont="1" applyFill="1" applyBorder="1" applyAlignment="1">
      <alignment horizontal="center" vertical="center"/>
    </xf>
    <xf numFmtId="0" fontId="16" fillId="7" borderId="5" xfId="0" applyFont="1" applyFill="1" applyBorder="1" applyAlignment="1">
      <alignment horizontal="center" vertical="center" wrapText="1"/>
    </xf>
    <xf numFmtId="0" fontId="27" fillId="7" borderId="5" xfId="0" applyFont="1" applyFill="1" applyBorder="1" applyAlignment="1">
      <alignment horizontal="center" vertical="center" wrapText="1"/>
    </xf>
    <xf numFmtId="0" fontId="23" fillId="0" borderId="9" xfId="0" applyFont="1" applyBorder="1" applyAlignment="1" applyProtection="1">
      <alignment horizontal="justify" vertical="center" wrapText="1"/>
      <protection locked="0"/>
    </xf>
    <xf numFmtId="0" fontId="16" fillId="7" borderId="9" xfId="0" applyFont="1" applyFill="1" applyBorder="1" applyAlignment="1">
      <alignment vertical="center" wrapText="1"/>
    </xf>
    <xf numFmtId="0" fontId="16" fillId="7" borderId="2" xfId="0" applyFont="1" applyFill="1" applyBorder="1" applyAlignment="1">
      <alignment vertical="center" wrapText="1"/>
    </xf>
    <xf numFmtId="0" fontId="16" fillId="7" borderId="5" xfId="0" applyFont="1" applyFill="1" applyBorder="1" applyAlignment="1">
      <alignment vertical="center" wrapText="1"/>
    </xf>
    <xf numFmtId="0" fontId="13" fillId="0" borderId="9" xfId="0" applyFont="1" applyBorder="1" applyAlignment="1">
      <alignment horizontal="center" vertical="center" wrapText="1"/>
    </xf>
    <xf numFmtId="0" fontId="13" fillId="0" borderId="5" xfId="0" applyFont="1" applyBorder="1" applyAlignment="1">
      <alignment horizontal="center" vertical="center" wrapText="1"/>
    </xf>
    <xf numFmtId="0" fontId="26" fillId="3" borderId="9" xfId="0" applyFont="1" applyFill="1" applyBorder="1" applyAlignment="1">
      <alignment horizontal="center" vertical="center" wrapText="1"/>
    </xf>
    <xf numFmtId="0" fontId="26" fillId="3" borderId="5" xfId="0" applyFont="1" applyFill="1" applyBorder="1" applyAlignment="1">
      <alignment horizontal="center" vertical="center" wrapText="1"/>
    </xf>
    <xf numFmtId="0" fontId="27" fillId="7" borderId="3" xfId="0" applyFont="1" applyFill="1" applyBorder="1" applyAlignment="1">
      <alignment horizontal="center" vertical="center" wrapText="1"/>
    </xf>
    <xf numFmtId="0" fontId="27" fillId="7" borderId="4" xfId="0" applyFont="1" applyFill="1" applyBorder="1" applyAlignment="1">
      <alignment horizontal="center" vertical="center" wrapText="1"/>
    </xf>
    <xf numFmtId="0" fontId="15" fillId="7" borderId="14" xfId="0" applyFont="1" applyFill="1" applyBorder="1" applyAlignment="1">
      <alignment horizontal="center" vertical="center" wrapText="1"/>
    </xf>
    <xf numFmtId="0" fontId="15" fillId="7" borderId="3" xfId="0" applyFont="1" applyFill="1" applyBorder="1" applyAlignment="1">
      <alignment horizontal="center" vertical="center" wrapText="1"/>
    </xf>
    <xf numFmtId="0" fontId="15" fillId="7" borderId="4" xfId="0" applyFont="1" applyFill="1" applyBorder="1" applyAlignment="1">
      <alignment horizontal="center" vertical="center" wrapText="1"/>
    </xf>
    <xf numFmtId="0" fontId="27" fillId="3" borderId="11" xfId="0" applyFont="1" applyFill="1" applyBorder="1" applyAlignment="1">
      <alignment horizontal="left" vertical="center" wrapText="1"/>
    </xf>
    <xf numFmtId="0" fontId="26" fillId="0" borderId="3" xfId="0" applyFont="1" applyBorder="1" applyAlignment="1">
      <alignment horizontal="left" vertical="center" wrapText="1"/>
    </xf>
    <xf numFmtId="0" fontId="26" fillId="0" borderId="14" xfId="0" applyFont="1" applyBorder="1" applyAlignment="1">
      <alignment horizontal="justify" vertical="center" wrapText="1"/>
    </xf>
    <xf numFmtId="0" fontId="26" fillId="0" borderId="3" xfId="0" applyFont="1" applyBorder="1" applyAlignment="1">
      <alignment horizontal="justify" vertical="center" wrapText="1"/>
    </xf>
    <xf numFmtId="0" fontId="26" fillId="0" borderId="0" xfId="0" applyFont="1" applyAlignment="1">
      <alignment horizontal="left" vertical="center" wrapText="1"/>
    </xf>
    <xf numFmtId="0" fontId="27" fillId="7" borderId="9" xfId="0" applyFont="1" applyFill="1" applyBorder="1" applyAlignment="1">
      <alignment horizontal="center" vertical="top" wrapText="1"/>
    </xf>
    <xf numFmtId="0" fontId="27" fillId="7" borderId="5" xfId="0" applyFont="1" applyFill="1" applyBorder="1" applyAlignment="1">
      <alignment horizontal="center" vertical="top" wrapText="1"/>
    </xf>
    <xf numFmtId="0" fontId="26" fillId="3" borderId="2" xfId="0" applyFont="1" applyFill="1" applyBorder="1" applyAlignment="1">
      <alignment horizontal="center" vertical="center" wrapText="1"/>
    </xf>
    <xf numFmtId="0" fontId="26" fillId="0" borderId="14" xfId="0" applyFont="1" applyBorder="1" applyAlignment="1">
      <alignment horizontal="left" vertical="center" wrapText="1"/>
    </xf>
    <xf numFmtId="49" fontId="23" fillId="0" borderId="5" xfId="0" applyNumberFormat="1" applyFont="1" applyBorder="1" applyAlignment="1" applyProtection="1">
      <alignment horizontal="center" vertical="center" wrapText="1"/>
      <protection locked="0"/>
    </xf>
    <xf numFmtId="0" fontId="14" fillId="3" borderId="3" xfId="0" applyFont="1" applyFill="1" applyBorder="1" applyAlignment="1">
      <alignment horizontal="center" vertical="center" wrapText="1"/>
    </xf>
    <xf numFmtId="0" fontId="26" fillId="0" borderId="11" xfId="0" applyFont="1" applyBorder="1" applyAlignment="1">
      <alignment horizontal="justify" vertical="center" wrapText="1"/>
    </xf>
    <xf numFmtId="0" fontId="26" fillId="0" borderId="0" xfId="0" applyFont="1" applyAlignment="1">
      <alignment horizontal="justify" vertical="center" wrapText="1"/>
    </xf>
    <xf numFmtId="0" fontId="26" fillId="7" borderId="14" xfId="0" applyFont="1" applyFill="1" applyBorder="1" applyAlignment="1">
      <alignment horizontal="justify" vertical="center" wrapText="1"/>
    </xf>
    <xf numFmtId="0" fontId="26" fillId="7" borderId="3" xfId="0" applyFont="1" applyFill="1" applyBorder="1" applyAlignment="1">
      <alignment horizontal="justify" vertical="center" wrapText="1"/>
    </xf>
    <xf numFmtId="0" fontId="26" fillId="7" borderId="4" xfId="0" applyFont="1" applyFill="1" applyBorder="1" applyAlignment="1">
      <alignment horizontal="justify" vertical="center" wrapText="1"/>
    </xf>
    <xf numFmtId="0" fontId="26" fillId="7" borderId="6" xfId="0" applyFont="1" applyFill="1" applyBorder="1" applyAlignment="1">
      <alignment horizontal="justify" vertical="center" wrapText="1"/>
    </xf>
    <xf numFmtId="0" fontId="26" fillId="7" borderId="7" xfId="0" applyFont="1" applyFill="1" applyBorder="1" applyAlignment="1">
      <alignment horizontal="justify" vertical="center" wrapText="1"/>
    </xf>
    <xf numFmtId="0" fontId="26" fillId="7" borderId="8" xfId="0" applyFont="1" applyFill="1" applyBorder="1" applyAlignment="1">
      <alignment horizontal="justify" vertical="center" wrapText="1"/>
    </xf>
    <xf numFmtId="0" fontId="16" fillId="7" borderId="14" xfId="0" applyFont="1" applyFill="1" applyBorder="1" applyAlignment="1">
      <alignment horizontal="left" vertical="center" wrapText="1"/>
    </xf>
    <xf numFmtId="0" fontId="16" fillId="7" borderId="3" xfId="0" applyFont="1" applyFill="1" applyBorder="1" applyAlignment="1">
      <alignment horizontal="left" vertical="center" wrapText="1"/>
    </xf>
    <xf numFmtId="0" fontId="16" fillId="7" borderId="4" xfId="0" applyFont="1" applyFill="1" applyBorder="1" applyAlignment="1">
      <alignment horizontal="left" vertical="center" wrapText="1"/>
    </xf>
    <xf numFmtId="0" fontId="16" fillId="7" borderId="11" xfId="0" applyFont="1" applyFill="1" applyBorder="1" applyAlignment="1">
      <alignment horizontal="left" vertical="center" wrapText="1"/>
    </xf>
    <xf numFmtId="0" fontId="16" fillId="7" borderId="0" xfId="0" applyFont="1" applyFill="1" applyAlignment="1">
      <alignment horizontal="left" vertical="center" wrapText="1"/>
    </xf>
    <xf numFmtId="0" fontId="16" fillId="7" borderId="10" xfId="0" applyFont="1" applyFill="1" applyBorder="1" applyAlignment="1">
      <alignment horizontal="left" vertical="center" wrapText="1"/>
    </xf>
    <xf numFmtId="0" fontId="16" fillId="7" borderId="6" xfId="0" applyFont="1" applyFill="1" applyBorder="1" applyAlignment="1">
      <alignment horizontal="left" vertical="center" wrapText="1"/>
    </xf>
    <xf numFmtId="0" fontId="16" fillId="7" borderId="7" xfId="0" applyFont="1" applyFill="1" applyBorder="1" applyAlignment="1">
      <alignment horizontal="left" vertical="center" wrapText="1"/>
    </xf>
    <xf numFmtId="0" fontId="16" fillId="7" borderId="8" xfId="0" applyFont="1" applyFill="1" applyBorder="1" applyAlignment="1">
      <alignment horizontal="left" vertical="center" wrapText="1"/>
    </xf>
    <xf numFmtId="0" fontId="27" fillId="3" borderId="7" xfId="0" applyFont="1" applyFill="1" applyBorder="1" applyAlignment="1">
      <alignment horizontal="left" vertical="center" wrapText="1"/>
    </xf>
    <xf numFmtId="0" fontId="16" fillId="7" borderId="11" xfId="0" applyFont="1" applyFill="1" applyBorder="1" applyAlignment="1">
      <alignment horizontal="center" vertical="center" wrapText="1"/>
    </xf>
    <xf numFmtId="0" fontId="16" fillId="7" borderId="0" xfId="0" applyFont="1" applyFill="1" applyAlignment="1">
      <alignment horizontal="center" vertical="center" wrapText="1"/>
    </xf>
    <xf numFmtId="0" fontId="16" fillId="7" borderId="6" xfId="0" applyFont="1" applyFill="1" applyBorder="1" applyAlignment="1">
      <alignment horizontal="center" vertical="center" wrapText="1"/>
    </xf>
    <xf numFmtId="0" fontId="16" fillId="7" borderId="7" xfId="0" applyFont="1" applyFill="1" applyBorder="1" applyAlignment="1">
      <alignment horizontal="center" vertical="center" wrapText="1"/>
    </xf>
    <xf numFmtId="0" fontId="27" fillId="7" borderId="14" xfId="0" applyFont="1" applyFill="1" applyBorder="1" applyAlignment="1">
      <alignment horizontal="center" vertical="center" wrapText="1"/>
    </xf>
    <xf numFmtId="0" fontId="27" fillId="7" borderId="11" xfId="0" applyFont="1" applyFill="1" applyBorder="1" applyAlignment="1">
      <alignment horizontal="center" vertical="center" wrapText="1"/>
    </xf>
    <xf numFmtId="0" fontId="27" fillId="7" borderId="10" xfId="0" applyFont="1" applyFill="1" applyBorder="1" applyAlignment="1">
      <alignment horizontal="center" vertical="center" wrapText="1"/>
    </xf>
    <xf numFmtId="0" fontId="27" fillId="7" borderId="6" xfId="0" applyFont="1" applyFill="1" applyBorder="1" applyAlignment="1">
      <alignment horizontal="center" vertical="center" wrapText="1"/>
    </xf>
    <xf numFmtId="0" fontId="27" fillId="7" borderId="8" xfId="0" applyFont="1" applyFill="1" applyBorder="1" applyAlignment="1">
      <alignment horizontal="center" vertical="center" wrapText="1"/>
    </xf>
    <xf numFmtId="1" fontId="39" fillId="0" borderId="9" xfId="0" applyNumberFormat="1" applyFont="1" applyBorder="1" applyAlignment="1" applyProtection="1">
      <alignment horizontal="center" vertical="center" wrapText="1"/>
      <protection locked="0"/>
    </xf>
    <xf numFmtId="1" fontId="39" fillId="0" borderId="5" xfId="0" applyNumberFormat="1" applyFont="1" applyBorder="1" applyAlignment="1" applyProtection="1">
      <alignment horizontal="center" vertical="center" wrapText="1"/>
      <protection locked="0"/>
    </xf>
    <xf numFmtId="0" fontId="27" fillId="3" borderId="6" xfId="0" applyFont="1" applyFill="1" applyBorder="1" applyAlignment="1">
      <alignment horizontal="left" vertical="center" wrapText="1"/>
    </xf>
    <xf numFmtId="0" fontId="14" fillId="3" borderId="0" xfId="0" applyFont="1" applyFill="1" applyAlignment="1">
      <alignment horizontal="center" vertical="center" wrapText="1"/>
    </xf>
    <xf numFmtId="0" fontId="14" fillId="3" borderId="10" xfId="0" applyFont="1" applyFill="1" applyBorder="1" applyAlignment="1">
      <alignment horizontal="center" vertical="center" wrapText="1"/>
    </xf>
    <xf numFmtId="0" fontId="26" fillId="7" borderId="14" xfId="0" applyFont="1" applyFill="1" applyBorder="1" applyAlignment="1">
      <alignment horizontal="center" vertical="center" wrapText="1"/>
    </xf>
    <xf numFmtId="0" fontId="26" fillId="7" borderId="3" xfId="0" applyFont="1" applyFill="1" applyBorder="1" applyAlignment="1">
      <alignment horizontal="center" vertical="center" wrapText="1"/>
    </xf>
    <xf numFmtId="0" fontId="26" fillId="7" borderId="4" xfId="0" applyFont="1" applyFill="1" applyBorder="1" applyAlignment="1">
      <alignment horizontal="center" vertical="center" wrapText="1"/>
    </xf>
    <xf numFmtId="0" fontId="26" fillId="7" borderId="6" xfId="0" applyFont="1" applyFill="1" applyBorder="1" applyAlignment="1">
      <alignment horizontal="center" vertical="center" wrapText="1"/>
    </xf>
    <xf numFmtId="0" fontId="26" fillId="7" borderId="7" xfId="0" applyFont="1" applyFill="1" applyBorder="1" applyAlignment="1">
      <alignment horizontal="center" vertical="center" wrapText="1"/>
    </xf>
    <xf numFmtId="0" fontId="26" fillId="7" borderId="8" xfId="0" applyFont="1" applyFill="1" applyBorder="1" applyAlignment="1">
      <alignment horizontal="center" vertical="center" wrapText="1"/>
    </xf>
    <xf numFmtId="0" fontId="27" fillId="0" borderId="3" xfId="0" applyFont="1" applyBorder="1" applyAlignment="1">
      <alignment horizontal="left" vertical="center" wrapText="1"/>
    </xf>
    <xf numFmtId="0" fontId="16" fillId="0" borderId="6" xfId="0" applyFont="1" applyBorder="1" applyAlignment="1">
      <alignment horizontal="left" vertical="center" wrapText="1"/>
    </xf>
    <xf numFmtId="0" fontId="16" fillId="0" borderId="7" xfId="0" applyFont="1" applyBorder="1" applyAlignment="1">
      <alignment horizontal="left" vertical="center" wrapText="1"/>
    </xf>
    <xf numFmtId="0" fontId="27" fillId="7" borderId="7"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14" fillId="0" borderId="2" xfId="0" applyFont="1" applyBorder="1" applyAlignment="1">
      <alignment horizontal="center" vertical="center" wrapText="1"/>
    </xf>
    <xf numFmtId="0" fontId="16" fillId="0" borderId="5" xfId="0" applyFont="1" applyBorder="1" applyAlignment="1">
      <alignment horizontal="center" vertical="center" wrapText="1"/>
    </xf>
    <xf numFmtId="0" fontId="26" fillId="0" borderId="9" xfId="0" applyFont="1" applyBorder="1" applyAlignment="1">
      <alignment vertical="center" wrapText="1"/>
    </xf>
    <xf numFmtId="0" fontId="26" fillId="0" borderId="2" xfId="0" applyFont="1" applyBorder="1" applyAlignment="1">
      <alignment vertical="center" wrapText="1"/>
    </xf>
    <xf numFmtId="0" fontId="27" fillId="7" borderId="9" xfId="0" applyFont="1" applyFill="1" applyBorder="1" applyAlignment="1">
      <alignment horizontal="left" vertical="center" wrapText="1"/>
    </xf>
    <xf numFmtId="0" fontId="27" fillId="7" borderId="5" xfId="0" applyFont="1" applyFill="1" applyBorder="1" applyAlignment="1">
      <alignment horizontal="left" vertical="center" wrapText="1"/>
    </xf>
    <xf numFmtId="0" fontId="13" fillId="3" borderId="9" xfId="0" applyFont="1" applyFill="1" applyBorder="1" applyAlignment="1">
      <alignment horizontal="left" vertical="center"/>
    </xf>
    <xf numFmtId="0" fontId="13" fillId="3" borderId="2" xfId="0" applyFont="1" applyFill="1" applyBorder="1" applyAlignment="1">
      <alignment horizontal="left" vertical="center"/>
    </xf>
    <xf numFmtId="0" fontId="23" fillId="3" borderId="2" xfId="0" applyFont="1" applyFill="1" applyBorder="1" applyAlignment="1" applyProtection="1">
      <alignment horizontal="justify" vertical="center"/>
      <protection locked="0"/>
    </xf>
    <xf numFmtId="0" fontId="23" fillId="3" borderId="5" xfId="0" applyFont="1" applyFill="1" applyBorder="1" applyAlignment="1" applyProtection="1">
      <alignment horizontal="justify" vertical="center"/>
      <protection locked="0"/>
    </xf>
    <xf numFmtId="0" fontId="23" fillId="3" borderId="14" xfId="0" applyFont="1" applyFill="1" applyBorder="1" applyAlignment="1" applyProtection="1">
      <alignment horizontal="left" vertical="center" wrapText="1"/>
      <protection locked="0"/>
    </xf>
    <xf numFmtId="0" fontId="23" fillId="3" borderId="3" xfId="0" applyFont="1" applyFill="1" applyBorder="1" applyAlignment="1" applyProtection="1">
      <alignment horizontal="left" vertical="center" wrapText="1"/>
      <protection locked="0"/>
    </xf>
    <xf numFmtId="0" fontId="23" fillId="3" borderId="4" xfId="0" applyFont="1" applyFill="1" applyBorder="1" applyAlignment="1" applyProtection="1">
      <alignment horizontal="left" vertical="center" wrapText="1"/>
      <protection locked="0"/>
    </xf>
    <xf numFmtId="0" fontId="23" fillId="3" borderId="11" xfId="0" applyFont="1" applyFill="1" applyBorder="1" applyAlignment="1" applyProtection="1">
      <alignment horizontal="left" vertical="center" wrapText="1"/>
      <protection locked="0"/>
    </xf>
    <xf numFmtId="0" fontId="23" fillId="3" borderId="0" xfId="0" applyFont="1" applyFill="1" applyAlignment="1" applyProtection="1">
      <alignment horizontal="left" vertical="center" wrapText="1"/>
      <protection locked="0"/>
    </xf>
    <xf numFmtId="0" fontId="23" fillId="3" borderId="10" xfId="0" applyFont="1" applyFill="1" applyBorder="1" applyAlignment="1" applyProtection="1">
      <alignment horizontal="left" vertical="center" wrapText="1"/>
      <protection locked="0"/>
    </xf>
    <xf numFmtId="0" fontId="23" fillId="3" borderId="6" xfId="0" applyFont="1" applyFill="1" applyBorder="1" applyAlignment="1" applyProtection="1">
      <alignment horizontal="left" vertical="center" wrapText="1"/>
      <protection locked="0"/>
    </xf>
    <xf numFmtId="0" fontId="23" fillId="3" borderId="7" xfId="0" applyFont="1" applyFill="1" applyBorder="1" applyAlignment="1" applyProtection="1">
      <alignment horizontal="left" vertical="center" wrapText="1"/>
      <protection locked="0"/>
    </xf>
    <xf numFmtId="0" fontId="23" fillId="3" borderId="8" xfId="0" applyFont="1" applyFill="1" applyBorder="1" applyAlignment="1" applyProtection="1">
      <alignment horizontal="left" vertical="center" wrapText="1"/>
      <protection locked="0"/>
    </xf>
    <xf numFmtId="0" fontId="15" fillId="0" borderId="9" xfId="0" applyFont="1" applyBorder="1" applyAlignment="1">
      <alignment horizontal="center" vertical="center" wrapText="1"/>
    </xf>
    <xf numFmtId="0" fontId="15" fillId="0" borderId="2" xfId="0" applyFont="1" applyBorder="1" applyAlignment="1">
      <alignment horizontal="center" vertical="center" wrapText="1"/>
    </xf>
    <xf numFmtId="0" fontId="15" fillId="13" borderId="9" xfId="0" applyFont="1" applyFill="1" applyBorder="1" applyAlignment="1">
      <alignment horizontal="center" vertical="center" wrapText="1"/>
    </xf>
    <xf numFmtId="0" fontId="15" fillId="13" borderId="2" xfId="0" applyFont="1" applyFill="1" applyBorder="1" applyAlignment="1">
      <alignment horizontal="center" vertical="center" wrapText="1"/>
    </xf>
    <xf numFmtId="0" fontId="15" fillId="13" borderId="5" xfId="0" applyFont="1" applyFill="1" applyBorder="1" applyAlignment="1">
      <alignment horizontal="center" vertical="center" wrapText="1"/>
    </xf>
    <xf numFmtId="14" fontId="23" fillId="0" borderId="2" xfId="0" applyNumberFormat="1" applyFont="1" applyBorder="1" applyAlignment="1" applyProtection="1">
      <alignment horizontal="center" vertical="center" wrapText="1"/>
      <protection locked="0"/>
    </xf>
    <xf numFmtId="14" fontId="23" fillId="0" borderId="5" xfId="0" applyNumberFormat="1" applyFont="1" applyBorder="1" applyAlignment="1" applyProtection="1">
      <alignment horizontal="center" vertical="center" wrapText="1"/>
      <protection locked="0"/>
    </xf>
    <xf numFmtId="0" fontId="10" fillId="0" borderId="2" xfId="1" applyBorder="1" applyAlignment="1" applyProtection="1">
      <alignment horizontal="center" vertical="center" wrapText="1"/>
      <protection locked="0"/>
    </xf>
    <xf numFmtId="0" fontId="23" fillId="0" borderId="14" xfId="0" applyFont="1" applyBorder="1" applyAlignment="1" applyProtection="1">
      <alignment horizontal="center" vertical="center" wrapText="1"/>
      <protection locked="0"/>
    </xf>
    <xf numFmtId="0" fontId="23" fillId="0" borderId="3" xfId="0" applyFont="1" applyBorder="1" applyAlignment="1" applyProtection="1">
      <alignment horizontal="center" vertical="center" wrapText="1"/>
      <protection locked="0"/>
    </xf>
    <xf numFmtId="0" fontId="23" fillId="0" borderId="4" xfId="0" applyFont="1" applyBorder="1" applyAlignment="1" applyProtection="1">
      <alignment horizontal="center" vertical="center" wrapText="1"/>
      <protection locked="0"/>
    </xf>
    <xf numFmtId="0" fontId="23" fillId="0" borderId="11" xfId="0" applyFont="1" applyBorder="1" applyAlignment="1" applyProtection="1">
      <alignment horizontal="center" vertical="center" wrapText="1"/>
      <protection locked="0"/>
    </xf>
    <xf numFmtId="0" fontId="23" fillId="0" borderId="0" xfId="0" applyFont="1" applyAlignment="1" applyProtection="1">
      <alignment horizontal="center" vertical="center" wrapText="1"/>
      <protection locked="0"/>
    </xf>
    <xf numFmtId="0" fontId="23" fillId="0" borderId="10" xfId="0" applyFont="1" applyBorder="1" applyAlignment="1" applyProtection="1">
      <alignment horizontal="center" vertical="center" wrapText="1"/>
      <protection locked="0"/>
    </xf>
    <xf numFmtId="0" fontId="23" fillId="0" borderId="6" xfId="0" applyFont="1" applyBorder="1" applyAlignment="1" applyProtection="1">
      <alignment horizontal="center" vertical="center" wrapText="1"/>
      <protection locked="0"/>
    </xf>
    <xf numFmtId="0" fontId="23" fillId="0" borderId="7" xfId="0" applyFont="1" applyBorder="1" applyAlignment="1" applyProtection="1">
      <alignment horizontal="center" vertical="center" wrapText="1"/>
      <protection locked="0"/>
    </xf>
    <xf numFmtId="0" fontId="23" fillId="0" borderId="8" xfId="0" applyFont="1" applyBorder="1" applyAlignment="1" applyProtection="1">
      <alignment horizontal="center" vertical="center" wrapText="1"/>
      <protection locked="0"/>
    </xf>
    <xf numFmtId="0" fontId="23" fillId="0" borderId="14" xfId="0" applyFont="1" applyBorder="1" applyAlignment="1" applyProtection="1">
      <alignment horizontal="justify" vertical="center" wrapText="1"/>
      <protection locked="0"/>
    </xf>
    <xf numFmtId="0" fontId="23" fillId="0" borderId="3" xfId="0" applyFont="1" applyBorder="1" applyAlignment="1" applyProtection="1">
      <alignment horizontal="justify" vertical="center" wrapText="1"/>
      <protection locked="0"/>
    </xf>
    <xf numFmtId="0" fontId="23" fillId="0" borderId="4" xfId="0" applyFont="1" applyBorder="1" applyAlignment="1" applyProtection="1">
      <alignment horizontal="justify" vertical="center" wrapText="1"/>
      <protection locked="0"/>
    </xf>
    <xf numFmtId="0" fontId="23" fillId="0" borderId="11" xfId="0" applyFont="1" applyBorder="1" applyAlignment="1" applyProtection="1">
      <alignment horizontal="justify" vertical="center" wrapText="1"/>
      <protection locked="0"/>
    </xf>
    <xf numFmtId="0" fontId="23" fillId="0" borderId="0" xfId="0" applyFont="1" applyAlignment="1" applyProtection="1">
      <alignment horizontal="justify" vertical="center" wrapText="1"/>
      <protection locked="0"/>
    </xf>
    <xf numFmtId="0" fontId="23" fillId="0" borderId="10" xfId="0" applyFont="1" applyBorder="1" applyAlignment="1" applyProtection="1">
      <alignment horizontal="justify" vertical="center" wrapText="1"/>
      <protection locked="0"/>
    </xf>
    <xf numFmtId="0" fontId="23" fillId="0" borderId="6" xfId="0" applyFont="1" applyBorder="1" applyAlignment="1" applyProtection="1">
      <alignment horizontal="justify" vertical="center" wrapText="1"/>
      <protection locked="0"/>
    </xf>
    <xf numFmtId="0" fontId="27" fillId="0" borderId="9" xfId="0" applyFont="1" applyBorder="1" applyAlignment="1">
      <alignment horizontal="left" vertical="center" wrapText="1"/>
    </xf>
    <xf numFmtId="0" fontId="26" fillId="7" borderId="9" xfId="0" applyFont="1" applyFill="1" applyBorder="1" applyAlignment="1">
      <alignment horizontal="center" vertical="center" wrapText="1"/>
    </xf>
    <xf numFmtId="0" fontId="27" fillId="7" borderId="9" xfId="0" applyFont="1" applyFill="1" applyBorder="1" applyAlignment="1">
      <alignment horizontal="center" vertical="center" wrapText="1"/>
    </xf>
    <xf numFmtId="0" fontId="26" fillId="7" borderId="9" xfId="0" applyFont="1" applyFill="1" applyBorder="1" applyAlignment="1">
      <alignment horizontal="left" vertical="center" wrapText="1"/>
    </xf>
    <xf numFmtId="0" fontId="26" fillId="7" borderId="2" xfId="0" applyFont="1" applyFill="1" applyBorder="1" applyAlignment="1">
      <alignment horizontal="left" vertical="center" wrapText="1"/>
    </xf>
    <xf numFmtId="0" fontId="26" fillId="7" borderId="5" xfId="0" applyFont="1" applyFill="1" applyBorder="1" applyAlignment="1">
      <alignment horizontal="left" vertical="center" wrapText="1"/>
    </xf>
    <xf numFmtId="0" fontId="15" fillId="2" borderId="5" xfId="0" applyFont="1" applyFill="1" applyBorder="1" applyAlignment="1">
      <alignment horizontal="left" vertical="center" wrapText="1"/>
    </xf>
    <xf numFmtId="0" fontId="29" fillId="7" borderId="2" xfId="0" applyFont="1" applyFill="1" applyBorder="1" applyAlignment="1">
      <alignment horizontal="center" vertical="center" wrapText="1"/>
    </xf>
    <xf numFmtId="0" fontId="26" fillId="7" borderId="13" xfId="0" applyFont="1" applyFill="1" applyBorder="1" applyAlignment="1">
      <alignment horizontal="center" vertical="center" textRotation="90" wrapText="1"/>
    </xf>
    <xf numFmtId="0" fontId="26" fillId="7" borderId="12" xfId="0" applyFont="1" applyFill="1" applyBorder="1" applyAlignment="1">
      <alignment horizontal="center" vertical="center" textRotation="90" wrapText="1"/>
    </xf>
    <xf numFmtId="0" fontId="13" fillId="3" borderId="9" xfId="0" applyFont="1" applyFill="1" applyBorder="1" applyAlignment="1">
      <alignment horizontal="center" vertical="center" wrapText="1"/>
    </xf>
    <xf numFmtId="0" fontId="26" fillId="7" borderId="6" xfId="0" applyFont="1" applyFill="1" applyBorder="1" applyAlignment="1">
      <alignment vertical="center" wrapText="1"/>
    </xf>
    <xf numFmtId="0" fontId="26" fillId="7" borderId="7" xfId="0" applyFont="1" applyFill="1" applyBorder="1" applyAlignment="1">
      <alignment vertical="center" wrapText="1"/>
    </xf>
    <xf numFmtId="0" fontId="6" fillId="0" borderId="2" xfId="0" applyFont="1" applyBorder="1" applyAlignment="1">
      <alignment horizontal="left" vertical="center" wrapText="1"/>
    </xf>
    <xf numFmtId="49" fontId="23" fillId="0" borderId="9" xfId="0" applyNumberFormat="1" applyFont="1" applyBorder="1" applyAlignment="1" applyProtection="1">
      <alignment horizontal="center" vertical="center" wrapText="1"/>
      <protection locked="0"/>
    </xf>
    <xf numFmtId="0" fontId="23" fillId="3" borderId="7" xfId="0" applyFont="1" applyFill="1" applyBorder="1" applyAlignment="1" applyProtection="1">
      <alignment horizontal="justify" vertical="center" wrapText="1"/>
      <protection locked="0"/>
    </xf>
    <xf numFmtId="0" fontId="23" fillId="3" borderId="8" xfId="0" applyFont="1" applyFill="1" applyBorder="1" applyAlignment="1" applyProtection="1">
      <alignment horizontal="justify" vertical="center" wrapText="1"/>
      <protection locked="0"/>
    </xf>
    <xf numFmtId="0" fontId="26" fillId="3" borderId="9" xfId="0" applyFont="1" applyFill="1" applyBorder="1" applyAlignment="1">
      <alignment horizontal="left" vertical="center" wrapText="1"/>
    </xf>
    <xf numFmtId="0" fontId="26" fillId="3" borderId="2" xfId="0" applyFont="1" applyFill="1" applyBorder="1" applyAlignment="1">
      <alignment horizontal="left" vertical="center" wrapText="1"/>
    </xf>
    <xf numFmtId="0" fontId="15" fillId="7" borderId="0" xfId="0" applyFont="1" applyFill="1" applyAlignment="1">
      <alignment horizontal="center" vertical="center" wrapText="1"/>
    </xf>
    <xf numFmtId="0" fontId="15" fillId="7" borderId="7" xfId="0" applyFont="1" applyFill="1" applyBorder="1" applyAlignment="1">
      <alignment horizontal="center" vertical="center" wrapText="1"/>
    </xf>
    <xf numFmtId="49" fontId="23" fillId="3" borderId="2" xfId="0" applyNumberFormat="1" applyFont="1" applyFill="1" applyBorder="1" applyAlignment="1" applyProtection="1">
      <alignment horizontal="center" vertical="center" wrapText="1"/>
      <protection locked="0"/>
    </xf>
    <xf numFmtId="49" fontId="23" fillId="3" borderId="5" xfId="0" applyNumberFormat="1" applyFont="1" applyFill="1" applyBorder="1" applyAlignment="1" applyProtection="1">
      <alignment horizontal="center" vertical="center" wrapText="1"/>
      <protection locked="0"/>
    </xf>
    <xf numFmtId="0" fontId="16" fillId="0" borderId="6" xfId="0" applyFont="1" applyBorder="1" applyAlignment="1">
      <alignment horizontal="center" vertical="center" wrapText="1"/>
    </xf>
    <xf numFmtId="0" fontId="16" fillId="0" borderId="7" xfId="0" applyFont="1" applyBorder="1" applyAlignment="1">
      <alignment horizontal="center" vertical="center" wrapText="1"/>
    </xf>
    <xf numFmtId="0" fontId="14" fillId="0" borderId="5" xfId="0" applyFont="1" applyBorder="1" applyAlignment="1">
      <alignment horizontal="center" vertical="center" wrapText="1"/>
    </xf>
    <xf numFmtId="0" fontId="16" fillId="0" borderId="5" xfId="0" applyFont="1" applyBorder="1" applyAlignment="1">
      <alignment horizontal="left" vertical="center" wrapText="1"/>
    </xf>
    <xf numFmtId="0" fontId="26" fillId="0" borderId="14" xfId="0" applyFont="1" applyBorder="1" applyAlignment="1">
      <alignment horizontal="center" vertical="center" wrapText="1"/>
    </xf>
    <xf numFmtId="0" fontId="26" fillId="0" borderId="3" xfId="0" applyFont="1" applyBorder="1" applyAlignment="1">
      <alignment horizontal="center" vertical="center" wrapText="1"/>
    </xf>
    <xf numFmtId="0" fontId="26" fillId="0" borderId="4" xfId="0" applyFont="1" applyBorder="1" applyAlignment="1">
      <alignment horizontal="center" vertical="center" wrapText="1"/>
    </xf>
    <xf numFmtId="0" fontId="26" fillId="0" borderId="6" xfId="0" applyFont="1" applyBorder="1" applyAlignment="1">
      <alignment horizontal="center" vertical="center" wrapText="1"/>
    </xf>
    <xf numFmtId="0" fontId="26" fillId="0" borderId="7" xfId="0" applyFont="1" applyBorder="1" applyAlignment="1">
      <alignment horizontal="center" vertical="center" wrapText="1"/>
    </xf>
    <xf numFmtId="0" fontId="26" fillId="0" borderId="8" xfId="0" applyFont="1" applyBorder="1" applyAlignment="1">
      <alignment horizontal="center" vertical="center" wrapText="1"/>
    </xf>
    <xf numFmtId="0" fontId="26" fillId="0" borderId="11" xfId="0" applyFont="1" applyBorder="1" applyAlignment="1">
      <alignment horizontal="center" vertical="center" wrapText="1"/>
    </xf>
    <xf numFmtId="0" fontId="26" fillId="0" borderId="0" xfId="0" applyFont="1" applyAlignment="1">
      <alignment horizontal="center" vertical="center" wrapText="1"/>
    </xf>
    <xf numFmtId="0" fontId="26" fillId="0" borderId="10" xfId="0" applyFont="1" applyBorder="1" applyAlignment="1">
      <alignment horizontal="center" vertical="center" wrapText="1"/>
    </xf>
    <xf numFmtId="0" fontId="16" fillId="7" borderId="4" xfId="0" applyFont="1" applyFill="1" applyBorder="1" applyAlignment="1">
      <alignment horizontal="center" vertical="center" wrapText="1"/>
    </xf>
    <xf numFmtId="0" fontId="16" fillId="3" borderId="6" xfId="0" applyFont="1" applyFill="1" applyBorder="1" applyAlignment="1">
      <alignment horizontal="center" vertical="center" wrapText="1"/>
    </xf>
    <xf numFmtId="0" fontId="16" fillId="3" borderId="7" xfId="0" applyFont="1" applyFill="1" applyBorder="1" applyAlignment="1">
      <alignment horizontal="center" vertical="center" wrapText="1"/>
    </xf>
    <xf numFmtId="0" fontId="26" fillId="0" borderId="5" xfId="0" applyFont="1" applyBorder="1" applyAlignment="1">
      <alignment horizontal="center" vertical="center" wrapText="1"/>
    </xf>
    <xf numFmtId="0" fontId="13" fillId="7" borderId="9" xfId="0" applyFont="1" applyFill="1" applyBorder="1" applyAlignment="1">
      <alignment horizontal="left" vertical="center" wrapText="1"/>
    </xf>
    <xf numFmtId="0" fontId="13" fillId="7" borderId="5" xfId="0" applyFont="1" applyFill="1" applyBorder="1" applyAlignment="1">
      <alignment horizontal="left" vertical="center" wrapText="1"/>
    </xf>
    <xf numFmtId="49" fontId="14" fillId="0" borderId="9" xfId="0" applyNumberFormat="1" applyFont="1" applyBorder="1" applyAlignment="1" applyProtection="1">
      <alignment horizontal="center" vertical="center" wrapText="1"/>
      <protection locked="0"/>
    </xf>
    <xf numFmtId="49" fontId="14" fillId="0" borderId="5" xfId="0" applyNumberFormat="1" applyFont="1" applyBorder="1" applyAlignment="1" applyProtection="1">
      <alignment horizontal="center" vertical="center" wrapText="1"/>
      <protection locked="0"/>
    </xf>
    <xf numFmtId="3" fontId="14" fillId="0" borderId="9" xfId="0" applyNumberFormat="1" applyFont="1" applyBorder="1" applyAlignment="1" applyProtection="1">
      <alignment horizontal="center" vertical="center" wrapText="1"/>
      <protection locked="0"/>
    </xf>
    <xf numFmtId="3" fontId="14" fillId="0" borderId="2" xfId="0" applyNumberFormat="1" applyFont="1" applyBorder="1" applyAlignment="1" applyProtection="1">
      <alignment horizontal="center" vertical="center" wrapText="1"/>
      <protection locked="0"/>
    </xf>
    <xf numFmtId="3" fontId="14" fillId="0" borderId="5" xfId="0" applyNumberFormat="1" applyFont="1" applyBorder="1" applyAlignment="1" applyProtection="1">
      <alignment horizontal="center" vertical="center" wrapText="1"/>
      <protection locked="0"/>
    </xf>
    <xf numFmtId="0" fontId="6" fillId="0" borderId="9" xfId="0" applyFont="1" applyBorder="1" applyAlignment="1">
      <alignment horizontal="justify" vertical="center" wrapText="1"/>
    </xf>
    <xf numFmtId="0" fontId="6" fillId="0" borderId="2" xfId="0" applyFont="1" applyBorder="1" applyAlignment="1">
      <alignment horizontal="justify" vertical="center" wrapText="1"/>
    </xf>
    <xf numFmtId="0" fontId="16" fillId="3" borderId="9" xfId="0" applyFont="1" applyFill="1" applyBorder="1" applyAlignment="1">
      <alignment horizontal="justify" vertical="center" wrapText="1"/>
    </xf>
    <xf numFmtId="0" fontId="16" fillId="3" borderId="2" xfId="0" applyFont="1" applyFill="1" applyBorder="1" applyAlignment="1">
      <alignment horizontal="justify" vertical="center" wrapText="1"/>
    </xf>
    <xf numFmtId="0" fontId="39" fillId="3" borderId="2" xfId="0" applyFont="1" applyFill="1" applyBorder="1" applyAlignment="1" applyProtection="1">
      <alignment horizontal="justify" vertical="center" wrapText="1"/>
      <protection locked="0"/>
    </xf>
    <xf numFmtId="0" fontId="39" fillId="3" borderId="5" xfId="0" applyFont="1" applyFill="1" applyBorder="1" applyAlignment="1" applyProtection="1">
      <alignment horizontal="justify" vertical="center" wrapText="1"/>
      <protection locked="0"/>
    </xf>
    <xf numFmtId="0" fontId="27" fillId="7" borderId="14" xfId="0" applyFont="1" applyFill="1" applyBorder="1" applyAlignment="1">
      <alignment horizontal="center" vertical="top" wrapText="1"/>
    </xf>
    <xf numFmtId="0" fontId="27" fillId="7" borderId="4" xfId="0" applyFont="1" applyFill="1" applyBorder="1" applyAlignment="1">
      <alignment horizontal="center" vertical="top" wrapText="1"/>
    </xf>
    <xf numFmtId="0" fontId="27" fillId="7" borderId="6" xfId="0" applyFont="1" applyFill="1" applyBorder="1" applyAlignment="1">
      <alignment horizontal="center" vertical="top" wrapText="1"/>
    </xf>
    <xf numFmtId="0" fontId="27" fillId="7" borderId="8" xfId="0" applyFont="1" applyFill="1" applyBorder="1" applyAlignment="1">
      <alignment horizontal="center" vertical="top" wrapText="1"/>
    </xf>
    <xf numFmtId="17" fontId="14" fillId="0" borderId="2" xfId="0" applyNumberFormat="1" applyFont="1" applyBorder="1" applyAlignment="1" applyProtection="1">
      <alignment horizontal="center" vertical="center" wrapText="1"/>
      <protection locked="0"/>
    </xf>
    <xf numFmtId="17" fontId="14" fillId="0" borderId="9" xfId="0" applyNumberFormat="1" applyFont="1" applyBorder="1" applyAlignment="1" applyProtection="1">
      <alignment horizontal="center" vertical="center" wrapText="1"/>
      <protection locked="0"/>
    </xf>
    <xf numFmtId="0" fontId="40" fillId="14" borderId="9" xfId="0" applyFont="1" applyFill="1" applyBorder="1" applyAlignment="1" applyProtection="1">
      <alignment horizontal="center" vertical="center" wrapText="1"/>
      <protection locked="0"/>
    </xf>
    <xf numFmtId="0" fontId="40" fillId="14" borderId="2" xfId="0" applyFont="1" applyFill="1" applyBorder="1" applyAlignment="1" applyProtection="1">
      <alignment horizontal="center" vertical="center" wrapText="1"/>
      <protection locked="0"/>
    </xf>
    <xf numFmtId="0" fontId="40" fillId="14" borderId="5" xfId="0" applyFont="1" applyFill="1" applyBorder="1" applyAlignment="1" applyProtection="1">
      <alignment horizontal="center" vertical="center" wrapText="1"/>
      <protection locked="0"/>
    </xf>
    <xf numFmtId="0" fontId="13" fillId="0" borderId="14" xfId="0" applyFont="1" applyBorder="1" applyAlignment="1">
      <alignment horizontal="center" vertical="center" wrapText="1"/>
    </xf>
    <xf numFmtId="0" fontId="13" fillId="0" borderId="4" xfId="0" applyFont="1" applyBorder="1" applyAlignment="1">
      <alignment horizontal="center" vertical="center" wrapText="1"/>
    </xf>
    <xf numFmtId="0" fontId="13" fillId="0" borderId="6" xfId="0" applyFont="1" applyBorder="1" applyAlignment="1">
      <alignment horizontal="center" vertical="center" wrapText="1"/>
    </xf>
    <xf numFmtId="0" fontId="13" fillId="0" borderId="7" xfId="0" applyFont="1" applyBorder="1" applyAlignment="1">
      <alignment horizontal="center" vertical="center" wrapText="1"/>
    </xf>
    <xf numFmtId="0" fontId="13" fillId="0" borderId="8" xfId="0" applyFont="1" applyBorder="1" applyAlignment="1">
      <alignment horizontal="center" vertical="center" wrapText="1"/>
    </xf>
    <xf numFmtId="0" fontId="13" fillId="7" borderId="14" xfId="0" applyFont="1" applyFill="1" applyBorder="1" applyAlignment="1">
      <alignment horizontal="center" vertical="center" wrapText="1"/>
    </xf>
    <xf numFmtId="0" fontId="13" fillId="7" borderId="4" xfId="0" applyFont="1" applyFill="1" applyBorder="1" applyAlignment="1">
      <alignment horizontal="center" vertical="center" wrapText="1"/>
    </xf>
    <xf numFmtId="0" fontId="13" fillId="7" borderId="6" xfId="0" applyFont="1" applyFill="1" applyBorder="1" applyAlignment="1">
      <alignment horizontal="center" vertical="center" wrapText="1"/>
    </xf>
    <xf numFmtId="0" fontId="13" fillId="7" borderId="8" xfId="0" applyFont="1" applyFill="1" applyBorder="1" applyAlignment="1">
      <alignment horizontal="center" vertical="center" wrapText="1"/>
    </xf>
    <xf numFmtId="0" fontId="41" fillId="0" borderId="9" xfId="0" applyFont="1" applyBorder="1" applyAlignment="1" applyProtection="1">
      <alignment horizontal="center" vertical="center" wrapText="1"/>
      <protection locked="0"/>
    </xf>
    <xf numFmtId="0" fontId="41" fillId="0" borderId="2" xfId="0" applyFont="1" applyBorder="1" applyAlignment="1" applyProtection="1">
      <alignment horizontal="center" vertical="center" wrapText="1"/>
      <protection locked="0"/>
    </xf>
    <xf numFmtId="0" fontId="41" fillId="0" borderId="5" xfId="0" applyFont="1" applyBorder="1" applyAlignment="1" applyProtection="1">
      <alignment horizontal="center" vertical="center" wrapText="1"/>
      <protection locked="0"/>
    </xf>
    <xf numFmtId="164" fontId="23" fillId="0" borderId="9" xfId="0" applyNumberFormat="1" applyFont="1" applyBorder="1" applyAlignment="1" applyProtection="1">
      <alignment horizontal="center" vertical="center" wrapText="1"/>
      <protection locked="0"/>
    </xf>
    <xf numFmtId="164" fontId="23" fillId="0" borderId="5" xfId="0" applyNumberFormat="1" applyFont="1" applyBorder="1" applyAlignment="1" applyProtection="1">
      <alignment horizontal="center" vertical="center" wrapText="1"/>
      <protection locked="0"/>
    </xf>
    <xf numFmtId="0" fontId="16" fillId="7" borderId="8" xfId="0" applyFont="1" applyFill="1" applyBorder="1" applyAlignment="1">
      <alignment horizontal="center" vertical="center" wrapText="1"/>
    </xf>
    <xf numFmtId="0" fontId="10" fillId="3" borderId="2" xfId="1" applyFill="1" applyBorder="1" applyAlignment="1" applyProtection="1">
      <alignment horizontal="center" vertical="center" wrapText="1"/>
      <protection locked="0"/>
    </xf>
    <xf numFmtId="0" fontId="13" fillId="7" borderId="2" xfId="0" applyFont="1" applyFill="1" applyBorder="1" applyAlignment="1">
      <alignment horizontal="left" vertical="center" wrapText="1"/>
    </xf>
    <xf numFmtId="0" fontId="13" fillId="7" borderId="7" xfId="0" applyFont="1" applyFill="1" applyBorder="1" applyAlignment="1">
      <alignment horizontal="center" vertical="center" wrapText="1"/>
    </xf>
    <xf numFmtId="0" fontId="13" fillId="7" borderId="13" xfId="0" applyFont="1" applyFill="1" applyBorder="1" applyAlignment="1">
      <alignment horizontal="center" vertical="center" textRotation="90" wrapText="1"/>
    </xf>
    <xf numFmtId="0" fontId="13" fillId="7" borderId="15" xfId="0" applyFont="1" applyFill="1" applyBorder="1" applyAlignment="1">
      <alignment horizontal="center" vertical="center" textRotation="90" wrapText="1"/>
    </xf>
    <xf numFmtId="0" fontId="13" fillId="7" borderId="12" xfId="0" applyFont="1" applyFill="1" applyBorder="1" applyAlignment="1">
      <alignment horizontal="center" vertical="center" textRotation="90" wrapText="1"/>
    </xf>
    <xf numFmtId="0" fontId="16" fillId="7" borderId="5" xfId="0" applyFont="1" applyFill="1" applyBorder="1" applyAlignment="1">
      <alignment horizontal="justify" vertical="center" wrapText="1"/>
    </xf>
    <xf numFmtId="0" fontId="16" fillId="3" borderId="5" xfId="0" applyFont="1" applyFill="1" applyBorder="1" applyAlignment="1">
      <alignment horizontal="center" vertical="center" wrapText="1"/>
    </xf>
    <xf numFmtId="0" fontId="23" fillId="0" borderId="2" xfId="0" applyFont="1" applyBorder="1" applyAlignment="1">
      <alignment horizontal="center" vertical="center" wrapText="1"/>
    </xf>
    <xf numFmtId="0" fontId="23" fillId="0" borderId="5" xfId="0" applyFont="1" applyBorder="1" applyAlignment="1">
      <alignment horizontal="center" vertical="center" wrapText="1"/>
    </xf>
    <xf numFmtId="0" fontId="14" fillId="7" borderId="2" xfId="0" applyFont="1" applyFill="1" applyBorder="1" applyAlignment="1" applyProtection="1">
      <alignment horizontal="justify" vertical="center" wrapText="1"/>
      <protection locked="0"/>
    </xf>
    <xf numFmtId="0" fontId="14" fillId="7" borderId="5" xfId="0" applyFont="1" applyFill="1" applyBorder="1" applyAlignment="1" applyProtection="1">
      <alignment horizontal="justify" vertical="center" wrapText="1"/>
      <protection locked="0"/>
    </xf>
    <xf numFmtId="0" fontId="12" fillId="0" borderId="0" xfId="0" applyFont="1" applyAlignment="1">
      <alignment horizontal="center" vertical="center"/>
    </xf>
    <xf numFmtId="0" fontId="0" fillId="0" borderId="0" xfId="0" applyAlignment="1">
      <alignment horizontal="center" vertical="center"/>
    </xf>
    <xf numFmtId="0" fontId="12" fillId="0" borderId="0" xfId="0" applyFont="1" applyAlignment="1">
      <alignment horizontal="center" vertical="center" wrapText="1"/>
    </xf>
    <xf numFmtId="0" fontId="12" fillId="0" borderId="0" xfId="0" applyFont="1" applyAlignment="1">
      <alignment horizontal="justify" vertical="center" wrapText="1"/>
    </xf>
    <xf numFmtId="0" fontId="9" fillId="9" borderId="1" xfId="0" applyFont="1" applyFill="1" applyBorder="1" applyAlignment="1">
      <alignment horizontal="center" vertical="center"/>
    </xf>
    <xf numFmtId="0" fontId="8" fillId="9" borderId="12" xfId="0" applyFont="1" applyFill="1" applyBorder="1" applyAlignment="1">
      <alignment horizontal="center" vertical="center"/>
    </xf>
    <xf numFmtId="0" fontId="36" fillId="5" borderId="1" xfId="0" applyFont="1" applyFill="1" applyBorder="1" applyAlignment="1" applyProtection="1">
      <alignment horizontal="center" vertical="center" wrapText="1"/>
      <protection locked="0"/>
    </xf>
    <xf numFmtId="0" fontId="19" fillId="5" borderId="1" xfId="0" applyFont="1" applyFill="1" applyBorder="1" applyAlignment="1">
      <alignment horizontal="center" vertical="center" wrapText="1"/>
    </xf>
    <xf numFmtId="0" fontId="47" fillId="0" borderId="35" xfId="3" applyFont="1" applyBorder="1" applyAlignment="1">
      <alignment horizontal="left" vertical="center" wrapText="1"/>
    </xf>
    <xf numFmtId="0" fontId="47" fillId="0" borderId="1" xfId="3" applyFont="1" applyBorder="1" applyAlignment="1">
      <alignment horizontal="left" vertical="center" wrapText="1"/>
    </xf>
    <xf numFmtId="0" fontId="47" fillId="0" borderId="36" xfId="3" applyFont="1" applyBorder="1" applyAlignment="1">
      <alignment horizontal="left" vertical="center" wrapText="1"/>
    </xf>
    <xf numFmtId="0" fontId="42" fillId="0" borderId="16" xfId="3" applyFont="1" applyBorder="1" applyAlignment="1">
      <alignment horizontal="center"/>
    </xf>
    <xf numFmtId="0" fontId="42" fillId="0" borderId="17" xfId="3" applyFont="1" applyBorder="1" applyAlignment="1">
      <alignment horizontal="center"/>
    </xf>
    <xf numFmtId="0" fontId="42" fillId="0" borderId="18" xfId="3" applyFont="1" applyBorder="1" applyAlignment="1">
      <alignment horizontal="center"/>
    </xf>
    <xf numFmtId="0" fontId="42" fillId="0" borderId="19" xfId="3" applyFont="1" applyBorder="1" applyAlignment="1">
      <alignment horizontal="center"/>
    </xf>
    <xf numFmtId="0" fontId="42" fillId="0" borderId="0" xfId="3" applyFont="1" applyAlignment="1">
      <alignment horizontal="center"/>
    </xf>
    <xf numFmtId="0" fontId="42" fillId="0" borderId="20" xfId="3" applyFont="1" applyBorder="1" applyAlignment="1">
      <alignment horizontal="center"/>
    </xf>
    <xf numFmtId="0" fontId="42" fillId="0" borderId="21" xfId="3" applyFont="1" applyBorder="1" applyAlignment="1">
      <alignment horizontal="center"/>
    </xf>
    <xf numFmtId="0" fontId="42" fillId="0" borderId="22" xfId="3" applyFont="1" applyBorder="1" applyAlignment="1">
      <alignment horizontal="center"/>
    </xf>
    <xf numFmtId="0" fontId="42" fillId="0" borderId="23" xfId="3" applyFont="1" applyBorder="1" applyAlignment="1">
      <alignment horizontal="center"/>
    </xf>
    <xf numFmtId="0" fontId="43" fillId="12" borderId="19" xfId="3" applyFont="1" applyFill="1" applyBorder="1" applyAlignment="1">
      <alignment horizontal="center" vertical="center" wrapText="1"/>
    </xf>
    <xf numFmtId="0" fontId="43" fillId="12" borderId="0" xfId="3" applyFont="1" applyFill="1" applyAlignment="1">
      <alignment horizontal="center" vertical="center" wrapText="1"/>
    </xf>
    <xf numFmtId="0" fontId="43" fillId="3" borderId="0" xfId="3" applyFont="1" applyFill="1" applyAlignment="1">
      <alignment horizontal="left" vertical="top" wrapText="1"/>
    </xf>
    <xf numFmtId="0" fontId="44" fillId="12" borderId="19" xfId="3" applyFont="1" applyFill="1" applyBorder="1" applyAlignment="1">
      <alignment horizontal="left" vertical="center" wrapText="1"/>
    </xf>
    <xf numFmtId="0" fontId="44" fillId="12" borderId="0" xfId="3" applyFont="1" applyFill="1" applyAlignment="1">
      <alignment horizontal="left" vertical="center" wrapText="1"/>
    </xf>
    <xf numFmtId="0" fontId="45" fillId="12" borderId="24" xfId="3" applyFont="1" applyFill="1" applyBorder="1" applyAlignment="1">
      <alignment horizontal="center" vertical="center" wrapText="1"/>
    </xf>
    <xf numFmtId="0" fontId="45" fillId="12" borderId="25" xfId="3" applyFont="1" applyFill="1" applyBorder="1" applyAlignment="1">
      <alignment horizontal="center" vertical="center" wrapText="1"/>
    </xf>
    <xf numFmtId="0" fontId="45" fillId="12" borderId="26" xfId="3" applyFont="1" applyFill="1" applyBorder="1" applyAlignment="1">
      <alignment horizontal="center" vertical="center" wrapText="1"/>
    </xf>
    <xf numFmtId="0" fontId="47" fillId="3" borderId="30" xfId="3" applyFont="1" applyFill="1" applyBorder="1" applyAlignment="1">
      <alignment horizontal="left" vertical="center" wrapText="1"/>
    </xf>
    <xf numFmtId="0" fontId="47" fillId="3" borderId="31" xfId="3" applyFont="1" applyFill="1" applyBorder="1" applyAlignment="1">
      <alignment horizontal="left" vertical="center" wrapText="1"/>
    </xf>
    <xf numFmtId="0" fontId="47" fillId="3" borderId="32" xfId="3" applyFont="1" applyFill="1" applyBorder="1" applyAlignment="1">
      <alignment horizontal="left" vertical="center" wrapText="1"/>
    </xf>
    <xf numFmtId="0" fontId="48" fillId="0" borderId="38" xfId="3" applyFont="1" applyBorder="1" applyAlignment="1">
      <alignment horizontal="left" vertical="center"/>
    </xf>
    <xf numFmtId="0" fontId="48" fillId="0" borderId="2" xfId="3" applyFont="1" applyBorder="1" applyAlignment="1">
      <alignment horizontal="left" vertical="center"/>
    </xf>
    <xf numFmtId="0" fontId="48" fillId="0" borderId="39" xfId="3" applyFont="1" applyBorder="1" applyAlignment="1">
      <alignment horizontal="left" vertical="center"/>
    </xf>
    <xf numFmtId="0" fontId="47" fillId="0" borderId="38" xfId="3" applyFont="1" applyBorder="1" applyAlignment="1">
      <alignment horizontal="left" vertical="center" wrapText="1"/>
    </xf>
    <xf numFmtId="0" fontId="47" fillId="0" borderId="2" xfId="3" applyFont="1" applyBorder="1" applyAlignment="1">
      <alignment horizontal="left" vertical="center" wrapText="1"/>
    </xf>
    <xf numFmtId="0" fontId="47" fillId="0" borderId="39" xfId="3" applyFont="1" applyBorder="1" applyAlignment="1">
      <alignment horizontal="left" vertical="center" wrapText="1"/>
    </xf>
    <xf numFmtId="0" fontId="47" fillId="0" borderId="35" xfId="3" applyFont="1" applyBorder="1" applyAlignment="1">
      <alignment horizontal="left" vertical="top" wrapText="1"/>
    </xf>
    <xf numFmtId="0" fontId="47" fillId="0" borderId="1" xfId="3" applyFont="1" applyBorder="1" applyAlignment="1">
      <alignment horizontal="left" vertical="top" wrapText="1"/>
    </xf>
    <xf numFmtId="0" fontId="47" fillId="0" borderId="36" xfId="3" applyFont="1" applyBorder="1" applyAlignment="1">
      <alignment horizontal="left" vertical="top" wrapText="1"/>
    </xf>
    <xf numFmtId="0" fontId="47" fillId="0" borderId="40" xfId="3" applyFont="1" applyBorder="1" applyAlignment="1">
      <alignment horizontal="left" vertical="center" wrapText="1"/>
    </xf>
    <xf numFmtId="0" fontId="47" fillId="0" borderId="7" xfId="3" applyFont="1" applyBorder="1" applyAlignment="1">
      <alignment horizontal="left" vertical="center" wrapText="1"/>
    </xf>
    <xf numFmtId="0" fontId="47" fillId="0" borderId="41" xfId="3" applyFont="1" applyBorder="1" applyAlignment="1">
      <alignment horizontal="left" vertical="center" wrapText="1"/>
    </xf>
    <xf numFmtId="0" fontId="47" fillId="0" borderId="38" xfId="3" applyFont="1" applyBorder="1" applyAlignment="1">
      <alignment horizontal="left" vertical="top" wrapText="1"/>
    </xf>
    <xf numFmtId="0" fontId="47" fillId="0" borderId="2" xfId="3" applyFont="1" applyBorder="1" applyAlignment="1">
      <alignment horizontal="left" vertical="top" wrapText="1"/>
    </xf>
    <xf numFmtId="0" fontId="47" fillId="0" borderId="39" xfId="3" applyFont="1" applyBorder="1" applyAlignment="1">
      <alignment horizontal="left" vertical="top" wrapText="1"/>
    </xf>
    <xf numFmtId="0" fontId="48" fillId="0" borderId="21" xfId="3" applyFont="1" applyBorder="1" applyAlignment="1">
      <alignment horizontal="left" vertical="center"/>
    </xf>
    <xf numFmtId="0" fontId="48" fillId="0" borderId="22" xfId="3" applyFont="1" applyBorder="1" applyAlignment="1">
      <alignment horizontal="left" vertical="center"/>
    </xf>
    <xf numFmtId="0" fontId="48" fillId="0" borderId="23" xfId="3" applyFont="1" applyBorder="1" applyAlignment="1">
      <alignment horizontal="left" vertical="center"/>
    </xf>
    <xf numFmtId="0" fontId="45" fillId="0" borderId="24" xfId="3" applyFont="1" applyBorder="1" applyAlignment="1">
      <alignment horizontal="center" vertical="center" wrapText="1"/>
    </xf>
    <xf numFmtId="0" fontId="45" fillId="0" borderId="25" xfId="3" applyFont="1" applyBorder="1" applyAlignment="1">
      <alignment horizontal="center" vertical="center" wrapText="1"/>
    </xf>
    <xf numFmtId="0" fontId="47" fillId="0" borderId="43" xfId="3" applyFont="1" applyBorder="1" applyAlignment="1">
      <alignment horizontal="left" vertical="center" wrapText="1"/>
    </xf>
    <xf numFmtId="0" fontId="47" fillId="0" borderId="44" xfId="3" applyFont="1" applyBorder="1" applyAlignment="1">
      <alignment horizontal="left" vertical="center" wrapText="1"/>
    </xf>
    <xf numFmtId="0" fontId="47" fillId="0" borderId="45" xfId="3" applyFont="1" applyBorder="1" applyAlignment="1">
      <alignment horizontal="left" vertical="center" wrapText="1"/>
    </xf>
    <xf numFmtId="0" fontId="45" fillId="0" borderId="26" xfId="3" applyFont="1" applyBorder="1" applyAlignment="1">
      <alignment horizontal="center" vertical="center" wrapText="1"/>
    </xf>
    <xf numFmtId="0" fontId="47" fillId="0" borderId="47" xfId="3" applyFont="1" applyBorder="1" applyAlignment="1">
      <alignment horizontal="left" vertical="center" wrapText="1"/>
    </xf>
    <xf numFmtId="0" fontId="47" fillId="0" borderId="48" xfId="3" applyFont="1" applyBorder="1" applyAlignment="1">
      <alignment horizontal="left" vertical="center" wrapText="1"/>
    </xf>
    <xf numFmtId="0" fontId="47" fillId="0" borderId="49" xfId="3" applyFont="1" applyBorder="1" applyAlignment="1">
      <alignment horizontal="left" vertical="center" wrapText="1"/>
    </xf>
    <xf numFmtId="0" fontId="47" fillId="0" borderId="16" xfId="3" applyFont="1" applyBorder="1" applyAlignment="1">
      <alignment horizontal="left" vertical="center" wrapText="1"/>
    </xf>
    <xf numFmtId="0" fontId="47" fillId="0" borderId="17" xfId="3" applyFont="1" applyBorder="1" applyAlignment="1">
      <alignment horizontal="left" vertical="center" wrapText="1"/>
    </xf>
    <xf numFmtId="0" fontId="47" fillId="0" borderId="18" xfId="3" applyFont="1" applyBorder="1" applyAlignment="1">
      <alignment horizontal="left" vertical="center" wrapText="1"/>
    </xf>
    <xf numFmtId="0" fontId="47" fillId="0" borderId="9" xfId="3" applyFont="1" applyBorder="1" applyAlignment="1">
      <alignment horizontal="left" vertical="center" wrapText="1"/>
    </xf>
    <xf numFmtId="0" fontId="47" fillId="0" borderId="30" xfId="3" applyFont="1" applyBorder="1" applyAlignment="1">
      <alignment horizontal="left" vertical="center" wrapText="1"/>
    </xf>
    <xf numFmtId="0" fontId="47" fillId="0" borderId="31" xfId="3" applyFont="1" applyBorder="1" applyAlignment="1">
      <alignment horizontal="left" vertical="center" wrapText="1"/>
    </xf>
    <xf numFmtId="0" fontId="47" fillId="0" borderId="32" xfId="3" applyFont="1" applyBorder="1" applyAlignment="1">
      <alignment horizontal="left" vertical="center" wrapText="1"/>
    </xf>
    <xf numFmtId="0" fontId="45" fillId="0" borderId="21" xfId="3" applyFont="1" applyBorder="1" applyAlignment="1">
      <alignment horizontal="center" vertical="center" wrapText="1"/>
    </xf>
    <xf numFmtId="0" fontId="45" fillId="0" borderId="22" xfId="3" applyFont="1" applyBorder="1" applyAlignment="1">
      <alignment horizontal="center" vertical="center" wrapText="1"/>
    </xf>
    <xf numFmtId="0" fontId="45" fillId="0" borderId="23" xfId="3" applyFont="1" applyBorder="1" applyAlignment="1">
      <alignment horizontal="center" vertical="center" wrapText="1"/>
    </xf>
    <xf numFmtId="0" fontId="53" fillId="0" borderId="16" xfId="3" applyFont="1" applyBorder="1" applyAlignment="1">
      <alignment horizontal="center" vertical="center"/>
    </xf>
    <xf numFmtId="0" fontId="53" fillId="0" borderId="17" xfId="3" applyFont="1" applyBorder="1" applyAlignment="1">
      <alignment horizontal="center" vertical="center"/>
    </xf>
    <xf numFmtId="0" fontId="53" fillId="0" borderId="18" xfId="3" applyFont="1" applyBorder="1" applyAlignment="1">
      <alignment horizontal="center" vertical="center"/>
    </xf>
    <xf numFmtId="0" fontId="53" fillId="0" borderId="19" xfId="3" applyFont="1" applyBorder="1" applyAlignment="1">
      <alignment horizontal="center" vertical="center"/>
    </xf>
    <xf numFmtId="0" fontId="53" fillId="0" borderId="0" xfId="3" applyFont="1" applyAlignment="1">
      <alignment horizontal="center" vertical="center"/>
    </xf>
    <xf numFmtId="0" fontId="53" fillId="0" borderId="20" xfId="3" applyFont="1" applyBorder="1" applyAlignment="1">
      <alignment horizontal="center" vertical="center"/>
    </xf>
    <xf numFmtId="0" fontId="53" fillId="0" borderId="21" xfId="3" applyFont="1" applyBorder="1" applyAlignment="1">
      <alignment horizontal="center" vertical="center"/>
    </xf>
    <xf numFmtId="0" fontId="53" fillId="0" borderId="22" xfId="3" applyFont="1" applyBorder="1" applyAlignment="1">
      <alignment horizontal="center" vertical="center"/>
    </xf>
    <xf numFmtId="0" fontId="53" fillId="0" borderId="23" xfId="3" applyFont="1" applyBorder="1" applyAlignment="1">
      <alignment horizontal="center" vertical="center"/>
    </xf>
    <xf numFmtId="0" fontId="47" fillId="0" borderId="13" xfId="3" applyFont="1" applyBorder="1" applyAlignment="1">
      <alignment horizontal="left" vertical="center" wrapText="1"/>
    </xf>
    <xf numFmtId="0" fontId="47" fillId="0" borderId="14" xfId="3" applyFont="1" applyBorder="1" applyAlignment="1">
      <alignment horizontal="left" vertical="center" wrapText="1"/>
    </xf>
    <xf numFmtId="0" fontId="52" fillId="0" borderId="16" xfId="3" applyFont="1" applyBorder="1" applyAlignment="1">
      <alignment horizontal="center" vertical="top"/>
    </xf>
    <xf numFmtId="0" fontId="52" fillId="0" borderId="17" xfId="3" applyFont="1" applyBorder="1" applyAlignment="1">
      <alignment horizontal="center" vertical="top"/>
    </xf>
    <xf numFmtId="0" fontId="52" fillId="0" borderId="18" xfId="3" applyFont="1" applyBorder="1" applyAlignment="1">
      <alignment horizontal="center" vertical="top"/>
    </xf>
    <xf numFmtId="0" fontId="52" fillId="0" borderId="19" xfId="3" applyFont="1" applyBorder="1" applyAlignment="1">
      <alignment horizontal="center" vertical="top"/>
    </xf>
    <xf numFmtId="0" fontId="52" fillId="0" borderId="0" xfId="3" applyFont="1" applyAlignment="1">
      <alignment horizontal="center" vertical="top"/>
    </xf>
    <xf numFmtId="0" fontId="52" fillId="0" borderId="20" xfId="3" applyFont="1" applyBorder="1" applyAlignment="1">
      <alignment horizontal="center" vertical="top"/>
    </xf>
    <xf numFmtId="0" fontId="52" fillId="0" borderId="21" xfId="3" applyFont="1" applyBorder="1" applyAlignment="1">
      <alignment horizontal="center" vertical="top"/>
    </xf>
    <xf numFmtId="0" fontId="52" fillId="0" borderId="22" xfId="3" applyFont="1" applyBorder="1" applyAlignment="1">
      <alignment horizontal="center" vertical="top"/>
    </xf>
    <xf numFmtId="0" fontId="53" fillId="0" borderId="19" xfId="3" applyFont="1" applyBorder="1" applyAlignment="1">
      <alignment horizontal="center" vertical="center" wrapText="1"/>
    </xf>
    <xf numFmtId="0" fontId="53" fillId="0" borderId="20" xfId="3" applyFont="1" applyBorder="1" applyAlignment="1">
      <alignment horizontal="center" vertical="center" wrapText="1"/>
    </xf>
    <xf numFmtId="0" fontId="53" fillId="0" borderId="21" xfId="3" applyFont="1" applyBorder="1" applyAlignment="1">
      <alignment horizontal="center" vertical="center" wrapText="1"/>
    </xf>
    <xf numFmtId="0" fontId="53" fillId="0" borderId="23" xfId="3" applyFont="1" applyBorder="1" applyAlignment="1">
      <alignment horizontal="center" vertical="center" wrapText="1"/>
    </xf>
    <xf numFmtId="0" fontId="54" fillId="0" borderId="0" xfId="3" applyFont="1" applyAlignment="1">
      <alignment horizontal="center"/>
    </xf>
    <xf numFmtId="0" fontId="54" fillId="0" borderId="22" xfId="3" applyFont="1" applyBorder="1" applyAlignment="1">
      <alignment horizontal="center"/>
    </xf>
    <xf numFmtId="0" fontId="53" fillId="0" borderId="55" xfId="3" applyFont="1" applyBorder="1" applyAlignment="1">
      <alignment horizontal="center" vertical="center"/>
    </xf>
    <xf numFmtId="0" fontId="53" fillId="0" borderId="56" xfId="3" applyFont="1" applyBorder="1" applyAlignment="1">
      <alignment horizontal="center" vertical="center"/>
    </xf>
    <xf numFmtId="0" fontId="53" fillId="0" borderId="57" xfId="3" applyFont="1" applyBorder="1" applyAlignment="1">
      <alignment horizontal="center" vertical="center"/>
    </xf>
    <xf numFmtId="0" fontId="54" fillId="0" borderId="30" xfId="3" applyFont="1" applyBorder="1" applyAlignment="1">
      <alignment horizontal="center"/>
    </xf>
    <xf numFmtId="0" fontId="54" fillId="0" borderId="31" xfId="3" applyFont="1" applyBorder="1" applyAlignment="1">
      <alignment horizontal="center"/>
    </xf>
    <xf numFmtId="0" fontId="54" fillId="0" borderId="32" xfId="3" applyFont="1" applyBorder="1" applyAlignment="1">
      <alignment horizontal="center"/>
    </xf>
    <xf numFmtId="0" fontId="54" fillId="0" borderId="21" xfId="3" applyFont="1" applyBorder="1" applyAlignment="1">
      <alignment horizontal="center"/>
    </xf>
    <xf numFmtId="0" fontId="54" fillId="0" borderId="23" xfId="3" applyFont="1" applyBorder="1" applyAlignment="1">
      <alignment horizontal="center"/>
    </xf>
    <xf numFmtId="0" fontId="0" fillId="0" borderId="19" xfId="0" applyBorder="1" applyAlignment="1">
      <alignment horizontal="left" vertical="top" wrapText="1"/>
    </xf>
    <xf numFmtId="0" fontId="0" fillId="0" borderId="0" xfId="0" applyAlignment="1">
      <alignment horizontal="left" vertical="top" wrapText="1"/>
    </xf>
    <xf numFmtId="0" fontId="0" fillId="0" borderId="20" xfId="0" applyBorder="1" applyAlignment="1">
      <alignment horizontal="left" vertical="top" wrapText="1"/>
    </xf>
    <xf numFmtId="0" fontId="0" fillId="0" borderId="21" xfId="0" applyBorder="1" applyAlignment="1">
      <alignment horizontal="left" vertical="top" wrapText="1"/>
    </xf>
    <xf numFmtId="0" fontId="0" fillId="0" borderId="22" xfId="0" applyBorder="1" applyAlignment="1">
      <alignment horizontal="left" vertical="top" wrapText="1"/>
    </xf>
    <xf numFmtId="0" fontId="0" fillId="0" borderId="23" xfId="0" applyBorder="1" applyAlignment="1">
      <alignment horizontal="left" vertical="top" wrapText="1"/>
    </xf>
    <xf numFmtId="0" fontId="12" fillId="0" borderId="16" xfId="0" applyFont="1" applyBorder="1" applyAlignment="1">
      <alignment horizontal="center"/>
    </xf>
    <xf numFmtId="0" fontId="12" fillId="0" borderId="17" xfId="0" applyFont="1" applyBorder="1" applyAlignment="1">
      <alignment horizontal="center"/>
    </xf>
    <xf numFmtId="0" fontId="12" fillId="0" borderId="18" xfId="0" applyFont="1" applyBorder="1" applyAlignment="1">
      <alignment horizontal="center"/>
    </xf>
    <xf numFmtId="0" fontId="12" fillId="15" borderId="19" xfId="0" applyFont="1" applyFill="1" applyBorder="1" applyAlignment="1">
      <alignment horizontal="center"/>
    </xf>
    <xf numFmtId="0" fontId="12" fillId="15" borderId="0" xfId="0" applyFont="1" applyFill="1" applyAlignment="1">
      <alignment horizontal="center"/>
    </xf>
    <xf numFmtId="0" fontId="12" fillId="15" borderId="20" xfId="0" applyFont="1" applyFill="1" applyBorder="1" applyAlignment="1">
      <alignment horizontal="center"/>
    </xf>
    <xf numFmtId="0" fontId="0" fillId="0" borderId="1" xfId="0" applyBorder="1" applyAlignment="1">
      <alignment horizontal="center"/>
    </xf>
    <xf numFmtId="0" fontId="0" fillId="0" borderId="36" xfId="0" applyBorder="1" applyAlignment="1">
      <alignment horizontal="center"/>
    </xf>
    <xf numFmtId="0" fontId="0" fillId="0" borderId="9" xfId="0" applyBorder="1" applyAlignment="1">
      <alignment horizontal="center"/>
    </xf>
    <xf numFmtId="0" fontId="0" fillId="0" borderId="5" xfId="0" applyBorder="1" applyAlignment="1">
      <alignment horizontal="center"/>
    </xf>
    <xf numFmtId="0" fontId="57" fillId="16" borderId="58" xfId="0" applyFont="1" applyFill="1" applyBorder="1" applyAlignment="1">
      <alignment horizontal="center"/>
    </xf>
    <xf numFmtId="0" fontId="58" fillId="0" borderId="59" xfId="0" applyFont="1" applyBorder="1"/>
    <xf numFmtId="0" fontId="12" fillId="0" borderId="1" xfId="0" applyFont="1" applyBorder="1" applyAlignment="1">
      <alignment horizontal="left"/>
    </xf>
    <xf numFmtId="0" fontId="0" fillId="0" borderId="2" xfId="0" applyBorder="1" applyAlignment="1">
      <alignment horizontal="center"/>
    </xf>
    <xf numFmtId="0" fontId="0" fillId="0" borderId="39" xfId="0" applyBorder="1" applyAlignment="1">
      <alignment horizontal="center"/>
    </xf>
    <xf numFmtId="0" fontId="10" fillId="0" borderId="1" xfId="1" applyBorder="1" applyAlignment="1">
      <alignment horizontal="center" vertical="center" wrapText="1"/>
    </xf>
    <xf numFmtId="0" fontId="17" fillId="0" borderId="1" xfId="0" applyFont="1" applyBorder="1" applyAlignment="1">
      <alignment horizontal="center" vertical="center" wrapText="1"/>
    </xf>
    <xf numFmtId="0" fontId="59" fillId="16" borderId="60" xfId="0" applyFont="1" applyFill="1" applyBorder="1" applyAlignment="1">
      <alignment horizontal="center"/>
    </xf>
    <xf numFmtId="0" fontId="58" fillId="0" borderId="61" xfId="0" applyFont="1" applyBorder="1"/>
    <xf numFmtId="0" fontId="12" fillId="15" borderId="38" xfId="0" applyFont="1" applyFill="1" applyBorder="1" applyAlignment="1">
      <alignment horizontal="center"/>
    </xf>
    <xf numFmtId="0" fontId="12" fillId="15" borderId="2" xfId="0" applyFont="1" applyFill="1" applyBorder="1" applyAlignment="1">
      <alignment horizontal="center"/>
    </xf>
    <xf numFmtId="0" fontId="12" fillId="15" borderId="39" xfId="0" applyFont="1" applyFill="1" applyBorder="1" applyAlignment="1">
      <alignment horizontal="center"/>
    </xf>
    <xf numFmtId="0" fontId="55" fillId="0" borderId="38" xfId="0" applyFont="1" applyBorder="1" applyAlignment="1">
      <alignment horizontal="left" vertical="center" wrapText="1"/>
    </xf>
    <xf numFmtId="0" fontId="55" fillId="0" borderId="2" xfId="0" applyFont="1" applyBorder="1" applyAlignment="1">
      <alignment horizontal="left" vertical="center" wrapText="1"/>
    </xf>
    <xf numFmtId="0" fontId="55" fillId="0" borderId="5" xfId="0" applyFont="1" applyBorder="1" applyAlignment="1">
      <alignment horizontal="left" vertical="center" wrapText="1"/>
    </xf>
    <xf numFmtId="14" fontId="60" fillId="16" borderId="62" xfId="0" applyNumberFormat="1" applyFont="1" applyFill="1" applyBorder="1" applyAlignment="1">
      <alignment horizontal="center" vertical="center" wrapText="1"/>
    </xf>
    <xf numFmtId="0" fontId="58" fillId="0" borderId="63" xfId="0" applyFont="1" applyBorder="1"/>
    <xf numFmtId="0" fontId="58" fillId="0" borderId="64" xfId="0" applyFont="1" applyBorder="1"/>
    <xf numFmtId="0" fontId="58" fillId="0" borderId="65" xfId="0" applyFont="1" applyBorder="1"/>
    <xf numFmtId="0" fontId="58" fillId="0" borderId="66" xfId="0" applyFont="1" applyBorder="1"/>
    <xf numFmtId="0" fontId="58" fillId="0" borderId="67" xfId="0" applyFont="1" applyBorder="1"/>
    <xf numFmtId="0" fontId="55" fillId="0" borderId="38" xfId="0" applyFont="1" applyBorder="1" applyAlignment="1">
      <alignment horizontal="left" vertical="center"/>
    </xf>
    <xf numFmtId="0" fontId="55" fillId="0" borderId="2" xfId="0" applyFont="1" applyBorder="1" applyAlignment="1">
      <alignment horizontal="left" vertical="center"/>
    </xf>
    <xf numFmtId="0" fontId="55" fillId="0" borderId="5" xfId="0" applyFont="1" applyBorder="1" applyAlignment="1">
      <alignment horizontal="left" vertical="center"/>
    </xf>
    <xf numFmtId="0" fontId="55" fillId="0" borderId="9" xfId="0" applyFont="1" applyBorder="1" applyAlignment="1">
      <alignment horizontal="left" vertical="center" wrapText="1"/>
    </xf>
    <xf numFmtId="0" fontId="55" fillId="0" borderId="39" xfId="0" applyFont="1" applyBorder="1" applyAlignment="1">
      <alignment horizontal="left" vertical="center" wrapText="1"/>
    </xf>
    <xf numFmtId="49" fontId="12" fillId="0" borderId="9" xfId="0" applyNumberFormat="1" applyFont="1" applyBorder="1" applyAlignment="1">
      <alignment horizontal="center"/>
    </xf>
    <xf numFmtId="49" fontId="12" fillId="0" borderId="2" xfId="0" applyNumberFormat="1" applyFont="1" applyBorder="1" applyAlignment="1">
      <alignment horizontal="center"/>
    </xf>
    <xf numFmtId="49" fontId="12" fillId="0" borderId="39" xfId="0" applyNumberFormat="1" applyFont="1" applyBorder="1" applyAlignment="1">
      <alignment horizontal="center"/>
    </xf>
    <xf numFmtId="0" fontId="12" fillId="0" borderId="9" xfId="0" applyFont="1" applyBorder="1" applyAlignment="1">
      <alignment horizontal="center"/>
    </xf>
    <xf numFmtId="0" fontId="12" fillId="0" borderId="2" xfId="0" applyFont="1" applyBorder="1" applyAlignment="1">
      <alignment horizontal="center"/>
    </xf>
    <xf numFmtId="0" fontId="12" fillId="0" borderId="39" xfId="0" applyFont="1" applyBorder="1" applyAlignment="1">
      <alignment horizontal="center"/>
    </xf>
  </cellXfs>
  <cellStyles count="4">
    <cellStyle name="Hipervínculo" xfId="1" builtinId="8"/>
    <cellStyle name="Normal" xfId="0" builtinId="0"/>
    <cellStyle name="Normal 14" xfId="2" xr:uid="{00000000-0005-0000-0000-000002000000}"/>
    <cellStyle name="Normal 2" xfId="3" xr:uid="{00000000-0005-0000-0000-000003000000}"/>
  </cellStyles>
  <dxfs count="145">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0"/>
        <color rgb="FF000000"/>
        <name val="HelveticaNeueLT Pro 67 MdCn"/>
        <scheme val="none"/>
      </font>
      <fill>
        <patternFill patternType="none">
          <fgColor indexed="64"/>
          <bgColor indexed="65"/>
        </patternFill>
      </fill>
      <alignment horizontal="general" vertical="center" textRotation="0" wrapText="1" indent="0" justifyLastLine="0" shrinkToFit="0" readingOrder="0"/>
      <border diagonalUp="0" diagonalDown="0" outline="0">
        <left/>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0000"/>
        <name val="HelveticaNeueLT Pro 67 MdCn"/>
        <scheme val="none"/>
      </font>
      <fill>
        <patternFill patternType="none">
          <fgColor indexed="64"/>
          <bgColor indexed="65"/>
        </patternFill>
      </fill>
      <alignment horizontal="general" vertical="center" textRotation="0" wrapText="1" indent="0" justifyLastLine="0" shrinkToFit="0" readingOrder="0"/>
    </dxf>
    <dxf>
      <border outline="0">
        <bottom style="thin">
          <color indexed="64"/>
        </bottom>
      </border>
    </dxf>
    <dxf>
      <font>
        <b/>
        <i val="0"/>
        <strike val="0"/>
        <condense val="0"/>
        <extend val="0"/>
        <outline val="0"/>
        <shadow val="0"/>
        <u val="none"/>
        <vertAlign val="baseline"/>
        <sz val="10"/>
        <color theme="1"/>
        <name val="HelveticaNeueLT Pro 67 MdCn"/>
        <scheme val="none"/>
      </font>
      <alignment horizontal="center" vertical="center" textRotation="0" wrapText="1" indent="0" justifyLastLine="0" shrinkToFit="0" readingOrder="0"/>
    </dxf>
    <dxf>
      <font>
        <b val="0"/>
        <i val="0"/>
        <strike val="0"/>
        <condense val="0"/>
        <extend val="0"/>
        <outline val="0"/>
        <shadow val="0"/>
        <u val="none"/>
        <vertAlign val="baseline"/>
        <sz val="10"/>
        <color rgb="FF000000"/>
        <name val="HelveticaNeueLT Pro 67 MdCn"/>
        <scheme val="none"/>
      </font>
      <alignment horizontal="general" vertical="center" textRotation="0" wrapText="1" indent="0" justifyLastLine="0" shrinkToFit="0" readingOrder="0"/>
      <border diagonalUp="0" diagonalDown="0" outline="0">
        <left style="thin">
          <color indexed="64"/>
        </left>
        <right/>
        <top style="thin">
          <color indexed="64"/>
        </top>
        <bottom/>
      </border>
    </dxf>
    <dxf>
      <border outline="0">
        <top style="thin">
          <color indexed="64"/>
        </top>
      </border>
    </dxf>
    <dxf>
      <border outline="0">
        <right style="thin">
          <color indexed="64"/>
        </right>
        <top style="thin">
          <color indexed="64"/>
        </top>
        <bottom style="thin">
          <color indexed="64"/>
        </bottom>
      </border>
    </dxf>
    <dxf>
      <font>
        <b val="0"/>
        <i val="0"/>
        <strike val="0"/>
        <condense val="0"/>
        <extend val="0"/>
        <outline val="0"/>
        <shadow val="0"/>
        <u val="none"/>
        <vertAlign val="baseline"/>
        <sz val="10"/>
        <color rgb="FF000000"/>
        <name val="HelveticaNeueLT Pro 67 MdCn"/>
        <scheme val="none"/>
      </font>
      <alignment horizontal="general" vertical="center" textRotation="0" wrapText="1" indent="0" justifyLastLine="0" shrinkToFit="0" readingOrder="0"/>
    </dxf>
    <dxf>
      <border outline="0">
        <bottom style="thin">
          <color indexed="64"/>
        </bottom>
      </border>
    </dxf>
    <dxf>
      <font>
        <b/>
        <i val="0"/>
        <strike val="0"/>
        <condense val="0"/>
        <extend val="0"/>
        <outline val="0"/>
        <shadow val="0"/>
        <u val="none"/>
        <vertAlign val="baseline"/>
        <sz val="10"/>
        <color theme="1"/>
        <name val="HelveticaNeueLT Pro 67 MdCn"/>
        <scheme val="none"/>
      </font>
      <alignment horizontal="center" vertical="center" textRotation="0" wrapText="1" indent="0" justifyLastLine="0" shrinkToFit="0" readingOrder="0"/>
    </dxf>
    <dxf>
      <font>
        <b val="0"/>
        <i val="0"/>
        <strike val="0"/>
        <condense val="0"/>
        <extend val="0"/>
        <outline val="0"/>
        <shadow val="0"/>
        <u val="none"/>
        <vertAlign val="baseline"/>
        <sz val="10"/>
        <color theme="1"/>
        <name val="HelveticaNeueLT Pro 67 MdCn"/>
        <scheme val="none"/>
      </font>
      <alignment horizontal="general" vertical="center" textRotation="0" wrapText="1" indent="0" justifyLastLine="0" shrinkToFit="0" readingOrder="0"/>
      <border diagonalUp="0" diagonalDown="0" outline="0">
        <left/>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HelveticaNeueLT Pro 67 MdCn"/>
        <scheme val="none"/>
      </font>
      <alignment horizontal="general" vertical="center" textRotation="0" wrapText="1" indent="0" justifyLastLine="0" shrinkToFit="0" readingOrder="0"/>
    </dxf>
    <dxf>
      <border outline="0">
        <bottom style="thin">
          <color indexed="64"/>
        </bottom>
      </border>
    </dxf>
    <dxf>
      <font>
        <b/>
        <i val="0"/>
        <strike val="0"/>
        <condense val="0"/>
        <extend val="0"/>
        <outline val="0"/>
        <shadow val="0"/>
        <u val="none"/>
        <vertAlign val="baseline"/>
        <sz val="10"/>
        <color theme="1"/>
        <name val="HelveticaNeueLT Pro 67 MdCn"/>
        <scheme val="none"/>
      </font>
      <alignment horizontal="center" vertical="center" textRotation="0" wrapText="1"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fmlaLink="Jerarquia!$B$87"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checked="Checked" fmlaLink="Jerarquia!$B$86"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fmlaLink="Jerarquia!$B$85"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checked="Checked"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checked="Checked"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checked="Checked"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checked="Checked"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checked="Checked" lockText="1" noThreeD="1"/>
</file>

<file path=xl/ctrlProps/ctrlProp50.xml><?xml version="1.0" encoding="utf-8"?>
<formControlPr xmlns="http://schemas.microsoft.com/office/spreadsheetml/2009/9/main" objectType="CheckBox" checked="Checked"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checked="Checked" lockText="1" noThreeD="1"/>
</file>

<file path=xl/ctrlProps/ctrlProp53.xml><?xml version="1.0" encoding="utf-8"?>
<formControlPr xmlns="http://schemas.microsoft.com/office/spreadsheetml/2009/9/main" objectType="CheckBox" checked="Checked" fmlaLink="Jerarquia!$B$75" lockText="1" noThreeD="1"/>
</file>

<file path=xl/ctrlProps/ctrlProp54.xml><?xml version="1.0" encoding="utf-8"?>
<formControlPr xmlns="http://schemas.microsoft.com/office/spreadsheetml/2009/9/main" objectType="CheckBox" checked="Checked"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fmlaLink="Jerarquia!$B$74"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fmlaLink="Jerarquia!$B$73"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fmlaLink="Jerarquia!$B$72"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checked="Checked" lockText="1" noThreeD="1"/>
</file>

<file path=xl/ctrlProps/ctrlProp100.xml><?xml version="1.0" encoding="utf-8"?>
<formControlPr xmlns="http://schemas.microsoft.com/office/spreadsheetml/2009/9/main" objectType="CheckBox" checked="Checked" lockText="1" noThreeD="1"/>
</file>

<file path=xl/ctrlProps/ctrlProp101.xml><?xml version="1.0" encoding="utf-8"?>
<formControlPr xmlns="http://schemas.microsoft.com/office/spreadsheetml/2009/9/main" objectType="CheckBox" checked="Checked" fmlaLink="Jerarquia!$B$67" lockText="1" noThreeD="1"/>
</file>

<file path=xl/ctrlProps/ctrlProp102.xml><?xml version="1.0" encoding="utf-8"?>
<formControlPr xmlns="http://schemas.microsoft.com/office/spreadsheetml/2009/9/main" objectType="CheckBox" checked="Checked" lockText="1" noThreeD="1"/>
</file>

<file path=xl/ctrlProps/ctrlProp103.xml><?xml version="1.0" encoding="utf-8"?>
<formControlPr xmlns="http://schemas.microsoft.com/office/spreadsheetml/2009/9/main" objectType="CheckBox" fmlaLink="Jerarquia!$B$66" lockText="1" noThreeD="1"/>
</file>

<file path=xl/ctrlProps/ctrlProp104.xml><?xml version="1.0" encoding="utf-8"?>
<formControlPr xmlns="http://schemas.microsoft.com/office/spreadsheetml/2009/9/main" objectType="CheckBox" checked="Checked" lockText="1" noThreeD="1"/>
</file>

<file path=xl/ctrlProps/ctrlProp105.xml><?xml version="1.0" encoding="utf-8"?>
<formControlPr xmlns="http://schemas.microsoft.com/office/spreadsheetml/2009/9/main" objectType="CheckBox" fmlaLink="Jerarquia!$B$65" lockText="1" noThreeD="1"/>
</file>

<file path=xl/ctrlProps/ctrlProp106.xml><?xml version="1.0" encoding="utf-8"?>
<formControlPr xmlns="http://schemas.microsoft.com/office/spreadsheetml/2009/9/main" objectType="CheckBox" checked="Checked" lockText="1" noThreeD="1"/>
</file>

<file path=xl/ctrlProps/ctrlProp107.xml><?xml version="1.0" encoding="utf-8"?>
<formControlPr xmlns="http://schemas.microsoft.com/office/spreadsheetml/2009/9/main" objectType="CheckBox" fmlaLink="Jerarquia!$B$64"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checked="Checked" fmlaLink="Jerarquia!$B$60"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checked="Checked" lockText="1" noThreeD="1"/>
</file>

<file path=xl/ctrlProps/ctrlProp115.xml><?xml version="1.0" encoding="utf-8"?>
<formControlPr xmlns="http://schemas.microsoft.com/office/spreadsheetml/2009/9/main" objectType="CheckBox" checked="Checked" lockText="1" noThreeD="1"/>
</file>

<file path=xl/ctrlProps/ctrlProp116.xml><?xml version="1.0" encoding="utf-8"?>
<formControlPr xmlns="http://schemas.microsoft.com/office/spreadsheetml/2009/9/main" objectType="CheckBox" checked="Checked" lockText="1" noThreeD="1"/>
</file>

<file path=xl/ctrlProps/ctrlProp117.xml><?xml version="1.0" encoding="utf-8"?>
<formControlPr xmlns="http://schemas.microsoft.com/office/spreadsheetml/2009/9/main" objectType="CheckBox" lockText="1" noThreeD="1"/>
</file>

<file path=xl/ctrlProps/ctrlProp118.xml><?xml version="1.0" encoding="utf-8"?>
<formControlPr xmlns="http://schemas.microsoft.com/office/spreadsheetml/2009/9/main" objectType="CheckBox" checked="Checked" lockText="1" noThreeD="1"/>
</file>

<file path=xl/ctrlProps/ctrlProp119.xml><?xml version="1.0" encoding="utf-8"?>
<formControlPr xmlns="http://schemas.microsoft.com/office/spreadsheetml/2009/9/main" objectType="CheckBox" lockText="1" noThreeD="1"/>
</file>

<file path=xl/ctrlProps/ctrlProp120.xml><?xml version="1.0" encoding="utf-8"?>
<formControlPr xmlns="http://schemas.microsoft.com/office/spreadsheetml/2009/9/main" objectType="CheckBox" checked="Checked" lockText="1" noThreeD="1"/>
</file>

<file path=xl/ctrlProps/ctrlProp121.xml><?xml version="1.0" encoding="utf-8"?>
<formControlPr xmlns="http://schemas.microsoft.com/office/spreadsheetml/2009/9/main" objectType="CheckBox" checked="Checked" lockText="1" noThreeD="1"/>
</file>

<file path=xl/ctrlProps/ctrlProp122.xml><?xml version="1.0" encoding="utf-8"?>
<formControlPr xmlns="http://schemas.microsoft.com/office/spreadsheetml/2009/9/main" objectType="CheckBox" checked="Checked" lockText="1" noThreeD="1"/>
</file>

<file path=xl/ctrlProps/ctrlProp123.xml><?xml version="1.0" encoding="utf-8"?>
<formControlPr xmlns="http://schemas.microsoft.com/office/spreadsheetml/2009/9/main" objectType="CheckBox" checked="Checked" lockText="1" noThreeD="1"/>
</file>

<file path=xl/ctrlProps/ctrlProp124.xml><?xml version="1.0" encoding="utf-8"?>
<formControlPr xmlns="http://schemas.microsoft.com/office/spreadsheetml/2009/9/main" objectType="CheckBox" lockText="1" noThreeD="1"/>
</file>

<file path=xl/ctrlProps/ctrlProp125.xml><?xml version="1.0" encoding="utf-8"?>
<formControlPr xmlns="http://schemas.microsoft.com/office/spreadsheetml/2009/9/main" objectType="CheckBox" checked="Checked" lockText="1" noThreeD="1"/>
</file>

<file path=xl/ctrlProps/ctrlProp126.xml><?xml version="1.0" encoding="utf-8"?>
<formControlPr xmlns="http://schemas.microsoft.com/office/spreadsheetml/2009/9/main" objectType="CheckBox" lockText="1" noThreeD="1"/>
</file>

<file path=xl/ctrlProps/ctrlProp127.xml><?xml version="1.0" encoding="utf-8"?>
<formControlPr xmlns="http://schemas.microsoft.com/office/spreadsheetml/2009/9/main" objectType="CheckBox" lockText="1" noThreeD="1"/>
</file>

<file path=xl/ctrlProps/ctrlProp128.xml><?xml version="1.0" encoding="utf-8"?>
<formControlPr xmlns="http://schemas.microsoft.com/office/spreadsheetml/2009/9/main" objectType="CheckBox" lockText="1" noThreeD="1"/>
</file>

<file path=xl/ctrlProps/ctrlProp129.xml><?xml version="1.0" encoding="utf-8"?>
<formControlPr xmlns="http://schemas.microsoft.com/office/spreadsheetml/2009/9/main" objectType="CheckBox" checked="Checked" lockText="1" noThreeD="1"/>
</file>

<file path=xl/ctrlProps/ctrlProp130.xml><?xml version="1.0" encoding="utf-8"?>
<formControlPr xmlns="http://schemas.microsoft.com/office/spreadsheetml/2009/9/main" objectType="CheckBox" lockText="1" noThreeD="1"/>
</file>

<file path=xl/ctrlProps/ctrlProp131.xml><?xml version="1.0" encoding="utf-8"?>
<formControlPr xmlns="http://schemas.microsoft.com/office/spreadsheetml/2009/9/main" objectType="CheckBox" lockText="1" noThreeD="1"/>
</file>

<file path=xl/ctrlProps/ctrlProp132.xml><?xml version="1.0" encoding="utf-8"?>
<formControlPr xmlns="http://schemas.microsoft.com/office/spreadsheetml/2009/9/main" objectType="CheckBox" lockText="1" noThreeD="1"/>
</file>

<file path=xl/ctrlProps/ctrlProp133.xml><?xml version="1.0" encoding="utf-8"?>
<formControlPr xmlns="http://schemas.microsoft.com/office/spreadsheetml/2009/9/main" objectType="CheckBox" checked="Checked" fmlaLink="Jerarquia!$B$59" lockText="1" noThreeD="1"/>
</file>

<file path=xl/ctrlProps/ctrlProp134.xml><?xml version="1.0" encoding="utf-8"?>
<formControlPr xmlns="http://schemas.microsoft.com/office/spreadsheetml/2009/9/main" objectType="CheckBox" checked="Checked" fmlaLink="Jerarquia!$B$58" lockText="1" noThreeD="1"/>
</file>

<file path=xl/ctrlProps/ctrlProp135.xml><?xml version="1.0" encoding="utf-8"?>
<formControlPr xmlns="http://schemas.microsoft.com/office/spreadsheetml/2009/9/main" objectType="CheckBox" checked="Checked" lockText="1" noThreeD="1"/>
</file>

<file path=xl/ctrlProps/ctrlProp136.xml><?xml version="1.0" encoding="utf-8"?>
<formControlPr xmlns="http://schemas.microsoft.com/office/spreadsheetml/2009/9/main" objectType="CheckBox" fmlaLink="Jerarquia!$B$57" lockText="1" noThreeD="1"/>
</file>

<file path=xl/ctrlProps/ctrlProp137.xml><?xml version="1.0" encoding="utf-8"?>
<formControlPr xmlns="http://schemas.microsoft.com/office/spreadsheetml/2009/9/main" objectType="CheckBox" checked="Checked" lockText="1" noThreeD="1"/>
</file>

<file path=xl/ctrlProps/ctrlProp138.xml><?xml version="1.0" encoding="utf-8"?>
<formControlPr xmlns="http://schemas.microsoft.com/office/spreadsheetml/2009/9/main" objectType="CheckBox" checked="Checked" lockText="1" noThreeD="1"/>
</file>

<file path=xl/ctrlProps/ctrlProp139.xml><?xml version="1.0" encoding="utf-8"?>
<formControlPr xmlns="http://schemas.microsoft.com/office/spreadsheetml/2009/9/main" objectType="CheckBox" lockText="1" noThreeD="1"/>
</file>

<file path=xl/ctrlProps/ctrlProp140.xml><?xml version="1.0" encoding="utf-8"?>
<formControlPr xmlns="http://schemas.microsoft.com/office/spreadsheetml/2009/9/main" objectType="CheckBox" checked="Checked" lockText="1" noThreeD="1"/>
</file>

<file path=xl/ctrlProps/ctrlProp141.xml><?xml version="1.0" encoding="utf-8"?>
<formControlPr xmlns="http://schemas.microsoft.com/office/spreadsheetml/2009/9/main" objectType="CheckBox" checked="Checked" lockText="1" noThreeD="1"/>
</file>

<file path=xl/ctrlProps/ctrlProp142.xml><?xml version="1.0" encoding="utf-8"?>
<formControlPr xmlns="http://schemas.microsoft.com/office/spreadsheetml/2009/9/main" objectType="CheckBox" lockText="1" noThreeD="1"/>
</file>

<file path=xl/ctrlProps/ctrlProp143.xml><?xml version="1.0" encoding="utf-8"?>
<formControlPr xmlns="http://schemas.microsoft.com/office/spreadsheetml/2009/9/main" objectType="CheckBox" checked="Checked" lockText="1" noThreeD="1"/>
</file>

<file path=xl/ctrlProps/ctrlProp144.xml><?xml version="1.0" encoding="utf-8"?>
<formControlPr xmlns="http://schemas.microsoft.com/office/spreadsheetml/2009/9/main" objectType="CheckBox" lockText="1" noThreeD="1"/>
</file>

<file path=xl/ctrlProps/ctrlProp145.xml><?xml version="1.0" encoding="utf-8"?>
<formControlPr xmlns="http://schemas.microsoft.com/office/spreadsheetml/2009/9/main" objectType="CheckBox" lockText="1" noThreeD="1"/>
</file>

<file path=xl/ctrlProps/ctrlProp146.xml><?xml version="1.0" encoding="utf-8"?>
<formControlPr xmlns="http://schemas.microsoft.com/office/spreadsheetml/2009/9/main" objectType="CheckBox" lockText="1" noThreeD="1"/>
</file>

<file path=xl/ctrlProps/ctrlProp147.xml><?xml version="1.0" encoding="utf-8"?>
<formControlPr xmlns="http://schemas.microsoft.com/office/spreadsheetml/2009/9/main" objectType="CheckBox" checked="Checked" fmlaLink="Jerarquia!$B$56" lockText="1" noThreeD="1"/>
</file>

<file path=xl/ctrlProps/ctrlProp148.xml><?xml version="1.0" encoding="utf-8"?>
<formControlPr xmlns="http://schemas.microsoft.com/office/spreadsheetml/2009/9/main" objectType="CheckBox" fmlaLink="Jerarquia!$B$55" lockText="1" noThreeD="1"/>
</file>

<file path=xl/ctrlProps/ctrlProp149.xml><?xml version="1.0" encoding="utf-8"?>
<formControlPr xmlns="http://schemas.microsoft.com/office/spreadsheetml/2009/9/main" objectType="CheckBox" lockText="1" noThreeD="1"/>
</file>

<file path=xl/ctrlProps/ctrlProp150.xml><?xml version="1.0" encoding="utf-8"?>
<formControlPr xmlns="http://schemas.microsoft.com/office/spreadsheetml/2009/9/main" objectType="CheckBox" lockText="1" noThreeD="1"/>
</file>

<file path=xl/ctrlProps/ctrlProp151.xml><?xml version="1.0" encoding="utf-8"?>
<formControlPr xmlns="http://schemas.microsoft.com/office/spreadsheetml/2009/9/main" objectType="CheckBox" lockText="1" noThreeD="1"/>
</file>

<file path=xl/ctrlProps/ctrlProp152.xml><?xml version="1.0" encoding="utf-8"?>
<formControlPr xmlns="http://schemas.microsoft.com/office/spreadsheetml/2009/9/main" objectType="CheckBox" lockText="1" noThreeD="1"/>
</file>

<file path=xl/ctrlProps/ctrlProp153.xml><?xml version="1.0" encoding="utf-8"?>
<formControlPr xmlns="http://schemas.microsoft.com/office/spreadsheetml/2009/9/main" objectType="CheckBox" lockText="1" noThreeD="1"/>
</file>

<file path=xl/ctrlProps/ctrlProp154.xml><?xml version="1.0" encoding="utf-8"?>
<formControlPr xmlns="http://schemas.microsoft.com/office/spreadsheetml/2009/9/main" objectType="CheckBox" lockText="1" noThreeD="1"/>
</file>

<file path=xl/ctrlProps/ctrlProp155.xml><?xml version="1.0" encoding="utf-8"?>
<formControlPr xmlns="http://schemas.microsoft.com/office/spreadsheetml/2009/9/main" objectType="CheckBox" lockText="1" noThreeD="1"/>
</file>

<file path=xl/ctrlProps/ctrlProp156.xml><?xml version="1.0" encoding="utf-8"?>
<formControlPr xmlns="http://schemas.microsoft.com/office/spreadsheetml/2009/9/main" objectType="CheckBox" lockText="1" noThreeD="1"/>
</file>

<file path=xl/ctrlProps/ctrlProp157.xml><?xml version="1.0" encoding="utf-8"?>
<formControlPr xmlns="http://schemas.microsoft.com/office/spreadsheetml/2009/9/main" objectType="CheckBox" lockText="1" noThreeD="1"/>
</file>

<file path=xl/ctrlProps/ctrlProp158.xml><?xml version="1.0" encoding="utf-8"?>
<formControlPr xmlns="http://schemas.microsoft.com/office/spreadsheetml/2009/9/main" objectType="CheckBox" lockText="1" noThreeD="1"/>
</file>

<file path=xl/ctrlProps/ctrlProp159.xml><?xml version="1.0" encoding="utf-8"?>
<formControlPr xmlns="http://schemas.microsoft.com/office/spreadsheetml/2009/9/main" objectType="CheckBox" lockText="1" noThreeD="1"/>
</file>

<file path=xl/ctrlProps/ctrlProp160.xml><?xml version="1.0" encoding="utf-8"?>
<formControlPr xmlns="http://schemas.microsoft.com/office/spreadsheetml/2009/9/main" objectType="CheckBox" lockText="1" noThreeD="1"/>
</file>

<file path=xl/ctrlProps/ctrlProp161.xml><?xml version="1.0" encoding="utf-8"?>
<formControlPr xmlns="http://schemas.microsoft.com/office/spreadsheetml/2009/9/main" objectType="CheckBox" lockText="1" noThreeD="1"/>
</file>

<file path=xl/ctrlProps/ctrlProp162.xml><?xml version="1.0" encoding="utf-8"?>
<formControlPr xmlns="http://schemas.microsoft.com/office/spreadsheetml/2009/9/main" objectType="CheckBox" lockText="1" noThreeD="1"/>
</file>

<file path=xl/ctrlProps/ctrlProp163.xml><?xml version="1.0" encoding="utf-8"?>
<formControlPr xmlns="http://schemas.microsoft.com/office/spreadsheetml/2009/9/main" objectType="CheckBox" lockText="1" noThreeD="1"/>
</file>

<file path=xl/ctrlProps/ctrlProp164.xml><?xml version="1.0" encoding="utf-8"?>
<formControlPr xmlns="http://schemas.microsoft.com/office/spreadsheetml/2009/9/main" objectType="CheckBox" lockText="1" noThreeD="1"/>
</file>

<file path=xl/ctrlProps/ctrlProp165.xml><?xml version="1.0" encoding="utf-8"?>
<formControlPr xmlns="http://schemas.microsoft.com/office/spreadsheetml/2009/9/main" objectType="CheckBox" lockText="1" noThreeD="1"/>
</file>

<file path=xl/ctrlProps/ctrlProp166.xml><?xml version="1.0" encoding="utf-8"?>
<formControlPr xmlns="http://schemas.microsoft.com/office/spreadsheetml/2009/9/main" objectType="CheckBox" lockText="1" noThreeD="1"/>
</file>

<file path=xl/ctrlProps/ctrlProp167.xml><?xml version="1.0" encoding="utf-8"?>
<formControlPr xmlns="http://schemas.microsoft.com/office/spreadsheetml/2009/9/main" objectType="CheckBox" lockText="1" noThreeD="1"/>
</file>

<file path=xl/ctrlProps/ctrlProp168.xml><?xml version="1.0" encoding="utf-8"?>
<formControlPr xmlns="http://schemas.microsoft.com/office/spreadsheetml/2009/9/main" objectType="CheckBox" lockText="1" noThreeD="1"/>
</file>

<file path=xl/ctrlProps/ctrlProp169.xml><?xml version="1.0" encoding="utf-8"?>
<formControlPr xmlns="http://schemas.microsoft.com/office/spreadsheetml/2009/9/main" objectType="CheckBox" lockText="1" noThreeD="1"/>
</file>

<file path=xl/ctrlProps/ctrlProp170.xml><?xml version="1.0" encoding="utf-8"?>
<formControlPr xmlns="http://schemas.microsoft.com/office/spreadsheetml/2009/9/main" objectType="CheckBox" lockText="1" noThreeD="1"/>
</file>

<file path=xl/ctrlProps/ctrlProp171.xml><?xml version="1.0" encoding="utf-8"?>
<formControlPr xmlns="http://schemas.microsoft.com/office/spreadsheetml/2009/9/main" objectType="CheckBox" lockText="1" noThreeD="1"/>
</file>

<file path=xl/ctrlProps/ctrlProp172.xml><?xml version="1.0" encoding="utf-8"?>
<formControlPr xmlns="http://schemas.microsoft.com/office/spreadsheetml/2009/9/main" objectType="CheckBox" lockText="1" noThreeD="1"/>
</file>

<file path=xl/ctrlProps/ctrlProp173.xml><?xml version="1.0" encoding="utf-8"?>
<formControlPr xmlns="http://schemas.microsoft.com/office/spreadsheetml/2009/9/main" objectType="CheckBox" lockText="1" noThreeD="1"/>
</file>

<file path=xl/ctrlProps/ctrlProp174.xml><?xml version="1.0" encoding="utf-8"?>
<formControlPr xmlns="http://schemas.microsoft.com/office/spreadsheetml/2009/9/main" objectType="CheckBox" lockText="1" noThreeD="1"/>
</file>

<file path=xl/ctrlProps/ctrlProp175.xml><?xml version="1.0" encoding="utf-8"?>
<formControlPr xmlns="http://schemas.microsoft.com/office/spreadsheetml/2009/9/main" objectType="CheckBox" lockText="1" noThreeD="1"/>
</file>

<file path=xl/ctrlProps/ctrlProp176.xml><?xml version="1.0" encoding="utf-8"?>
<formControlPr xmlns="http://schemas.microsoft.com/office/spreadsheetml/2009/9/main" objectType="CheckBox" lockText="1" noThreeD="1"/>
</file>

<file path=xl/ctrlProps/ctrlProp177.xml><?xml version="1.0" encoding="utf-8"?>
<formControlPr xmlns="http://schemas.microsoft.com/office/spreadsheetml/2009/9/main" objectType="CheckBox" lockText="1" noThreeD="1"/>
</file>

<file path=xl/ctrlProps/ctrlProp178.xml><?xml version="1.0" encoding="utf-8"?>
<formControlPr xmlns="http://schemas.microsoft.com/office/spreadsheetml/2009/9/main" objectType="CheckBox" lockText="1" noThreeD="1"/>
</file>

<file path=xl/ctrlProps/ctrlProp179.xml><?xml version="1.0" encoding="utf-8"?>
<formControlPr xmlns="http://schemas.microsoft.com/office/spreadsheetml/2009/9/main" objectType="CheckBox" lockText="1" noThreeD="1"/>
</file>

<file path=xl/ctrlProps/ctrlProp180.xml><?xml version="1.0" encoding="utf-8"?>
<formControlPr xmlns="http://schemas.microsoft.com/office/spreadsheetml/2009/9/main" objectType="CheckBox" lockText="1" noThreeD="1"/>
</file>

<file path=xl/ctrlProps/ctrlProp181.xml><?xml version="1.0" encoding="utf-8"?>
<formControlPr xmlns="http://schemas.microsoft.com/office/spreadsheetml/2009/9/main" objectType="CheckBox" lockText="1" noThreeD="1"/>
</file>

<file path=xl/ctrlProps/ctrlProp182.xml><?xml version="1.0" encoding="utf-8"?>
<formControlPr xmlns="http://schemas.microsoft.com/office/spreadsheetml/2009/9/main" objectType="CheckBox" lockText="1" noThreeD="1"/>
</file>

<file path=xl/ctrlProps/ctrlProp183.xml><?xml version="1.0" encoding="utf-8"?>
<formControlPr xmlns="http://schemas.microsoft.com/office/spreadsheetml/2009/9/main" objectType="CheckBox" lockText="1" noThreeD="1"/>
</file>

<file path=xl/ctrlProps/ctrlProp184.xml><?xml version="1.0" encoding="utf-8"?>
<formControlPr xmlns="http://schemas.microsoft.com/office/spreadsheetml/2009/9/main" objectType="CheckBox" lockText="1" noThreeD="1"/>
</file>

<file path=xl/ctrlProps/ctrlProp185.xml><?xml version="1.0" encoding="utf-8"?>
<formControlPr xmlns="http://schemas.microsoft.com/office/spreadsheetml/2009/9/main" objectType="CheckBox" lockText="1" noThreeD="1"/>
</file>

<file path=xl/ctrlProps/ctrlProp186.xml><?xml version="1.0" encoding="utf-8"?>
<formControlPr xmlns="http://schemas.microsoft.com/office/spreadsheetml/2009/9/main" objectType="CheckBox" lockText="1" noThreeD="1"/>
</file>

<file path=xl/ctrlProps/ctrlProp187.xml><?xml version="1.0" encoding="utf-8"?>
<formControlPr xmlns="http://schemas.microsoft.com/office/spreadsheetml/2009/9/main" objectType="CheckBox" lockText="1" noThreeD="1"/>
</file>

<file path=xl/ctrlProps/ctrlProp188.xml><?xml version="1.0" encoding="utf-8"?>
<formControlPr xmlns="http://schemas.microsoft.com/office/spreadsheetml/2009/9/main" objectType="CheckBox" lockText="1" noThreeD="1"/>
</file>

<file path=xl/ctrlProps/ctrlProp189.xml><?xml version="1.0" encoding="utf-8"?>
<formControlPr xmlns="http://schemas.microsoft.com/office/spreadsheetml/2009/9/main" objectType="CheckBox" lockText="1" noThreeD="1"/>
</file>

<file path=xl/ctrlProps/ctrlProp190.xml><?xml version="1.0" encoding="utf-8"?>
<formControlPr xmlns="http://schemas.microsoft.com/office/spreadsheetml/2009/9/main" objectType="CheckBox" lockText="1" noThreeD="1"/>
</file>

<file path=xl/ctrlProps/ctrlProp191.xml><?xml version="1.0" encoding="utf-8"?>
<formControlPr xmlns="http://schemas.microsoft.com/office/spreadsheetml/2009/9/main" objectType="CheckBox" lockText="1" noThreeD="1"/>
</file>

<file path=xl/ctrlProps/ctrlProp192.xml><?xml version="1.0" encoding="utf-8"?>
<formControlPr xmlns="http://schemas.microsoft.com/office/spreadsheetml/2009/9/main" objectType="CheckBox" lockText="1" noThreeD="1"/>
</file>

<file path=xl/ctrlProps/ctrlProp193.xml><?xml version="1.0" encoding="utf-8"?>
<formControlPr xmlns="http://schemas.microsoft.com/office/spreadsheetml/2009/9/main" objectType="CheckBox" lockText="1" noThreeD="1"/>
</file>

<file path=xl/ctrlProps/ctrlProp194.xml><?xml version="1.0" encoding="utf-8"?>
<formControlPr xmlns="http://schemas.microsoft.com/office/spreadsheetml/2009/9/main" objectType="CheckBox" lockText="1" noThreeD="1"/>
</file>

<file path=xl/ctrlProps/ctrlProp195.xml><?xml version="1.0" encoding="utf-8"?>
<formControlPr xmlns="http://schemas.microsoft.com/office/spreadsheetml/2009/9/main" objectType="CheckBox" lockText="1" noThreeD="1"/>
</file>

<file path=xl/ctrlProps/ctrlProp196.xml><?xml version="1.0" encoding="utf-8"?>
<formControlPr xmlns="http://schemas.microsoft.com/office/spreadsheetml/2009/9/main" objectType="CheckBox" lockText="1" noThreeD="1"/>
</file>

<file path=xl/ctrlProps/ctrlProp197.xml><?xml version="1.0" encoding="utf-8"?>
<formControlPr xmlns="http://schemas.microsoft.com/office/spreadsheetml/2009/9/main" objectType="CheckBox" lockText="1" noThreeD="1"/>
</file>

<file path=xl/ctrlProps/ctrlProp198.xml><?xml version="1.0" encoding="utf-8"?>
<formControlPr xmlns="http://schemas.microsoft.com/office/spreadsheetml/2009/9/main" objectType="CheckBox" lockText="1" noThreeD="1"/>
</file>

<file path=xl/ctrlProps/ctrlProp199.xml><?xml version="1.0" encoding="utf-8"?>
<formControlPr xmlns="http://schemas.microsoft.com/office/spreadsheetml/2009/9/main" objectType="CheckBox" lockText="1" noThreeD="1"/>
</file>

<file path=xl/ctrlProps/ctrlProp200.xml><?xml version="1.0" encoding="utf-8"?>
<formControlPr xmlns="http://schemas.microsoft.com/office/spreadsheetml/2009/9/main" objectType="CheckBox" lockText="1" noThreeD="1"/>
</file>

<file path=xl/ctrlProps/ctrlProp201.xml><?xml version="1.0" encoding="utf-8"?>
<formControlPr xmlns="http://schemas.microsoft.com/office/spreadsheetml/2009/9/main" objectType="CheckBox" lockText="1" noThreeD="1"/>
</file>

<file path=xl/ctrlProps/ctrlProp202.xml><?xml version="1.0" encoding="utf-8"?>
<formControlPr xmlns="http://schemas.microsoft.com/office/spreadsheetml/2009/9/main" objectType="CheckBox" lockText="1" noThreeD="1"/>
</file>

<file path=xl/ctrlProps/ctrlProp203.xml><?xml version="1.0" encoding="utf-8"?>
<formControlPr xmlns="http://schemas.microsoft.com/office/spreadsheetml/2009/9/main" objectType="CheckBox" lockText="1" noThreeD="1"/>
</file>

<file path=xl/ctrlProps/ctrlProp204.xml><?xml version="1.0" encoding="utf-8"?>
<formControlPr xmlns="http://schemas.microsoft.com/office/spreadsheetml/2009/9/main" objectType="CheckBox" lockText="1" noThreeD="1"/>
</file>

<file path=xl/ctrlProps/ctrlProp205.xml><?xml version="1.0" encoding="utf-8"?>
<formControlPr xmlns="http://schemas.microsoft.com/office/spreadsheetml/2009/9/main" objectType="CheckBox" lockText="1" noThreeD="1"/>
</file>

<file path=xl/ctrlProps/ctrlProp206.xml><?xml version="1.0" encoding="utf-8"?>
<formControlPr xmlns="http://schemas.microsoft.com/office/spreadsheetml/2009/9/main" objectType="CheckBox" lockText="1" noThreeD="1"/>
</file>

<file path=xl/ctrlProps/ctrlProp207.xml><?xml version="1.0" encoding="utf-8"?>
<formControlPr xmlns="http://schemas.microsoft.com/office/spreadsheetml/2009/9/main" objectType="CheckBox" lockText="1" noThreeD="1"/>
</file>

<file path=xl/ctrlProps/ctrlProp208.xml><?xml version="1.0" encoding="utf-8"?>
<formControlPr xmlns="http://schemas.microsoft.com/office/spreadsheetml/2009/9/main" objectType="CheckBox" lockText="1" noThreeD="1"/>
</file>

<file path=xl/ctrlProps/ctrlProp209.xml><?xml version="1.0" encoding="utf-8"?>
<formControlPr xmlns="http://schemas.microsoft.com/office/spreadsheetml/2009/9/main" objectType="CheckBox" lockText="1" noThreeD="1"/>
</file>

<file path=xl/ctrlProps/ctrlProp210.xml><?xml version="1.0" encoding="utf-8"?>
<formControlPr xmlns="http://schemas.microsoft.com/office/spreadsheetml/2009/9/main" objectType="CheckBox" lockText="1" noThreeD="1"/>
</file>

<file path=xl/ctrlProps/ctrlProp211.xml><?xml version="1.0" encoding="utf-8"?>
<formControlPr xmlns="http://schemas.microsoft.com/office/spreadsheetml/2009/9/main" objectType="CheckBox" lockText="1" noThreeD="1"/>
</file>

<file path=xl/ctrlProps/ctrlProp212.xml><?xml version="1.0" encoding="utf-8"?>
<formControlPr xmlns="http://schemas.microsoft.com/office/spreadsheetml/2009/9/main" objectType="CheckBox" lockText="1" noThreeD="1"/>
</file>

<file path=xl/ctrlProps/ctrlProp213.xml><?xml version="1.0" encoding="utf-8"?>
<formControlPr xmlns="http://schemas.microsoft.com/office/spreadsheetml/2009/9/main" objectType="CheckBox" lockText="1" noThreeD="1"/>
</file>

<file path=xl/ctrlProps/ctrlProp214.xml><?xml version="1.0" encoding="utf-8"?>
<formControlPr xmlns="http://schemas.microsoft.com/office/spreadsheetml/2009/9/main" objectType="CheckBox" lockText="1" noThreeD="1"/>
</file>

<file path=xl/ctrlProps/ctrlProp215.xml><?xml version="1.0" encoding="utf-8"?>
<formControlPr xmlns="http://schemas.microsoft.com/office/spreadsheetml/2009/9/main" objectType="CheckBox" lockText="1" noThreeD="1"/>
</file>

<file path=xl/ctrlProps/ctrlProp216.xml><?xml version="1.0" encoding="utf-8"?>
<formControlPr xmlns="http://schemas.microsoft.com/office/spreadsheetml/2009/9/main" objectType="CheckBox" lockText="1" noThreeD="1"/>
</file>

<file path=xl/ctrlProps/ctrlProp217.xml><?xml version="1.0" encoding="utf-8"?>
<formControlPr xmlns="http://schemas.microsoft.com/office/spreadsheetml/2009/9/main" objectType="CheckBox" lockText="1" noThreeD="1"/>
</file>

<file path=xl/ctrlProps/ctrlProp218.xml><?xml version="1.0" encoding="utf-8"?>
<formControlPr xmlns="http://schemas.microsoft.com/office/spreadsheetml/2009/9/main" objectType="CheckBox" lockText="1" noThreeD="1"/>
</file>

<file path=xl/ctrlProps/ctrlProp219.xml><?xml version="1.0" encoding="utf-8"?>
<formControlPr xmlns="http://schemas.microsoft.com/office/spreadsheetml/2009/9/main" objectType="CheckBox" fmlaLink="Jerarquia!$B$54" lockText="1" noThreeD="1"/>
</file>

<file path=xl/ctrlProps/ctrlProp220.xml><?xml version="1.0" encoding="utf-8"?>
<formControlPr xmlns="http://schemas.microsoft.com/office/spreadsheetml/2009/9/main" objectType="CheckBox" fmlaLink="Jerarquia!$B$53" lockText="1" noThreeD="1"/>
</file>

<file path=xl/ctrlProps/ctrlProp221.xml><?xml version="1.0" encoding="utf-8"?>
<formControlPr xmlns="http://schemas.microsoft.com/office/spreadsheetml/2009/9/main" objectType="CheckBox" fmlaLink="Jerarquia!$B$52" lockText="1" noThreeD="1"/>
</file>

<file path=xl/ctrlProps/ctrlProp222.xml><?xml version="1.0" encoding="utf-8"?>
<formControlPr xmlns="http://schemas.microsoft.com/office/spreadsheetml/2009/9/main" objectType="CheckBox" fmlaLink="Jerarquia!$B$51" lockText="1" noThreeD="1"/>
</file>

<file path=xl/ctrlProps/ctrlProp223.xml><?xml version="1.0" encoding="utf-8"?>
<formControlPr xmlns="http://schemas.microsoft.com/office/spreadsheetml/2009/9/main" objectType="CheckBox" fmlaLink="Jerarquia!$B$50" lockText="1" noThreeD="1"/>
</file>

<file path=xl/ctrlProps/ctrlProp224.xml><?xml version="1.0" encoding="utf-8"?>
<formControlPr xmlns="http://schemas.microsoft.com/office/spreadsheetml/2009/9/main" objectType="CheckBox" lockText="1" noThreeD="1"/>
</file>

<file path=xl/ctrlProps/ctrlProp225.xml><?xml version="1.0" encoding="utf-8"?>
<formControlPr xmlns="http://schemas.microsoft.com/office/spreadsheetml/2009/9/main" objectType="CheckBox" checked="Checked" lockText="1" noThreeD="1"/>
</file>

<file path=xl/ctrlProps/ctrlProp226.xml><?xml version="1.0" encoding="utf-8"?>
<formControlPr xmlns="http://schemas.microsoft.com/office/spreadsheetml/2009/9/main" objectType="CheckBox" checked="Checked" lockText="1" noThreeD="1"/>
</file>

<file path=xl/ctrlProps/ctrlProp227.xml><?xml version="1.0" encoding="utf-8"?>
<formControlPr xmlns="http://schemas.microsoft.com/office/spreadsheetml/2009/9/main" objectType="CheckBox" checked="Checked" lockText="1" noThreeD="1"/>
</file>

<file path=xl/ctrlProps/ctrlProp228.xml><?xml version="1.0" encoding="utf-8"?>
<formControlPr xmlns="http://schemas.microsoft.com/office/spreadsheetml/2009/9/main" objectType="CheckBox" checked="Checked" lockText="1" noThreeD="1"/>
</file>

<file path=xl/ctrlProps/ctrlProp229.xml><?xml version="1.0" encoding="utf-8"?>
<formControlPr xmlns="http://schemas.microsoft.com/office/spreadsheetml/2009/9/main" objectType="CheckBox" checked="Checked" lockText="1" noThreeD="1"/>
</file>

<file path=xl/ctrlProps/ctrlProp230.xml><?xml version="1.0" encoding="utf-8"?>
<formControlPr xmlns="http://schemas.microsoft.com/office/spreadsheetml/2009/9/main" objectType="CheckBox" checked="Checked" lockText="1" noThreeD="1"/>
</file>

<file path=xl/ctrlProps/ctrlProp231.xml><?xml version="1.0" encoding="utf-8"?>
<formControlPr xmlns="http://schemas.microsoft.com/office/spreadsheetml/2009/9/main" objectType="CheckBox" checked="Checked" lockText="1" noThreeD="1"/>
</file>

<file path=xl/ctrlProps/ctrlProp232.xml><?xml version="1.0" encoding="utf-8"?>
<formControlPr xmlns="http://schemas.microsoft.com/office/spreadsheetml/2009/9/main" objectType="CheckBox" checked="Checked" lockText="1" noThreeD="1"/>
</file>

<file path=xl/ctrlProps/ctrlProp233.xml><?xml version="1.0" encoding="utf-8"?>
<formControlPr xmlns="http://schemas.microsoft.com/office/spreadsheetml/2009/9/main" objectType="CheckBox" checked="Checked" fmlaLink="Jerarquia!$B$49" lockText="1" noThreeD="1"/>
</file>

<file path=xl/ctrlProps/ctrlProp234.xml><?xml version="1.0" encoding="utf-8"?>
<formControlPr xmlns="http://schemas.microsoft.com/office/spreadsheetml/2009/9/main" objectType="CheckBox" checked="Checked" fmlaLink="Jerarquia!$B$48" lockText="1" noThreeD="1"/>
</file>

<file path=xl/ctrlProps/ctrlProp235.xml><?xml version="1.0" encoding="utf-8"?>
<formControlPr xmlns="http://schemas.microsoft.com/office/spreadsheetml/2009/9/main" objectType="CheckBox" checked="Checked" lockText="1" noThreeD="1"/>
</file>

<file path=xl/ctrlProps/ctrlProp236.xml><?xml version="1.0" encoding="utf-8"?>
<formControlPr xmlns="http://schemas.microsoft.com/office/spreadsheetml/2009/9/main" objectType="CheckBox" lockText="1" noThreeD="1"/>
</file>

<file path=xl/ctrlProps/ctrlProp237.xml><?xml version="1.0" encoding="utf-8"?>
<formControlPr xmlns="http://schemas.microsoft.com/office/spreadsheetml/2009/9/main" objectType="CheckBox" lockText="1" noThreeD="1"/>
</file>

<file path=xl/ctrlProps/ctrlProp238.xml><?xml version="1.0" encoding="utf-8"?>
<formControlPr xmlns="http://schemas.microsoft.com/office/spreadsheetml/2009/9/main" objectType="CheckBox" checked="Checked" lockText="1" noThreeD="1"/>
</file>

<file path=xl/ctrlProps/ctrlProp239.xml><?xml version="1.0" encoding="utf-8"?>
<formControlPr xmlns="http://schemas.microsoft.com/office/spreadsheetml/2009/9/main" objectType="CheckBox" checked="Checked" lockText="1" noThreeD="1"/>
</file>

<file path=xl/ctrlProps/ctrlProp240.xml><?xml version="1.0" encoding="utf-8"?>
<formControlPr xmlns="http://schemas.microsoft.com/office/spreadsheetml/2009/9/main" objectType="CheckBox" lockText="1" noThreeD="1"/>
</file>

<file path=xl/ctrlProps/ctrlProp241.xml><?xml version="1.0" encoding="utf-8"?>
<formControlPr xmlns="http://schemas.microsoft.com/office/spreadsheetml/2009/9/main" objectType="CheckBox" lockText="1" noThreeD="1"/>
</file>

<file path=xl/ctrlProps/ctrlProp242.xml><?xml version="1.0" encoding="utf-8"?>
<formControlPr xmlns="http://schemas.microsoft.com/office/spreadsheetml/2009/9/main" objectType="CheckBox" lockText="1" noThreeD="1"/>
</file>

<file path=xl/ctrlProps/ctrlProp243.xml><?xml version="1.0" encoding="utf-8"?>
<formControlPr xmlns="http://schemas.microsoft.com/office/spreadsheetml/2009/9/main" objectType="CheckBox" lockText="1" noThreeD="1"/>
</file>

<file path=xl/ctrlProps/ctrlProp244.xml><?xml version="1.0" encoding="utf-8"?>
<formControlPr xmlns="http://schemas.microsoft.com/office/spreadsheetml/2009/9/main" objectType="CheckBox" checked="Checked" lockText="1" noThreeD="1"/>
</file>

<file path=xl/ctrlProps/ctrlProp245.xml><?xml version="1.0" encoding="utf-8"?>
<formControlPr xmlns="http://schemas.microsoft.com/office/spreadsheetml/2009/9/main" objectType="CheckBox" lockText="1" noThreeD="1"/>
</file>

<file path=xl/ctrlProps/ctrlProp246.xml><?xml version="1.0" encoding="utf-8"?>
<formControlPr xmlns="http://schemas.microsoft.com/office/spreadsheetml/2009/9/main" objectType="CheckBox" lockText="1" noThreeD="1"/>
</file>

<file path=xl/ctrlProps/ctrlProp247.xml><?xml version="1.0" encoding="utf-8"?>
<formControlPr xmlns="http://schemas.microsoft.com/office/spreadsheetml/2009/9/main" objectType="CheckBox" lockText="1" noThreeD="1"/>
</file>

<file path=xl/ctrlProps/ctrlProp248.xml><?xml version="1.0" encoding="utf-8"?>
<formControlPr xmlns="http://schemas.microsoft.com/office/spreadsheetml/2009/9/main" objectType="CheckBox" lockText="1" noThreeD="1"/>
</file>

<file path=xl/ctrlProps/ctrlProp249.xml><?xml version="1.0" encoding="utf-8"?>
<formControlPr xmlns="http://schemas.microsoft.com/office/spreadsheetml/2009/9/main" objectType="CheckBox" lockText="1" noThreeD="1"/>
</file>

<file path=xl/ctrlProps/ctrlProp250.xml><?xml version="1.0" encoding="utf-8"?>
<formControlPr xmlns="http://schemas.microsoft.com/office/spreadsheetml/2009/9/main" objectType="CheckBox" lockText="1" noThreeD="1"/>
</file>

<file path=xl/ctrlProps/ctrlProp251.xml><?xml version="1.0" encoding="utf-8"?>
<formControlPr xmlns="http://schemas.microsoft.com/office/spreadsheetml/2009/9/main" objectType="CheckBox" lockText="1" noThreeD="1"/>
</file>

<file path=xl/ctrlProps/ctrlProp252.xml><?xml version="1.0" encoding="utf-8"?>
<formControlPr xmlns="http://schemas.microsoft.com/office/spreadsheetml/2009/9/main" objectType="CheckBox" lockText="1" noThreeD="1"/>
</file>

<file path=xl/ctrlProps/ctrlProp253.xml><?xml version="1.0" encoding="utf-8"?>
<formControlPr xmlns="http://schemas.microsoft.com/office/spreadsheetml/2009/9/main" objectType="CheckBox" lockText="1" noThreeD="1"/>
</file>

<file path=xl/ctrlProps/ctrlProp254.xml><?xml version="1.0" encoding="utf-8"?>
<formControlPr xmlns="http://schemas.microsoft.com/office/spreadsheetml/2009/9/main" objectType="CheckBox" lockText="1" noThreeD="1"/>
</file>

<file path=xl/ctrlProps/ctrlProp255.xml><?xml version="1.0" encoding="utf-8"?>
<formControlPr xmlns="http://schemas.microsoft.com/office/spreadsheetml/2009/9/main" objectType="CheckBox" lockText="1" noThreeD="1"/>
</file>

<file path=xl/ctrlProps/ctrlProp256.xml><?xml version="1.0" encoding="utf-8"?>
<formControlPr xmlns="http://schemas.microsoft.com/office/spreadsheetml/2009/9/main" objectType="CheckBox" checked="Checked" lockText="1" noThreeD="1"/>
</file>

<file path=xl/ctrlProps/ctrlProp257.xml><?xml version="1.0" encoding="utf-8"?>
<formControlPr xmlns="http://schemas.microsoft.com/office/spreadsheetml/2009/9/main" objectType="CheckBox" lockText="1" noThreeD="1"/>
</file>

<file path=xl/ctrlProps/ctrlProp258.xml><?xml version="1.0" encoding="utf-8"?>
<formControlPr xmlns="http://schemas.microsoft.com/office/spreadsheetml/2009/9/main" objectType="CheckBox" lockText="1" noThreeD="1"/>
</file>

<file path=xl/ctrlProps/ctrlProp259.xml><?xml version="1.0" encoding="utf-8"?>
<formControlPr xmlns="http://schemas.microsoft.com/office/spreadsheetml/2009/9/main" objectType="CheckBox" checked="Checked" lockText="1" noThreeD="1"/>
</file>

<file path=xl/ctrlProps/ctrlProp260.xml><?xml version="1.0" encoding="utf-8"?>
<formControlPr xmlns="http://schemas.microsoft.com/office/spreadsheetml/2009/9/main" objectType="CheckBox" lockText="1" noThreeD="1"/>
</file>

<file path=xl/ctrlProps/ctrlProp261.xml><?xml version="1.0" encoding="utf-8"?>
<formControlPr xmlns="http://schemas.microsoft.com/office/spreadsheetml/2009/9/main" objectType="CheckBox" fmlaLink="Jerarquia!$B$44" lockText="1" noThreeD="1"/>
</file>

<file path=xl/ctrlProps/ctrlProp262.xml><?xml version="1.0" encoding="utf-8"?>
<formControlPr xmlns="http://schemas.microsoft.com/office/spreadsheetml/2009/9/main" objectType="CheckBox" fmlaLink="Jerarquia!$B$43" lockText="1" noThreeD="1"/>
</file>

<file path=xl/ctrlProps/ctrlProp263.xml><?xml version="1.0" encoding="utf-8"?>
<formControlPr xmlns="http://schemas.microsoft.com/office/spreadsheetml/2009/9/main" objectType="CheckBox" checked="Checked" fmlaLink="Jerarquia!$B$42" lockText="1" noThreeD="1"/>
</file>

<file path=xl/ctrlProps/ctrlProp264.xml><?xml version="1.0" encoding="utf-8"?>
<formControlPr xmlns="http://schemas.microsoft.com/office/spreadsheetml/2009/9/main" objectType="CheckBox" fmlaLink="Jerarquia!$B$41" lockText="1" noThreeD="1"/>
</file>

<file path=xl/ctrlProps/ctrlProp265.xml><?xml version="1.0" encoding="utf-8"?>
<formControlPr xmlns="http://schemas.microsoft.com/office/spreadsheetml/2009/9/main" objectType="CheckBox" checked="Checked" lockText="1" noThreeD="1"/>
</file>

<file path=xl/ctrlProps/ctrlProp266.xml><?xml version="1.0" encoding="utf-8"?>
<formControlPr xmlns="http://schemas.microsoft.com/office/spreadsheetml/2009/9/main" objectType="CheckBox" lockText="1" noThreeD="1"/>
</file>

<file path=xl/ctrlProps/ctrlProp267.xml><?xml version="1.0" encoding="utf-8"?>
<formControlPr xmlns="http://schemas.microsoft.com/office/spreadsheetml/2009/9/main" objectType="CheckBox" lockText="1" noThreeD="1"/>
</file>

<file path=xl/ctrlProps/ctrlProp268.xml><?xml version="1.0" encoding="utf-8"?>
<formControlPr xmlns="http://schemas.microsoft.com/office/spreadsheetml/2009/9/main" objectType="CheckBox" lockText="1" noThreeD="1"/>
</file>

<file path=xl/ctrlProps/ctrlProp269.xml><?xml version="1.0" encoding="utf-8"?>
<formControlPr xmlns="http://schemas.microsoft.com/office/spreadsheetml/2009/9/main" objectType="CheckBox" lockText="1" noThreeD="1"/>
</file>

<file path=xl/ctrlProps/ctrlProp270.xml><?xml version="1.0" encoding="utf-8"?>
<formControlPr xmlns="http://schemas.microsoft.com/office/spreadsheetml/2009/9/main" objectType="CheckBox" lockText="1" noThreeD="1"/>
</file>

<file path=xl/ctrlProps/ctrlProp271.xml><?xml version="1.0" encoding="utf-8"?>
<formControlPr xmlns="http://schemas.microsoft.com/office/spreadsheetml/2009/9/main" objectType="CheckBox" lockText="1" noThreeD="1"/>
</file>

<file path=xl/ctrlProps/ctrlProp272.xml><?xml version="1.0" encoding="utf-8"?>
<formControlPr xmlns="http://schemas.microsoft.com/office/spreadsheetml/2009/9/main" objectType="CheckBox" lockText="1" noThreeD="1"/>
</file>

<file path=xl/ctrlProps/ctrlProp273.xml><?xml version="1.0" encoding="utf-8"?>
<formControlPr xmlns="http://schemas.microsoft.com/office/spreadsheetml/2009/9/main" objectType="CheckBox" lockText="1" noThreeD="1"/>
</file>

<file path=xl/ctrlProps/ctrlProp274.xml><?xml version="1.0" encoding="utf-8"?>
<formControlPr xmlns="http://schemas.microsoft.com/office/spreadsheetml/2009/9/main" objectType="CheckBox" lockText="1" noThreeD="1"/>
</file>

<file path=xl/ctrlProps/ctrlProp275.xml><?xml version="1.0" encoding="utf-8"?>
<formControlPr xmlns="http://schemas.microsoft.com/office/spreadsheetml/2009/9/main" objectType="CheckBox" lockText="1" noThreeD="1"/>
</file>

<file path=xl/ctrlProps/ctrlProp276.xml><?xml version="1.0" encoding="utf-8"?>
<formControlPr xmlns="http://schemas.microsoft.com/office/spreadsheetml/2009/9/main" objectType="CheckBox" lockText="1" noThreeD="1"/>
</file>

<file path=xl/ctrlProps/ctrlProp277.xml><?xml version="1.0" encoding="utf-8"?>
<formControlPr xmlns="http://schemas.microsoft.com/office/spreadsheetml/2009/9/main" objectType="CheckBox" lockText="1" noThreeD="1"/>
</file>

<file path=xl/ctrlProps/ctrlProp278.xml><?xml version="1.0" encoding="utf-8"?>
<formControlPr xmlns="http://schemas.microsoft.com/office/spreadsheetml/2009/9/main" objectType="CheckBox" lockText="1" noThreeD="1"/>
</file>

<file path=xl/ctrlProps/ctrlProp279.xml><?xml version="1.0" encoding="utf-8"?>
<formControlPr xmlns="http://schemas.microsoft.com/office/spreadsheetml/2009/9/main" objectType="CheckBox" lockText="1" noThreeD="1"/>
</file>

<file path=xl/ctrlProps/ctrlProp280.xml><?xml version="1.0" encoding="utf-8"?>
<formControlPr xmlns="http://schemas.microsoft.com/office/spreadsheetml/2009/9/main" objectType="CheckBox" lockText="1" noThreeD="1"/>
</file>

<file path=xl/ctrlProps/ctrlProp281.xml><?xml version="1.0" encoding="utf-8"?>
<formControlPr xmlns="http://schemas.microsoft.com/office/spreadsheetml/2009/9/main" objectType="CheckBox" lockText="1" noThreeD="1"/>
</file>

<file path=xl/ctrlProps/ctrlProp282.xml><?xml version="1.0" encoding="utf-8"?>
<formControlPr xmlns="http://schemas.microsoft.com/office/spreadsheetml/2009/9/main" objectType="CheckBox" checked="Checked" lockText="1" noThreeD="1"/>
</file>

<file path=xl/ctrlProps/ctrlProp283.xml><?xml version="1.0" encoding="utf-8"?>
<formControlPr xmlns="http://schemas.microsoft.com/office/spreadsheetml/2009/9/main" objectType="CheckBox" lockText="1" noThreeD="1"/>
</file>

<file path=xl/ctrlProps/ctrlProp284.xml><?xml version="1.0" encoding="utf-8"?>
<formControlPr xmlns="http://schemas.microsoft.com/office/spreadsheetml/2009/9/main" objectType="CheckBox" lockText="1" noThreeD="1"/>
</file>

<file path=xl/ctrlProps/ctrlProp285.xml><?xml version="1.0" encoding="utf-8"?>
<formControlPr xmlns="http://schemas.microsoft.com/office/spreadsheetml/2009/9/main" objectType="CheckBox" checked="Checked" lockText="1" noThreeD="1"/>
</file>

<file path=xl/ctrlProps/ctrlProp286.xml><?xml version="1.0" encoding="utf-8"?>
<formControlPr xmlns="http://schemas.microsoft.com/office/spreadsheetml/2009/9/main" objectType="CheckBox" lockText="1" noThreeD="1"/>
</file>

<file path=xl/ctrlProps/ctrlProp287.xml><?xml version="1.0" encoding="utf-8"?>
<formControlPr xmlns="http://schemas.microsoft.com/office/spreadsheetml/2009/9/main" objectType="CheckBox" fmlaLink="Jerarquia!$B$40" lockText="1" noThreeD="1"/>
</file>

<file path=xl/ctrlProps/ctrlProp288.xml><?xml version="1.0" encoding="utf-8"?>
<formControlPr xmlns="http://schemas.microsoft.com/office/spreadsheetml/2009/9/main" objectType="CheckBox" fmlaLink="Jerarquia!$B$39" lockText="1" noThreeD="1"/>
</file>

<file path=xl/ctrlProps/ctrlProp289.xml><?xml version="1.0" encoding="utf-8"?>
<formControlPr xmlns="http://schemas.microsoft.com/office/spreadsheetml/2009/9/main" objectType="CheckBox" checked="Checked" fmlaLink="Jerarquia!$B$38" lockText="1" noThreeD="1"/>
</file>

<file path=xl/ctrlProps/ctrlProp290.xml><?xml version="1.0" encoding="utf-8"?>
<formControlPr xmlns="http://schemas.microsoft.com/office/spreadsheetml/2009/9/main" objectType="CheckBox" fmlaLink="Jerarquia!$B$37" lockText="1" noThreeD="1"/>
</file>

<file path=xl/ctrlProps/ctrlProp291.xml><?xml version="1.0" encoding="utf-8"?>
<formControlPr xmlns="http://schemas.microsoft.com/office/spreadsheetml/2009/9/main" objectType="CheckBox" lockText="1" noThreeD="1"/>
</file>

<file path=xl/ctrlProps/ctrlProp292.xml><?xml version="1.0" encoding="utf-8"?>
<formControlPr xmlns="http://schemas.microsoft.com/office/spreadsheetml/2009/9/main" objectType="CheckBox" lockText="1" noThreeD="1"/>
</file>

<file path=xl/ctrlProps/ctrlProp293.xml><?xml version="1.0" encoding="utf-8"?>
<formControlPr xmlns="http://schemas.microsoft.com/office/spreadsheetml/2009/9/main" objectType="CheckBox" lockText="1" noThreeD="1"/>
</file>

<file path=xl/ctrlProps/ctrlProp294.xml><?xml version="1.0" encoding="utf-8"?>
<formControlPr xmlns="http://schemas.microsoft.com/office/spreadsheetml/2009/9/main" objectType="CheckBox" lockText="1" noThreeD="1"/>
</file>

<file path=xl/ctrlProps/ctrlProp295.xml><?xml version="1.0" encoding="utf-8"?>
<formControlPr xmlns="http://schemas.microsoft.com/office/spreadsheetml/2009/9/main" objectType="CheckBox" lockText="1" noThreeD="1"/>
</file>

<file path=xl/ctrlProps/ctrlProp296.xml><?xml version="1.0" encoding="utf-8"?>
<formControlPr xmlns="http://schemas.microsoft.com/office/spreadsheetml/2009/9/main" objectType="CheckBox" checked="Checked" lockText="1" noThreeD="1"/>
</file>

<file path=xl/ctrlProps/ctrlProp297.xml><?xml version="1.0" encoding="utf-8"?>
<formControlPr xmlns="http://schemas.microsoft.com/office/spreadsheetml/2009/9/main" objectType="CheckBox" lockText="1" noThreeD="1"/>
</file>

<file path=xl/ctrlProps/ctrlProp298.xml><?xml version="1.0" encoding="utf-8"?>
<formControlPr xmlns="http://schemas.microsoft.com/office/spreadsheetml/2009/9/main" objectType="CheckBox" lockText="1" noThreeD="1"/>
</file>

<file path=xl/ctrlProps/ctrlProp299.xml><?xml version="1.0" encoding="utf-8"?>
<formControlPr xmlns="http://schemas.microsoft.com/office/spreadsheetml/2009/9/main" objectType="CheckBox" lockText="1" noThreeD="1"/>
</file>

<file path=xl/ctrlProps/ctrlProp300.xml><?xml version="1.0" encoding="utf-8"?>
<formControlPr xmlns="http://schemas.microsoft.com/office/spreadsheetml/2009/9/main" objectType="CheckBox" lockText="1" noThreeD="1"/>
</file>

<file path=xl/ctrlProps/ctrlProp301.xml><?xml version="1.0" encoding="utf-8"?>
<formControlPr xmlns="http://schemas.microsoft.com/office/spreadsheetml/2009/9/main" objectType="CheckBox" lockText="1" noThreeD="1"/>
</file>

<file path=xl/ctrlProps/ctrlProp302.xml><?xml version="1.0" encoding="utf-8"?>
<formControlPr xmlns="http://schemas.microsoft.com/office/spreadsheetml/2009/9/main" objectType="CheckBox" lockText="1" noThreeD="1"/>
</file>

<file path=xl/ctrlProps/ctrlProp303.xml><?xml version="1.0" encoding="utf-8"?>
<formControlPr xmlns="http://schemas.microsoft.com/office/spreadsheetml/2009/9/main" objectType="CheckBox" lockText="1" noThreeD="1"/>
</file>

<file path=xl/ctrlProps/ctrlProp304.xml><?xml version="1.0" encoding="utf-8"?>
<formControlPr xmlns="http://schemas.microsoft.com/office/spreadsheetml/2009/9/main" objectType="CheckBox" lockText="1" noThreeD="1"/>
</file>

<file path=xl/ctrlProps/ctrlProp305.xml><?xml version="1.0" encoding="utf-8"?>
<formControlPr xmlns="http://schemas.microsoft.com/office/spreadsheetml/2009/9/main" objectType="CheckBox" fmlaLink="Jerarquia!$B$33" lockText="1" noThreeD="1"/>
</file>

<file path=xl/ctrlProps/ctrlProp306.xml><?xml version="1.0" encoding="utf-8"?>
<formControlPr xmlns="http://schemas.microsoft.com/office/spreadsheetml/2009/9/main" objectType="CheckBox" fmlaLink="Jerarquia!$B$32" lockText="1" noThreeD="1"/>
</file>

<file path=xl/ctrlProps/ctrlProp307.xml><?xml version="1.0" encoding="utf-8"?>
<formControlPr xmlns="http://schemas.microsoft.com/office/spreadsheetml/2009/9/main" objectType="CheckBox" lockText="1" noThreeD="1"/>
</file>

<file path=xl/ctrlProps/ctrlProp308.xml><?xml version="1.0" encoding="utf-8"?>
<formControlPr xmlns="http://schemas.microsoft.com/office/spreadsheetml/2009/9/main" objectType="CheckBox" lockText="1" noThreeD="1"/>
</file>

<file path=xl/ctrlProps/ctrlProp309.xml><?xml version="1.0" encoding="utf-8"?>
<formControlPr xmlns="http://schemas.microsoft.com/office/spreadsheetml/2009/9/main" objectType="CheckBox" lockText="1" noThreeD="1"/>
</file>

<file path=xl/ctrlProps/ctrlProp310.xml><?xml version="1.0" encoding="utf-8"?>
<formControlPr xmlns="http://schemas.microsoft.com/office/spreadsheetml/2009/9/main" objectType="CheckBox" lockText="1" noThreeD="1"/>
</file>

<file path=xl/ctrlProps/ctrlProp311.xml><?xml version="1.0" encoding="utf-8"?>
<formControlPr xmlns="http://schemas.microsoft.com/office/spreadsheetml/2009/9/main" objectType="CheckBox" lockText="1" noThreeD="1"/>
</file>

<file path=xl/ctrlProps/ctrlProp312.xml><?xml version="1.0" encoding="utf-8"?>
<formControlPr xmlns="http://schemas.microsoft.com/office/spreadsheetml/2009/9/main" objectType="CheckBox" lockText="1" noThreeD="1"/>
</file>

<file path=xl/ctrlProps/ctrlProp313.xml><?xml version="1.0" encoding="utf-8"?>
<formControlPr xmlns="http://schemas.microsoft.com/office/spreadsheetml/2009/9/main" objectType="CheckBox" checked="Checked" lockText="1" noThreeD="1"/>
</file>

<file path=xl/ctrlProps/ctrlProp314.xml><?xml version="1.0" encoding="utf-8"?>
<formControlPr xmlns="http://schemas.microsoft.com/office/spreadsheetml/2009/9/main" objectType="CheckBox" fmlaLink="Jerarquia!$E$30" lockText="1" noThreeD="1"/>
</file>

<file path=xl/ctrlProps/ctrlProp315.xml><?xml version="1.0" encoding="utf-8"?>
<formControlPr xmlns="http://schemas.microsoft.com/office/spreadsheetml/2009/9/main" objectType="CheckBox" lockText="1" noThreeD="1"/>
</file>

<file path=xl/ctrlProps/ctrlProp316.xml><?xml version="1.0" encoding="utf-8"?>
<formControlPr xmlns="http://schemas.microsoft.com/office/spreadsheetml/2009/9/main" objectType="CheckBox" checked="Checked" lockText="1" noThreeD="1"/>
</file>

<file path=xl/ctrlProps/ctrlProp317.xml><?xml version="1.0" encoding="utf-8"?>
<formControlPr xmlns="http://schemas.microsoft.com/office/spreadsheetml/2009/9/main" objectType="CheckBox" lockText="1" noThreeD="1"/>
</file>

<file path=xl/ctrlProps/ctrlProp318.xml><?xml version="1.0" encoding="utf-8"?>
<formControlPr xmlns="http://schemas.microsoft.com/office/spreadsheetml/2009/9/main" objectType="CheckBox" lockText="1" noThreeD="1"/>
</file>

<file path=xl/ctrlProps/ctrlProp319.xml><?xml version="1.0" encoding="utf-8"?>
<formControlPr xmlns="http://schemas.microsoft.com/office/spreadsheetml/2009/9/main" objectType="CheckBox" lockText="1" noThreeD="1"/>
</file>

<file path=xl/ctrlProps/ctrlProp320.xml><?xml version="1.0" encoding="utf-8"?>
<formControlPr xmlns="http://schemas.microsoft.com/office/spreadsheetml/2009/9/main" objectType="CheckBox" lockText="1" noThreeD="1"/>
</file>

<file path=xl/ctrlProps/ctrlProp321.xml><?xml version="1.0" encoding="utf-8"?>
<formControlPr xmlns="http://schemas.microsoft.com/office/spreadsheetml/2009/9/main" objectType="CheckBox" lockText="1" noThreeD="1"/>
</file>

<file path=xl/ctrlProps/ctrlProp322.xml><?xml version="1.0" encoding="utf-8"?>
<formControlPr xmlns="http://schemas.microsoft.com/office/spreadsheetml/2009/9/main" objectType="CheckBox" lockText="1" noThreeD="1"/>
</file>

<file path=xl/ctrlProps/ctrlProp323.xml><?xml version="1.0" encoding="utf-8"?>
<formControlPr xmlns="http://schemas.microsoft.com/office/spreadsheetml/2009/9/main" objectType="CheckBox" lockText="1" noThreeD="1"/>
</file>

<file path=xl/ctrlProps/ctrlProp324.xml><?xml version="1.0" encoding="utf-8"?>
<formControlPr xmlns="http://schemas.microsoft.com/office/spreadsheetml/2009/9/main" objectType="CheckBox" lockText="1" noThreeD="1"/>
</file>

<file path=xl/ctrlProps/ctrlProp325.xml><?xml version="1.0" encoding="utf-8"?>
<formControlPr xmlns="http://schemas.microsoft.com/office/spreadsheetml/2009/9/main" objectType="CheckBox" lockText="1" noThreeD="1"/>
</file>

<file path=xl/ctrlProps/ctrlProp326.xml><?xml version="1.0" encoding="utf-8"?>
<formControlPr xmlns="http://schemas.microsoft.com/office/spreadsheetml/2009/9/main" objectType="CheckBox" lockText="1" noThreeD="1"/>
</file>

<file path=xl/ctrlProps/ctrlProp327.xml><?xml version="1.0" encoding="utf-8"?>
<formControlPr xmlns="http://schemas.microsoft.com/office/spreadsheetml/2009/9/main" objectType="CheckBox" lockText="1" noThreeD="1"/>
</file>

<file path=xl/ctrlProps/ctrlProp328.xml><?xml version="1.0" encoding="utf-8"?>
<formControlPr xmlns="http://schemas.microsoft.com/office/spreadsheetml/2009/9/main" objectType="CheckBox" lockText="1" noThreeD="1"/>
</file>

<file path=xl/ctrlProps/ctrlProp329.xml><?xml version="1.0" encoding="utf-8"?>
<formControlPr xmlns="http://schemas.microsoft.com/office/spreadsheetml/2009/9/main" objectType="CheckBox" lockText="1" noThreeD="1"/>
</file>

<file path=xl/ctrlProps/ctrlProp330.xml><?xml version="1.0" encoding="utf-8"?>
<formControlPr xmlns="http://schemas.microsoft.com/office/spreadsheetml/2009/9/main" objectType="CheckBox" lockText="1" noThreeD="1"/>
</file>

<file path=xl/ctrlProps/ctrlProp331.xml><?xml version="1.0" encoding="utf-8"?>
<formControlPr xmlns="http://schemas.microsoft.com/office/spreadsheetml/2009/9/main" objectType="CheckBox" lockText="1" noThreeD="1"/>
</file>

<file path=xl/ctrlProps/ctrlProp332.xml><?xml version="1.0" encoding="utf-8"?>
<formControlPr xmlns="http://schemas.microsoft.com/office/spreadsheetml/2009/9/main" objectType="CheckBox" lockText="1" noThreeD="1"/>
</file>

<file path=xl/ctrlProps/ctrlProp333.xml><?xml version="1.0" encoding="utf-8"?>
<formControlPr xmlns="http://schemas.microsoft.com/office/spreadsheetml/2009/9/main" objectType="CheckBox" lockText="1" noThreeD="1"/>
</file>

<file path=xl/ctrlProps/ctrlProp334.xml><?xml version="1.0" encoding="utf-8"?>
<formControlPr xmlns="http://schemas.microsoft.com/office/spreadsheetml/2009/9/main" objectType="CheckBox" lockText="1" noThreeD="1"/>
</file>

<file path=xl/ctrlProps/ctrlProp335.xml><?xml version="1.0" encoding="utf-8"?>
<formControlPr xmlns="http://schemas.microsoft.com/office/spreadsheetml/2009/9/main" objectType="CheckBox" lockText="1" noThreeD="1"/>
</file>

<file path=xl/ctrlProps/ctrlProp336.xml><?xml version="1.0" encoding="utf-8"?>
<formControlPr xmlns="http://schemas.microsoft.com/office/spreadsheetml/2009/9/main" objectType="CheckBox" lockText="1" noThreeD="1"/>
</file>

<file path=xl/ctrlProps/ctrlProp337.xml><?xml version="1.0" encoding="utf-8"?>
<formControlPr xmlns="http://schemas.microsoft.com/office/spreadsheetml/2009/9/main" objectType="CheckBox" checked="Checked" lockText="1" noThreeD="1"/>
</file>

<file path=xl/ctrlProps/ctrlProp338.xml><?xml version="1.0" encoding="utf-8"?>
<formControlPr xmlns="http://schemas.microsoft.com/office/spreadsheetml/2009/9/main" objectType="CheckBox" lockText="1" noThreeD="1"/>
</file>

<file path=xl/ctrlProps/ctrlProp339.xml><?xml version="1.0" encoding="utf-8"?>
<formControlPr xmlns="http://schemas.microsoft.com/office/spreadsheetml/2009/9/main" objectType="CheckBox" lockText="1" noThreeD="1"/>
</file>

<file path=xl/ctrlProps/ctrlProp340.xml><?xml version="1.0" encoding="utf-8"?>
<formControlPr xmlns="http://schemas.microsoft.com/office/spreadsheetml/2009/9/main" objectType="CheckBox" checked="Checked" lockText="1" noThreeD="1"/>
</file>

<file path=xl/ctrlProps/ctrlProp341.xml><?xml version="1.0" encoding="utf-8"?>
<formControlPr xmlns="http://schemas.microsoft.com/office/spreadsheetml/2009/9/main" objectType="CheckBox" lockText="1" noThreeD="1"/>
</file>

<file path=xl/ctrlProps/ctrlProp342.xml><?xml version="1.0" encoding="utf-8"?>
<formControlPr xmlns="http://schemas.microsoft.com/office/spreadsheetml/2009/9/main" objectType="CheckBox" lockText="1" noThreeD="1"/>
</file>

<file path=xl/ctrlProps/ctrlProp343.xml><?xml version="1.0" encoding="utf-8"?>
<formControlPr xmlns="http://schemas.microsoft.com/office/spreadsheetml/2009/9/main" objectType="CheckBox" lockText="1" noThreeD="1"/>
</file>

<file path=xl/ctrlProps/ctrlProp344.xml><?xml version="1.0" encoding="utf-8"?>
<formControlPr xmlns="http://schemas.microsoft.com/office/spreadsheetml/2009/9/main" objectType="CheckBox" lockText="1" noThreeD="1"/>
</file>

<file path=xl/ctrlProps/ctrlProp345.xml><?xml version="1.0" encoding="utf-8"?>
<formControlPr xmlns="http://schemas.microsoft.com/office/spreadsheetml/2009/9/main" objectType="CheckBox" lockText="1" noThreeD="1"/>
</file>

<file path=xl/ctrlProps/ctrlProp346.xml><?xml version="1.0" encoding="utf-8"?>
<formControlPr xmlns="http://schemas.microsoft.com/office/spreadsheetml/2009/9/main" objectType="CheckBox" lockText="1" noThreeD="1"/>
</file>

<file path=xl/ctrlProps/ctrlProp347.xml><?xml version="1.0" encoding="utf-8"?>
<formControlPr xmlns="http://schemas.microsoft.com/office/spreadsheetml/2009/9/main" objectType="CheckBox" lockText="1" noThreeD="1"/>
</file>

<file path=xl/ctrlProps/ctrlProp348.xml><?xml version="1.0" encoding="utf-8"?>
<formControlPr xmlns="http://schemas.microsoft.com/office/spreadsheetml/2009/9/main" objectType="CheckBox" lockText="1" noThreeD="1"/>
</file>

<file path=xl/ctrlProps/ctrlProp349.xml><?xml version="1.0" encoding="utf-8"?>
<formControlPr xmlns="http://schemas.microsoft.com/office/spreadsheetml/2009/9/main" objectType="CheckBox" lockText="1" noThreeD="1"/>
</file>

<file path=xl/ctrlProps/ctrlProp350.xml><?xml version="1.0" encoding="utf-8"?>
<formControlPr xmlns="http://schemas.microsoft.com/office/spreadsheetml/2009/9/main" objectType="CheckBox" lockText="1" noThreeD="1"/>
</file>

<file path=xl/ctrlProps/ctrlProp351.xml><?xml version="1.0" encoding="utf-8"?>
<formControlPr xmlns="http://schemas.microsoft.com/office/spreadsheetml/2009/9/main" objectType="CheckBox" lockText="1" noThreeD="1"/>
</file>

<file path=xl/ctrlProps/ctrlProp352.xml><?xml version="1.0" encoding="utf-8"?>
<formControlPr xmlns="http://schemas.microsoft.com/office/spreadsheetml/2009/9/main" objectType="CheckBox" checked="Checked" lockText="1" noThreeD="1"/>
</file>

<file path=xl/ctrlProps/ctrlProp353.xml><?xml version="1.0" encoding="utf-8"?>
<formControlPr xmlns="http://schemas.microsoft.com/office/spreadsheetml/2009/9/main" objectType="CheckBox" lockText="1" noThreeD="1"/>
</file>

<file path=xl/ctrlProps/ctrlProp354.xml><?xml version="1.0" encoding="utf-8"?>
<formControlPr xmlns="http://schemas.microsoft.com/office/spreadsheetml/2009/9/main" objectType="CheckBox" lockText="1" noThreeD="1"/>
</file>

<file path=xl/ctrlProps/ctrlProp355.xml><?xml version="1.0" encoding="utf-8"?>
<formControlPr xmlns="http://schemas.microsoft.com/office/spreadsheetml/2009/9/main" objectType="CheckBox" lockText="1" noThreeD="1"/>
</file>

<file path=xl/ctrlProps/ctrlProp356.xml><?xml version="1.0" encoding="utf-8"?>
<formControlPr xmlns="http://schemas.microsoft.com/office/spreadsheetml/2009/9/main" objectType="CheckBox" lockText="1" noThreeD="1"/>
</file>

<file path=xl/ctrlProps/ctrlProp357.xml><?xml version="1.0" encoding="utf-8"?>
<formControlPr xmlns="http://schemas.microsoft.com/office/spreadsheetml/2009/9/main" objectType="CheckBox" lockText="1" noThreeD="1"/>
</file>

<file path=xl/ctrlProps/ctrlProp358.xml><?xml version="1.0" encoding="utf-8"?>
<formControlPr xmlns="http://schemas.microsoft.com/office/spreadsheetml/2009/9/main" objectType="CheckBox" lockText="1" noThreeD="1"/>
</file>

<file path=xl/ctrlProps/ctrlProp359.xml><?xml version="1.0" encoding="utf-8"?>
<formControlPr xmlns="http://schemas.microsoft.com/office/spreadsheetml/2009/9/main" objectType="CheckBox" lockText="1" noThreeD="1"/>
</file>

<file path=xl/ctrlProps/ctrlProp360.xml><?xml version="1.0" encoding="utf-8"?>
<formControlPr xmlns="http://schemas.microsoft.com/office/spreadsheetml/2009/9/main" objectType="CheckBox" lockText="1" noThreeD="1"/>
</file>

<file path=xl/ctrlProps/ctrlProp361.xml><?xml version="1.0" encoding="utf-8"?>
<formControlPr xmlns="http://schemas.microsoft.com/office/spreadsheetml/2009/9/main" objectType="CheckBox" lockText="1" noThreeD="1"/>
</file>

<file path=xl/ctrlProps/ctrlProp362.xml><?xml version="1.0" encoding="utf-8"?>
<formControlPr xmlns="http://schemas.microsoft.com/office/spreadsheetml/2009/9/main" objectType="CheckBox" lockText="1" noThreeD="1"/>
</file>

<file path=xl/ctrlProps/ctrlProp363.xml><?xml version="1.0" encoding="utf-8"?>
<formControlPr xmlns="http://schemas.microsoft.com/office/spreadsheetml/2009/9/main" objectType="CheckBox" lockText="1" noThreeD="1"/>
</file>

<file path=xl/ctrlProps/ctrlProp364.xml><?xml version="1.0" encoding="utf-8"?>
<formControlPr xmlns="http://schemas.microsoft.com/office/spreadsheetml/2009/9/main" objectType="CheckBox" lockText="1" noThreeD="1"/>
</file>

<file path=xl/ctrlProps/ctrlProp365.xml><?xml version="1.0" encoding="utf-8"?>
<formControlPr xmlns="http://schemas.microsoft.com/office/spreadsheetml/2009/9/main" objectType="CheckBox" lockText="1" noThreeD="1"/>
</file>

<file path=xl/ctrlProps/ctrlProp366.xml><?xml version="1.0" encoding="utf-8"?>
<formControlPr xmlns="http://schemas.microsoft.com/office/spreadsheetml/2009/9/main" objectType="CheckBox" lockText="1" noThreeD="1"/>
</file>

<file path=xl/ctrlProps/ctrlProp367.xml><?xml version="1.0" encoding="utf-8"?>
<formControlPr xmlns="http://schemas.microsoft.com/office/spreadsheetml/2009/9/main" objectType="CheckBox" lockText="1" noThreeD="1"/>
</file>

<file path=xl/ctrlProps/ctrlProp368.xml><?xml version="1.0" encoding="utf-8"?>
<formControlPr xmlns="http://schemas.microsoft.com/office/spreadsheetml/2009/9/main" objectType="CheckBox" lockText="1" noThreeD="1"/>
</file>

<file path=xl/ctrlProps/ctrlProp369.xml><?xml version="1.0" encoding="utf-8"?>
<formControlPr xmlns="http://schemas.microsoft.com/office/spreadsheetml/2009/9/main" objectType="CheckBox" lockText="1" noThreeD="1"/>
</file>

<file path=xl/ctrlProps/ctrlProp370.xml><?xml version="1.0" encoding="utf-8"?>
<formControlPr xmlns="http://schemas.microsoft.com/office/spreadsheetml/2009/9/main" objectType="CheckBox" checked="Checked" lockText="1" noThreeD="1"/>
</file>

<file path=xl/ctrlProps/ctrlProp371.xml><?xml version="1.0" encoding="utf-8"?>
<formControlPr xmlns="http://schemas.microsoft.com/office/spreadsheetml/2009/9/main" objectType="CheckBox" lockText="1" noThreeD="1"/>
</file>

<file path=xl/ctrlProps/ctrlProp372.xml><?xml version="1.0" encoding="utf-8"?>
<formControlPr xmlns="http://schemas.microsoft.com/office/spreadsheetml/2009/9/main" objectType="CheckBox" checked="Checked" lockText="1" noThreeD="1"/>
</file>

<file path=xl/ctrlProps/ctrlProp373.xml><?xml version="1.0" encoding="utf-8"?>
<formControlPr xmlns="http://schemas.microsoft.com/office/spreadsheetml/2009/9/main" objectType="CheckBox" checked="Checked" lockText="1" noThreeD="1"/>
</file>

<file path=xl/ctrlProps/ctrlProp374.xml><?xml version="1.0" encoding="utf-8"?>
<formControlPr xmlns="http://schemas.microsoft.com/office/spreadsheetml/2009/9/main" objectType="CheckBox" lockText="1" noThreeD="1"/>
</file>

<file path=xl/ctrlProps/ctrlProp375.xml><?xml version="1.0" encoding="utf-8"?>
<formControlPr xmlns="http://schemas.microsoft.com/office/spreadsheetml/2009/9/main" objectType="CheckBox" lockText="1" noThreeD="1"/>
</file>

<file path=xl/ctrlProps/ctrlProp376.xml><?xml version="1.0" encoding="utf-8"?>
<formControlPr xmlns="http://schemas.microsoft.com/office/spreadsheetml/2009/9/main" objectType="CheckBox" lockText="1" noThreeD="1"/>
</file>

<file path=xl/ctrlProps/ctrlProp377.xml><?xml version="1.0" encoding="utf-8"?>
<formControlPr xmlns="http://schemas.microsoft.com/office/spreadsheetml/2009/9/main" objectType="CheckBox" lockText="1" noThreeD="1"/>
</file>

<file path=xl/ctrlProps/ctrlProp378.xml><?xml version="1.0" encoding="utf-8"?>
<formControlPr xmlns="http://schemas.microsoft.com/office/spreadsheetml/2009/9/main" objectType="CheckBox" lockText="1" noThreeD="1"/>
</file>

<file path=xl/ctrlProps/ctrlProp379.xml><?xml version="1.0" encoding="utf-8"?>
<formControlPr xmlns="http://schemas.microsoft.com/office/spreadsheetml/2009/9/main" objectType="CheckBox" lockText="1" noThreeD="1"/>
</file>

<file path=xl/ctrlProps/ctrlProp380.xml><?xml version="1.0" encoding="utf-8"?>
<formControlPr xmlns="http://schemas.microsoft.com/office/spreadsheetml/2009/9/main" objectType="CheckBox" checked="Checked" lockText="1" noThreeD="1"/>
</file>

<file path=xl/ctrlProps/ctrlProp381.xml><?xml version="1.0" encoding="utf-8"?>
<formControlPr xmlns="http://schemas.microsoft.com/office/spreadsheetml/2009/9/main" objectType="CheckBox" checked="Checked" lockText="1" noThreeD="1"/>
</file>

<file path=xl/ctrlProps/ctrlProp382.xml><?xml version="1.0" encoding="utf-8"?>
<formControlPr xmlns="http://schemas.microsoft.com/office/spreadsheetml/2009/9/main" objectType="CheckBox" lockText="1" noThreeD="1"/>
</file>

<file path=xl/ctrlProps/ctrlProp383.xml><?xml version="1.0" encoding="utf-8"?>
<formControlPr xmlns="http://schemas.microsoft.com/office/spreadsheetml/2009/9/main" objectType="CheckBox" lockText="1" noThreeD="1"/>
</file>

<file path=xl/ctrlProps/ctrlProp384.xml><?xml version="1.0" encoding="utf-8"?>
<formControlPr xmlns="http://schemas.microsoft.com/office/spreadsheetml/2009/9/main" objectType="CheckBox" lockText="1" noThreeD="1"/>
</file>

<file path=xl/ctrlProps/ctrlProp385.xml><?xml version="1.0" encoding="utf-8"?>
<formControlPr xmlns="http://schemas.microsoft.com/office/spreadsheetml/2009/9/main" objectType="CheckBox" checked="Checked" lockText="1" noThreeD="1"/>
</file>

<file path=xl/ctrlProps/ctrlProp386.xml><?xml version="1.0" encoding="utf-8"?>
<formControlPr xmlns="http://schemas.microsoft.com/office/spreadsheetml/2009/9/main" objectType="CheckBox" lockText="1" noThreeD="1"/>
</file>

<file path=xl/ctrlProps/ctrlProp387.xml><?xml version="1.0" encoding="utf-8"?>
<formControlPr xmlns="http://schemas.microsoft.com/office/spreadsheetml/2009/9/main" objectType="CheckBox" fmlaLink="Jerarquia!$B$31" lockText="1" noThreeD="1"/>
</file>

<file path=xl/ctrlProps/ctrlProp388.xml><?xml version="1.0" encoding="utf-8"?>
<formControlPr xmlns="http://schemas.microsoft.com/office/spreadsheetml/2009/9/main" objectType="CheckBox" fmlaLink="Jerarquia!$B$30" lockText="1" noThreeD="1"/>
</file>

<file path=xl/ctrlProps/ctrlProp389.xml><?xml version="1.0" encoding="utf-8"?>
<formControlPr xmlns="http://schemas.microsoft.com/office/spreadsheetml/2009/9/main" objectType="CheckBox" fmlaLink="Jerarquia!$B$29" lockText="1" noThreeD="1"/>
</file>

<file path=xl/ctrlProps/ctrlProp390.xml><?xml version="1.0" encoding="utf-8"?>
<formControlPr xmlns="http://schemas.microsoft.com/office/spreadsheetml/2009/9/main" objectType="CheckBox" checked="Checked" fmlaLink="Jerarquia!$B$28" lockText="1" noThreeD="1"/>
</file>

<file path=xl/ctrlProps/ctrlProp391.xml><?xml version="1.0" encoding="utf-8"?>
<formControlPr xmlns="http://schemas.microsoft.com/office/spreadsheetml/2009/9/main" objectType="CheckBox" checked="Checked" fmlaLink="Jerarquia!$B$27" lockText="1" noThreeD="1"/>
</file>

<file path=xl/ctrlProps/ctrlProp392.xml><?xml version="1.0" encoding="utf-8"?>
<formControlPr xmlns="http://schemas.microsoft.com/office/spreadsheetml/2009/9/main" objectType="CheckBox" checked="Checked" lockText="1" noThreeD="1"/>
</file>

<file path=xl/ctrlProps/ctrlProp393.xml><?xml version="1.0" encoding="utf-8"?>
<formControlPr xmlns="http://schemas.microsoft.com/office/spreadsheetml/2009/9/main" objectType="CheckBox" checked="Checked" fmlaLink="Jerarquia!$B$26" lockText="1" noThreeD="1"/>
</file>

<file path=xl/ctrlProps/ctrlProp394.xml><?xml version="1.0" encoding="utf-8"?>
<formControlPr xmlns="http://schemas.microsoft.com/office/spreadsheetml/2009/9/main" objectType="CheckBox" fmlaLink="Jerarquia!$B$25" lockText="1" noThreeD="1"/>
</file>

<file path=xl/ctrlProps/ctrlProp395.xml><?xml version="1.0" encoding="utf-8"?>
<formControlPr xmlns="http://schemas.microsoft.com/office/spreadsheetml/2009/9/main" objectType="CheckBox" checked="Checked" lockText="1" noThreeD="1"/>
</file>

<file path=xl/ctrlProps/ctrlProp396.xml><?xml version="1.0" encoding="utf-8"?>
<formControlPr xmlns="http://schemas.microsoft.com/office/spreadsheetml/2009/9/main" objectType="CheckBox" lockText="1" noThreeD="1"/>
</file>

<file path=xl/ctrlProps/ctrlProp397.xml><?xml version="1.0" encoding="utf-8"?>
<formControlPr xmlns="http://schemas.microsoft.com/office/spreadsheetml/2009/9/main" objectType="CheckBox" lockText="1" noThreeD="1"/>
</file>

<file path=xl/ctrlProps/ctrlProp398.xml><?xml version="1.0" encoding="utf-8"?>
<formControlPr xmlns="http://schemas.microsoft.com/office/spreadsheetml/2009/9/main" objectType="CheckBox" lockText="1" noThreeD="1"/>
</file>

<file path=xl/ctrlProps/ctrlProp399.xml><?xml version="1.0" encoding="utf-8"?>
<formControlPr xmlns="http://schemas.microsoft.com/office/spreadsheetml/2009/9/main" objectType="CheckBox" lockText="1" noThreeD="1"/>
</file>

<file path=xl/ctrlProps/ctrlProp400.xml><?xml version="1.0" encoding="utf-8"?>
<formControlPr xmlns="http://schemas.microsoft.com/office/spreadsheetml/2009/9/main" objectType="CheckBox" lockText="1" noThreeD="1"/>
</file>

<file path=xl/ctrlProps/ctrlProp401.xml><?xml version="1.0" encoding="utf-8"?>
<formControlPr xmlns="http://schemas.microsoft.com/office/spreadsheetml/2009/9/main" objectType="CheckBox" checked="Checked" fmlaLink="Jerarquia!$B$24" lockText="1" noThreeD="1"/>
</file>

<file path=xl/ctrlProps/ctrlProp402.xml><?xml version="1.0" encoding="utf-8"?>
<formControlPr xmlns="http://schemas.microsoft.com/office/spreadsheetml/2009/9/main" objectType="CheckBox" fmlaLink="Jerarquia!$B$23" lockText="1" noThreeD="1"/>
</file>

<file path=xl/ctrlProps/ctrlProp403.xml><?xml version="1.0" encoding="utf-8"?>
<formControlPr xmlns="http://schemas.microsoft.com/office/spreadsheetml/2009/9/main" objectType="CheckBox" lockText="1" noThreeD="1"/>
</file>

<file path=xl/ctrlProps/ctrlProp404.xml><?xml version="1.0" encoding="utf-8"?>
<formControlPr xmlns="http://schemas.microsoft.com/office/spreadsheetml/2009/9/main" objectType="CheckBox" checked="Checked" lockText="1" noThreeD="1"/>
</file>

<file path=xl/ctrlProps/ctrlProp405.xml><?xml version="1.0" encoding="utf-8"?>
<formControlPr xmlns="http://schemas.microsoft.com/office/spreadsheetml/2009/9/main" objectType="CheckBox" checked="Checked" lockText="1" noThreeD="1"/>
</file>

<file path=xl/ctrlProps/ctrlProp406.xml><?xml version="1.0" encoding="utf-8"?>
<formControlPr xmlns="http://schemas.microsoft.com/office/spreadsheetml/2009/9/main" objectType="CheckBox" checked="Checked" lockText="1" noThreeD="1"/>
</file>

<file path=xl/ctrlProps/ctrlProp407.xml><?xml version="1.0" encoding="utf-8"?>
<formControlPr xmlns="http://schemas.microsoft.com/office/spreadsheetml/2009/9/main" objectType="CheckBox" lockText="1" noThreeD="1"/>
</file>

<file path=xl/ctrlProps/ctrlProp408.xml><?xml version="1.0" encoding="utf-8"?>
<formControlPr xmlns="http://schemas.microsoft.com/office/spreadsheetml/2009/9/main" objectType="CheckBox" lockText="1" noThreeD="1"/>
</file>

<file path=xl/ctrlProps/ctrlProp409.xml><?xml version="1.0" encoding="utf-8"?>
<formControlPr xmlns="http://schemas.microsoft.com/office/spreadsheetml/2009/9/main" objectType="CheckBox" lockText="1" noThreeD="1"/>
</file>

<file path=xl/ctrlProps/ctrlProp410.xml><?xml version="1.0" encoding="utf-8"?>
<formControlPr xmlns="http://schemas.microsoft.com/office/spreadsheetml/2009/9/main" objectType="CheckBox" lockText="1" noThreeD="1"/>
</file>

<file path=xl/ctrlProps/ctrlProp411.xml><?xml version="1.0" encoding="utf-8"?>
<formControlPr xmlns="http://schemas.microsoft.com/office/spreadsheetml/2009/9/main" objectType="CheckBox" checked="Checked" fmlaLink="Jerarquia!$B$22" lockText="1" noThreeD="1"/>
</file>

<file path=xl/ctrlProps/ctrlProp412.xml><?xml version="1.0" encoding="utf-8"?>
<formControlPr xmlns="http://schemas.microsoft.com/office/spreadsheetml/2009/9/main" objectType="CheckBox" fmlaLink="Jerarquia!$B$21" lockText="1" noThreeD="1"/>
</file>

<file path=xl/ctrlProps/ctrlProp413.xml><?xml version="1.0" encoding="utf-8"?>
<formControlPr xmlns="http://schemas.microsoft.com/office/spreadsheetml/2009/9/main" objectType="CheckBox" lockText="1" noThreeD="1"/>
</file>

<file path=xl/ctrlProps/ctrlProp414.xml><?xml version="1.0" encoding="utf-8"?>
<formControlPr xmlns="http://schemas.microsoft.com/office/spreadsheetml/2009/9/main" objectType="CheckBox" lockText="1" noThreeD="1"/>
</file>

<file path=xl/ctrlProps/ctrlProp415.xml><?xml version="1.0" encoding="utf-8"?>
<formControlPr xmlns="http://schemas.microsoft.com/office/spreadsheetml/2009/9/main" objectType="CheckBox" lockText="1" noThreeD="1"/>
</file>

<file path=xl/ctrlProps/ctrlProp416.xml><?xml version="1.0" encoding="utf-8"?>
<formControlPr xmlns="http://schemas.microsoft.com/office/spreadsheetml/2009/9/main" objectType="CheckBox" lockText="1" noThreeD="1"/>
</file>

<file path=xl/ctrlProps/ctrlProp417.xml><?xml version="1.0" encoding="utf-8"?>
<formControlPr xmlns="http://schemas.microsoft.com/office/spreadsheetml/2009/9/main" objectType="CheckBox" lockText="1" noThreeD="1"/>
</file>

<file path=xl/ctrlProps/ctrlProp418.xml><?xml version="1.0" encoding="utf-8"?>
<formControlPr xmlns="http://schemas.microsoft.com/office/spreadsheetml/2009/9/main" objectType="CheckBox" lockText="1" noThreeD="1"/>
</file>

<file path=xl/ctrlProps/ctrlProp419.xml><?xml version="1.0" encoding="utf-8"?>
<formControlPr xmlns="http://schemas.microsoft.com/office/spreadsheetml/2009/9/main" objectType="CheckBox" lockText="1" noThreeD="1"/>
</file>

<file path=xl/ctrlProps/ctrlProp420.xml><?xml version="1.0" encoding="utf-8"?>
<formControlPr xmlns="http://schemas.microsoft.com/office/spreadsheetml/2009/9/main" objectType="CheckBox" checked="Checked" lockText="1" noThreeD="1"/>
</file>

<file path=xl/ctrlProps/ctrlProp421.xml><?xml version="1.0" encoding="utf-8"?>
<formControlPr xmlns="http://schemas.microsoft.com/office/spreadsheetml/2009/9/main" objectType="CheckBox" checked="Checked" lockText="1" noThreeD="1"/>
</file>

<file path=xl/ctrlProps/ctrlProp422.xml><?xml version="1.0" encoding="utf-8"?>
<formControlPr xmlns="http://schemas.microsoft.com/office/spreadsheetml/2009/9/main" objectType="CheckBox" checked="Checked" fmlaLink="Jerarquia!$B$20" lockText="1" noThreeD="1"/>
</file>

<file path=xl/ctrlProps/ctrlProp423.xml><?xml version="1.0" encoding="utf-8"?>
<formControlPr xmlns="http://schemas.microsoft.com/office/spreadsheetml/2009/9/main" objectType="CheckBox" lockText="1" noThreeD="1"/>
</file>

<file path=xl/ctrlProps/ctrlProp424.xml><?xml version="1.0" encoding="utf-8"?>
<formControlPr xmlns="http://schemas.microsoft.com/office/spreadsheetml/2009/9/main" objectType="CheckBox" lockText="1" noThreeD="1"/>
</file>

<file path=xl/ctrlProps/ctrlProp425.xml><?xml version="1.0" encoding="utf-8"?>
<formControlPr xmlns="http://schemas.microsoft.com/office/spreadsheetml/2009/9/main" objectType="CheckBox" lockText="1" noThreeD="1"/>
</file>

<file path=xl/ctrlProps/ctrlProp426.xml><?xml version="1.0" encoding="utf-8"?>
<formControlPr xmlns="http://schemas.microsoft.com/office/spreadsheetml/2009/9/main" objectType="CheckBox" lockText="1" noThreeD="1"/>
</file>

<file path=xl/ctrlProps/ctrlProp427.xml><?xml version="1.0" encoding="utf-8"?>
<formControlPr xmlns="http://schemas.microsoft.com/office/spreadsheetml/2009/9/main" objectType="CheckBox" lockText="1" noThreeD="1"/>
</file>

<file path=xl/ctrlProps/ctrlProp428.xml><?xml version="1.0" encoding="utf-8"?>
<formControlPr xmlns="http://schemas.microsoft.com/office/spreadsheetml/2009/9/main" objectType="CheckBox" lockText="1" noThreeD="1"/>
</file>

<file path=xl/ctrlProps/ctrlProp429.xml><?xml version="1.0" encoding="utf-8"?>
<formControlPr xmlns="http://schemas.microsoft.com/office/spreadsheetml/2009/9/main" objectType="CheckBox" lockText="1" noThreeD="1"/>
</file>

<file path=xl/ctrlProps/ctrlProp430.xml><?xml version="1.0" encoding="utf-8"?>
<formControlPr xmlns="http://schemas.microsoft.com/office/spreadsheetml/2009/9/main" objectType="CheckBox" lockText="1" noThreeD="1"/>
</file>

<file path=xl/ctrlProps/ctrlProp431.xml><?xml version="1.0" encoding="utf-8"?>
<formControlPr xmlns="http://schemas.microsoft.com/office/spreadsheetml/2009/9/main" objectType="CheckBox" lockText="1" noThreeD="1"/>
</file>

<file path=xl/ctrlProps/ctrlProp432.xml><?xml version="1.0" encoding="utf-8"?>
<formControlPr xmlns="http://schemas.microsoft.com/office/spreadsheetml/2009/9/main" objectType="CheckBox" fmlaLink="Jerarquia!$B$19" lockText="1" noThreeD="1"/>
</file>

<file path=xl/ctrlProps/ctrlProp433.xml><?xml version="1.0" encoding="utf-8"?>
<formControlPr xmlns="http://schemas.microsoft.com/office/spreadsheetml/2009/9/main" objectType="CheckBox" lockText="1" noThreeD="1"/>
</file>

<file path=xl/ctrlProps/ctrlProp434.xml><?xml version="1.0" encoding="utf-8"?>
<formControlPr xmlns="http://schemas.microsoft.com/office/spreadsheetml/2009/9/main" objectType="CheckBox" lockText="1" noThreeD="1"/>
</file>

<file path=xl/ctrlProps/ctrlProp435.xml><?xml version="1.0" encoding="utf-8"?>
<formControlPr xmlns="http://schemas.microsoft.com/office/spreadsheetml/2009/9/main" objectType="CheckBox" lockText="1" noThreeD="1"/>
</file>

<file path=xl/ctrlProps/ctrlProp436.xml><?xml version="1.0" encoding="utf-8"?>
<formControlPr xmlns="http://schemas.microsoft.com/office/spreadsheetml/2009/9/main" objectType="CheckBox" lockText="1" noThreeD="1"/>
</file>

<file path=xl/ctrlProps/ctrlProp437.xml><?xml version="1.0" encoding="utf-8"?>
<formControlPr xmlns="http://schemas.microsoft.com/office/spreadsheetml/2009/9/main" objectType="CheckBox" lockText="1" noThreeD="1"/>
</file>

<file path=xl/ctrlProps/ctrlProp438.xml><?xml version="1.0" encoding="utf-8"?>
<formControlPr xmlns="http://schemas.microsoft.com/office/spreadsheetml/2009/9/main" objectType="CheckBox" checked="Checked" lockText="1" noThreeD="1"/>
</file>

<file path=xl/ctrlProps/ctrlProp439.xml><?xml version="1.0" encoding="utf-8"?>
<formControlPr xmlns="http://schemas.microsoft.com/office/spreadsheetml/2009/9/main" objectType="CheckBox" fmlaLink="Jerarquia!$B$15" lockText="1" noThreeD="1"/>
</file>

<file path=xl/ctrlProps/ctrlProp440.xml><?xml version="1.0" encoding="utf-8"?>
<formControlPr xmlns="http://schemas.microsoft.com/office/spreadsheetml/2009/9/main" objectType="CheckBox" fmlaLink="Jerarquia!$B$14" lockText="1" noThreeD="1"/>
</file>

<file path=xl/ctrlProps/ctrlProp441.xml><?xml version="1.0" encoding="utf-8"?>
<formControlPr xmlns="http://schemas.microsoft.com/office/spreadsheetml/2009/9/main" objectType="CheckBox" fmlaLink="Jerarquia!$B$13" lockText="1" noThreeD="1"/>
</file>

<file path=xl/ctrlProps/ctrlProp442.xml><?xml version="1.0" encoding="utf-8"?>
<formControlPr xmlns="http://schemas.microsoft.com/office/spreadsheetml/2009/9/main" objectType="CheckBox" lockText="1" noThreeD="1"/>
</file>

<file path=xl/ctrlProps/ctrlProp443.xml><?xml version="1.0" encoding="utf-8"?>
<formControlPr xmlns="http://schemas.microsoft.com/office/spreadsheetml/2009/9/main" objectType="CheckBox" lockText="1" noThreeD="1"/>
</file>

<file path=xl/ctrlProps/ctrlProp444.xml><?xml version="1.0" encoding="utf-8"?>
<formControlPr xmlns="http://schemas.microsoft.com/office/spreadsheetml/2009/9/main" objectType="CheckBox" lockText="1" noThreeD="1"/>
</file>

<file path=xl/ctrlProps/ctrlProp445.xml><?xml version="1.0" encoding="utf-8"?>
<formControlPr xmlns="http://schemas.microsoft.com/office/spreadsheetml/2009/9/main" objectType="CheckBox" lockText="1" noThreeD="1"/>
</file>

<file path=xl/ctrlProps/ctrlProp446.xml><?xml version="1.0" encoding="utf-8"?>
<formControlPr xmlns="http://schemas.microsoft.com/office/spreadsheetml/2009/9/main" objectType="CheckBox" lockText="1" noThreeD="1"/>
</file>

<file path=xl/ctrlProps/ctrlProp447.xml><?xml version="1.0" encoding="utf-8"?>
<formControlPr xmlns="http://schemas.microsoft.com/office/spreadsheetml/2009/9/main" objectType="CheckBox" lockText="1" noThreeD="1"/>
</file>

<file path=xl/ctrlProps/ctrlProp448.xml><?xml version="1.0" encoding="utf-8"?>
<formControlPr xmlns="http://schemas.microsoft.com/office/spreadsheetml/2009/9/main" objectType="CheckBox" checked="Checked" lockText="1" noThreeD="1"/>
</file>

<file path=xl/ctrlProps/ctrlProp449.xml><?xml version="1.0" encoding="utf-8"?>
<formControlPr xmlns="http://schemas.microsoft.com/office/spreadsheetml/2009/9/main" objectType="CheckBox" lockText="1" noThreeD="1"/>
</file>

<file path=xl/ctrlProps/ctrlProp450.xml><?xml version="1.0" encoding="utf-8"?>
<formControlPr xmlns="http://schemas.microsoft.com/office/spreadsheetml/2009/9/main" objectType="CheckBox" lockText="1" noThreeD="1"/>
</file>

<file path=xl/ctrlProps/ctrlProp451.xml><?xml version="1.0" encoding="utf-8"?>
<formControlPr xmlns="http://schemas.microsoft.com/office/spreadsheetml/2009/9/main" objectType="CheckBox" lockText="1" noThreeD="1"/>
</file>

<file path=xl/ctrlProps/ctrlProp452.xml><?xml version="1.0" encoding="utf-8"?>
<formControlPr xmlns="http://schemas.microsoft.com/office/spreadsheetml/2009/9/main" objectType="CheckBox" checked="Checked" lockText="1" noThreeD="1"/>
</file>

<file path=xl/ctrlProps/ctrlProp453.xml><?xml version="1.0" encoding="utf-8"?>
<formControlPr xmlns="http://schemas.microsoft.com/office/spreadsheetml/2009/9/main" objectType="CheckBox" lockText="1" noThreeD="1"/>
</file>

<file path=xl/ctrlProps/ctrlProp454.xml><?xml version="1.0" encoding="utf-8"?>
<formControlPr xmlns="http://schemas.microsoft.com/office/spreadsheetml/2009/9/main" objectType="CheckBox" lockText="1" noThreeD="1"/>
</file>

<file path=xl/ctrlProps/ctrlProp455.xml><?xml version="1.0" encoding="utf-8"?>
<formControlPr xmlns="http://schemas.microsoft.com/office/spreadsheetml/2009/9/main" objectType="CheckBox" lockText="1" noThreeD="1"/>
</file>

<file path=xl/ctrlProps/ctrlProp456.xml><?xml version="1.0" encoding="utf-8"?>
<formControlPr xmlns="http://schemas.microsoft.com/office/spreadsheetml/2009/9/main" objectType="CheckBox" checked="Checked" lockText="1" noThreeD="1"/>
</file>

<file path=xl/ctrlProps/ctrlProp457.xml><?xml version="1.0" encoding="utf-8"?>
<formControlPr xmlns="http://schemas.microsoft.com/office/spreadsheetml/2009/9/main" objectType="CheckBox" lockText="1" noThreeD="1"/>
</file>

<file path=xl/ctrlProps/ctrlProp458.xml><?xml version="1.0" encoding="utf-8"?>
<formControlPr xmlns="http://schemas.microsoft.com/office/spreadsheetml/2009/9/main" objectType="CheckBox" lockText="1" noThreeD="1"/>
</file>

<file path=xl/ctrlProps/ctrlProp459.xml><?xml version="1.0" encoding="utf-8"?>
<formControlPr xmlns="http://schemas.microsoft.com/office/spreadsheetml/2009/9/main" objectType="CheckBox" lockText="1" noThreeD="1"/>
</file>

<file path=xl/ctrlProps/ctrlProp460.xml><?xml version="1.0" encoding="utf-8"?>
<formControlPr xmlns="http://schemas.microsoft.com/office/spreadsheetml/2009/9/main" objectType="CheckBox" checked="Checked" lockText="1" noThreeD="1"/>
</file>

<file path=xl/ctrlProps/ctrlProp461.xml><?xml version="1.0" encoding="utf-8"?>
<formControlPr xmlns="http://schemas.microsoft.com/office/spreadsheetml/2009/9/main" objectType="CheckBox" lockText="1" noThreeD="1"/>
</file>

<file path=xl/ctrlProps/ctrlProp462.xml><?xml version="1.0" encoding="utf-8"?>
<formControlPr xmlns="http://schemas.microsoft.com/office/spreadsheetml/2009/9/main" objectType="CheckBox" lockText="1" noThreeD="1"/>
</file>

<file path=xl/ctrlProps/ctrlProp463.xml><?xml version="1.0" encoding="utf-8"?>
<formControlPr xmlns="http://schemas.microsoft.com/office/spreadsheetml/2009/9/main" objectType="CheckBox" lockText="1" noThreeD="1"/>
</file>

<file path=xl/ctrlProps/ctrlProp464.xml><?xml version="1.0" encoding="utf-8"?>
<formControlPr xmlns="http://schemas.microsoft.com/office/spreadsheetml/2009/9/main" objectType="CheckBox" checked="Checked" lockText="1" noThreeD="1"/>
</file>

<file path=xl/ctrlProps/ctrlProp465.xml><?xml version="1.0" encoding="utf-8"?>
<formControlPr xmlns="http://schemas.microsoft.com/office/spreadsheetml/2009/9/main" objectType="CheckBox" checked="Checked" lockText="1" noThreeD="1"/>
</file>

<file path=xl/ctrlProps/ctrlProp466.xml><?xml version="1.0" encoding="utf-8"?>
<formControlPr xmlns="http://schemas.microsoft.com/office/spreadsheetml/2009/9/main" objectType="CheckBox" lockText="1" noThreeD="1"/>
</file>

<file path=xl/ctrlProps/ctrlProp467.xml><?xml version="1.0" encoding="utf-8"?>
<formControlPr xmlns="http://schemas.microsoft.com/office/spreadsheetml/2009/9/main" objectType="CheckBox" lockText="1" noThreeD="1"/>
</file>

<file path=xl/ctrlProps/ctrlProp468.xml><?xml version="1.0" encoding="utf-8"?>
<formControlPr xmlns="http://schemas.microsoft.com/office/spreadsheetml/2009/9/main" objectType="CheckBox" lockText="1" noThreeD="1"/>
</file>

<file path=xl/ctrlProps/ctrlProp469.xml><?xml version="1.0" encoding="utf-8"?>
<formControlPr xmlns="http://schemas.microsoft.com/office/spreadsheetml/2009/9/main" objectType="CheckBox" lockText="1" noThreeD="1"/>
</file>

<file path=xl/ctrlProps/ctrlProp470.xml><?xml version="1.0" encoding="utf-8"?>
<formControlPr xmlns="http://schemas.microsoft.com/office/spreadsheetml/2009/9/main" objectType="CheckBox" lockText="1" noThreeD="1"/>
</file>

<file path=xl/ctrlProps/ctrlProp471.xml><?xml version="1.0" encoding="utf-8"?>
<formControlPr xmlns="http://schemas.microsoft.com/office/spreadsheetml/2009/9/main" objectType="CheckBox" lockText="1" noThreeD="1"/>
</file>

<file path=xl/ctrlProps/ctrlProp472.xml><?xml version="1.0" encoding="utf-8"?>
<formControlPr xmlns="http://schemas.microsoft.com/office/spreadsheetml/2009/9/main" objectType="CheckBox" lockText="1" noThreeD="1"/>
</file>

<file path=xl/ctrlProps/ctrlProp473.xml><?xml version="1.0" encoding="utf-8"?>
<formControlPr xmlns="http://schemas.microsoft.com/office/spreadsheetml/2009/9/main" objectType="CheckBox" lockText="1" noThreeD="1"/>
</file>

<file path=xl/ctrlProps/ctrlProp474.xml><?xml version="1.0" encoding="utf-8"?>
<formControlPr xmlns="http://schemas.microsoft.com/office/spreadsheetml/2009/9/main" objectType="CheckBox" lockText="1" noThreeD="1"/>
</file>

<file path=xl/ctrlProps/ctrlProp475.xml><?xml version="1.0" encoding="utf-8"?>
<formControlPr xmlns="http://schemas.microsoft.com/office/spreadsheetml/2009/9/main" objectType="CheckBox" lockText="1" noThreeD="1"/>
</file>

<file path=xl/ctrlProps/ctrlProp476.xml><?xml version="1.0" encoding="utf-8"?>
<formControlPr xmlns="http://schemas.microsoft.com/office/spreadsheetml/2009/9/main" objectType="CheckBox" checked="Checked" lockText="1" noThreeD="1"/>
</file>

<file path=xl/ctrlProps/ctrlProp477.xml><?xml version="1.0" encoding="utf-8"?>
<formControlPr xmlns="http://schemas.microsoft.com/office/spreadsheetml/2009/9/main" objectType="CheckBox" checked="Checked" lockText="1" noThreeD="1"/>
</file>

<file path=xl/ctrlProps/ctrlProp478.xml><?xml version="1.0" encoding="utf-8"?>
<formControlPr xmlns="http://schemas.microsoft.com/office/spreadsheetml/2009/9/main" objectType="CheckBox" lockText="1" noThreeD="1"/>
</file>

<file path=xl/ctrlProps/ctrlProp479.xml><?xml version="1.0" encoding="utf-8"?>
<formControlPr xmlns="http://schemas.microsoft.com/office/spreadsheetml/2009/9/main" objectType="CheckBox" lockText="1" noThreeD="1"/>
</file>

<file path=xl/ctrlProps/ctrlProp480.xml><?xml version="1.0" encoding="utf-8"?>
<formControlPr xmlns="http://schemas.microsoft.com/office/spreadsheetml/2009/9/main" objectType="CheckBox" checked="Checked" lockText="1" noThreeD="1"/>
</file>

<file path=xl/ctrlProps/ctrlProp481.xml><?xml version="1.0" encoding="utf-8"?>
<formControlPr xmlns="http://schemas.microsoft.com/office/spreadsheetml/2009/9/main" objectType="CheckBox" checked="Checked" lockText="1" noThreeD="1"/>
</file>

<file path=xl/ctrlProps/ctrlProp482.xml><?xml version="1.0" encoding="utf-8"?>
<formControlPr xmlns="http://schemas.microsoft.com/office/spreadsheetml/2009/9/main" objectType="CheckBox" checked="Checked" lockText="1" noThreeD="1"/>
</file>

<file path=xl/ctrlProps/ctrlProp483.xml><?xml version="1.0" encoding="utf-8"?>
<formControlPr xmlns="http://schemas.microsoft.com/office/spreadsheetml/2009/9/main" objectType="CheckBox" lockText="1" noThreeD="1"/>
</file>

<file path=xl/ctrlProps/ctrlProp484.xml><?xml version="1.0" encoding="utf-8"?>
<formControlPr xmlns="http://schemas.microsoft.com/office/spreadsheetml/2009/9/main" objectType="CheckBox" lockText="1" noThreeD="1"/>
</file>

<file path=xl/ctrlProps/ctrlProp485.xml><?xml version="1.0" encoding="utf-8"?>
<formControlPr xmlns="http://schemas.microsoft.com/office/spreadsheetml/2009/9/main" objectType="CheckBox" fmlaLink="Calculos!$A$13" lockText="1" noThreeD="1"/>
</file>

<file path=xl/ctrlProps/ctrlProp486.xml><?xml version="1.0" encoding="utf-8"?>
<formControlPr xmlns="http://schemas.microsoft.com/office/spreadsheetml/2009/9/main" objectType="CheckBox" fmlaLink="Calculos!$K$10" lockText="1" noThreeD="1"/>
</file>

<file path=xl/ctrlProps/ctrlProp487.xml><?xml version="1.0" encoding="utf-8"?>
<formControlPr xmlns="http://schemas.microsoft.com/office/spreadsheetml/2009/9/main" objectType="CheckBox" fmlaLink="Calculos!$K$9" lockText="1" noThreeD="1"/>
</file>

<file path=xl/ctrlProps/ctrlProp488.xml><?xml version="1.0" encoding="utf-8"?>
<formControlPr xmlns="http://schemas.microsoft.com/office/spreadsheetml/2009/9/main" objectType="CheckBox" fmlaLink="Calculos!$K$8" lockText="1" noThreeD="1"/>
</file>

<file path=xl/ctrlProps/ctrlProp489.xml><?xml version="1.0" encoding="utf-8"?>
<formControlPr xmlns="http://schemas.microsoft.com/office/spreadsheetml/2009/9/main" objectType="CheckBox" checked="Checked" fmlaLink="Calculos!$K$5" lockText="1" noThreeD="1"/>
</file>

<file path=xl/ctrlProps/ctrlProp490.xml><?xml version="1.0" encoding="utf-8"?>
<formControlPr xmlns="http://schemas.microsoft.com/office/spreadsheetml/2009/9/main" objectType="CheckBox" fmlaLink="Calculos!$K$4" lockText="1" noThreeD="1"/>
</file>

<file path=xl/ctrlProps/ctrlProp491.xml><?xml version="1.0" encoding="utf-8"?>
<formControlPr xmlns="http://schemas.microsoft.com/office/spreadsheetml/2009/9/main" objectType="CheckBox" fmlaLink="Calculos!$K$3" lockText="1" noThreeD="1"/>
</file>

<file path=xl/ctrlProps/ctrlProp492.xml><?xml version="1.0" encoding="utf-8"?>
<formControlPr xmlns="http://schemas.microsoft.com/office/spreadsheetml/2009/9/main" objectType="CheckBox" fmlaLink="Calculos!$A$18" lockText="1" noThreeD="1"/>
</file>

<file path=xl/ctrlProps/ctrlProp493.xml><?xml version="1.0" encoding="utf-8"?>
<formControlPr xmlns="http://schemas.microsoft.com/office/spreadsheetml/2009/9/main" objectType="CheckBox" lockText="1" noThreeD="1"/>
</file>

<file path=xl/ctrlProps/ctrlProp494.xml><?xml version="1.0" encoding="utf-8"?>
<formControlPr xmlns="http://schemas.microsoft.com/office/spreadsheetml/2009/9/main" objectType="CheckBox" lockText="1" noThreeD="1"/>
</file>

<file path=xl/ctrlProps/ctrlProp495.xml><?xml version="1.0" encoding="utf-8"?>
<formControlPr xmlns="http://schemas.microsoft.com/office/spreadsheetml/2009/9/main" objectType="CheckBox" lockText="1" noThreeD="1"/>
</file>

<file path=xl/ctrlProps/ctrlProp496.xml><?xml version="1.0" encoding="utf-8"?>
<formControlPr xmlns="http://schemas.microsoft.com/office/spreadsheetml/2009/9/main" objectType="CheckBox" lockText="1" noThreeD="1"/>
</file>

<file path=xl/ctrlProps/ctrlProp497.xml><?xml version="1.0" encoding="utf-8"?>
<formControlPr xmlns="http://schemas.microsoft.com/office/spreadsheetml/2009/9/main" objectType="CheckBox" lockText="1" noThreeD="1"/>
</file>

<file path=xl/ctrlProps/ctrlProp498.xml><?xml version="1.0" encoding="utf-8"?>
<formControlPr xmlns="http://schemas.microsoft.com/office/spreadsheetml/2009/9/main" objectType="CheckBox" lockText="1" noThreeD="1"/>
</file>

<file path=xl/ctrlProps/ctrlProp499.xml><?xml version="1.0" encoding="utf-8"?>
<formControlPr xmlns="http://schemas.microsoft.com/office/spreadsheetml/2009/9/main" objectType="CheckBox" lockText="1" noThreeD="1"/>
</file>

<file path=xl/ctrlProps/ctrlProp500.xml><?xml version="1.0" encoding="utf-8"?>
<formControlPr xmlns="http://schemas.microsoft.com/office/spreadsheetml/2009/9/main" objectType="CheckBox" lockText="1" noThreeD="1"/>
</file>

<file path=xl/ctrlProps/ctrlProp501.xml><?xml version="1.0" encoding="utf-8"?>
<formControlPr xmlns="http://schemas.microsoft.com/office/spreadsheetml/2009/9/main" objectType="CheckBox" lockText="1" noThreeD="1"/>
</file>

<file path=xl/ctrlProps/ctrlProp502.xml><?xml version="1.0" encoding="utf-8"?>
<formControlPr xmlns="http://schemas.microsoft.com/office/spreadsheetml/2009/9/main" objectType="CheckBox" lockText="1" noThreeD="1"/>
</file>

<file path=xl/ctrlProps/ctrlProp503.xml><?xml version="1.0" encoding="utf-8"?>
<formControlPr xmlns="http://schemas.microsoft.com/office/spreadsheetml/2009/9/main" objectType="CheckBox" checked="Checked" lockText="1" noThreeD="1"/>
</file>

<file path=xl/ctrlProps/ctrlProp504.xml><?xml version="1.0" encoding="utf-8"?>
<formControlPr xmlns="http://schemas.microsoft.com/office/spreadsheetml/2009/9/main" objectType="CheckBox" lockText="1" noThreeD="1"/>
</file>

<file path=xl/ctrlProps/ctrlProp505.xml><?xml version="1.0" encoding="utf-8"?>
<formControlPr xmlns="http://schemas.microsoft.com/office/spreadsheetml/2009/9/main" objectType="CheckBox" checked="Checked" lockText="1" noThreeD="1"/>
</file>

<file path=xl/ctrlProps/ctrlProp506.xml><?xml version="1.0" encoding="utf-8"?>
<formControlPr xmlns="http://schemas.microsoft.com/office/spreadsheetml/2009/9/main" objectType="CheckBox" lockText="1" noThreeD="1"/>
</file>

<file path=xl/ctrlProps/ctrlProp507.xml><?xml version="1.0" encoding="utf-8"?>
<formControlPr xmlns="http://schemas.microsoft.com/office/spreadsheetml/2009/9/main" objectType="CheckBox" lockText="1" noThreeD="1"/>
</file>

<file path=xl/ctrlProps/ctrlProp508.xml><?xml version="1.0" encoding="utf-8"?>
<formControlPr xmlns="http://schemas.microsoft.com/office/spreadsheetml/2009/9/main" objectType="CheckBox" checked="Checked" lockText="1" noThreeD="1"/>
</file>

<file path=xl/ctrlProps/ctrlProp509.xml><?xml version="1.0" encoding="utf-8"?>
<formControlPr xmlns="http://schemas.microsoft.com/office/spreadsheetml/2009/9/main" objectType="CheckBox" lockText="1" noThreeD="1"/>
</file>

<file path=xl/ctrlProps/ctrlProp510.xml><?xml version="1.0" encoding="utf-8"?>
<formControlPr xmlns="http://schemas.microsoft.com/office/spreadsheetml/2009/9/main" objectType="CheckBox" lockText="1" noThreeD="1"/>
</file>

<file path=xl/ctrlProps/ctrlProp511.xml><?xml version="1.0" encoding="utf-8"?>
<formControlPr xmlns="http://schemas.microsoft.com/office/spreadsheetml/2009/9/main" objectType="CheckBox" checked="Checked" lockText="1" noThreeD="1"/>
</file>

<file path=xl/ctrlProps/ctrlProp512.xml><?xml version="1.0" encoding="utf-8"?>
<formControlPr xmlns="http://schemas.microsoft.com/office/spreadsheetml/2009/9/main" objectType="CheckBox" lockText="1" noThreeD="1"/>
</file>

<file path=xl/ctrlProps/ctrlProp513.xml><?xml version="1.0" encoding="utf-8"?>
<formControlPr xmlns="http://schemas.microsoft.com/office/spreadsheetml/2009/9/main" objectType="CheckBox" lockText="1" noThreeD="1"/>
</file>

<file path=xl/ctrlProps/ctrlProp514.xml><?xml version="1.0" encoding="utf-8"?>
<formControlPr xmlns="http://schemas.microsoft.com/office/spreadsheetml/2009/9/main" objectType="CheckBox" lockText="1" noThreeD="1"/>
</file>

<file path=xl/ctrlProps/ctrlProp515.xml><?xml version="1.0" encoding="utf-8"?>
<formControlPr xmlns="http://schemas.microsoft.com/office/spreadsheetml/2009/9/main" objectType="CheckBox" lockText="1" noThreeD="1"/>
</file>

<file path=xl/ctrlProps/ctrlProp516.xml><?xml version="1.0" encoding="utf-8"?>
<formControlPr xmlns="http://schemas.microsoft.com/office/spreadsheetml/2009/9/main" objectType="CheckBox" lockText="1" noThreeD="1"/>
</file>

<file path=xl/ctrlProps/ctrlProp517.xml><?xml version="1.0" encoding="utf-8"?>
<formControlPr xmlns="http://schemas.microsoft.com/office/spreadsheetml/2009/9/main" objectType="CheckBox" checked="Checked" lockText="1" noThreeD="1"/>
</file>

<file path=xl/ctrlProps/ctrlProp518.xml><?xml version="1.0" encoding="utf-8"?>
<formControlPr xmlns="http://schemas.microsoft.com/office/spreadsheetml/2009/9/main" objectType="CheckBox" lockText="1" noThreeD="1"/>
</file>

<file path=xl/ctrlProps/ctrlProp519.xml><?xml version="1.0" encoding="utf-8"?>
<formControlPr xmlns="http://schemas.microsoft.com/office/spreadsheetml/2009/9/main" objectType="CheckBox" lockText="1" noThreeD="1"/>
</file>

<file path=xl/ctrlProps/ctrlProp520.xml><?xml version="1.0" encoding="utf-8"?>
<formControlPr xmlns="http://schemas.microsoft.com/office/spreadsheetml/2009/9/main" objectType="CheckBox" lockText="1" noThreeD="1"/>
</file>

<file path=xl/ctrlProps/ctrlProp521.xml><?xml version="1.0" encoding="utf-8"?>
<formControlPr xmlns="http://schemas.microsoft.com/office/spreadsheetml/2009/9/main" objectType="CheckBox" checked="Checked" lockText="1" noThreeD="1"/>
</file>

<file path=xl/ctrlProps/ctrlProp522.xml><?xml version="1.0" encoding="utf-8"?>
<formControlPr xmlns="http://schemas.microsoft.com/office/spreadsheetml/2009/9/main" objectType="CheckBox" lockText="1" noThreeD="1"/>
</file>

<file path=xl/ctrlProps/ctrlProp523.xml><?xml version="1.0" encoding="utf-8"?>
<formControlPr xmlns="http://schemas.microsoft.com/office/spreadsheetml/2009/9/main" objectType="CheckBox" lockText="1" noThreeD="1"/>
</file>

<file path=xl/ctrlProps/ctrlProp524.xml><?xml version="1.0" encoding="utf-8"?>
<formControlPr xmlns="http://schemas.microsoft.com/office/spreadsheetml/2009/9/main" objectType="CheckBox" lockText="1" noThreeD="1"/>
</file>

<file path=xl/ctrlProps/ctrlProp525.xml><?xml version="1.0" encoding="utf-8"?>
<formControlPr xmlns="http://schemas.microsoft.com/office/spreadsheetml/2009/9/main" objectType="CheckBox" lockText="1" noThreeD="1"/>
</file>

<file path=xl/ctrlProps/ctrlProp526.xml><?xml version="1.0" encoding="utf-8"?>
<formControlPr xmlns="http://schemas.microsoft.com/office/spreadsheetml/2009/9/main" objectType="CheckBox" lockText="1" noThreeD="1"/>
</file>

<file path=xl/ctrlProps/ctrlProp527.xml><?xml version="1.0" encoding="utf-8"?>
<formControlPr xmlns="http://schemas.microsoft.com/office/spreadsheetml/2009/9/main" objectType="CheckBox" lockText="1" noThreeD="1"/>
</file>

<file path=xl/ctrlProps/ctrlProp528.xml><?xml version="1.0" encoding="utf-8"?>
<formControlPr xmlns="http://schemas.microsoft.com/office/spreadsheetml/2009/9/main" objectType="CheckBox" lockText="1" noThreeD="1"/>
</file>

<file path=xl/ctrlProps/ctrlProp529.xml><?xml version="1.0" encoding="utf-8"?>
<formControlPr xmlns="http://schemas.microsoft.com/office/spreadsheetml/2009/9/main" objectType="CheckBox" checked="Checked" lockText="1" noThreeD="1"/>
</file>

<file path=xl/ctrlProps/ctrlProp530.xml><?xml version="1.0" encoding="utf-8"?>
<formControlPr xmlns="http://schemas.microsoft.com/office/spreadsheetml/2009/9/main" objectType="CheckBox" checked="Checked" lockText="1" noThreeD="1"/>
</file>

<file path=xl/ctrlProps/ctrlProp531.xml><?xml version="1.0" encoding="utf-8"?>
<formControlPr xmlns="http://schemas.microsoft.com/office/spreadsheetml/2009/9/main" objectType="CheckBox" lockText="1" noThreeD="1"/>
</file>

<file path=xl/ctrlProps/ctrlProp532.xml><?xml version="1.0" encoding="utf-8"?>
<formControlPr xmlns="http://schemas.microsoft.com/office/spreadsheetml/2009/9/main" objectType="CheckBox" lockText="1" noThreeD="1"/>
</file>

<file path=xl/ctrlProps/ctrlProp533.xml><?xml version="1.0" encoding="utf-8"?>
<formControlPr xmlns="http://schemas.microsoft.com/office/spreadsheetml/2009/9/main" objectType="CheckBox" lockText="1" noThreeD="1"/>
</file>

<file path=xl/ctrlProps/ctrlProp534.xml><?xml version="1.0" encoding="utf-8"?>
<formControlPr xmlns="http://schemas.microsoft.com/office/spreadsheetml/2009/9/main" objectType="CheckBox" lockText="1" noThreeD="1"/>
</file>

<file path=xl/ctrlProps/ctrlProp535.xml><?xml version="1.0" encoding="utf-8"?>
<formControlPr xmlns="http://schemas.microsoft.com/office/spreadsheetml/2009/9/main" objectType="CheckBox" lockText="1" noThreeD="1"/>
</file>

<file path=xl/ctrlProps/ctrlProp536.xml><?xml version="1.0" encoding="utf-8"?>
<formControlPr xmlns="http://schemas.microsoft.com/office/spreadsheetml/2009/9/main" objectType="CheckBox" checked="Checked" fmlaLink="Jerarquia!$B$81" lockText="1" noThreeD="1"/>
</file>

<file path=xl/ctrlProps/ctrlProp537.xml><?xml version="1.0" encoding="utf-8"?>
<formControlPr xmlns="http://schemas.microsoft.com/office/spreadsheetml/2009/9/main" objectType="CheckBox" fmlaLink="Jerarquia!$B$79" lockText="1" noThreeD="1"/>
</file>

<file path=xl/ctrlProps/ctrlProp538.xml><?xml version="1.0" encoding="utf-8"?>
<formControlPr xmlns="http://schemas.microsoft.com/office/spreadsheetml/2009/9/main" objectType="CheckBox" checked="Checked" lockText="1" noThreeD="1"/>
</file>

<file path=xl/ctrlProps/ctrlProp539.xml><?xml version="1.0" encoding="utf-8"?>
<formControlPr xmlns="http://schemas.microsoft.com/office/spreadsheetml/2009/9/main" objectType="CheckBox" checked="Checked" fmlaLink="Jerarquia!$B$80" lockText="1" noThreeD="1"/>
</file>

<file path=xl/ctrlProps/ctrlProp540.xml><?xml version="1.0" encoding="utf-8"?>
<formControlPr xmlns="http://schemas.microsoft.com/office/spreadsheetml/2009/9/main" objectType="CheckBox" lockText="1" noThreeD="1"/>
</file>

<file path=xl/ctrlProps/ctrlProp541.xml><?xml version="1.0" encoding="utf-8"?>
<formControlPr xmlns="http://schemas.microsoft.com/office/spreadsheetml/2009/9/main" objectType="CheckBox" checked="Checked" lockText="1" noThreeD="1"/>
</file>

<file path=xl/ctrlProps/ctrlProp542.xml><?xml version="1.0" encoding="utf-8"?>
<formControlPr xmlns="http://schemas.microsoft.com/office/spreadsheetml/2009/9/main" objectType="CheckBox" fmlaLink="Calculos!$A$19" lockText="1" noThreeD="1"/>
</file>

<file path=xl/ctrlProps/ctrlProp543.xml><?xml version="1.0" encoding="utf-8"?>
<formControlPr xmlns="http://schemas.microsoft.com/office/spreadsheetml/2009/9/main" objectType="CheckBox" lockText="1" noThreeD="1"/>
</file>

<file path=xl/ctrlProps/ctrlProp544.xml><?xml version="1.0" encoding="utf-8"?>
<formControlPr xmlns="http://schemas.microsoft.com/office/spreadsheetml/2009/9/main" objectType="CheckBox" fmlaLink="Jerarquia!$B$91" lockText="1" noThreeD="1"/>
</file>

<file path=xl/ctrlProps/ctrlProp545.xml><?xml version="1.0" encoding="utf-8"?>
<formControlPr xmlns="http://schemas.microsoft.com/office/spreadsheetml/2009/9/main" objectType="CheckBox" checked="Checked" fmlaLink="Jerarquia!$B$92" lockText="1" noThreeD="1"/>
</file>

<file path=xl/ctrlProps/ctrlProp546.xml><?xml version="1.0" encoding="utf-8"?>
<formControlPr xmlns="http://schemas.microsoft.com/office/spreadsheetml/2009/9/main" objectType="CheckBox" checked="Checked" lockText="1" noThreeD="1"/>
</file>

<file path=xl/ctrlProps/ctrlProp547.xml><?xml version="1.0" encoding="utf-8"?>
<formControlPr xmlns="http://schemas.microsoft.com/office/spreadsheetml/2009/9/main" objectType="CheckBox" checked="Checked" fmlaLink="Jerarquia!$B$93" lockText="1" noThreeD="1"/>
</file>

<file path=xl/ctrlProps/ctrlProp548.xml><?xml version="1.0" encoding="utf-8"?>
<formControlPr xmlns="http://schemas.microsoft.com/office/spreadsheetml/2009/9/main" objectType="CheckBox" checked="Checked" lockText="1" noThreeD="1"/>
</file>

<file path=xl/ctrlProps/ctrlProp549.xml><?xml version="1.0" encoding="utf-8"?>
<formControlPr xmlns="http://schemas.microsoft.com/office/spreadsheetml/2009/9/main" objectType="CheckBox" checked="Checked" lockText="1" noThreeD="1"/>
</file>

<file path=xl/ctrlProps/ctrlProp550.xml><?xml version="1.0" encoding="utf-8"?>
<formControlPr xmlns="http://schemas.microsoft.com/office/spreadsheetml/2009/9/main" objectType="CheckBox" lockText="1" noThreeD="1"/>
</file>

<file path=xl/ctrlProps/ctrlProp551.xml><?xml version="1.0" encoding="utf-8"?>
<formControlPr xmlns="http://schemas.microsoft.com/office/spreadsheetml/2009/9/main" objectType="CheckBox" lockText="1" noThreeD="1"/>
</file>

<file path=xl/ctrlProps/ctrlProp552.xml><?xml version="1.0" encoding="utf-8"?>
<formControlPr xmlns="http://schemas.microsoft.com/office/spreadsheetml/2009/9/main" objectType="CheckBox" lockText="1" noThreeD="1"/>
</file>

<file path=xl/ctrlProps/ctrlProp553.xml><?xml version="1.0" encoding="utf-8"?>
<formControlPr xmlns="http://schemas.microsoft.com/office/spreadsheetml/2009/9/main" objectType="CheckBox" lockText="1" noThreeD="1"/>
</file>

<file path=xl/ctrlProps/ctrlProp554.xml><?xml version="1.0" encoding="utf-8"?>
<formControlPr xmlns="http://schemas.microsoft.com/office/spreadsheetml/2009/9/main" objectType="CheckBox" lockText="1" noThreeD="1"/>
</file>

<file path=xl/ctrlProps/ctrlProp555.xml><?xml version="1.0" encoding="utf-8"?>
<formControlPr xmlns="http://schemas.microsoft.com/office/spreadsheetml/2009/9/main" objectType="CheckBox" checked="Checked" lockText="1" noThreeD="1"/>
</file>

<file path=xl/ctrlProps/ctrlProp556.xml><?xml version="1.0" encoding="utf-8"?>
<formControlPr xmlns="http://schemas.microsoft.com/office/spreadsheetml/2009/9/main" objectType="CheckBox" fmlaLink="Jerarquia!$B$12" lockText="1" noThreeD="1"/>
</file>

<file path=xl/ctrlProps/ctrlProp557.xml><?xml version="1.0" encoding="utf-8"?>
<formControlPr xmlns="http://schemas.microsoft.com/office/spreadsheetml/2009/9/main" objectType="CheckBox" fmlaLink="Jerarquia!$B$9" lockText="1" noThreeD="1"/>
</file>

<file path=xl/ctrlProps/ctrlProp558.xml><?xml version="1.0" encoding="utf-8"?>
<formControlPr xmlns="http://schemas.microsoft.com/office/spreadsheetml/2009/9/main" objectType="CheckBox" fmlaLink="Jerarquia!$B$8" lockText="1" noThreeD="1"/>
</file>

<file path=xl/ctrlProps/ctrlProp559.xml><?xml version="1.0" encoding="utf-8"?>
<formControlPr xmlns="http://schemas.microsoft.com/office/spreadsheetml/2009/9/main" objectType="CheckBox" fmlaLink="Jerarquia!$B$10" lockText="1" noThreeD="1"/>
</file>

<file path=xl/ctrlProps/ctrlProp560.xml><?xml version="1.0" encoding="utf-8"?>
<formControlPr xmlns="http://schemas.microsoft.com/office/spreadsheetml/2009/9/main" objectType="CheckBox" fmlaLink="Jerarquia!$B$11" lockText="1" noThreeD="1"/>
</file>

<file path=xl/ctrlProps/ctrlProp561.xml><?xml version="1.0" encoding="utf-8"?>
<formControlPr xmlns="http://schemas.microsoft.com/office/spreadsheetml/2009/9/main" objectType="CheckBox" lockText="1" noThreeD="1"/>
</file>

<file path=xl/ctrlProps/ctrlProp562.xml><?xml version="1.0" encoding="utf-8"?>
<formControlPr xmlns="http://schemas.microsoft.com/office/spreadsheetml/2009/9/main" objectType="CheckBox" checked="Checked" lockText="1" noThreeD="1"/>
</file>

<file path=xl/ctrlProps/ctrlProp563.xml><?xml version="1.0" encoding="utf-8"?>
<formControlPr xmlns="http://schemas.microsoft.com/office/spreadsheetml/2009/9/main" objectType="CheckBox" lockText="1" noThreeD="1"/>
</file>

<file path=xl/ctrlProps/ctrlProp564.xml><?xml version="1.0" encoding="utf-8"?>
<formControlPr xmlns="http://schemas.microsoft.com/office/spreadsheetml/2009/9/main" objectType="CheckBox" lockText="1" noThreeD="1"/>
</file>

<file path=xl/ctrlProps/ctrlProp565.xml><?xml version="1.0" encoding="utf-8"?>
<formControlPr xmlns="http://schemas.microsoft.com/office/spreadsheetml/2009/9/main" objectType="CheckBox" checked="Checked" lockText="1" noThreeD="1"/>
</file>

<file path=xl/ctrlProps/ctrlProp566.xml><?xml version="1.0" encoding="utf-8"?>
<formControlPr xmlns="http://schemas.microsoft.com/office/spreadsheetml/2009/9/main" objectType="CheckBox" checked="Checked" lockText="1" noThreeD="1"/>
</file>

<file path=xl/ctrlProps/ctrlProp567.xml><?xml version="1.0" encoding="utf-8"?>
<formControlPr xmlns="http://schemas.microsoft.com/office/spreadsheetml/2009/9/main" objectType="CheckBox" checked="Checked" fmlaLink="[1]Jerarquia!$B$67"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21</xdr:col>
          <xdr:colOff>0</xdr:colOff>
          <xdr:row>291</xdr:row>
          <xdr:rowOff>12700</xdr:rowOff>
        </xdr:from>
        <xdr:to>
          <xdr:col>21</xdr:col>
          <xdr:colOff>374650</xdr:colOff>
          <xdr:row>292</xdr:row>
          <xdr:rowOff>0</xdr:rowOff>
        </xdr:to>
        <xdr:sp macro="" textlink="">
          <xdr:nvSpPr>
            <xdr:cNvPr id="9465" name="Check Box 0572" hidden="1">
              <a:extLst>
                <a:ext uri="{63B3BB69-23CF-44E3-9099-C40C66FF867C}">
                  <a14:compatExt spid="_x0000_s9465"/>
                </a:ext>
                <a:ext uri="{FF2B5EF4-FFF2-40B4-BE49-F238E27FC236}">
                  <a16:creationId xmlns:a16="http://schemas.microsoft.com/office/drawing/2014/main" id="{00000000-0008-0000-0000-0000F9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291</xdr:row>
          <xdr:rowOff>12700</xdr:rowOff>
        </xdr:from>
        <xdr:to>
          <xdr:col>19</xdr:col>
          <xdr:colOff>374650</xdr:colOff>
          <xdr:row>292</xdr:row>
          <xdr:rowOff>0</xdr:rowOff>
        </xdr:to>
        <xdr:sp macro="" textlink="">
          <xdr:nvSpPr>
            <xdr:cNvPr id="9464" name="Check Box 0571" hidden="1">
              <a:extLst>
                <a:ext uri="{63B3BB69-23CF-44E3-9099-C40C66FF867C}">
                  <a14:compatExt spid="_x0000_s9464"/>
                </a:ext>
                <a:ext uri="{FF2B5EF4-FFF2-40B4-BE49-F238E27FC236}">
                  <a16:creationId xmlns:a16="http://schemas.microsoft.com/office/drawing/2014/main" id="{00000000-0008-0000-0000-0000F8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291</xdr:row>
          <xdr:rowOff>12700</xdr:rowOff>
        </xdr:from>
        <xdr:to>
          <xdr:col>17</xdr:col>
          <xdr:colOff>374650</xdr:colOff>
          <xdr:row>292</xdr:row>
          <xdr:rowOff>0</xdr:rowOff>
        </xdr:to>
        <xdr:sp macro="" textlink="">
          <xdr:nvSpPr>
            <xdr:cNvPr id="9482" name="Check Box 0570" hidden="1">
              <a:extLst>
                <a:ext uri="{63B3BB69-23CF-44E3-9099-C40C66FF867C}">
                  <a14:compatExt spid="_x0000_s9482"/>
                </a:ext>
                <a:ext uri="{FF2B5EF4-FFF2-40B4-BE49-F238E27FC236}">
                  <a16:creationId xmlns:a16="http://schemas.microsoft.com/office/drawing/2014/main" id="{00000000-0008-0000-0000-00000A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289</xdr:row>
          <xdr:rowOff>12700</xdr:rowOff>
        </xdr:from>
        <xdr:to>
          <xdr:col>21</xdr:col>
          <xdr:colOff>374650</xdr:colOff>
          <xdr:row>290</xdr:row>
          <xdr:rowOff>0</xdr:rowOff>
        </xdr:to>
        <xdr:sp macro="" textlink="">
          <xdr:nvSpPr>
            <xdr:cNvPr id="3913" name="Check Box 0569" hidden="1">
              <a:extLst>
                <a:ext uri="{63B3BB69-23CF-44E3-9099-C40C66FF867C}">
                  <a14:compatExt spid="_x0000_s3913"/>
                </a:ext>
                <a:ext uri="{FF2B5EF4-FFF2-40B4-BE49-F238E27FC236}">
                  <a16:creationId xmlns:a16="http://schemas.microsoft.com/office/drawing/2014/main" id="{00000000-0008-0000-0000-0000490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146050</xdr:colOff>
          <xdr:row>289</xdr:row>
          <xdr:rowOff>12700</xdr:rowOff>
        </xdr:from>
        <xdr:to>
          <xdr:col>19</xdr:col>
          <xdr:colOff>0</xdr:colOff>
          <xdr:row>290</xdr:row>
          <xdr:rowOff>0</xdr:rowOff>
        </xdr:to>
        <xdr:sp macro="" textlink="">
          <xdr:nvSpPr>
            <xdr:cNvPr id="3912" name="Check Box 0568" hidden="1">
              <a:extLst>
                <a:ext uri="{63B3BB69-23CF-44E3-9099-C40C66FF867C}">
                  <a14:compatExt spid="_x0000_s3912"/>
                </a:ext>
                <a:ext uri="{FF2B5EF4-FFF2-40B4-BE49-F238E27FC236}">
                  <a16:creationId xmlns:a16="http://schemas.microsoft.com/office/drawing/2014/main" id="{00000000-0008-0000-0000-0000480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146050</xdr:colOff>
          <xdr:row>289</xdr:row>
          <xdr:rowOff>12700</xdr:rowOff>
        </xdr:from>
        <xdr:to>
          <xdr:col>16</xdr:col>
          <xdr:colOff>0</xdr:colOff>
          <xdr:row>290</xdr:row>
          <xdr:rowOff>0</xdr:rowOff>
        </xdr:to>
        <xdr:sp macro="" textlink="">
          <xdr:nvSpPr>
            <xdr:cNvPr id="3911" name="Check Box 0567" hidden="1">
              <a:extLst>
                <a:ext uri="{63B3BB69-23CF-44E3-9099-C40C66FF867C}">
                  <a14:compatExt spid="_x0000_s3911"/>
                </a:ext>
                <a:ext uri="{FF2B5EF4-FFF2-40B4-BE49-F238E27FC236}">
                  <a16:creationId xmlns:a16="http://schemas.microsoft.com/office/drawing/2014/main" id="{00000000-0008-0000-0000-0000470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165100</xdr:colOff>
          <xdr:row>289</xdr:row>
          <xdr:rowOff>12700</xdr:rowOff>
        </xdr:from>
        <xdr:to>
          <xdr:col>13</xdr:col>
          <xdr:colOff>19050</xdr:colOff>
          <xdr:row>290</xdr:row>
          <xdr:rowOff>0</xdr:rowOff>
        </xdr:to>
        <xdr:sp macro="" textlink="">
          <xdr:nvSpPr>
            <xdr:cNvPr id="3910" name="Check Box 0566" hidden="1">
              <a:extLst>
                <a:ext uri="{63B3BB69-23CF-44E3-9099-C40C66FF867C}">
                  <a14:compatExt spid="_x0000_s3910"/>
                </a:ext>
                <a:ext uri="{FF2B5EF4-FFF2-40B4-BE49-F238E27FC236}">
                  <a16:creationId xmlns:a16="http://schemas.microsoft.com/office/drawing/2014/main" id="{00000000-0008-0000-0000-0000460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152400</xdr:colOff>
          <xdr:row>288</xdr:row>
          <xdr:rowOff>12700</xdr:rowOff>
        </xdr:from>
        <xdr:to>
          <xdr:col>20</xdr:col>
          <xdr:colOff>12700</xdr:colOff>
          <xdr:row>288</xdr:row>
          <xdr:rowOff>450850</xdr:rowOff>
        </xdr:to>
        <xdr:sp macro="" textlink="">
          <xdr:nvSpPr>
            <xdr:cNvPr id="9488" name="Check Box 0565" hidden="1">
              <a:extLst>
                <a:ext uri="{63B3BB69-23CF-44E3-9099-C40C66FF867C}">
                  <a14:compatExt spid="_x0000_s9488"/>
                </a:ext>
                <a:ext uri="{FF2B5EF4-FFF2-40B4-BE49-F238E27FC236}">
                  <a16:creationId xmlns:a16="http://schemas.microsoft.com/office/drawing/2014/main" id="{00000000-0008-0000-0000-000010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152400</xdr:colOff>
          <xdr:row>288</xdr:row>
          <xdr:rowOff>12700</xdr:rowOff>
        </xdr:from>
        <xdr:to>
          <xdr:col>9</xdr:col>
          <xdr:colOff>12700</xdr:colOff>
          <xdr:row>288</xdr:row>
          <xdr:rowOff>450850</xdr:rowOff>
        </xdr:to>
        <xdr:sp macro="" textlink="">
          <xdr:nvSpPr>
            <xdr:cNvPr id="9487" name="Check Box 0564" hidden="1">
              <a:extLst>
                <a:ext uri="{63B3BB69-23CF-44E3-9099-C40C66FF867C}">
                  <a14:compatExt spid="_x0000_s9487"/>
                </a:ext>
                <a:ext uri="{FF2B5EF4-FFF2-40B4-BE49-F238E27FC236}">
                  <a16:creationId xmlns:a16="http://schemas.microsoft.com/office/drawing/2014/main" id="{00000000-0008-0000-0000-00000F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152400</xdr:colOff>
          <xdr:row>286</xdr:row>
          <xdr:rowOff>12700</xdr:rowOff>
        </xdr:from>
        <xdr:to>
          <xdr:col>10</xdr:col>
          <xdr:colOff>12700</xdr:colOff>
          <xdr:row>286</xdr:row>
          <xdr:rowOff>450850</xdr:rowOff>
        </xdr:to>
        <xdr:sp macro="" textlink="">
          <xdr:nvSpPr>
            <xdr:cNvPr id="9489" name="Check Box 0563" hidden="1">
              <a:extLst>
                <a:ext uri="{63B3BB69-23CF-44E3-9099-C40C66FF867C}">
                  <a14:compatExt spid="_x0000_s9489"/>
                </a:ext>
                <a:ext uri="{FF2B5EF4-FFF2-40B4-BE49-F238E27FC236}">
                  <a16:creationId xmlns:a16="http://schemas.microsoft.com/office/drawing/2014/main" id="{00000000-0008-0000-0000-000011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165100</xdr:colOff>
          <xdr:row>281</xdr:row>
          <xdr:rowOff>12700</xdr:rowOff>
        </xdr:from>
        <xdr:to>
          <xdr:col>12</xdr:col>
          <xdr:colOff>19050</xdr:colOff>
          <xdr:row>282</xdr:row>
          <xdr:rowOff>0</xdr:rowOff>
        </xdr:to>
        <xdr:sp macro="" textlink="">
          <xdr:nvSpPr>
            <xdr:cNvPr id="9459" name="Check Box 0562" hidden="1">
              <a:extLst>
                <a:ext uri="{63B3BB69-23CF-44E3-9099-C40C66FF867C}">
                  <a14:compatExt spid="_x0000_s9459"/>
                </a:ext>
                <a:ext uri="{FF2B5EF4-FFF2-40B4-BE49-F238E27FC236}">
                  <a16:creationId xmlns:a16="http://schemas.microsoft.com/office/drawing/2014/main" id="{00000000-0008-0000-0000-0000F3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281</xdr:row>
          <xdr:rowOff>12700</xdr:rowOff>
        </xdr:from>
        <xdr:to>
          <xdr:col>2</xdr:col>
          <xdr:colOff>12700</xdr:colOff>
          <xdr:row>282</xdr:row>
          <xdr:rowOff>0</xdr:rowOff>
        </xdr:to>
        <xdr:sp macro="" textlink="">
          <xdr:nvSpPr>
            <xdr:cNvPr id="9458" name="Check Box 0561" hidden="1">
              <a:extLst>
                <a:ext uri="{63B3BB69-23CF-44E3-9099-C40C66FF867C}">
                  <a14:compatExt spid="_x0000_s9458"/>
                </a:ext>
                <a:ext uri="{FF2B5EF4-FFF2-40B4-BE49-F238E27FC236}">
                  <a16:creationId xmlns:a16="http://schemas.microsoft.com/office/drawing/2014/main" id="{00000000-0008-0000-0000-0000F2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146050</xdr:colOff>
          <xdr:row>279</xdr:row>
          <xdr:rowOff>12700</xdr:rowOff>
        </xdr:from>
        <xdr:to>
          <xdr:col>5</xdr:col>
          <xdr:colOff>0</xdr:colOff>
          <xdr:row>280</xdr:row>
          <xdr:rowOff>0</xdr:rowOff>
        </xdr:to>
        <xdr:sp macro="" textlink="">
          <xdr:nvSpPr>
            <xdr:cNvPr id="3871" name="Check Box 0560" hidden="1">
              <a:extLst>
                <a:ext uri="{63B3BB69-23CF-44E3-9099-C40C66FF867C}">
                  <a14:compatExt spid="_x0000_s3871"/>
                </a:ext>
                <a:ext uri="{FF2B5EF4-FFF2-40B4-BE49-F238E27FC236}">
                  <a16:creationId xmlns:a16="http://schemas.microsoft.com/office/drawing/2014/main" id="{00000000-0008-0000-0000-00001F0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146050</xdr:colOff>
          <xdr:row>278</xdr:row>
          <xdr:rowOff>12700</xdr:rowOff>
        </xdr:from>
        <xdr:to>
          <xdr:col>5</xdr:col>
          <xdr:colOff>0</xdr:colOff>
          <xdr:row>279</xdr:row>
          <xdr:rowOff>0</xdr:rowOff>
        </xdr:to>
        <xdr:sp macro="" textlink="">
          <xdr:nvSpPr>
            <xdr:cNvPr id="3870" name="Check Box 0559" hidden="1">
              <a:extLst>
                <a:ext uri="{63B3BB69-23CF-44E3-9099-C40C66FF867C}">
                  <a14:compatExt spid="_x0000_s3870"/>
                </a:ext>
                <a:ext uri="{FF2B5EF4-FFF2-40B4-BE49-F238E27FC236}">
                  <a16:creationId xmlns:a16="http://schemas.microsoft.com/office/drawing/2014/main" id="{00000000-0008-0000-0000-00001E0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276</xdr:row>
          <xdr:rowOff>12700</xdr:rowOff>
        </xdr:from>
        <xdr:to>
          <xdr:col>12</xdr:col>
          <xdr:colOff>374650</xdr:colOff>
          <xdr:row>276</xdr:row>
          <xdr:rowOff>450850</xdr:rowOff>
        </xdr:to>
        <xdr:sp macro="" textlink="">
          <xdr:nvSpPr>
            <xdr:cNvPr id="9761" name="Check Box 0558" hidden="1">
              <a:extLst>
                <a:ext uri="{63B3BB69-23CF-44E3-9099-C40C66FF867C}">
                  <a14:compatExt spid="_x0000_s9761"/>
                </a:ext>
                <a:ext uri="{FF2B5EF4-FFF2-40B4-BE49-F238E27FC236}">
                  <a16:creationId xmlns:a16="http://schemas.microsoft.com/office/drawing/2014/main" id="{00000000-0008-0000-0000-0000212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276</xdr:row>
          <xdr:rowOff>12700</xdr:rowOff>
        </xdr:from>
        <xdr:to>
          <xdr:col>10</xdr:col>
          <xdr:colOff>374650</xdr:colOff>
          <xdr:row>276</xdr:row>
          <xdr:rowOff>450850</xdr:rowOff>
        </xdr:to>
        <xdr:sp macro="" textlink="">
          <xdr:nvSpPr>
            <xdr:cNvPr id="9760" name="Check Box 0557" hidden="1">
              <a:extLst>
                <a:ext uri="{63B3BB69-23CF-44E3-9099-C40C66FF867C}">
                  <a14:compatExt spid="_x0000_s9760"/>
                </a:ext>
                <a:ext uri="{FF2B5EF4-FFF2-40B4-BE49-F238E27FC236}">
                  <a16:creationId xmlns:a16="http://schemas.microsoft.com/office/drawing/2014/main" id="{00000000-0008-0000-0000-0000202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275</xdr:row>
          <xdr:rowOff>12700</xdr:rowOff>
        </xdr:from>
        <xdr:to>
          <xdr:col>15</xdr:col>
          <xdr:colOff>374650</xdr:colOff>
          <xdr:row>276</xdr:row>
          <xdr:rowOff>0</xdr:rowOff>
        </xdr:to>
        <xdr:sp macro="" textlink="">
          <xdr:nvSpPr>
            <xdr:cNvPr id="9759" name="Check Box 0556" hidden="1">
              <a:extLst>
                <a:ext uri="{63B3BB69-23CF-44E3-9099-C40C66FF867C}">
                  <a14:compatExt spid="_x0000_s9759"/>
                </a:ext>
                <a:ext uri="{FF2B5EF4-FFF2-40B4-BE49-F238E27FC236}">
                  <a16:creationId xmlns:a16="http://schemas.microsoft.com/office/drawing/2014/main" id="{00000000-0008-0000-0000-00001F2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275</xdr:row>
          <xdr:rowOff>12700</xdr:rowOff>
        </xdr:from>
        <xdr:to>
          <xdr:col>13</xdr:col>
          <xdr:colOff>374650</xdr:colOff>
          <xdr:row>276</xdr:row>
          <xdr:rowOff>0</xdr:rowOff>
        </xdr:to>
        <xdr:sp macro="" textlink="">
          <xdr:nvSpPr>
            <xdr:cNvPr id="9758" name="Check Box 0555" hidden="1">
              <a:extLst>
                <a:ext uri="{63B3BB69-23CF-44E3-9099-C40C66FF867C}">
                  <a14:compatExt spid="_x0000_s9758"/>
                </a:ext>
                <a:ext uri="{FF2B5EF4-FFF2-40B4-BE49-F238E27FC236}">
                  <a16:creationId xmlns:a16="http://schemas.microsoft.com/office/drawing/2014/main" id="{00000000-0008-0000-0000-00001E2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275</xdr:row>
          <xdr:rowOff>12700</xdr:rowOff>
        </xdr:from>
        <xdr:to>
          <xdr:col>10</xdr:col>
          <xdr:colOff>374650</xdr:colOff>
          <xdr:row>276</xdr:row>
          <xdr:rowOff>0</xdr:rowOff>
        </xdr:to>
        <xdr:sp macro="" textlink="">
          <xdr:nvSpPr>
            <xdr:cNvPr id="9757" name="Check Box 0554" hidden="1">
              <a:extLst>
                <a:ext uri="{63B3BB69-23CF-44E3-9099-C40C66FF867C}">
                  <a14:compatExt spid="_x0000_s9757"/>
                </a:ext>
                <a:ext uri="{FF2B5EF4-FFF2-40B4-BE49-F238E27FC236}">
                  <a16:creationId xmlns:a16="http://schemas.microsoft.com/office/drawing/2014/main" id="{00000000-0008-0000-0000-00001D2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275</xdr:row>
          <xdr:rowOff>12700</xdr:rowOff>
        </xdr:from>
        <xdr:to>
          <xdr:col>8</xdr:col>
          <xdr:colOff>374650</xdr:colOff>
          <xdr:row>276</xdr:row>
          <xdr:rowOff>0</xdr:rowOff>
        </xdr:to>
        <xdr:sp macro="" textlink="">
          <xdr:nvSpPr>
            <xdr:cNvPr id="9756" name="Check Box 0553" hidden="1">
              <a:extLst>
                <a:ext uri="{63B3BB69-23CF-44E3-9099-C40C66FF867C}">
                  <a14:compatExt spid="_x0000_s9756"/>
                </a:ext>
                <a:ext uri="{FF2B5EF4-FFF2-40B4-BE49-F238E27FC236}">
                  <a16:creationId xmlns:a16="http://schemas.microsoft.com/office/drawing/2014/main" id="{00000000-0008-0000-0000-00001C2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203200</xdr:colOff>
          <xdr:row>274</xdr:row>
          <xdr:rowOff>12700</xdr:rowOff>
        </xdr:from>
        <xdr:to>
          <xdr:col>11</xdr:col>
          <xdr:colOff>57150</xdr:colOff>
          <xdr:row>274</xdr:row>
          <xdr:rowOff>450850</xdr:rowOff>
        </xdr:to>
        <xdr:sp macro="" textlink="">
          <xdr:nvSpPr>
            <xdr:cNvPr id="9478" name="Check Box 0552" hidden="1">
              <a:extLst>
                <a:ext uri="{63B3BB69-23CF-44E3-9099-C40C66FF867C}">
                  <a14:compatExt spid="_x0000_s9478"/>
                </a:ext>
                <a:ext uri="{FF2B5EF4-FFF2-40B4-BE49-F238E27FC236}">
                  <a16:creationId xmlns:a16="http://schemas.microsoft.com/office/drawing/2014/main" id="{00000000-0008-0000-0000-000006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273</xdr:row>
          <xdr:rowOff>12700</xdr:rowOff>
        </xdr:from>
        <xdr:to>
          <xdr:col>21</xdr:col>
          <xdr:colOff>374650</xdr:colOff>
          <xdr:row>274</xdr:row>
          <xdr:rowOff>0</xdr:rowOff>
        </xdr:to>
        <xdr:sp macro="" textlink="">
          <xdr:nvSpPr>
            <xdr:cNvPr id="9462" name="Check Box 0551" hidden="1">
              <a:extLst>
                <a:ext uri="{63B3BB69-23CF-44E3-9099-C40C66FF867C}">
                  <a14:compatExt spid="_x0000_s9462"/>
                </a:ext>
                <a:ext uri="{FF2B5EF4-FFF2-40B4-BE49-F238E27FC236}">
                  <a16:creationId xmlns:a16="http://schemas.microsoft.com/office/drawing/2014/main" id="{00000000-0008-0000-0000-0000F6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273</xdr:row>
          <xdr:rowOff>12700</xdr:rowOff>
        </xdr:from>
        <xdr:to>
          <xdr:col>19</xdr:col>
          <xdr:colOff>374650</xdr:colOff>
          <xdr:row>274</xdr:row>
          <xdr:rowOff>0</xdr:rowOff>
        </xdr:to>
        <xdr:sp macro="" textlink="">
          <xdr:nvSpPr>
            <xdr:cNvPr id="9461" name="Check Box 0550" hidden="1">
              <a:extLst>
                <a:ext uri="{63B3BB69-23CF-44E3-9099-C40C66FF867C}">
                  <a14:compatExt spid="_x0000_s9461"/>
                </a:ext>
                <a:ext uri="{FF2B5EF4-FFF2-40B4-BE49-F238E27FC236}">
                  <a16:creationId xmlns:a16="http://schemas.microsoft.com/office/drawing/2014/main" id="{00000000-0008-0000-0000-0000F5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273</xdr:row>
          <xdr:rowOff>12700</xdr:rowOff>
        </xdr:from>
        <xdr:to>
          <xdr:col>17</xdr:col>
          <xdr:colOff>374650</xdr:colOff>
          <xdr:row>274</xdr:row>
          <xdr:rowOff>0</xdr:rowOff>
        </xdr:to>
        <xdr:sp macro="" textlink="">
          <xdr:nvSpPr>
            <xdr:cNvPr id="9460" name="Check Box 0549" hidden="1">
              <a:extLst>
                <a:ext uri="{63B3BB69-23CF-44E3-9099-C40C66FF867C}">
                  <a14:compatExt spid="_x0000_s9460"/>
                </a:ext>
                <a:ext uri="{FF2B5EF4-FFF2-40B4-BE49-F238E27FC236}">
                  <a16:creationId xmlns:a16="http://schemas.microsoft.com/office/drawing/2014/main" id="{00000000-0008-0000-0000-0000F4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152400</xdr:colOff>
          <xdr:row>271</xdr:row>
          <xdr:rowOff>12700</xdr:rowOff>
        </xdr:from>
        <xdr:to>
          <xdr:col>16</xdr:col>
          <xdr:colOff>12700</xdr:colOff>
          <xdr:row>271</xdr:row>
          <xdr:rowOff>450850</xdr:rowOff>
        </xdr:to>
        <xdr:sp macro="" textlink="">
          <xdr:nvSpPr>
            <xdr:cNvPr id="9413" name="Check Box 0548" hidden="1">
              <a:extLst>
                <a:ext uri="{63B3BB69-23CF-44E3-9099-C40C66FF867C}">
                  <a14:compatExt spid="_x0000_s9413"/>
                </a:ext>
                <a:ext uri="{FF2B5EF4-FFF2-40B4-BE49-F238E27FC236}">
                  <a16:creationId xmlns:a16="http://schemas.microsoft.com/office/drawing/2014/main" id="{00000000-0008-0000-0000-0000C5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269</xdr:row>
          <xdr:rowOff>12700</xdr:rowOff>
        </xdr:from>
        <xdr:to>
          <xdr:col>7</xdr:col>
          <xdr:colOff>374650</xdr:colOff>
          <xdr:row>269</xdr:row>
          <xdr:rowOff>450850</xdr:rowOff>
        </xdr:to>
        <xdr:sp macro="" textlink="">
          <xdr:nvSpPr>
            <xdr:cNvPr id="3864" name="Check Box 0547" hidden="1">
              <a:extLst>
                <a:ext uri="{63B3BB69-23CF-44E3-9099-C40C66FF867C}">
                  <a14:compatExt spid="_x0000_s3864"/>
                </a:ext>
                <a:ext uri="{FF2B5EF4-FFF2-40B4-BE49-F238E27FC236}">
                  <a16:creationId xmlns:a16="http://schemas.microsoft.com/office/drawing/2014/main" id="{00000000-0008-0000-0000-0000180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268</xdr:row>
          <xdr:rowOff>12700</xdr:rowOff>
        </xdr:from>
        <xdr:to>
          <xdr:col>7</xdr:col>
          <xdr:colOff>374650</xdr:colOff>
          <xdr:row>268</xdr:row>
          <xdr:rowOff>450850</xdr:rowOff>
        </xdr:to>
        <xdr:sp macro="" textlink="">
          <xdr:nvSpPr>
            <xdr:cNvPr id="9896" name="Check Box 0546" hidden="1">
              <a:extLst>
                <a:ext uri="{63B3BB69-23CF-44E3-9099-C40C66FF867C}">
                  <a14:compatExt spid="_x0000_s9896"/>
                </a:ext>
                <a:ext uri="{FF2B5EF4-FFF2-40B4-BE49-F238E27FC236}">
                  <a16:creationId xmlns:a16="http://schemas.microsoft.com/office/drawing/2014/main" id="{00000000-0008-0000-0000-0000A82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267</xdr:row>
          <xdr:rowOff>12700</xdr:rowOff>
        </xdr:from>
        <xdr:to>
          <xdr:col>7</xdr:col>
          <xdr:colOff>374650</xdr:colOff>
          <xdr:row>267</xdr:row>
          <xdr:rowOff>450850</xdr:rowOff>
        </xdr:to>
        <xdr:sp macro="" textlink="">
          <xdr:nvSpPr>
            <xdr:cNvPr id="3863" name="Check Box 0545" hidden="1">
              <a:extLst>
                <a:ext uri="{63B3BB69-23CF-44E3-9099-C40C66FF867C}">
                  <a14:compatExt spid="_x0000_s3863"/>
                </a:ext>
                <a:ext uri="{FF2B5EF4-FFF2-40B4-BE49-F238E27FC236}">
                  <a16:creationId xmlns:a16="http://schemas.microsoft.com/office/drawing/2014/main" id="{00000000-0008-0000-0000-0000170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266</xdr:row>
          <xdr:rowOff>12700</xdr:rowOff>
        </xdr:from>
        <xdr:to>
          <xdr:col>7</xdr:col>
          <xdr:colOff>374650</xdr:colOff>
          <xdr:row>266</xdr:row>
          <xdr:rowOff>450850</xdr:rowOff>
        </xdr:to>
        <xdr:sp macro="" textlink="">
          <xdr:nvSpPr>
            <xdr:cNvPr id="3862" name="Check Box 0544" hidden="1">
              <a:extLst>
                <a:ext uri="{63B3BB69-23CF-44E3-9099-C40C66FF867C}">
                  <a14:compatExt spid="_x0000_s3862"/>
                </a:ext>
                <a:ext uri="{FF2B5EF4-FFF2-40B4-BE49-F238E27FC236}">
                  <a16:creationId xmlns:a16="http://schemas.microsoft.com/office/drawing/2014/main" id="{00000000-0008-0000-0000-0000160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265</xdr:row>
          <xdr:rowOff>12700</xdr:rowOff>
        </xdr:from>
        <xdr:to>
          <xdr:col>7</xdr:col>
          <xdr:colOff>374650</xdr:colOff>
          <xdr:row>265</xdr:row>
          <xdr:rowOff>450850</xdr:rowOff>
        </xdr:to>
        <xdr:sp macro="" textlink="">
          <xdr:nvSpPr>
            <xdr:cNvPr id="3861" name="Check Box 0543" hidden="1">
              <a:extLst>
                <a:ext uri="{63B3BB69-23CF-44E3-9099-C40C66FF867C}">
                  <a14:compatExt spid="_x0000_s3861"/>
                </a:ext>
                <a:ext uri="{FF2B5EF4-FFF2-40B4-BE49-F238E27FC236}">
                  <a16:creationId xmlns:a16="http://schemas.microsoft.com/office/drawing/2014/main" id="{00000000-0008-0000-0000-0000150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264</xdr:row>
          <xdr:rowOff>12700</xdr:rowOff>
        </xdr:from>
        <xdr:to>
          <xdr:col>7</xdr:col>
          <xdr:colOff>374650</xdr:colOff>
          <xdr:row>264</xdr:row>
          <xdr:rowOff>450850</xdr:rowOff>
        </xdr:to>
        <xdr:sp macro="" textlink="">
          <xdr:nvSpPr>
            <xdr:cNvPr id="3860" name="Check Box 0542" hidden="1">
              <a:extLst>
                <a:ext uri="{63B3BB69-23CF-44E3-9099-C40C66FF867C}">
                  <a14:compatExt spid="_x0000_s3860"/>
                </a:ext>
                <a:ext uri="{FF2B5EF4-FFF2-40B4-BE49-F238E27FC236}">
                  <a16:creationId xmlns:a16="http://schemas.microsoft.com/office/drawing/2014/main" id="{00000000-0008-0000-0000-0000140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257</xdr:row>
          <xdr:rowOff>12700</xdr:rowOff>
        </xdr:from>
        <xdr:to>
          <xdr:col>21</xdr:col>
          <xdr:colOff>374650</xdr:colOff>
          <xdr:row>257</xdr:row>
          <xdr:rowOff>450850</xdr:rowOff>
        </xdr:to>
        <xdr:sp macro="" textlink="">
          <xdr:nvSpPr>
            <xdr:cNvPr id="9457" name="Check Box 0539" hidden="1">
              <a:extLst>
                <a:ext uri="{63B3BB69-23CF-44E3-9099-C40C66FF867C}">
                  <a14:compatExt spid="_x0000_s9457"/>
                </a:ext>
                <a:ext uri="{FF2B5EF4-FFF2-40B4-BE49-F238E27FC236}">
                  <a16:creationId xmlns:a16="http://schemas.microsoft.com/office/drawing/2014/main" id="{00000000-0008-0000-0000-0000F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257</xdr:row>
          <xdr:rowOff>12700</xdr:rowOff>
        </xdr:from>
        <xdr:to>
          <xdr:col>19</xdr:col>
          <xdr:colOff>374650</xdr:colOff>
          <xdr:row>257</xdr:row>
          <xdr:rowOff>450850</xdr:rowOff>
        </xdr:to>
        <xdr:sp macro="" textlink="">
          <xdr:nvSpPr>
            <xdr:cNvPr id="9456" name="Check Box 0538" hidden="1">
              <a:extLst>
                <a:ext uri="{63B3BB69-23CF-44E3-9099-C40C66FF867C}">
                  <a14:compatExt spid="_x0000_s9456"/>
                </a:ext>
                <a:ext uri="{FF2B5EF4-FFF2-40B4-BE49-F238E27FC236}">
                  <a16:creationId xmlns:a16="http://schemas.microsoft.com/office/drawing/2014/main" id="{00000000-0008-0000-0000-0000F0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257</xdr:row>
          <xdr:rowOff>12700</xdr:rowOff>
        </xdr:from>
        <xdr:to>
          <xdr:col>17</xdr:col>
          <xdr:colOff>374650</xdr:colOff>
          <xdr:row>257</xdr:row>
          <xdr:rowOff>450850</xdr:rowOff>
        </xdr:to>
        <xdr:sp macro="" textlink="">
          <xdr:nvSpPr>
            <xdr:cNvPr id="9455" name="Check Box 0537" hidden="1">
              <a:extLst>
                <a:ext uri="{63B3BB69-23CF-44E3-9099-C40C66FF867C}">
                  <a14:compatExt spid="_x0000_s9455"/>
                </a:ext>
                <a:ext uri="{FF2B5EF4-FFF2-40B4-BE49-F238E27FC236}">
                  <a16:creationId xmlns:a16="http://schemas.microsoft.com/office/drawing/2014/main" id="{00000000-0008-0000-0000-0000EF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152400</xdr:colOff>
          <xdr:row>255</xdr:row>
          <xdr:rowOff>12700</xdr:rowOff>
        </xdr:from>
        <xdr:to>
          <xdr:col>17</xdr:col>
          <xdr:colOff>12700</xdr:colOff>
          <xdr:row>256</xdr:row>
          <xdr:rowOff>0</xdr:rowOff>
        </xdr:to>
        <xdr:sp macro="" textlink="">
          <xdr:nvSpPr>
            <xdr:cNvPr id="9551" name="Check Box 0536" hidden="1">
              <a:extLst>
                <a:ext uri="{63B3BB69-23CF-44E3-9099-C40C66FF867C}">
                  <a14:compatExt spid="_x0000_s9551"/>
                </a:ext>
                <a:ext uri="{FF2B5EF4-FFF2-40B4-BE49-F238E27FC236}">
                  <a16:creationId xmlns:a16="http://schemas.microsoft.com/office/drawing/2014/main" id="{00000000-0008-0000-0000-00004F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88900</xdr:colOff>
          <xdr:row>254</xdr:row>
          <xdr:rowOff>12700</xdr:rowOff>
        </xdr:from>
        <xdr:to>
          <xdr:col>21</xdr:col>
          <xdr:colOff>457200</xdr:colOff>
          <xdr:row>254</xdr:row>
          <xdr:rowOff>450850</xdr:rowOff>
        </xdr:to>
        <xdr:sp macro="" textlink="">
          <xdr:nvSpPr>
            <xdr:cNvPr id="9548" name="Check Box 0535" hidden="1">
              <a:extLst>
                <a:ext uri="{63B3BB69-23CF-44E3-9099-C40C66FF867C}">
                  <a14:compatExt spid="_x0000_s9548"/>
                </a:ext>
                <a:ext uri="{FF2B5EF4-FFF2-40B4-BE49-F238E27FC236}">
                  <a16:creationId xmlns:a16="http://schemas.microsoft.com/office/drawing/2014/main" id="{00000000-0008-0000-0000-00004C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88900</xdr:colOff>
          <xdr:row>253</xdr:row>
          <xdr:rowOff>12700</xdr:rowOff>
        </xdr:from>
        <xdr:to>
          <xdr:col>21</xdr:col>
          <xdr:colOff>457200</xdr:colOff>
          <xdr:row>254</xdr:row>
          <xdr:rowOff>0</xdr:rowOff>
        </xdr:to>
        <xdr:sp macro="" textlink="">
          <xdr:nvSpPr>
            <xdr:cNvPr id="9547" name="Check Box 0534" hidden="1">
              <a:extLst>
                <a:ext uri="{63B3BB69-23CF-44E3-9099-C40C66FF867C}">
                  <a14:compatExt spid="_x0000_s9547"/>
                </a:ext>
                <a:ext uri="{FF2B5EF4-FFF2-40B4-BE49-F238E27FC236}">
                  <a16:creationId xmlns:a16="http://schemas.microsoft.com/office/drawing/2014/main" id="{00000000-0008-0000-0000-00004B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88900</xdr:colOff>
          <xdr:row>252</xdr:row>
          <xdr:rowOff>12700</xdr:rowOff>
        </xdr:from>
        <xdr:to>
          <xdr:col>21</xdr:col>
          <xdr:colOff>457200</xdr:colOff>
          <xdr:row>252</xdr:row>
          <xdr:rowOff>450850</xdr:rowOff>
        </xdr:to>
        <xdr:sp macro="" textlink="">
          <xdr:nvSpPr>
            <xdr:cNvPr id="9542" name="Check Box 0533" hidden="1">
              <a:extLst>
                <a:ext uri="{63B3BB69-23CF-44E3-9099-C40C66FF867C}">
                  <a14:compatExt spid="_x0000_s9542"/>
                </a:ext>
                <a:ext uri="{FF2B5EF4-FFF2-40B4-BE49-F238E27FC236}">
                  <a16:creationId xmlns:a16="http://schemas.microsoft.com/office/drawing/2014/main" id="{00000000-0008-0000-0000-000046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88900</xdr:colOff>
          <xdr:row>251</xdr:row>
          <xdr:rowOff>12700</xdr:rowOff>
        </xdr:from>
        <xdr:to>
          <xdr:col>21</xdr:col>
          <xdr:colOff>457200</xdr:colOff>
          <xdr:row>252</xdr:row>
          <xdr:rowOff>0</xdr:rowOff>
        </xdr:to>
        <xdr:sp macro="" textlink="">
          <xdr:nvSpPr>
            <xdr:cNvPr id="9541" name="Check Box 0532" hidden="1">
              <a:extLst>
                <a:ext uri="{63B3BB69-23CF-44E3-9099-C40C66FF867C}">
                  <a14:compatExt spid="_x0000_s9541"/>
                </a:ext>
                <a:ext uri="{FF2B5EF4-FFF2-40B4-BE49-F238E27FC236}">
                  <a16:creationId xmlns:a16="http://schemas.microsoft.com/office/drawing/2014/main" id="{00000000-0008-0000-0000-000045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88900</xdr:colOff>
          <xdr:row>250</xdr:row>
          <xdr:rowOff>12700</xdr:rowOff>
        </xdr:from>
        <xdr:to>
          <xdr:col>21</xdr:col>
          <xdr:colOff>457200</xdr:colOff>
          <xdr:row>250</xdr:row>
          <xdr:rowOff>450850</xdr:rowOff>
        </xdr:to>
        <xdr:sp macro="" textlink="">
          <xdr:nvSpPr>
            <xdr:cNvPr id="9540" name="Check Box 0531" hidden="1">
              <a:extLst>
                <a:ext uri="{63B3BB69-23CF-44E3-9099-C40C66FF867C}">
                  <a14:compatExt spid="_x0000_s9540"/>
                </a:ext>
                <a:ext uri="{FF2B5EF4-FFF2-40B4-BE49-F238E27FC236}">
                  <a16:creationId xmlns:a16="http://schemas.microsoft.com/office/drawing/2014/main" id="{00000000-0008-0000-0000-000044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133350</xdr:colOff>
          <xdr:row>255</xdr:row>
          <xdr:rowOff>12700</xdr:rowOff>
        </xdr:from>
        <xdr:to>
          <xdr:col>14</xdr:col>
          <xdr:colOff>508000</xdr:colOff>
          <xdr:row>255</xdr:row>
          <xdr:rowOff>450850</xdr:rowOff>
        </xdr:to>
        <xdr:sp macro="" textlink="">
          <xdr:nvSpPr>
            <xdr:cNvPr id="9550" name="Check Box 0530" hidden="1">
              <a:extLst>
                <a:ext uri="{63B3BB69-23CF-44E3-9099-C40C66FF867C}">
                  <a14:compatExt spid="_x0000_s9550"/>
                </a:ext>
                <a:ext uri="{FF2B5EF4-FFF2-40B4-BE49-F238E27FC236}">
                  <a16:creationId xmlns:a16="http://schemas.microsoft.com/office/drawing/2014/main" id="{00000000-0008-0000-0000-00004E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133350</xdr:colOff>
          <xdr:row>254</xdr:row>
          <xdr:rowOff>12700</xdr:rowOff>
        </xdr:from>
        <xdr:to>
          <xdr:col>14</xdr:col>
          <xdr:colOff>508000</xdr:colOff>
          <xdr:row>254</xdr:row>
          <xdr:rowOff>450850</xdr:rowOff>
        </xdr:to>
        <xdr:sp macro="" textlink="">
          <xdr:nvSpPr>
            <xdr:cNvPr id="9546" name="Check Box 0529" hidden="1">
              <a:extLst>
                <a:ext uri="{63B3BB69-23CF-44E3-9099-C40C66FF867C}">
                  <a14:compatExt spid="_x0000_s9546"/>
                </a:ext>
                <a:ext uri="{FF2B5EF4-FFF2-40B4-BE49-F238E27FC236}">
                  <a16:creationId xmlns:a16="http://schemas.microsoft.com/office/drawing/2014/main" id="{00000000-0008-0000-0000-00004A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133350</xdr:colOff>
          <xdr:row>253</xdr:row>
          <xdr:rowOff>12700</xdr:rowOff>
        </xdr:from>
        <xdr:to>
          <xdr:col>14</xdr:col>
          <xdr:colOff>508000</xdr:colOff>
          <xdr:row>254</xdr:row>
          <xdr:rowOff>0</xdr:rowOff>
        </xdr:to>
        <xdr:sp macro="" textlink="">
          <xdr:nvSpPr>
            <xdr:cNvPr id="9545" name="Check Box 0528" hidden="1">
              <a:extLst>
                <a:ext uri="{63B3BB69-23CF-44E3-9099-C40C66FF867C}">
                  <a14:compatExt spid="_x0000_s9545"/>
                </a:ext>
                <a:ext uri="{FF2B5EF4-FFF2-40B4-BE49-F238E27FC236}">
                  <a16:creationId xmlns:a16="http://schemas.microsoft.com/office/drawing/2014/main" id="{00000000-0008-0000-0000-000049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133350</xdr:colOff>
          <xdr:row>252</xdr:row>
          <xdr:rowOff>12700</xdr:rowOff>
        </xdr:from>
        <xdr:to>
          <xdr:col>14</xdr:col>
          <xdr:colOff>508000</xdr:colOff>
          <xdr:row>252</xdr:row>
          <xdr:rowOff>450850</xdr:rowOff>
        </xdr:to>
        <xdr:sp macro="" textlink="">
          <xdr:nvSpPr>
            <xdr:cNvPr id="9539" name="Check Box 0527" hidden="1">
              <a:extLst>
                <a:ext uri="{63B3BB69-23CF-44E3-9099-C40C66FF867C}">
                  <a14:compatExt spid="_x0000_s9539"/>
                </a:ext>
                <a:ext uri="{FF2B5EF4-FFF2-40B4-BE49-F238E27FC236}">
                  <a16:creationId xmlns:a16="http://schemas.microsoft.com/office/drawing/2014/main" id="{00000000-0008-0000-0000-000043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133350</xdr:colOff>
          <xdr:row>251</xdr:row>
          <xdr:rowOff>12700</xdr:rowOff>
        </xdr:from>
        <xdr:to>
          <xdr:col>14</xdr:col>
          <xdr:colOff>508000</xdr:colOff>
          <xdr:row>252</xdr:row>
          <xdr:rowOff>0</xdr:rowOff>
        </xdr:to>
        <xdr:sp macro="" textlink="">
          <xdr:nvSpPr>
            <xdr:cNvPr id="9538" name="Check Box 0526" hidden="1">
              <a:extLst>
                <a:ext uri="{63B3BB69-23CF-44E3-9099-C40C66FF867C}">
                  <a14:compatExt spid="_x0000_s9538"/>
                </a:ext>
                <a:ext uri="{FF2B5EF4-FFF2-40B4-BE49-F238E27FC236}">
                  <a16:creationId xmlns:a16="http://schemas.microsoft.com/office/drawing/2014/main" id="{00000000-0008-0000-0000-000042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133350</xdr:colOff>
          <xdr:row>250</xdr:row>
          <xdr:rowOff>12700</xdr:rowOff>
        </xdr:from>
        <xdr:to>
          <xdr:col>14</xdr:col>
          <xdr:colOff>508000</xdr:colOff>
          <xdr:row>250</xdr:row>
          <xdr:rowOff>450850</xdr:rowOff>
        </xdr:to>
        <xdr:sp macro="" textlink="">
          <xdr:nvSpPr>
            <xdr:cNvPr id="9537" name="Check Box 0525" hidden="1">
              <a:extLst>
                <a:ext uri="{63B3BB69-23CF-44E3-9099-C40C66FF867C}">
                  <a14:compatExt spid="_x0000_s9537"/>
                </a:ext>
                <a:ext uri="{FF2B5EF4-FFF2-40B4-BE49-F238E27FC236}">
                  <a16:creationId xmlns:a16="http://schemas.microsoft.com/office/drawing/2014/main" id="{00000000-0008-0000-0000-000041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88900</xdr:colOff>
          <xdr:row>255</xdr:row>
          <xdr:rowOff>12700</xdr:rowOff>
        </xdr:from>
        <xdr:to>
          <xdr:col>7</xdr:col>
          <xdr:colOff>457200</xdr:colOff>
          <xdr:row>255</xdr:row>
          <xdr:rowOff>450850</xdr:rowOff>
        </xdr:to>
        <xdr:sp macro="" textlink="">
          <xdr:nvSpPr>
            <xdr:cNvPr id="9549" name="Check Box 0524" hidden="1">
              <a:extLst>
                <a:ext uri="{63B3BB69-23CF-44E3-9099-C40C66FF867C}">
                  <a14:compatExt spid="_x0000_s9549"/>
                </a:ext>
                <a:ext uri="{FF2B5EF4-FFF2-40B4-BE49-F238E27FC236}">
                  <a16:creationId xmlns:a16="http://schemas.microsoft.com/office/drawing/2014/main" id="{00000000-0008-0000-0000-00004D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254</xdr:row>
          <xdr:rowOff>12700</xdr:rowOff>
        </xdr:from>
        <xdr:to>
          <xdr:col>7</xdr:col>
          <xdr:colOff>450850</xdr:colOff>
          <xdr:row>254</xdr:row>
          <xdr:rowOff>450850</xdr:rowOff>
        </xdr:to>
        <xdr:sp macro="" textlink="">
          <xdr:nvSpPr>
            <xdr:cNvPr id="9544" name="Check Box 0523" hidden="1">
              <a:extLst>
                <a:ext uri="{63B3BB69-23CF-44E3-9099-C40C66FF867C}">
                  <a14:compatExt spid="_x0000_s9544"/>
                </a:ext>
                <a:ext uri="{FF2B5EF4-FFF2-40B4-BE49-F238E27FC236}">
                  <a16:creationId xmlns:a16="http://schemas.microsoft.com/office/drawing/2014/main" id="{00000000-0008-0000-0000-000048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253</xdr:row>
          <xdr:rowOff>12700</xdr:rowOff>
        </xdr:from>
        <xdr:to>
          <xdr:col>7</xdr:col>
          <xdr:colOff>450850</xdr:colOff>
          <xdr:row>254</xdr:row>
          <xdr:rowOff>0</xdr:rowOff>
        </xdr:to>
        <xdr:sp macro="" textlink="">
          <xdr:nvSpPr>
            <xdr:cNvPr id="9543" name="Check Box 0522" hidden="1">
              <a:extLst>
                <a:ext uri="{63B3BB69-23CF-44E3-9099-C40C66FF867C}">
                  <a14:compatExt spid="_x0000_s9543"/>
                </a:ext>
                <a:ext uri="{FF2B5EF4-FFF2-40B4-BE49-F238E27FC236}">
                  <a16:creationId xmlns:a16="http://schemas.microsoft.com/office/drawing/2014/main" id="{00000000-0008-0000-0000-000047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252</xdr:row>
          <xdr:rowOff>12700</xdr:rowOff>
        </xdr:from>
        <xdr:to>
          <xdr:col>7</xdr:col>
          <xdr:colOff>450850</xdr:colOff>
          <xdr:row>252</xdr:row>
          <xdr:rowOff>450850</xdr:rowOff>
        </xdr:to>
        <xdr:sp macro="" textlink="">
          <xdr:nvSpPr>
            <xdr:cNvPr id="9536" name="Check Box 0521" hidden="1">
              <a:extLst>
                <a:ext uri="{63B3BB69-23CF-44E3-9099-C40C66FF867C}">
                  <a14:compatExt spid="_x0000_s9536"/>
                </a:ext>
                <a:ext uri="{FF2B5EF4-FFF2-40B4-BE49-F238E27FC236}">
                  <a16:creationId xmlns:a16="http://schemas.microsoft.com/office/drawing/2014/main" id="{00000000-0008-0000-0000-000040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251</xdr:row>
          <xdr:rowOff>12700</xdr:rowOff>
        </xdr:from>
        <xdr:to>
          <xdr:col>7</xdr:col>
          <xdr:colOff>450850</xdr:colOff>
          <xdr:row>252</xdr:row>
          <xdr:rowOff>0</xdr:rowOff>
        </xdr:to>
        <xdr:sp macro="" textlink="">
          <xdr:nvSpPr>
            <xdr:cNvPr id="9535" name="Check Box 0520" hidden="1">
              <a:extLst>
                <a:ext uri="{63B3BB69-23CF-44E3-9099-C40C66FF867C}">
                  <a14:compatExt spid="_x0000_s9535"/>
                </a:ext>
                <a:ext uri="{FF2B5EF4-FFF2-40B4-BE49-F238E27FC236}">
                  <a16:creationId xmlns:a16="http://schemas.microsoft.com/office/drawing/2014/main" id="{00000000-0008-0000-0000-00003F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250</xdr:row>
          <xdr:rowOff>12700</xdr:rowOff>
        </xdr:from>
        <xdr:to>
          <xdr:col>7</xdr:col>
          <xdr:colOff>450850</xdr:colOff>
          <xdr:row>250</xdr:row>
          <xdr:rowOff>450850</xdr:rowOff>
        </xdr:to>
        <xdr:sp macro="" textlink="">
          <xdr:nvSpPr>
            <xdr:cNvPr id="9534" name="Check Box 0519" hidden="1">
              <a:extLst>
                <a:ext uri="{63B3BB69-23CF-44E3-9099-C40C66FF867C}">
                  <a14:compatExt spid="_x0000_s9534"/>
                </a:ext>
                <a:ext uri="{FF2B5EF4-FFF2-40B4-BE49-F238E27FC236}">
                  <a16:creationId xmlns:a16="http://schemas.microsoft.com/office/drawing/2014/main" id="{00000000-0008-0000-0000-00003E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249</xdr:row>
          <xdr:rowOff>12700</xdr:rowOff>
        </xdr:from>
        <xdr:to>
          <xdr:col>5</xdr:col>
          <xdr:colOff>374650</xdr:colOff>
          <xdr:row>250</xdr:row>
          <xdr:rowOff>0</xdr:rowOff>
        </xdr:to>
        <xdr:sp macro="" textlink="">
          <xdr:nvSpPr>
            <xdr:cNvPr id="9262" name="Check Box 0518" hidden="1">
              <a:extLst>
                <a:ext uri="{63B3BB69-23CF-44E3-9099-C40C66FF867C}">
                  <a14:compatExt spid="_x0000_s9262"/>
                </a:ext>
                <a:ext uri="{FF2B5EF4-FFF2-40B4-BE49-F238E27FC236}">
                  <a16:creationId xmlns:a16="http://schemas.microsoft.com/office/drawing/2014/main" id="{00000000-0008-0000-0000-00002E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209550</xdr:colOff>
          <xdr:row>248</xdr:row>
          <xdr:rowOff>12700</xdr:rowOff>
        </xdr:from>
        <xdr:to>
          <xdr:col>7</xdr:col>
          <xdr:colOff>69850</xdr:colOff>
          <xdr:row>248</xdr:row>
          <xdr:rowOff>450850</xdr:rowOff>
        </xdr:to>
        <xdr:sp macro="" textlink="">
          <xdr:nvSpPr>
            <xdr:cNvPr id="9454" name="Check Box 0517" hidden="1">
              <a:extLst>
                <a:ext uri="{63B3BB69-23CF-44E3-9099-C40C66FF867C}">
                  <a14:compatExt spid="_x0000_s9454"/>
                </a:ext>
                <a:ext uri="{FF2B5EF4-FFF2-40B4-BE49-F238E27FC236}">
                  <a16:creationId xmlns:a16="http://schemas.microsoft.com/office/drawing/2014/main" id="{00000000-0008-0000-0000-0000EE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146050</xdr:colOff>
          <xdr:row>246</xdr:row>
          <xdr:rowOff>12700</xdr:rowOff>
        </xdr:from>
        <xdr:to>
          <xdr:col>16</xdr:col>
          <xdr:colOff>0</xdr:colOff>
          <xdr:row>246</xdr:row>
          <xdr:rowOff>450850</xdr:rowOff>
        </xdr:to>
        <xdr:sp macro="" textlink="">
          <xdr:nvSpPr>
            <xdr:cNvPr id="3831" name="Check Box 0516" hidden="1">
              <a:extLst>
                <a:ext uri="{63B3BB69-23CF-44E3-9099-C40C66FF867C}">
                  <a14:compatExt spid="_x0000_s3831"/>
                </a:ext>
                <a:ext uri="{FF2B5EF4-FFF2-40B4-BE49-F238E27FC236}">
                  <a16:creationId xmlns:a16="http://schemas.microsoft.com/office/drawing/2014/main" id="{00000000-0008-0000-0000-0000F70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88900</xdr:colOff>
          <xdr:row>246</xdr:row>
          <xdr:rowOff>12700</xdr:rowOff>
        </xdr:from>
        <xdr:to>
          <xdr:col>12</xdr:col>
          <xdr:colOff>469900</xdr:colOff>
          <xdr:row>246</xdr:row>
          <xdr:rowOff>450850</xdr:rowOff>
        </xdr:to>
        <xdr:sp macro="" textlink="">
          <xdr:nvSpPr>
            <xdr:cNvPr id="9808" name="Check Box 0515" hidden="1">
              <a:extLst>
                <a:ext uri="{63B3BB69-23CF-44E3-9099-C40C66FF867C}">
                  <a14:compatExt spid="_x0000_s9808"/>
                </a:ext>
                <a:ext uri="{FF2B5EF4-FFF2-40B4-BE49-F238E27FC236}">
                  <a16:creationId xmlns:a16="http://schemas.microsoft.com/office/drawing/2014/main" id="{00000000-0008-0000-0000-0000502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146050</xdr:colOff>
          <xdr:row>246</xdr:row>
          <xdr:rowOff>12700</xdr:rowOff>
        </xdr:from>
        <xdr:to>
          <xdr:col>9</xdr:col>
          <xdr:colOff>0</xdr:colOff>
          <xdr:row>246</xdr:row>
          <xdr:rowOff>450850</xdr:rowOff>
        </xdr:to>
        <xdr:sp macro="" textlink="">
          <xdr:nvSpPr>
            <xdr:cNvPr id="3829" name="Check Box 0514" hidden="1">
              <a:extLst>
                <a:ext uri="{63B3BB69-23CF-44E3-9099-C40C66FF867C}">
                  <a14:compatExt spid="_x0000_s3829"/>
                </a:ext>
                <a:ext uri="{FF2B5EF4-FFF2-40B4-BE49-F238E27FC236}">
                  <a16:creationId xmlns:a16="http://schemas.microsoft.com/office/drawing/2014/main" id="{00000000-0008-0000-0000-0000F50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146050</xdr:colOff>
          <xdr:row>246</xdr:row>
          <xdr:rowOff>12700</xdr:rowOff>
        </xdr:from>
        <xdr:to>
          <xdr:col>5</xdr:col>
          <xdr:colOff>0</xdr:colOff>
          <xdr:row>246</xdr:row>
          <xdr:rowOff>450850</xdr:rowOff>
        </xdr:to>
        <xdr:sp macro="" textlink="">
          <xdr:nvSpPr>
            <xdr:cNvPr id="3828" name="Check Box 0513" hidden="1">
              <a:extLst>
                <a:ext uri="{63B3BB69-23CF-44E3-9099-C40C66FF867C}">
                  <a14:compatExt spid="_x0000_s3828"/>
                </a:ext>
                <a:ext uri="{FF2B5EF4-FFF2-40B4-BE49-F238E27FC236}">
                  <a16:creationId xmlns:a16="http://schemas.microsoft.com/office/drawing/2014/main" id="{00000000-0008-0000-0000-0000F40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146050</xdr:colOff>
          <xdr:row>245</xdr:row>
          <xdr:rowOff>12700</xdr:rowOff>
        </xdr:from>
        <xdr:to>
          <xdr:col>21</xdr:col>
          <xdr:colOff>0</xdr:colOff>
          <xdr:row>246</xdr:row>
          <xdr:rowOff>0</xdr:rowOff>
        </xdr:to>
        <xdr:sp macro="" textlink="">
          <xdr:nvSpPr>
            <xdr:cNvPr id="3827" name="Check Box 0512" hidden="1">
              <a:extLst>
                <a:ext uri="{63B3BB69-23CF-44E3-9099-C40C66FF867C}">
                  <a14:compatExt spid="_x0000_s3827"/>
                </a:ext>
                <a:ext uri="{FF2B5EF4-FFF2-40B4-BE49-F238E27FC236}">
                  <a16:creationId xmlns:a16="http://schemas.microsoft.com/office/drawing/2014/main" id="{00000000-0008-0000-0000-0000F30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245</xdr:row>
          <xdr:rowOff>12700</xdr:rowOff>
        </xdr:from>
        <xdr:to>
          <xdr:col>16</xdr:col>
          <xdr:colOff>476250</xdr:colOff>
          <xdr:row>246</xdr:row>
          <xdr:rowOff>0</xdr:rowOff>
        </xdr:to>
        <xdr:sp macro="" textlink="">
          <xdr:nvSpPr>
            <xdr:cNvPr id="3826" name="Check Box 0511" hidden="1">
              <a:extLst>
                <a:ext uri="{63B3BB69-23CF-44E3-9099-C40C66FF867C}">
                  <a14:compatExt spid="_x0000_s3826"/>
                </a:ext>
                <a:ext uri="{FF2B5EF4-FFF2-40B4-BE49-F238E27FC236}">
                  <a16:creationId xmlns:a16="http://schemas.microsoft.com/office/drawing/2014/main" id="{00000000-0008-0000-0000-0000F20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88900</xdr:colOff>
          <xdr:row>245</xdr:row>
          <xdr:rowOff>12700</xdr:rowOff>
        </xdr:from>
        <xdr:to>
          <xdr:col>12</xdr:col>
          <xdr:colOff>469900</xdr:colOff>
          <xdr:row>246</xdr:row>
          <xdr:rowOff>0</xdr:rowOff>
        </xdr:to>
        <xdr:sp macro="" textlink="">
          <xdr:nvSpPr>
            <xdr:cNvPr id="3825" name="Check Box 0510" hidden="1">
              <a:extLst>
                <a:ext uri="{63B3BB69-23CF-44E3-9099-C40C66FF867C}">
                  <a14:compatExt spid="_x0000_s3825"/>
                </a:ext>
                <a:ext uri="{FF2B5EF4-FFF2-40B4-BE49-F238E27FC236}">
                  <a16:creationId xmlns:a16="http://schemas.microsoft.com/office/drawing/2014/main" id="{00000000-0008-0000-0000-0000F10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146050</xdr:colOff>
          <xdr:row>245</xdr:row>
          <xdr:rowOff>12700</xdr:rowOff>
        </xdr:from>
        <xdr:to>
          <xdr:col>9</xdr:col>
          <xdr:colOff>0</xdr:colOff>
          <xdr:row>246</xdr:row>
          <xdr:rowOff>0</xdr:rowOff>
        </xdr:to>
        <xdr:sp macro="" textlink="">
          <xdr:nvSpPr>
            <xdr:cNvPr id="3824" name="Check Box 0509" hidden="1">
              <a:extLst>
                <a:ext uri="{63B3BB69-23CF-44E3-9099-C40C66FF867C}">
                  <a14:compatExt spid="_x0000_s3824"/>
                </a:ext>
                <a:ext uri="{FF2B5EF4-FFF2-40B4-BE49-F238E27FC236}">
                  <a16:creationId xmlns:a16="http://schemas.microsoft.com/office/drawing/2014/main" id="{00000000-0008-0000-0000-0000F00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146050</xdr:colOff>
          <xdr:row>245</xdr:row>
          <xdr:rowOff>12700</xdr:rowOff>
        </xdr:from>
        <xdr:to>
          <xdr:col>5</xdr:col>
          <xdr:colOff>0</xdr:colOff>
          <xdr:row>246</xdr:row>
          <xdr:rowOff>0</xdr:rowOff>
        </xdr:to>
        <xdr:sp macro="" textlink="">
          <xdr:nvSpPr>
            <xdr:cNvPr id="3823" name="Check Box 0508" hidden="1">
              <a:extLst>
                <a:ext uri="{63B3BB69-23CF-44E3-9099-C40C66FF867C}">
                  <a14:compatExt spid="_x0000_s3823"/>
                </a:ext>
                <a:ext uri="{FF2B5EF4-FFF2-40B4-BE49-F238E27FC236}">
                  <a16:creationId xmlns:a16="http://schemas.microsoft.com/office/drawing/2014/main" id="{00000000-0008-0000-0000-0000EF0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146050</xdr:colOff>
          <xdr:row>244</xdr:row>
          <xdr:rowOff>12700</xdr:rowOff>
        </xdr:from>
        <xdr:to>
          <xdr:col>21</xdr:col>
          <xdr:colOff>0</xdr:colOff>
          <xdr:row>244</xdr:row>
          <xdr:rowOff>450850</xdr:rowOff>
        </xdr:to>
        <xdr:sp macro="" textlink="">
          <xdr:nvSpPr>
            <xdr:cNvPr id="3822" name="Check Box 0507" hidden="1">
              <a:extLst>
                <a:ext uri="{63B3BB69-23CF-44E3-9099-C40C66FF867C}">
                  <a14:compatExt spid="_x0000_s3822"/>
                </a:ext>
                <a:ext uri="{FF2B5EF4-FFF2-40B4-BE49-F238E27FC236}">
                  <a16:creationId xmlns:a16="http://schemas.microsoft.com/office/drawing/2014/main" id="{00000000-0008-0000-0000-0000EE0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244</xdr:row>
          <xdr:rowOff>12700</xdr:rowOff>
        </xdr:from>
        <xdr:to>
          <xdr:col>16</xdr:col>
          <xdr:colOff>476250</xdr:colOff>
          <xdr:row>244</xdr:row>
          <xdr:rowOff>450850</xdr:rowOff>
        </xdr:to>
        <xdr:sp macro="" textlink="">
          <xdr:nvSpPr>
            <xdr:cNvPr id="3821" name="Check Box 0506" hidden="1">
              <a:extLst>
                <a:ext uri="{63B3BB69-23CF-44E3-9099-C40C66FF867C}">
                  <a14:compatExt spid="_x0000_s3821"/>
                </a:ext>
                <a:ext uri="{FF2B5EF4-FFF2-40B4-BE49-F238E27FC236}">
                  <a16:creationId xmlns:a16="http://schemas.microsoft.com/office/drawing/2014/main" id="{00000000-0008-0000-0000-0000ED0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88900</xdr:colOff>
          <xdr:row>244</xdr:row>
          <xdr:rowOff>12700</xdr:rowOff>
        </xdr:from>
        <xdr:to>
          <xdr:col>12</xdr:col>
          <xdr:colOff>469900</xdr:colOff>
          <xdr:row>244</xdr:row>
          <xdr:rowOff>450850</xdr:rowOff>
        </xdr:to>
        <xdr:sp macro="" textlink="">
          <xdr:nvSpPr>
            <xdr:cNvPr id="3820" name="Check Box 0505" hidden="1">
              <a:extLst>
                <a:ext uri="{63B3BB69-23CF-44E3-9099-C40C66FF867C}">
                  <a14:compatExt spid="_x0000_s3820"/>
                </a:ext>
                <a:ext uri="{FF2B5EF4-FFF2-40B4-BE49-F238E27FC236}">
                  <a16:creationId xmlns:a16="http://schemas.microsoft.com/office/drawing/2014/main" id="{00000000-0008-0000-0000-0000EC0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146050</xdr:colOff>
          <xdr:row>244</xdr:row>
          <xdr:rowOff>12700</xdr:rowOff>
        </xdr:from>
        <xdr:to>
          <xdr:col>9</xdr:col>
          <xdr:colOff>0</xdr:colOff>
          <xdr:row>244</xdr:row>
          <xdr:rowOff>450850</xdr:rowOff>
        </xdr:to>
        <xdr:sp macro="" textlink="">
          <xdr:nvSpPr>
            <xdr:cNvPr id="3819" name="Check Box 0504" hidden="1">
              <a:extLst>
                <a:ext uri="{63B3BB69-23CF-44E3-9099-C40C66FF867C}">
                  <a14:compatExt spid="_x0000_s3819"/>
                </a:ext>
                <a:ext uri="{FF2B5EF4-FFF2-40B4-BE49-F238E27FC236}">
                  <a16:creationId xmlns:a16="http://schemas.microsoft.com/office/drawing/2014/main" id="{00000000-0008-0000-0000-0000EB0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146050</xdr:colOff>
          <xdr:row>244</xdr:row>
          <xdr:rowOff>12700</xdr:rowOff>
        </xdr:from>
        <xdr:to>
          <xdr:col>5</xdr:col>
          <xdr:colOff>0</xdr:colOff>
          <xdr:row>244</xdr:row>
          <xdr:rowOff>450850</xdr:rowOff>
        </xdr:to>
        <xdr:sp macro="" textlink="">
          <xdr:nvSpPr>
            <xdr:cNvPr id="3818" name="Check Box 0503" hidden="1">
              <a:extLst>
                <a:ext uri="{63B3BB69-23CF-44E3-9099-C40C66FF867C}">
                  <a14:compatExt spid="_x0000_s3818"/>
                </a:ext>
                <a:ext uri="{FF2B5EF4-FFF2-40B4-BE49-F238E27FC236}">
                  <a16:creationId xmlns:a16="http://schemas.microsoft.com/office/drawing/2014/main" id="{00000000-0008-0000-0000-0000EA0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298450</xdr:colOff>
          <xdr:row>243</xdr:row>
          <xdr:rowOff>12700</xdr:rowOff>
        </xdr:from>
        <xdr:to>
          <xdr:col>7</xdr:col>
          <xdr:colOff>152400</xdr:colOff>
          <xdr:row>244</xdr:row>
          <xdr:rowOff>0</xdr:rowOff>
        </xdr:to>
        <xdr:sp macro="" textlink="">
          <xdr:nvSpPr>
            <xdr:cNvPr id="9261" name="Check Box 0502" hidden="1">
              <a:extLst>
                <a:ext uri="{63B3BB69-23CF-44E3-9099-C40C66FF867C}">
                  <a14:compatExt spid="_x0000_s9261"/>
                </a:ext>
                <a:ext uri="{FF2B5EF4-FFF2-40B4-BE49-F238E27FC236}">
                  <a16:creationId xmlns:a16="http://schemas.microsoft.com/office/drawing/2014/main" id="{00000000-0008-0000-0000-00002D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241</xdr:row>
          <xdr:rowOff>12700</xdr:rowOff>
        </xdr:from>
        <xdr:to>
          <xdr:col>15</xdr:col>
          <xdr:colOff>374650</xdr:colOff>
          <xdr:row>242</xdr:row>
          <xdr:rowOff>0</xdr:rowOff>
        </xdr:to>
        <xdr:sp macro="" textlink="">
          <xdr:nvSpPr>
            <xdr:cNvPr id="3817" name="Check Box 0501" hidden="1">
              <a:extLst>
                <a:ext uri="{63B3BB69-23CF-44E3-9099-C40C66FF867C}">
                  <a14:compatExt spid="_x0000_s3817"/>
                </a:ext>
                <a:ext uri="{FF2B5EF4-FFF2-40B4-BE49-F238E27FC236}">
                  <a16:creationId xmlns:a16="http://schemas.microsoft.com/office/drawing/2014/main" id="{00000000-0008-0000-0000-0000E90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12700</xdr:colOff>
          <xdr:row>241</xdr:row>
          <xdr:rowOff>12700</xdr:rowOff>
        </xdr:from>
        <xdr:to>
          <xdr:col>12</xdr:col>
          <xdr:colOff>381000</xdr:colOff>
          <xdr:row>242</xdr:row>
          <xdr:rowOff>0</xdr:rowOff>
        </xdr:to>
        <xdr:sp macro="" textlink="">
          <xdr:nvSpPr>
            <xdr:cNvPr id="3816" name="Check Box 0500" hidden="1">
              <a:extLst>
                <a:ext uri="{63B3BB69-23CF-44E3-9099-C40C66FF867C}">
                  <a14:compatExt spid="_x0000_s3816"/>
                </a:ext>
                <a:ext uri="{FF2B5EF4-FFF2-40B4-BE49-F238E27FC236}">
                  <a16:creationId xmlns:a16="http://schemas.microsoft.com/office/drawing/2014/main" id="{00000000-0008-0000-0000-0000E80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241</xdr:row>
          <xdr:rowOff>12700</xdr:rowOff>
        </xdr:from>
        <xdr:to>
          <xdr:col>8</xdr:col>
          <xdr:colOff>374650</xdr:colOff>
          <xdr:row>242</xdr:row>
          <xdr:rowOff>0</xdr:rowOff>
        </xdr:to>
        <xdr:sp macro="" textlink="">
          <xdr:nvSpPr>
            <xdr:cNvPr id="3815" name="Check Box 0499" hidden="1">
              <a:extLst>
                <a:ext uri="{63B3BB69-23CF-44E3-9099-C40C66FF867C}">
                  <a14:compatExt spid="_x0000_s3815"/>
                </a:ext>
                <a:ext uri="{FF2B5EF4-FFF2-40B4-BE49-F238E27FC236}">
                  <a16:creationId xmlns:a16="http://schemas.microsoft.com/office/drawing/2014/main" id="{00000000-0008-0000-0000-0000E70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241</xdr:row>
          <xdr:rowOff>12700</xdr:rowOff>
        </xdr:from>
        <xdr:to>
          <xdr:col>4</xdr:col>
          <xdr:colOff>374650</xdr:colOff>
          <xdr:row>242</xdr:row>
          <xdr:rowOff>0</xdr:rowOff>
        </xdr:to>
        <xdr:sp macro="" textlink="">
          <xdr:nvSpPr>
            <xdr:cNvPr id="3814" name="Check Box 0498" hidden="1">
              <a:extLst>
                <a:ext uri="{63B3BB69-23CF-44E3-9099-C40C66FF867C}">
                  <a14:compatExt spid="_x0000_s3814"/>
                </a:ext>
                <a:ext uri="{FF2B5EF4-FFF2-40B4-BE49-F238E27FC236}">
                  <a16:creationId xmlns:a16="http://schemas.microsoft.com/office/drawing/2014/main" id="{00000000-0008-0000-0000-0000E60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184150</xdr:colOff>
          <xdr:row>240</xdr:row>
          <xdr:rowOff>12700</xdr:rowOff>
        </xdr:from>
        <xdr:to>
          <xdr:col>6</xdr:col>
          <xdr:colOff>38100</xdr:colOff>
          <xdr:row>240</xdr:row>
          <xdr:rowOff>450850</xdr:rowOff>
        </xdr:to>
        <xdr:sp macro="" textlink="">
          <xdr:nvSpPr>
            <xdr:cNvPr id="9260" name="Check Box 0497" hidden="1">
              <a:extLst>
                <a:ext uri="{63B3BB69-23CF-44E3-9099-C40C66FF867C}">
                  <a14:compatExt spid="_x0000_s9260"/>
                </a:ext>
                <a:ext uri="{FF2B5EF4-FFF2-40B4-BE49-F238E27FC236}">
                  <a16:creationId xmlns:a16="http://schemas.microsoft.com/office/drawing/2014/main" id="{00000000-0008-0000-0000-00002C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238</xdr:row>
          <xdr:rowOff>12700</xdr:rowOff>
        </xdr:from>
        <xdr:to>
          <xdr:col>18</xdr:col>
          <xdr:colOff>374650</xdr:colOff>
          <xdr:row>238</xdr:row>
          <xdr:rowOff>450850</xdr:rowOff>
        </xdr:to>
        <xdr:sp macro="" textlink="">
          <xdr:nvSpPr>
            <xdr:cNvPr id="3990" name="Check Box 0496" hidden="1">
              <a:extLst>
                <a:ext uri="{63B3BB69-23CF-44E3-9099-C40C66FF867C}">
                  <a14:compatExt spid="_x0000_s3990"/>
                </a:ext>
                <a:ext uri="{FF2B5EF4-FFF2-40B4-BE49-F238E27FC236}">
                  <a16:creationId xmlns:a16="http://schemas.microsoft.com/office/drawing/2014/main" id="{00000000-0008-0000-0000-0000960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12700</xdr:colOff>
          <xdr:row>238</xdr:row>
          <xdr:rowOff>12700</xdr:rowOff>
        </xdr:from>
        <xdr:to>
          <xdr:col>16</xdr:col>
          <xdr:colOff>381000</xdr:colOff>
          <xdr:row>238</xdr:row>
          <xdr:rowOff>450850</xdr:rowOff>
        </xdr:to>
        <xdr:sp macro="" textlink="">
          <xdr:nvSpPr>
            <xdr:cNvPr id="3989" name="Check Box 0495" hidden="1">
              <a:extLst>
                <a:ext uri="{63B3BB69-23CF-44E3-9099-C40C66FF867C}">
                  <a14:compatExt spid="_x0000_s3989"/>
                </a:ext>
                <a:ext uri="{FF2B5EF4-FFF2-40B4-BE49-F238E27FC236}">
                  <a16:creationId xmlns:a16="http://schemas.microsoft.com/office/drawing/2014/main" id="{00000000-0008-0000-0000-0000950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12700</xdr:colOff>
          <xdr:row>238</xdr:row>
          <xdr:rowOff>12700</xdr:rowOff>
        </xdr:from>
        <xdr:to>
          <xdr:col>12</xdr:col>
          <xdr:colOff>381000</xdr:colOff>
          <xdr:row>238</xdr:row>
          <xdr:rowOff>450850</xdr:rowOff>
        </xdr:to>
        <xdr:sp macro="" textlink="">
          <xdr:nvSpPr>
            <xdr:cNvPr id="3991" name="Check Box 0494" hidden="1">
              <a:extLst>
                <a:ext uri="{63B3BB69-23CF-44E3-9099-C40C66FF867C}">
                  <a14:compatExt spid="_x0000_s3991"/>
                </a:ext>
                <a:ext uri="{FF2B5EF4-FFF2-40B4-BE49-F238E27FC236}">
                  <a16:creationId xmlns:a16="http://schemas.microsoft.com/office/drawing/2014/main" id="{00000000-0008-0000-0000-0000970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238</xdr:row>
          <xdr:rowOff>12700</xdr:rowOff>
        </xdr:from>
        <xdr:to>
          <xdr:col>8</xdr:col>
          <xdr:colOff>374650</xdr:colOff>
          <xdr:row>238</xdr:row>
          <xdr:rowOff>450850</xdr:rowOff>
        </xdr:to>
        <xdr:sp macro="" textlink="">
          <xdr:nvSpPr>
            <xdr:cNvPr id="3992" name="Check Box 0493" hidden="1">
              <a:extLst>
                <a:ext uri="{63B3BB69-23CF-44E3-9099-C40C66FF867C}">
                  <a14:compatExt spid="_x0000_s3992"/>
                </a:ext>
                <a:ext uri="{FF2B5EF4-FFF2-40B4-BE49-F238E27FC236}">
                  <a16:creationId xmlns:a16="http://schemas.microsoft.com/office/drawing/2014/main" id="{00000000-0008-0000-0000-0000980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238</xdr:row>
          <xdr:rowOff>12700</xdr:rowOff>
        </xdr:from>
        <xdr:to>
          <xdr:col>4</xdr:col>
          <xdr:colOff>374650</xdr:colOff>
          <xdr:row>238</xdr:row>
          <xdr:rowOff>450850</xdr:rowOff>
        </xdr:to>
        <xdr:sp macro="" textlink="">
          <xdr:nvSpPr>
            <xdr:cNvPr id="3993" name="Check Box 0492" hidden="1">
              <a:extLst>
                <a:ext uri="{63B3BB69-23CF-44E3-9099-C40C66FF867C}">
                  <a14:compatExt spid="_x0000_s3993"/>
                </a:ext>
                <a:ext uri="{FF2B5EF4-FFF2-40B4-BE49-F238E27FC236}">
                  <a16:creationId xmlns:a16="http://schemas.microsoft.com/office/drawing/2014/main" id="{00000000-0008-0000-0000-0000990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0</xdr:colOff>
          <xdr:row>237</xdr:row>
          <xdr:rowOff>12700</xdr:rowOff>
        </xdr:from>
        <xdr:to>
          <xdr:col>20</xdr:col>
          <xdr:colOff>374650</xdr:colOff>
          <xdr:row>238</xdr:row>
          <xdr:rowOff>0</xdr:rowOff>
        </xdr:to>
        <xdr:sp macro="" textlink="">
          <xdr:nvSpPr>
            <xdr:cNvPr id="3809" name="Check Box 0491" hidden="1">
              <a:extLst>
                <a:ext uri="{63B3BB69-23CF-44E3-9099-C40C66FF867C}">
                  <a14:compatExt spid="_x0000_s3809"/>
                </a:ext>
                <a:ext uri="{FF2B5EF4-FFF2-40B4-BE49-F238E27FC236}">
                  <a16:creationId xmlns:a16="http://schemas.microsoft.com/office/drawing/2014/main" id="{00000000-0008-0000-0000-0000E10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12700</xdr:colOff>
          <xdr:row>237</xdr:row>
          <xdr:rowOff>12700</xdr:rowOff>
        </xdr:from>
        <xdr:to>
          <xdr:col>16</xdr:col>
          <xdr:colOff>381000</xdr:colOff>
          <xdr:row>238</xdr:row>
          <xdr:rowOff>0</xdr:rowOff>
        </xdr:to>
        <xdr:sp macro="" textlink="">
          <xdr:nvSpPr>
            <xdr:cNvPr id="3808" name="Check Box 0490" hidden="1">
              <a:extLst>
                <a:ext uri="{63B3BB69-23CF-44E3-9099-C40C66FF867C}">
                  <a14:compatExt spid="_x0000_s3808"/>
                </a:ext>
                <a:ext uri="{FF2B5EF4-FFF2-40B4-BE49-F238E27FC236}">
                  <a16:creationId xmlns:a16="http://schemas.microsoft.com/office/drawing/2014/main" id="{00000000-0008-0000-0000-0000E00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12700</xdr:colOff>
          <xdr:row>237</xdr:row>
          <xdr:rowOff>12700</xdr:rowOff>
        </xdr:from>
        <xdr:to>
          <xdr:col>12</xdr:col>
          <xdr:colOff>381000</xdr:colOff>
          <xdr:row>238</xdr:row>
          <xdr:rowOff>0</xdr:rowOff>
        </xdr:to>
        <xdr:sp macro="" textlink="">
          <xdr:nvSpPr>
            <xdr:cNvPr id="3807" name="Check Box 0489" hidden="1">
              <a:extLst>
                <a:ext uri="{63B3BB69-23CF-44E3-9099-C40C66FF867C}">
                  <a14:compatExt spid="_x0000_s3807"/>
                </a:ext>
                <a:ext uri="{FF2B5EF4-FFF2-40B4-BE49-F238E27FC236}">
                  <a16:creationId xmlns:a16="http://schemas.microsoft.com/office/drawing/2014/main" id="{00000000-0008-0000-0000-0000DF0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237</xdr:row>
          <xdr:rowOff>12700</xdr:rowOff>
        </xdr:from>
        <xdr:to>
          <xdr:col>8</xdr:col>
          <xdr:colOff>374650</xdr:colOff>
          <xdr:row>238</xdr:row>
          <xdr:rowOff>0</xdr:rowOff>
        </xdr:to>
        <xdr:sp macro="" textlink="">
          <xdr:nvSpPr>
            <xdr:cNvPr id="3806" name="Check Box 0488" hidden="1">
              <a:extLst>
                <a:ext uri="{63B3BB69-23CF-44E3-9099-C40C66FF867C}">
                  <a14:compatExt spid="_x0000_s3806"/>
                </a:ext>
                <a:ext uri="{FF2B5EF4-FFF2-40B4-BE49-F238E27FC236}">
                  <a16:creationId xmlns:a16="http://schemas.microsoft.com/office/drawing/2014/main" id="{00000000-0008-0000-0000-0000DE0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237</xdr:row>
          <xdr:rowOff>12700</xdr:rowOff>
        </xdr:from>
        <xdr:to>
          <xdr:col>4</xdr:col>
          <xdr:colOff>374650</xdr:colOff>
          <xdr:row>238</xdr:row>
          <xdr:rowOff>0</xdr:rowOff>
        </xdr:to>
        <xdr:sp macro="" textlink="">
          <xdr:nvSpPr>
            <xdr:cNvPr id="3805" name="Check Box 0487" hidden="1">
              <a:extLst>
                <a:ext uri="{63B3BB69-23CF-44E3-9099-C40C66FF867C}">
                  <a14:compatExt spid="_x0000_s3805"/>
                </a:ext>
                <a:ext uri="{FF2B5EF4-FFF2-40B4-BE49-F238E27FC236}">
                  <a16:creationId xmlns:a16="http://schemas.microsoft.com/office/drawing/2014/main" id="{00000000-0008-0000-0000-0000DD0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0</xdr:colOff>
          <xdr:row>236</xdr:row>
          <xdr:rowOff>12700</xdr:rowOff>
        </xdr:from>
        <xdr:to>
          <xdr:col>20</xdr:col>
          <xdr:colOff>374650</xdr:colOff>
          <xdr:row>236</xdr:row>
          <xdr:rowOff>450850</xdr:rowOff>
        </xdr:to>
        <xdr:sp macro="" textlink="">
          <xdr:nvSpPr>
            <xdr:cNvPr id="3804" name="Check Box 0486" hidden="1">
              <a:extLst>
                <a:ext uri="{63B3BB69-23CF-44E3-9099-C40C66FF867C}">
                  <a14:compatExt spid="_x0000_s3804"/>
                </a:ext>
                <a:ext uri="{FF2B5EF4-FFF2-40B4-BE49-F238E27FC236}">
                  <a16:creationId xmlns:a16="http://schemas.microsoft.com/office/drawing/2014/main" id="{00000000-0008-0000-0000-0000DC0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12700</xdr:colOff>
          <xdr:row>236</xdr:row>
          <xdr:rowOff>12700</xdr:rowOff>
        </xdr:from>
        <xdr:to>
          <xdr:col>16</xdr:col>
          <xdr:colOff>381000</xdr:colOff>
          <xdr:row>236</xdr:row>
          <xdr:rowOff>450850</xdr:rowOff>
        </xdr:to>
        <xdr:sp macro="" textlink="">
          <xdr:nvSpPr>
            <xdr:cNvPr id="3803" name="Check Box 0485" hidden="1">
              <a:extLst>
                <a:ext uri="{63B3BB69-23CF-44E3-9099-C40C66FF867C}">
                  <a14:compatExt spid="_x0000_s3803"/>
                </a:ext>
                <a:ext uri="{FF2B5EF4-FFF2-40B4-BE49-F238E27FC236}">
                  <a16:creationId xmlns:a16="http://schemas.microsoft.com/office/drawing/2014/main" id="{00000000-0008-0000-0000-0000DB0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12700</xdr:colOff>
          <xdr:row>236</xdr:row>
          <xdr:rowOff>12700</xdr:rowOff>
        </xdr:from>
        <xdr:to>
          <xdr:col>12</xdr:col>
          <xdr:colOff>381000</xdr:colOff>
          <xdr:row>236</xdr:row>
          <xdr:rowOff>450850</xdr:rowOff>
        </xdr:to>
        <xdr:sp macro="" textlink="">
          <xdr:nvSpPr>
            <xdr:cNvPr id="3802" name="Check Box 0484" hidden="1">
              <a:extLst>
                <a:ext uri="{63B3BB69-23CF-44E3-9099-C40C66FF867C}">
                  <a14:compatExt spid="_x0000_s3802"/>
                </a:ext>
                <a:ext uri="{FF2B5EF4-FFF2-40B4-BE49-F238E27FC236}">
                  <a16:creationId xmlns:a16="http://schemas.microsoft.com/office/drawing/2014/main" id="{00000000-0008-0000-0000-0000DA0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236</xdr:row>
          <xdr:rowOff>12700</xdr:rowOff>
        </xdr:from>
        <xdr:to>
          <xdr:col>8</xdr:col>
          <xdr:colOff>374650</xdr:colOff>
          <xdr:row>236</xdr:row>
          <xdr:rowOff>450850</xdr:rowOff>
        </xdr:to>
        <xdr:sp macro="" textlink="">
          <xdr:nvSpPr>
            <xdr:cNvPr id="3801" name="Check Box 0483" hidden="1">
              <a:extLst>
                <a:ext uri="{63B3BB69-23CF-44E3-9099-C40C66FF867C}">
                  <a14:compatExt spid="_x0000_s3801"/>
                </a:ext>
                <a:ext uri="{FF2B5EF4-FFF2-40B4-BE49-F238E27FC236}">
                  <a16:creationId xmlns:a16="http://schemas.microsoft.com/office/drawing/2014/main" id="{00000000-0008-0000-0000-0000D90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236</xdr:row>
          <xdr:rowOff>12700</xdr:rowOff>
        </xdr:from>
        <xdr:to>
          <xdr:col>4</xdr:col>
          <xdr:colOff>374650</xdr:colOff>
          <xdr:row>236</xdr:row>
          <xdr:rowOff>450850</xdr:rowOff>
        </xdr:to>
        <xdr:sp macro="" textlink="">
          <xdr:nvSpPr>
            <xdr:cNvPr id="3800" name="Check Box 0482" hidden="1">
              <a:extLst>
                <a:ext uri="{63B3BB69-23CF-44E3-9099-C40C66FF867C}">
                  <a14:compatExt spid="_x0000_s3800"/>
                </a:ext>
                <a:ext uri="{FF2B5EF4-FFF2-40B4-BE49-F238E27FC236}">
                  <a16:creationId xmlns:a16="http://schemas.microsoft.com/office/drawing/2014/main" id="{00000000-0008-0000-0000-0000D80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0</xdr:colOff>
          <xdr:row>235</xdr:row>
          <xdr:rowOff>12700</xdr:rowOff>
        </xdr:from>
        <xdr:to>
          <xdr:col>20</xdr:col>
          <xdr:colOff>374650</xdr:colOff>
          <xdr:row>236</xdr:row>
          <xdr:rowOff>0</xdr:rowOff>
        </xdr:to>
        <xdr:sp macro="" textlink="">
          <xdr:nvSpPr>
            <xdr:cNvPr id="3799" name="Check Box 0481" hidden="1">
              <a:extLst>
                <a:ext uri="{63B3BB69-23CF-44E3-9099-C40C66FF867C}">
                  <a14:compatExt spid="_x0000_s3799"/>
                </a:ext>
                <a:ext uri="{FF2B5EF4-FFF2-40B4-BE49-F238E27FC236}">
                  <a16:creationId xmlns:a16="http://schemas.microsoft.com/office/drawing/2014/main" id="{00000000-0008-0000-0000-0000D70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12700</xdr:colOff>
          <xdr:row>235</xdr:row>
          <xdr:rowOff>12700</xdr:rowOff>
        </xdr:from>
        <xdr:to>
          <xdr:col>16</xdr:col>
          <xdr:colOff>381000</xdr:colOff>
          <xdr:row>236</xdr:row>
          <xdr:rowOff>0</xdr:rowOff>
        </xdr:to>
        <xdr:sp macro="" textlink="">
          <xdr:nvSpPr>
            <xdr:cNvPr id="3798" name="Check Box 0480" hidden="1">
              <a:extLst>
                <a:ext uri="{63B3BB69-23CF-44E3-9099-C40C66FF867C}">
                  <a14:compatExt spid="_x0000_s3798"/>
                </a:ext>
                <a:ext uri="{FF2B5EF4-FFF2-40B4-BE49-F238E27FC236}">
                  <a16:creationId xmlns:a16="http://schemas.microsoft.com/office/drawing/2014/main" id="{00000000-0008-0000-0000-0000D60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12700</xdr:colOff>
          <xdr:row>235</xdr:row>
          <xdr:rowOff>12700</xdr:rowOff>
        </xdr:from>
        <xdr:to>
          <xdr:col>12</xdr:col>
          <xdr:colOff>381000</xdr:colOff>
          <xdr:row>236</xdr:row>
          <xdr:rowOff>0</xdr:rowOff>
        </xdr:to>
        <xdr:sp macro="" textlink="">
          <xdr:nvSpPr>
            <xdr:cNvPr id="3797" name="Check Box 0479" hidden="1">
              <a:extLst>
                <a:ext uri="{63B3BB69-23CF-44E3-9099-C40C66FF867C}">
                  <a14:compatExt spid="_x0000_s3797"/>
                </a:ext>
                <a:ext uri="{FF2B5EF4-FFF2-40B4-BE49-F238E27FC236}">
                  <a16:creationId xmlns:a16="http://schemas.microsoft.com/office/drawing/2014/main" id="{00000000-0008-0000-0000-0000D50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235</xdr:row>
          <xdr:rowOff>12700</xdr:rowOff>
        </xdr:from>
        <xdr:to>
          <xdr:col>8</xdr:col>
          <xdr:colOff>374650</xdr:colOff>
          <xdr:row>236</xdr:row>
          <xdr:rowOff>0</xdr:rowOff>
        </xdr:to>
        <xdr:sp macro="" textlink="">
          <xdr:nvSpPr>
            <xdr:cNvPr id="3796" name="Check Box 0478" hidden="1">
              <a:extLst>
                <a:ext uri="{63B3BB69-23CF-44E3-9099-C40C66FF867C}">
                  <a14:compatExt spid="_x0000_s3796"/>
                </a:ext>
                <a:ext uri="{FF2B5EF4-FFF2-40B4-BE49-F238E27FC236}">
                  <a16:creationId xmlns:a16="http://schemas.microsoft.com/office/drawing/2014/main" id="{00000000-0008-0000-0000-0000D40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235</xdr:row>
          <xdr:rowOff>12700</xdr:rowOff>
        </xdr:from>
        <xdr:to>
          <xdr:col>4</xdr:col>
          <xdr:colOff>374650</xdr:colOff>
          <xdr:row>236</xdr:row>
          <xdr:rowOff>0</xdr:rowOff>
        </xdr:to>
        <xdr:sp macro="" textlink="">
          <xdr:nvSpPr>
            <xdr:cNvPr id="3795" name="Check Box 0477" hidden="1">
              <a:extLst>
                <a:ext uri="{63B3BB69-23CF-44E3-9099-C40C66FF867C}">
                  <a14:compatExt spid="_x0000_s3795"/>
                </a:ext>
                <a:ext uri="{FF2B5EF4-FFF2-40B4-BE49-F238E27FC236}">
                  <a16:creationId xmlns:a16="http://schemas.microsoft.com/office/drawing/2014/main" id="{00000000-0008-0000-0000-0000D30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127000</xdr:colOff>
          <xdr:row>234</xdr:row>
          <xdr:rowOff>12700</xdr:rowOff>
        </xdr:from>
        <xdr:to>
          <xdr:col>5</xdr:col>
          <xdr:colOff>495300</xdr:colOff>
          <xdr:row>234</xdr:row>
          <xdr:rowOff>450850</xdr:rowOff>
        </xdr:to>
        <xdr:sp macro="" textlink="">
          <xdr:nvSpPr>
            <xdr:cNvPr id="9259" name="Check Box 0476" hidden="1">
              <a:extLst>
                <a:ext uri="{63B3BB69-23CF-44E3-9099-C40C66FF867C}">
                  <a14:compatExt spid="_x0000_s9259"/>
                </a:ext>
                <a:ext uri="{FF2B5EF4-FFF2-40B4-BE49-F238E27FC236}">
                  <a16:creationId xmlns:a16="http://schemas.microsoft.com/office/drawing/2014/main" id="{00000000-0008-0000-0000-00002B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233</xdr:row>
          <xdr:rowOff>12700</xdr:rowOff>
        </xdr:from>
        <xdr:to>
          <xdr:col>6</xdr:col>
          <xdr:colOff>374650</xdr:colOff>
          <xdr:row>234</xdr:row>
          <xdr:rowOff>0</xdr:rowOff>
        </xdr:to>
        <xdr:sp macro="" textlink="">
          <xdr:nvSpPr>
            <xdr:cNvPr id="9453" name="Check Box 0475" hidden="1">
              <a:extLst>
                <a:ext uri="{63B3BB69-23CF-44E3-9099-C40C66FF867C}">
                  <a14:compatExt spid="_x0000_s9453"/>
                </a:ext>
                <a:ext uri="{FF2B5EF4-FFF2-40B4-BE49-F238E27FC236}">
                  <a16:creationId xmlns:a16="http://schemas.microsoft.com/office/drawing/2014/main" id="{00000000-0008-0000-0000-0000ED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232</xdr:row>
          <xdr:rowOff>12700</xdr:rowOff>
        </xdr:from>
        <xdr:to>
          <xdr:col>21</xdr:col>
          <xdr:colOff>374650</xdr:colOff>
          <xdr:row>233</xdr:row>
          <xdr:rowOff>12700</xdr:rowOff>
        </xdr:to>
        <xdr:sp macro="" textlink="">
          <xdr:nvSpPr>
            <xdr:cNvPr id="9452" name="Check Box 0474" hidden="1">
              <a:extLst>
                <a:ext uri="{63B3BB69-23CF-44E3-9099-C40C66FF867C}">
                  <a14:compatExt spid="_x0000_s9452"/>
                </a:ext>
                <a:ext uri="{FF2B5EF4-FFF2-40B4-BE49-F238E27FC236}">
                  <a16:creationId xmlns:a16="http://schemas.microsoft.com/office/drawing/2014/main" id="{00000000-0008-0000-0000-0000EC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232</xdr:row>
          <xdr:rowOff>12700</xdr:rowOff>
        </xdr:from>
        <xdr:to>
          <xdr:col>19</xdr:col>
          <xdr:colOff>374650</xdr:colOff>
          <xdr:row>232</xdr:row>
          <xdr:rowOff>450850</xdr:rowOff>
        </xdr:to>
        <xdr:sp macro="" textlink="">
          <xdr:nvSpPr>
            <xdr:cNvPr id="9451" name="Check Box 0473" hidden="1">
              <a:extLst>
                <a:ext uri="{63B3BB69-23CF-44E3-9099-C40C66FF867C}">
                  <a14:compatExt spid="_x0000_s9451"/>
                </a:ext>
                <a:ext uri="{FF2B5EF4-FFF2-40B4-BE49-F238E27FC236}">
                  <a16:creationId xmlns:a16="http://schemas.microsoft.com/office/drawing/2014/main" id="{00000000-0008-0000-0000-0000EB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232</xdr:row>
          <xdr:rowOff>12700</xdr:rowOff>
        </xdr:from>
        <xdr:to>
          <xdr:col>17</xdr:col>
          <xdr:colOff>374650</xdr:colOff>
          <xdr:row>233</xdr:row>
          <xdr:rowOff>12700</xdr:rowOff>
        </xdr:to>
        <xdr:sp macro="" textlink="">
          <xdr:nvSpPr>
            <xdr:cNvPr id="9450" name="Check Box 0472" hidden="1">
              <a:extLst>
                <a:ext uri="{63B3BB69-23CF-44E3-9099-C40C66FF867C}">
                  <a14:compatExt spid="_x0000_s9450"/>
                </a:ext>
                <a:ext uri="{FF2B5EF4-FFF2-40B4-BE49-F238E27FC236}">
                  <a16:creationId xmlns:a16="http://schemas.microsoft.com/office/drawing/2014/main" id="{00000000-0008-0000-0000-0000EA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229</xdr:row>
          <xdr:rowOff>12700</xdr:rowOff>
        </xdr:from>
        <xdr:to>
          <xdr:col>17</xdr:col>
          <xdr:colOff>374650</xdr:colOff>
          <xdr:row>230</xdr:row>
          <xdr:rowOff>0</xdr:rowOff>
        </xdr:to>
        <xdr:sp macro="" textlink="">
          <xdr:nvSpPr>
            <xdr:cNvPr id="9886" name="Check Box 0469" hidden="1">
              <a:extLst>
                <a:ext uri="{63B3BB69-23CF-44E3-9099-C40C66FF867C}">
                  <a14:compatExt spid="_x0000_s9886"/>
                </a:ext>
                <a:ext uri="{FF2B5EF4-FFF2-40B4-BE49-F238E27FC236}">
                  <a16:creationId xmlns:a16="http://schemas.microsoft.com/office/drawing/2014/main" id="{00000000-0008-0000-0000-00009E2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229</xdr:row>
          <xdr:rowOff>19050</xdr:rowOff>
        </xdr:from>
        <xdr:to>
          <xdr:col>15</xdr:col>
          <xdr:colOff>374650</xdr:colOff>
          <xdr:row>230</xdr:row>
          <xdr:rowOff>12700</xdr:rowOff>
        </xdr:to>
        <xdr:sp macro="" textlink="">
          <xdr:nvSpPr>
            <xdr:cNvPr id="9885" name="Check Box 0468" hidden="1">
              <a:extLst>
                <a:ext uri="{63B3BB69-23CF-44E3-9099-C40C66FF867C}">
                  <a14:compatExt spid="_x0000_s9885"/>
                </a:ext>
                <a:ext uri="{FF2B5EF4-FFF2-40B4-BE49-F238E27FC236}">
                  <a16:creationId xmlns:a16="http://schemas.microsoft.com/office/drawing/2014/main" id="{00000000-0008-0000-0000-00009D2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227</xdr:row>
          <xdr:rowOff>12700</xdr:rowOff>
        </xdr:from>
        <xdr:to>
          <xdr:col>17</xdr:col>
          <xdr:colOff>374650</xdr:colOff>
          <xdr:row>228</xdr:row>
          <xdr:rowOff>0</xdr:rowOff>
        </xdr:to>
        <xdr:sp macro="" textlink="">
          <xdr:nvSpPr>
            <xdr:cNvPr id="9884" name="Check Box 0467" hidden="1">
              <a:extLst>
                <a:ext uri="{63B3BB69-23CF-44E3-9099-C40C66FF867C}">
                  <a14:compatExt spid="_x0000_s9884"/>
                </a:ext>
                <a:ext uri="{FF2B5EF4-FFF2-40B4-BE49-F238E27FC236}">
                  <a16:creationId xmlns:a16="http://schemas.microsoft.com/office/drawing/2014/main" id="{00000000-0008-0000-0000-00009C2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227</xdr:row>
          <xdr:rowOff>12700</xdr:rowOff>
        </xdr:from>
        <xdr:to>
          <xdr:col>15</xdr:col>
          <xdr:colOff>374650</xdr:colOff>
          <xdr:row>228</xdr:row>
          <xdr:rowOff>0</xdr:rowOff>
        </xdr:to>
        <xdr:sp macro="" textlink="">
          <xdr:nvSpPr>
            <xdr:cNvPr id="9883" name="Check Box 0466" hidden="1">
              <a:extLst>
                <a:ext uri="{63B3BB69-23CF-44E3-9099-C40C66FF867C}">
                  <a14:compatExt spid="_x0000_s9883"/>
                </a:ext>
                <a:ext uri="{FF2B5EF4-FFF2-40B4-BE49-F238E27FC236}">
                  <a16:creationId xmlns:a16="http://schemas.microsoft.com/office/drawing/2014/main" id="{00000000-0008-0000-0000-00009B2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225</xdr:row>
          <xdr:rowOff>12700</xdr:rowOff>
        </xdr:from>
        <xdr:to>
          <xdr:col>17</xdr:col>
          <xdr:colOff>374650</xdr:colOff>
          <xdr:row>226</xdr:row>
          <xdr:rowOff>0</xdr:rowOff>
        </xdr:to>
        <xdr:sp macro="" textlink="">
          <xdr:nvSpPr>
            <xdr:cNvPr id="9890" name="Check Box 0465" hidden="1">
              <a:extLst>
                <a:ext uri="{63B3BB69-23CF-44E3-9099-C40C66FF867C}">
                  <a14:compatExt spid="_x0000_s9890"/>
                </a:ext>
                <a:ext uri="{FF2B5EF4-FFF2-40B4-BE49-F238E27FC236}">
                  <a16:creationId xmlns:a16="http://schemas.microsoft.com/office/drawing/2014/main" id="{00000000-0008-0000-0000-0000A22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225</xdr:row>
          <xdr:rowOff>12700</xdr:rowOff>
        </xdr:from>
        <xdr:to>
          <xdr:col>15</xdr:col>
          <xdr:colOff>374650</xdr:colOff>
          <xdr:row>226</xdr:row>
          <xdr:rowOff>0</xdr:rowOff>
        </xdr:to>
        <xdr:sp macro="" textlink="">
          <xdr:nvSpPr>
            <xdr:cNvPr id="9889" name="Check Box 0464" hidden="1">
              <a:extLst>
                <a:ext uri="{63B3BB69-23CF-44E3-9099-C40C66FF867C}">
                  <a14:compatExt spid="_x0000_s9889"/>
                </a:ext>
                <a:ext uri="{FF2B5EF4-FFF2-40B4-BE49-F238E27FC236}">
                  <a16:creationId xmlns:a16="http://schemas.microsoft.com/office/drawing/2014/main" id="{00000000-0008-0000-0000-0000A12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224</xdr:row>
          <xdr:rowOff>12700</xdr:rowOff>
        </xdr:from>
        <xdr:to>
          <xdr:col>14</xdr:col>
          <xdr:colOff>374650</xdr:colOff>
          <xdr:row>224</xdr:row>
          <xdr:rowOff>450850</xdr:rowOff>
        </xdr:to>
        <xdr:sp macro="" textlink="">
          <xdr:nvSpPr>
            <xdr:cNvPr id="9891" name="Check Box 0463" hidden="1">
              <a:extLst>
                <a:ext uri="{63B3BB69-23CF-44E3-9099-C40C66FF867C}">
                  <a14:compatExt spid="_x0000_s9891"/>
                </a:ext>
                <a:ext uri="{FF2B5EF4-FFF2-40B4-BE49-F238E27FC236}">
                  <a16:creationId xmlns:a16="http://schemas.microsoft.com/office/drawing/2014/main" id="{00000000-0008-0000-0000-0000A32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224</xdr:row>
          <xdr:rowOff>12700</xdr:rowOff>
        </xdr:from>
        <xdr:to>
          <xdr:col>12</xdr:col>
          <xdr:colOff>374650</xdr:colOff>
          <xdr:row>224</xdr:row>
          <xdr:rowOff>450850</xdr:rowOff>
        </xdr:to>
        <xdr:sp macro="" textlink="">
          <xdr:nvSpPr>
            <xdr:cNvPr id="9892" name="Check Box 0462" hidden="1">
              <a:extLst>
                <a:ext uri="{63B3BB69-23CF-44E3-9099-C40C66FF867C}">
                  <a14:compatExt spid="_x0000_s9892"/>
                </a:ext>
                <a:ext uri="{FF2B5EF4-FFF2-40B4-BE49-F238E27FC236}">
                  <a16:creationId xmlns:a16="http://schemas.microsoft.com/office/drawing/2014/main" id="{00000000-0008-0000-0000-0000A42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223</xdr:row>
          <xdr:rowOff>12700</xdr:rowOff>
        </xdr:from>
        <xdr:to>
          <xdr:col>21</xdr:col>
          <xdr:colOff>374650</xdr:colOff>
          <xdr:row>224</xdr:row>
          <xdr:rowOff>0</xdr:rowOff>
        </xdr:to>
        <xdr:sp macro="" textlink="">
          <xdr:nvSpPr>
            <xdr:cNvPr id="9447" name="Check Box 0461" hidden="1">
              <a:extLst>
                <a:ext uri="{63B3BB69-23CF-44E3-9099-C40C66FF867C}">
                  <a14:compatExt spid="_x0000_s9447"/>
                </a:ext>
                <a:ext uri="{FF2B5EF4-FFF2-40B4-BE49-F238E27FC236}">
                  <a16:creationId xmlns:a16="http://schemas.microsoft.com/office/drawing/2014/main" id="{00000000-0008-0000-0000-0000E7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223</xdr:row>
          <xdr:rowOff>12700</xdr:rowOff>
        </xdr:from>
        <xdr:to>
          <xdr:col>19</xdr:col>
          <xdr:colOff>374650</xdr:colOff>
          <xdr:row>224</xdr:row>
          <xdr:rowOff>0</xdr:rowOff>
        </xdr:to>
        <xdr:sp macro="" textlink="">
          <xdr:nvSpPr>
            <xdr:cNvPr id="9448" name="Check Box 0460" hidden="1">
              <a:extLst>
                <a:ext uri="{63B3BB69-23CF-44E3-9099-C40C66FF867C}">
                  <a14:compatExt spid="_x0000_s9448"/>
                </a:ext>
                <a:ext uri="{FF2B5EF4-FFF2-40B4-BE49-F238E27FC236}">
                  <a16:creationId xmlns:a16="http://schemas.microsoft.com/office/drawing/2014/main" id="{00000000-0008-0000-0000-0000E8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223</xdr:row>
          <xdr:rowOff>12700</xdr:rowOff>
        </xdr:from>
        <xdr:to>
          <xdr:col>17</xdr:col>
          <xdr:colOff>374650</xdr:colOff>
          <xdr:row>224</xdr:row>
          <xdr:rowOff>0</xdr:rowOff>
        </xdr:to>
        <xdr:sp macro="" textlink="">
          <xdr:nvSpPr>
            <xdr:cNvPr id="9449" name="Check Box 0459" hidden="1">
              <a:extLst>
                <a:ext uri="{63B3BB69-23CF-44E3-9099-C40C66FF867C}">
                  <a14:compatExt spid="_x0000_s9449"/>
                </a:ext>
                <a:ext uri="{FF2B5EF4-FFF2-40B4-BE49-F238E27FC236}">
                  <a16:creationId xmlns:a16="http://schemas.microsoft.com/office/drawing/2014/main" id="{00000000-0008-0000-0000-0000E9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152400</xdr:colOff>
          <xdr:row>221</xdr:row>
          <xdr:rowOff>12700</xdr:rowOff>
        </xdr:from>
        <xdr:to>
          <xdr:col>7</xdr:col>
          <xdr:colOff>12700</xdr:colOff>
          <xdr:row>222</xdr:row>
          <xdr:rowOff>0</xdr:rowOff>
        </xdr:to>
        <xdr:sp macro="" textlink="">
          <xdr:nvSpPr>
            <xdr:cNvPr id="9846" name="Check Box 0458" hidden="1">
              <a:extLst>
                <a:ext uri="{63B3BB69-23CF-44E3-9099-C40C66FF867C}">
                  <a14:compatExt spid="_x0000_s9846"/>
                </a:ext>
                <a:ext uri="{FF2B5EF4-FFF2-40B4-BE49-F238E27FC236}">
                  <a16:creationId xmlns:a16="http://schemas.microsoft.com/office/drawing/2014/main" id="{00000000-0008-0000-0000-0000762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152400</xdr:colOff>
          <xdr:row>218</xdr:row>
          <xdr:rowOff>12700</xdr:rowOff>
        </xdr:from>
        <xdr:to>
          <xdr:col>7</xdr:col>
          <xdr:colOff>12700</xdr:colOff>
          <xdr:row>218</xdr:row>
          <xdr:rowOff>450850</xdr:rowOff>
        </xdr:to>
        <xdr:sp macro="" textlink="">
          <xdr:nvSpPr>
            <xdr:cNvPr id="9528" name="Check Box 0447" hidden="1">
              <a:extLst>
                <a:ext uri="{63B3BB69-23CF-44E3-9099-C40C66FF867C}">
                  <a14:compatExt spid="_x0000_s9528"/>
                </a:ext>
                <a:ext uri="{FF2B5EF4-FFF2-40B4-BE49-F238E27FC236}">
                  <a16:creationId xmlns:a16="http://schemas.microsoft.com/office/drawing/2014/main" id="{00000000-0008-0000-0000-000038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95250</xdr:colOff>
          <xdr:row>215</xdr:row>
          <xdr:rowOff>12700</xdr:rowOff>
        </xdr:from>
        <xdr:to>
          <xdr:col>4</xdr:col>
          <xdr:colOff>469900</xdr:colOff>
          <xdr:row>215</xdr:row>
          <xdr:rowOff>450850</xdr:rowOff>
        </xdr:to>
        <xdr:sp macro="" textlink="">
          <xdr:nvSpPr>
            <xdr:cNvPr id="9728" name="Check Box 0439" hidden="1">
              <a:extLst>
                <a:ext uri="{63B3BB69-23CF-44E3-9099-C40C66FF867C}">
                  <a14:compatExt spid="_x0000_s9728"/>
                </a:ext>
                <a:ext uri="{FF2B5EF4-FFF2-40B4-BE49-F238E27FC236}">
                  <a16:creationId xmlns:a16="http://schemas.microsoft.com/office/drawing/2014/main" id="{00000000-0008-0000-0000-0000002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213</xdr:row>
          <xdr:rowOff>12700</xdr:rowOff>
        </xdr:from>
        <xdr:to>
          <xdr:col>21</xdr:col>
          <xdr:colOff>374650</xdr:colOff>
          <xdr:row>213</xdr:row>
          <xdr:rowOff>450850</xdr:rowOff>
        </xdr:to>
        <xdr:sp macro="" textlink="">
          <xdr:nvSpPr>
            <xdr:cNvPr id="9743" name="Check Box 0438" hidden="1">
              <a:extLst>
                <a:ext uri="{63B3BB69-23CF-44E3-9099-C40C66FF867C}">
                  <a14:compatExt spid="_x0000_s9743"/>
                </a:ext>
                <a:ext uri="{FF2B5EF4-FFF2-40B4-BE49-F238E27FC236}">
                  <a16:creationId xmlns:a16="http://schemas.microsoft.com/office/drawing/2014/main" id="{00000000-0008-0000-0000-00000F2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212</xdr:row>
          <xdr:rowOff>12700</xdr:rowOff>
        </xdr:from>
        <xdr:to>
          <xdr:col>21</xdr:col>
          <xdr:colOff>374650</xdr:colOff>
          <xdr:row>212</xdr:row>
          <xdr:rowOff>450850</xdr:rowOff>
        </xdr:to>
        <xdr:sp macro="" textlink="">
          <xdr:nvSpPr>
            <xdr:cNvPr id="9742" name="Check Box 0437" hidden="1">
              <a:extLst>
                <a:ext uri="{63B3BB69-23CF-44E3-9099-C40C66FF867C}">
                  <a14:compatExt spid="_x0000_s9742"/>
                </a:ext>
                <a:ext uri="{FF2B5EF4-FFF2-40B4-BE49-F238E27FC236}">
                  <a16:creationId xmlns:a16="http://schemas.microsoft.com/office/drawing/2014/main" id="{00000000-0008-0000-0000-00000E2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211</xdr:row>
          <xdr:rowOff>12700</xdr:rowOff>
        </xdr:from>
        <xdr:to>
          <xdr:col>21</xdr:col>
          <xdr:colOff>374650</xdr:colOff>
          <xdr:row>211</xdr:row>
          <xdr:rowOff>450850</xdr:rowOff>
        </xdr:to>
        <xdr:sp macro="" textlink="">
          <xdr:nvSpPr>
            <xdr:cNvPr id="9741" name="Check Box 0436" hidden="1">
              <a:extLst>
                <a:ext uri="{63B3BB69-23CF-44E3-9099-C40C66FF867C}">
                  <a14:compatExt spid="_x0000_s9741"/>
                </a:ext>
                <a:ext uri="{FF2B5EF4-FFF2-40B4-BE49-F238E27FC236}">
                  <a16:creationId xmlns:a16="http://schemas.microsoft.com/office/drawing/2014/main" id="{00000000-0008-0000-0000-00000D2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212</xdr:row>
          <xdr:rowOff>12700</xdr:rowOff>
        </xdr:from>
        <xdr:to>
          <xdr:col>17</xdr:col>
          <xdr:colOff>374650</xdr:colOff>
          <xdr:row>213</xdr:row>
          <xdr:rowOff>0</xdr:rowOff>
        </xdr:to>
        <xdr:sp macro="" textlink="">
          <xdr:nvSpPr>
            <xdr:cNvPr id="9739" name="Check Box 0434" hidden="1">
              <a:extLst>
                <a:ext uri="{63B3BB69-23CF-44E3-9099-C40C66FF867C}">
                  <a14:compatExt spid="_x0000_s9739"/>
                </a:ext>
                <a:ext uri="{FF2B5EF4-FFF2-40B4-BE49-F238E27FC236}">
                  <a16:creationId xmlns:a16="http://schemas.microsoft.com/office/drawing/2014/main" id="{00000000-0008-0000-0000-00000B2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211</xdr:row>
          <xdr:rowOff>12700</xdr:rowOff>
        </xdr:from>
        <xdr:to>
          <xdr:col>17</xdr:col>
          <xdr:colOff>374650</xdr:colOff>
          <xdr:row>211</xdr:row>
          <xdr:rowOff>450850</xdr:rowOff>
        </xdr:to>
        <xdr:sp macro="" textlink="">
          <xdr:nvSpPr>
            <xdr:cNvPr id="9738" name="Check Box 0433" hidden="1">
              <a:extLst>
                <a:ext uri="{63B3BB69-23CF-44E3-9099-C40C66FF867C}">
                  <a14:compatExt spid="_x0000_s9738"/>
                </a:ext>
                <a:ext uri="{FF2B5EF4-FFF2-40B4-BE49-F238E27FC236}">
                  <a16:creationId xmlns:a16="http://schemas.microsoft.com/office/drawing/2014/main" id="{00000000-0008-0000-0000-00000A2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213</xdr:row>
          <xdr:rowOff>12700</xdr:rowOff>
        </xdr:from>
        <xdr:to>
          <xdr:col>14</xdr:col>
          <xdr:colOff>374650</xdr:colOff>
          <xdr:row>213</xdr:row>
          <xdr:rowOff>450850</xdr:rowOff>
        </xdr:to>
        <xdr:sp macro="" textlink="">
          <xdr:nvSpPr>
            <xdr:cNvPr id="9730" name="Check Box 0432" hidden="1">
              <a:extLst>
                <a:ext uri="{63B3BB69-23CF-44E3-9099-C40C66FF867C}">
                  <a14:compatExt spid="_x0000_s9730"/>
                </a:ext>
                <a:ext uri="{FF2B5EF4-FFF2-40B4-BE49-F238E27FC236}">
                  <a16:creationId xmlns:a16="http://schemas.microsoft.com/office/drawing/2014/main" id="{00000000-0008-0000-0000-0000022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212</xdr:row>
          <xdr:rowOff>12700</xdr:rowOff>
        </xdr:from>
        <xdr:to>
          <xdr:col>14</xdr:col>
          <xdr:colOff>374650</xdr:colOff>
          <xdr:row>213</xdr:row>
          <xdr:rowOff>0</xdr:rowOff>
        </xdr:to>
        <xdr:sp macro="" textlink="">
          <xdr:nvSpPr>
            <xdr:cNvPr id="9731" name="Check Box 0431" hidden="1">
              <a:extLst>
                <a:ext uri="{63B3BB69-23CF-44E3-9099-C40C66FF867C}">
                  <a14:compatExt spid="_x0000_s9731"/>
                </a:ext>
                <a:ext uri="{FF2B5EF4-FFF2-40B4-BE49-F238E27FC236}">
                  <a16:creationId xmlns:a16="http://schemas.microsoft.com/office/drawing/2014/main" id="{00000000-0008-0000-0000-0000032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211</xdr:row>
          <xdr:rowOff>12700</xdr:rowOff>
        </xdr:from>
        <xdr:to>
          <xdr:col>14</xdr:col>
          <xdr:colOff>374650</xdr:colOff>
          <xdr:row>211</xdr:row>
          <xdr:rowOff>450850</xdr:rowOff>
        </xdr:to>
        <xdr:sp macro="" textlink="">
          <xdr:nvSpPr>
            <xdr:cNvPr id="9732" name="Check Box 0430" hidden="1">
              <a:extLst>
                <a:ext uri="{63B3BB69-23CF-44E3-9099-C40C66FF867C}">
                  <a14:compatExt spid="_x0000_s9732"/>
                </a:ext>
                <a:ext uri="{FF2B5EF4-FFF2-40B4-BE49-F238E27FC236}">
                  <a16:creationId xmlns:a16="http://schemas.microsoft.com/office/drawing/2014/main" id="{00000000-0008-0000-0000-0000042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38100</xdr:colOff>
          <xdr:row>210</xdr:row>
          <xdr:rowOff>12700</xdr:rowOff>
        </xdr:from>
        <xdr:to>
          <xdr:col>20</xdr:col>
          <xdr:colOff>412750</xdr:colOff>
          <xdr:row>211</xdr:row>
          <xdr:rowOff>0</xdr:rowOff>
        </xdr:to>
        <xdr:sp macro="" textlink="">
          <xdr:nvSpPr>
            <xdr:cNvPr id="9752" name="Check Box 0429" hidden="1">
              <a:extLst>
                <a:ext uri="{63B3BB69-23CF-44E3-9099-C40C66FF867C}">
                  <a14:compatExt spid="_x0000_s9752"/>
                </a:ext>
                <a:ext uri="{FF2B5EF4-FFF2-40B4-BE49-F238E27FC236}">
                  <a16:creationId xmlns:a16="http://schemas.microsoft.com/office/drawing/2014/main" id="{00000000-0008-0000-0000-0000182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213</xdr:row>
          <xdr:rowOff>12700</xdr:rowOff>
        </xdr:from>
        <xdr:to>
          <xdr:col>11</xdr:col>
          <xdr:colOff>374650</xdr:colOff>
          <xdr:row>213</xdr:row>
          <xdr:rowOff>450850</xdr:rowOff>
        </xdr:to>
        <xdr:sp macro="" textlink="">
          <xdr:nvSpPr>
            <xdr:cNvPr id="9724" name="Check Box 0427" hidden="1">
              <a:extLst>
                <a:ext uri="{63B3BB69-23CF-44E3-9099-C40C66FF867C}">
                  <a14:compatExt spid="_x0000_s9724"/>
                </a:ext>
                <a:ext uri="{FF2B5EF4-FFF2-40B4-BE49-F238E27FC236}">
                  <a16:creationId xmlns:a16="http://schemas.microsoft.com/office/drawing/2014/main" id="{00000000-0008-0000-0000-0000FC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212</xdr:row>
          <xdr:rowOff>12700</xdr:rowOff>
        </xdr:from>
        <xdr:to>
          <xdr:col>11</xdr:col>
          <xdr:colOff>374650</xdr:colOff>
          <xdr:row>213</xdr:row>
          <xdr:rowOff>0</xdr:rowOff>
        </xdr:to>
        <xdr:sp macro="" textlink="">
          <xdr:nvSpPr>
            <xdr:cNvPr id="9723" name="Check Box 0426" hidden="1">
              <a:extLst>
                <a:ext uri="{63B3BB69-23CF-44E3-9099-C40C66FF867C}">
                  <a14:compatExt spid="_x0000_s9723"/>
                </a:ext>
                <a:ext uri="{FF2B5EF4-FFF2-40B4-BE49-F238E27FC236}">
                  <a16:creationId xmlns:a16="http://schemas.microsoft.com/office/drawing/2014/main" id="{00000000-0008-0000-0000-0000FB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211</xdr:row>
          <xdr:rowOff>12700</xdr:rowOff>
        </xdr:from>
        <xdr:to>
          <xdr:col>11</xdr:col>
          <xdr:colOff>374650</xdr:colOff>
          <xdr:row>211</xdr:row>
          <xdr:rowOff>450850</xdr:rowOff>
        </xdr:to>
        <xdr:sp macro="" textlink="">
          <xdr:nvSpPr>
            <xdr:cNvPr id="9722" name="Check Box 0425" hidden="1">
              <a:extLst>
                <a:ext uri="{63B3BB69-23CF-44E3-9099-C40C66FF867C}">
                  <a14:compatExt spid="_x0000_s9722"/>
                </a:ext>
                <a:ext uri="{FF2B5EF4-FFF2-40B4-BE49-F238E27FC236}">
                  <a16:creationId xmlns:a16="http://schemas.microsoft.com/office/drawing/2014/main" id="{00000000-0008-0000-0000-0000FA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212</xdr:row>
          <xdr:rowOff>12700</xdr:rowOff>
        </xdr:from>
        <xdr:to>
          <xdr:col>7</xdr:col>
          <xdr:colOff>374650</xdr:colOff>
          <xdr:row>213</xdr:row>
          <xdr:rowOff>0</xdr:rowOff>
        </xdr:to>
        <xdr:sp macro="" textlink="">
          <xdr:nvSpPr>
            <xdr:cNvPr id="9720" name="Check Box 0423" hidden="1">
              <a:extLst>
                <a:ext uri="{63B3BB69-23CF-44E3-9099-C40C66FF867C}">
                  <a14:compatExt spid="_x0000_s9720"/>
                </a:ext>
                <a:ext uri="{FF2B5EF4-FFF2-40B4-BE49-F238E27FC236}">
                  <a16:creationId xmlns:a16="http://schemas.microsoft.com/office/drawing/2014/main" id="{00000000-0008-0000-0000-0000F8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211</xdr:row>
          <xdr:rowOff>12700</xdr:rowOff>
        </xdr:from>
        <xdr:to>
          <xdr:col>7</xdr:col>
          <xdr:colOff>374650</xdr:colOff>
          <xdr:row>211</xdr:row>
          <xdr:rowOff>450850</xdr:rowOff>
        </xdr:to>
        <xdr:sp macro="" textlink="">
          <xdr:nvSpPr>
            <xdr:cNvPr id="9719" name="Check Box 0422" hidden="1">
              <a:extLst>
                <a:ext uri="{63B3BB69-23CF-44E3-9099-C40C66FF867C}">
                  <a14:compatExt spid="_x0000_s9719"/>
                </a:ext>
                <a:ext uri="{FF2B5EF4-FFF2-40B4-BE49-F238E27FC236}">
                  <a16:creationId xmlns:a16="http://schemas.microsoft.com/office/drawing/2014/main" id="{00000000-0008-0000-0000-0000F7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213</xdr:row>
          <xdr:rowOff>12700</xdr:rowOff>
        </xdr:from>
        <xdr:to>
          <xdr:col>3</xdr:col>
          <xdr:colOff>374650</xdr:colOff>
          <xdr:row>213</xdr:row>
          <xdr:rowOff>450850</xdr:rowOff>
        </xdr:to>
        <xdr:sp macro="" textlink="">
          <xdr:nvSpPr>
            <xdr:cNvPr id="9712" name="Check Box 0421" hidden="1">
              <a:extLst>
                <a:ext uri="{63B3BB69-23CF-44E3-9099-C40C66FF867C}">
                  <a14:compatExt spid="_x0000_s9712"/>
                </a:ext>
                <a:ext uri="{FF2B5EF4-FFF2-40B4-BE49-F238E27FC236}">
                  <a16:creationId xmlns:a16="http://schemas.microsoft.com/office/drawing/2014/main" id="{00000000-0008-0000-0000-0000F0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212</xdr:row>
          <xdr:rowOff>12700</xdr:rowOff>
        </xdr:from>
        <xdr:to>
          <xdr:col>3</xdr:col>
          <xdr:colOff>374650</xdr:colOff>
          <xdr:row>213</xdr:row>
          <xdr:rowOff>0</xdr:rowOff>
        </xdr:to>
        <xdr:sp macro="" textlink="">
          <xdr:nvSpPr>
            <xdr:cNvPr id="9713" name="Check Box 0420" hidden="1">
              <a:extLst>
                <a:ext uri="{63B3BB69-23CF-44E3-9099-C40C66FF867C}">
                  <a14:compatExt spid="_x0000_s9713"/>
                </a:ext>
                <a:ext uri="{FF2B5EF4-FFF2-40B4-BE49-F238E27FC236}">
                  <a16:creationId xmlns:a16="http://schemas.microsoft.com/office/drawing/2014/main" id="{00000000-0008-0000-0000-0000F1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211</xdr:row>
          <xdr:rowOff>12700</xdr:rowOff>
        </xdr:from>
        <xdr:to>
          <xdr:col>3</xdr:col>
          <xdr:colOff>374650</xdr:colOff>
          <xdr:row>211</xdr:row>
          <xdr:rowOff>450850</xdr:rowOff>
        </xdr:to>
        <xdr:sp macro="" textlink="">
          <xdr:nvSpPr>
            <xdr:cNvPr id="9714" name="Check Box 0419" hidden="1">
              <a:extLst>
                <a:ext uri="{63B3BB69-23CF-44E3-9099-C40C66FF867C}">
                  <a14:compatExt spid="_x0000_s9714"/>
                </a:ext>
                <a:ext uri="{FF2B5EF4-FFF2-40B4-BE49-F238E27FC236}">
                  <a16:creationId xmlns:a16="http://schemas.microsoft.com/office/drawing/2014/main" id="{00000000-0008-0000-0000-0000F2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12700</xdr:colOff>
          <xdr:row>210</xdr:row>
          <xdr:rowOff>12700</xdr:rowOff>
        </xdr:from>
        <xdr:to>
          <xdr:col>11</xdr:col>
          <xdr:colOff>381000</xdr:colOff>
          <xdr:row>211</xdr:row>
          <xdr:rowOff>0</xdr:rowOff>
        </xdr:to>
        <xdr:sp macro="" textlink="">
          <xdr:nvSpPr>
            <xdr:cNvPr id="9715" name="Check Box 0418" hidden="1">
              <a:extLst>
                <a:ext uri="{63B3BB69-23CF-44E3-9099-C40C66FF867C}">
                  <a14:compatExt spid="_x0000_s9715"/>
                </a:ext>
                <a:ext uri="{FF2B5EF4-FFF2-40B4-BE49-F238E27FC236}">
                  <a16:creationId xmlns:a16="http://schemas.microsoft.com/office/drawing/2014/main" id="{00000000-0008-0000-0000-0000F3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210</xdr:row>
          <xdr:rowOff>12700</xdr:rowOff>
        </xdr:from>
        <xdr:to>
          <xdr:col>4</xdr:col>
          <xdr:colOff>12700</xdr:colOff>
          <xdr:row>211</xdr:row>
          <xdr:rowOff>0</xdr:rowOff>
        </xdr:to>
        <xdr:sp macro="" textlink="">
          <xdr:nvSpPr>
            <xdr:cNvPr id="9711" name="Check Box 0417" hidden="1">
              <a:extLst>
                <a:ext uri="{63B3BB69-23CF-44E3-9099-C40C66FF867C}">
                  <a14:compatExt spid="_x0000_s9711"/>
                </a:ext>
                <a:ext uri="{FF2B5EF4-FFF2-40B4-BE49-F238E27FC236}">
                  <a16:creationId xmlns:a16="http://schemas.microsoft.com/office/drawing/2014/main" id="{00000000-0008-0000-0000-0000EF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0</xdr:colOff>
          <xdr:row>209</xdr:row>
          <xdr:rowOff>12700</xdr:rowOff>
        </xdr:from>
        <xdr:to>
          <xdr:col>20</xdr:col>
          <xdr:colOff>374650</xdr:colOff>
          <xdr:row>209</xdr:row>
          <xdr:rowOff>450850</xdr:rowOff>
        </xdr:to>
        <xdr:sp macro="" textlink="">
          <xdr:nvSpPr>
            <xdr:cNvPr id="9683" name="Check Box 0416" hidden="1">
              <a:extLst>
                <a:ext uri="{63B3BB69-23CF-44E3-9099-C40C66FF867C}">
                  <a14:compatExt spid="_x0000_s9683"/>
                </a:ext>
                <a:ext uri="{FF2B5EF4-FFF2-40B4-BE49-F238E27FC236}">
                  <a16:creationId xmlns:a16="http://schemas.microsoft.com/office/drawing/2014/main" id="{00000000-0008-0000-0000-0000D3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209</xdr:row>
          <xdr:rowOff>12700</xdr:rowOff>
        </xdr:from>
        <xdr:to>
          <xdr:col>8</xdr:col>
          <xdr:colOff>374650</xdr:colOff>
          <xdr:row>209</xdr:row>
          <xdr:rowOff>450850</xdr:rowOff>
        </xdr:to>
        <xdr:sp macro="" textlink="">
          <xdr:nvSpPr>
            <xdr:cNvPr id="9682" name="Check Box 0415" hidden="1">
              <a:extLst>
                <a:ext uri="{63B3BB69-23CF-44E3-9099-C40C66FF867C}">
                  <a14:compatExt spid="_x0000_s9682"/>
                </a:ext>
                <a:ext uri="{FF2B5EF4-FFF2-40B4-BE49-F238E27FC236}">
                  <a16:creationId xmlns:a16="http://schemas.microsoft.com/office/drawing/2014/main" id="{00000000-0008-0000-0000-0000D2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208</xdr:row>
          <xdr:rowOff>12700</xdr:rowOff>
        </xdr:from>
        <xdr:to>
          <xdr:col>9</xdr:col>
          <xdr:colOff>374650</xdr:colOff>
          <xdr:row>209</xdr:row>
          <xdr:rowOff>0</xdr:rowOff>
        </xdr:to>
        <xdr:sp macro="" textlink="">
          <xdr:nvSpPr>
            <xdr:cNvPr id="9895" name="Check Box 0414" hidden="1">
              <a:extLst>
                <a:ext uri="{63B3BB69-23CF-44E3-9099-C40C66FF867C}">
                  <a14:compatExt spid="_x0000_s9895"/>
                </a:ext>
                <a:ext uri="{FF2B5EF4-FFF2-40B4-BE49-F238E27FC236}">
                  <a16:creationId xmlns:a16="http://schemas.microsoft.com/office/drawing/2014/main" id="{00000000-0008-0000-0000-0000A72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152400</xdr:colOff>
          <xdr:row>202</xdr:row>
          <xdr:rowOff>12700</xdr:rowOff>
        </xdr:from>
        <xdr:to>
          <xdr:col>7</xdr:col>
          <xdr:colOff>12700</xdr:colOff>
          <xdr:row>203</xdr:row>
          <xdr:rowOff>0</xdr:rowOff>
        </xdr:to>
        <xdr:sp macro="" textlink="">
          <xdr:nvSpPr>
            <xdr:cNvPr id="9678" name="Check Box 0403" hidden="1">
              <a:extLst>
                <a:ext uri="{63B3BB69-23CF-44E3-9099-C40C66FF867C}">
                  <a14:compatExt spid="_x0000_s9678"/>
                </a:ext>
                <a:ext uri="{FF2B5EF4-FFF2-40B4-BE49-F238E27FC236}">
                  <a16:creationId xmlns:a16="http://schemas.microsoft.com/office/drawing/2014/main" id="{00000000-0008-0000-0000-0000CE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165100</xdr:colOff>
          <xdr:row>200</xdr:row>
          <xdr:rowOff>12700</xdr:rowOff>
        </xdr:from>
        <xdr:to>
          <xdr:col>16</xdr:col>
          <xdr:colOff>19050</xdr:colOff>
          <xdr:row>201</xdr:row>
          <xdr:rowOff>0</xdr:rowOff>
        </xdr:to>
        <xdr:sp macro="" textlink="">
          <xdr:nvSpPr>
            <xdr:cNvPr id="9820" name="Check Box 0402" hidden="1">
              <a:extLst>
                <a:ext uri="{63B3BB69-23CF-44E3-9099-C40C66FF867C}">
                  <a14:compatExt spid="_x0000_s9820"/>
                </a:ext>
                <a:ext uri="{FF2B5EF4-FFF2-40B4-BE49-F238E27FC236}">
                  <a16:creationId xmlns:a16="http://schemas.microsoft.com/office/drawing/2014/main" id="{00000000-0008-0000-0000-00005C2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165100</xdr:colOff>
          <xdr:row>199</xdr:row>
          <xdr:rowOff>12700</xdr:rowOff>
        </xdr:from>
        <xdr:to>
          <xdr:col>16</xdr:col>
          <xdr:colOff>19050</xdr:colOff>
          <xdr:row>199</xdr:row>
          <xdr:rowOff>450850</xdr:rowOff>
        </xdr:to>
        <xdr:sp macro="" textlink="">
          <xdr:nvSpPr>
            <xdr:cNvPr id="9819" name="Check Box 0401" hidden="1">
              <a:extLst>
                <a:ext uri="{63B3BB69-23CF-44E3-9099-C40C66FF867C}">
                  <a14:compatExt spid="_x0000_s9819"/>
                </a:ext>
                <a:ext uri="{FF2B5EF4-FFF2-40B4-BE49-F238E27FC236}">
                  <a16:creationId xmlns:a16="http://schemas.microsoft.com/office/drawing/2014/main" id="{00000000-0008-0000-0000-00005B2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165100</xdr:colOff>
          <xdr:row>198</xdr:row>
          <xdr:rowOff>12700</xdr:rowOff>
        </xdr:from>
        <xdr:to>
          <xdr:col>16</xdr:col>
          <xdr:colOff>19050</xdr:colOff>
          <xdr:row>199</xdr:row>
          <xdr:rowOff>0</xdr:rowOff>
        </xdr:to>
        <xdr:sp macro="" textlink="">
          <xdr:nvSpPr>
            <xdr:cNvPr id="9818" name="Check Box 0400" hidden="1">
              <a:extLst>
                <a:ext uri="{63B3BB69-23CF-44E3-9099-C40C66FF867C}">
                  <a14:compatExt spid="_x0000_s9818"/>
                </a:ext>
                <a:ext uri="{FF2B5EF4-FFF2-40B4-BE49-F238E27FC236}">
                  <a16:creationId xmlns:a16="http://schemas.microsoft.com/office/drawing/2014/main" id="{00000000-0008-0000-0000-00005A2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165100</xdr:colOff>
          <xdr:row>197</xdr:row>
          <xdr:rowOff>12700</xdr:rowOff>
        </xdr:from>
        <xdr:to>
          <xdr:col>16</xdr:col>
          <xdr:colOff>19050</xdr:colOff>
          <xdr:row>197</xdr:row>
          <xdr:rowOff>450850</xdr:rowOff>
        </xdr:to>
        <xdr:sp macro="" textlink="">
          <xdr:nvSpPr>
            <xdr:cNvPr id="9817" name="Check Box 0399" hidden="1">
              <a:extLst>
                <a:ext uri="{63B3BB69-23CF-44E3-9099-C40C66FF867C}">
                  <a14:compatExt spid="_x0000_s9817"/>
                </a:ext>
                <a:ext uri="{FF2B5EF4-FFF2-40B4-BE49-F238E27FC236}">
                  <a16:creationId xmlns:a16="http://schemas.microsoft.com/office/drawing/2014/main" id="{00000000-0008-0000-0000-0000592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165100</xdr:colOff>
          <xdr:row>196</xdr:row>
          <xdr:rowOff>12700</xdr:rowOff>
        </xdr:from>
        <xdr:to>
          <xdr:col>16</xdr:col>
          <xdr:colOff>19050</xdr:colOff>
          <xdr:row>197</xdr:row>
          <xdr:rowOff>12700</xdr:rowOff>
        </xdr:to>
        <xdr:sp macro="" textlink="">
          <xdr:nvSpPr>
            <xdr:cNvPr id="9816" name="Check Box 0398" hidden="1">
              <a:extLst>
                <a:ext uri="{63B3BB69-23CF-44E3-9099-C40C66FF867C}">
                  <a14:compatExt spid="_x0000_s9816"/>
                </a:ext>
                <a:ext uri="{FF2B5EF4-FFF2-40B4-BE49-F238E27FC236}">
                  <a16:creationId xmlns:a16="http://schemas.microsoft.com/office/drawing/2014/main" id="{00000000-0008-0000-0000-0000582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165100</xdr:colOff>
          <xdr:row>200</xdr:row>
          <xdr:rowOff>12700</xdr:rowOff>
        </xdr:from>
        <xdr:to>
          <xdr:col>5</xdr:col>
          <xdr:colOff>19050</xdr:colOff>
          <xdr:row>201</xdr:row>
          <xdr:rowOff>0</xdr:rowOff>
        </xdr:to>
        <xdr:sp macro="" textlink="">
          <xdr:nvSpPr>
            <xdr:cNvPr id="9815" name="Check Box 0397" hidden="1">
              <a:extLst>
                <a:ext uri="{63B3BB69-23CF-44E3-9099-C40C66FF867C}">
                  <a14:compatExt spid="_x0000_s9815"/>
                </a:ext>
                <a:ext uri="{FF2B5EF4-FFF2-40B4-BE49-F238E27FC236}">
                  <a16:creationId xmlns:a16="http://schemas.microsoft.com/office/drawing/2014/main" id="{00000000-0008-0000-0000-0000572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165100</xdr:colOff>
          <xdr:row>199</xdr:row>
          <xdr:rowOff>12700</xdr:rowOff>
        </xdr:from>
        <xdr:to>
          <xdr:col>5</xdr:col>
          <xdr:colOff>19050</xdr:colOff>
          <xdr:row>199</xdr:row>
          <xdr:rowOff>450850</xdr:rowOff>
        </xdr:to>
        <xdr:sp macro="" textlink="">
          <xdr:nvSpPr>
            <xdr:cNvPr id="9814" name="Check Box 0396" hidden="1">
              <a:extLst>
                <a:ext uri="{63B3BB69-23CF-44E3-9099-C40C66FF867C}">
                  <a14:compatExt spid="_x0000_s9814"/>
                </a:ext>
                <a:ext uri="{FF2B5EF4-FFF2-40B4-BE49-F238E27FC236}">
                  <a16:creationId xmlns:a16="http://schemas.microsoft.com/office/drawing/2014/main" id="{00000000-0008-0000-0000-0000562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165100</xdr:colOff>
          <xdr:row>198</xdr:row>
          <xdr:rowOff>12700</xdr:rowOff>
        </xdr:from>
        <xdr:to>
          <xdr:col>5</xdr:col>
          <xdr:colOff>19050</xdr:colOff>
          <xdr:row>199</xdr:row>
          <xdr:rowOff>0</xdr:rowOff>
        </xdr:to>
        <xdr:sp macro="" textlink="">
          <xdr:nvSpPr>
            <xdr:cNvPr id="9813" name="Check Box 0395" hidden="1">
              <a:extLst>
                <a:ext uri="{63B3BB69-23CF-44E3-9099-C40C66FF867C}">
                  <a14:compatExt spid="_x0000_s9813"/>
                </a:ext>
                <a:ext uri="{FF2B5EF4-FFF2-40B4-BE49-F238E27FC236}">
                  <a16:creationId xmlns:a16="http://schemas.microsoft.com/office/drawing/2014/main" id="{00000000-0008-0000-0000-0000552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165100</xdr:colOff>
          <xdr:row>197</xdr:row>
          <xdr:rowOff>12700</xdr:rowOff>
        </xdr:from>
        <xdr:to>
          <xdr:col>5</xdr:col>
          <xdr:colOff>19050</xdr:colOff>
          <xdr:row>197</xdr:row>
          <xdr:rowOff>450850</xdr:rowOff>
        </xdr:to>
        <xdr:sp macro="" textlink="">
          <xdr:nvSpPr>
            <xdr:cNvPr id="9812" name="Check Box 0394" hidden="1">
              <a:extLst>
                <a:ext uri="{63B3BB69-23CF-44E3-9099-C40C66FF867C}">
                  <a14:compatExt spid="_x0000_s9812"/>
                </a:ext>
                <a:ext uri="{FF2B5EF4-FFF2-40B4-BE49-F238E27FC236}">
                  <a16:creationId xmlns:a16="http://schemas.microsoft.com/office/drawing/2014/main" id="{00000000-0008-0000-0000-0000542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165100</xdr:colOff>
          <xdr:row>196</xdr:row>
          <xdr:rowOff>12700</xdr:rowOff>
        </xdr:from>
        <xdr:to>
          <xdr:col>5</xdr:col>
          <xdr:colOff>19050</xdr:colOff>
          <xdr:row>197</xdr:row>
          <xdr:rowOff>12700</xdr:rowOff>
        </xdr:to>
        <xdr:sp macro="" textlink="">
          <xdr:nvSpPr>
            <xdr:cNvPr id="9811" name="Check Box 0393" hidden="1">
              <a:extLst>
                <a:ext uri="{63B3BB69-23CF-44E3-9099-C40C66FF867C}">
                  <a14:compatExt spid="_x0000_s9811"/>
                </a:ext>
                <a:ext uri="{FF2B5EF4-FFF2-40B4-BE49-F238E27FC236}">
                  <a16:creationId xmlns:a16="http://schemas.microsoft.com/office/drawing/2014/main" id="{00000000-0008-0000-0000-0000532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0</xdr:colOff>
          <xdr:row>195</xdr:row>
          <xdr:rowOff>12700</xdr:rowOff>
        </xdr:from>
        <xdr:to>
          <xdr:col>20</xdr:col>
          <xdr:colOff>374650</xdr:colOff>
          <xdr:row>195</xdr:row>
          <xdr:rowOff>450850</xdr:rowOff>
        </xdr:to>
        <xdr:sp macro="" textlink="">
          <xdr:nvSpPr>
            <xdr:cNvPr id="9677" name="Check Box 0392" hidden="1">
              <a:extLst>
                <a:ext uri="{63B3BB69-23CF-44E3-9099-C40C66FF867C}">
                  <a14:compatExt spid="_x0000_s9677"/>
                </a:ext>
                <a:ext uri="{FF2B5EF4-FFF2-40B4-BE49-F238E27FC236}">
                  <a16:creationId xmlns:a16="http://schemas.microsoft.com/office/drawing/2014/main" id="{00000000-0008-0000-0000-0000CD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195</xdr:row>
          <xdr:rowOff>12700</xdr:rowOff>
        </xdr:from>
        <xdr:to>
          <xdr:col>8</xdr:col>
          <xdr:colOff>374650</xdr:colOff>
          <xdr:row>195</xdr:row>
          <xdr:rowOff>450850</xdr:rowOff>
        </xdr:to>
        <xdr:sp macro="" textlink="">
          <xdr:nvSpPr>
            <xdr:cNvPr id="9676" name="Check Box 0391" hidden="1">
              <a:extLst>
                <a:ext uri="{63B3BB69-23CF-44E3-9099-C40C66FF867C}">
                  <a14:compatExt spid="_x0000_s9676"/>
                </a:ext>
                <a:ext uri="{FF2B5EF4-FFF2-40B4-BE49-F238E27FC236}">
                  <a16:creationId xmlns:a16="http://schemas.microsoft.com/office/drawing/2014/main" id="{00000000-0008-0000-0000-0000CC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152400</xdr:colOff>
          <xdr:row>194</xdr:row>
          <xdr:rowOff>12700</xdr:rowOff>
        </xdr:from>
        <xdr:to>
          <xdr:col>7</xdr:col>
          <xdr:colOff>12700</xdr:colOff>
          <xdr:row>195</xdr:row>
          <xdr:rowOff>0</xdr:rowOff>
        </xdr:to>
        <xdr:sp macro="" textlink="">
          <xdr:nvSpPr>
            <xdr:cNvPr id="9525" name="Check Box 0390" hidden="1">
              <a:extLst>
                <a:ext uri="{63B3BB69-23CF-44E3-9099-C40C66FF867C}">
                  <a14:compatExt spid="_x0000_s9525"/>
                </a:ext>
                <a:ext uri="{FF2B5EF4-FFF2-40B4-BE49-F238E27FC236}">
                  <a16:creationId xmlns:a16="http://schemas.microsoft.com/office/drawing/2014/main" id="{00000000-0008-0000-0000-000035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88900</xdr:colOff>
          <xdr:row>191</xdr:row>
          <xdr:rowOff>12700</xdr:rowOff>
        </xdr:from>
        <xdr:to>
          <xdr:col>21</xdr:col>
          <xdr:colOff>457200</xdr:colOff>
          <xdr:row>192</xdr:row>
          <xdr:rowOff>0</xdr:rowOff>
        </xdr:to>
        <xdr:sp macro="" textlink="">
          <xdr:nvSpPr>
            <xdr:cNvPr id="9406" name="Check Box 0389" hidden="1">
              <a:extLst>
                <a:ext uri="{63B3BB69-23CF-44E3-9099-C40C66FF867C}">
                  <a14:compatExt spid="_x0000_s9406"/>
                </a:ext>
                <a:ext uri="{FF2B5EF4-FFF2-40B4-BE49-F238E27FC236}">
                  <a16:creationId xmlns:a16="http://schemas.microsoft.com/office/drawing/2014/main" id="{00000000-0008-0000-0000-0000BE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88900</xdr:colOff>
          <xdr:row>191</xdr:row>
          <xdr:rowOff>12700</xdr:rowOff>
        </xdr:from>
        <xdr:to>
          <xdr:col>20</xdr:col>
          <xdr:colOff>457200</xdr:colOff>
          <xdr:row>192</xdr:row>
          <xdr:rowOff>0</xdr:rowOff>
        </xdr:to>
        <xdr:sp macro="" textlink="">
          <xdr:nvSpPr>
            <xdr:cNvPr id="9405" name="Check Box 0388" hidden="1">
              <a:extLst>
                <a:ext uri="{63B3BB69-23CF-44E3-9099-C40C66FF867C}">
                  <a14:compatExt spid="_x0000_s9405"/>
                </a:ext>
                <a:ext uri="{FF2B5EF4-FFF2-40B4-BE49-F238E27FC236}">
                  <a16:creationId xmlns:a16="http://schemas.microsoft.com/office/drawing/2014/main" id="{00000000-0008-0000-0000-0000BD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88900</xdr:colOff>
          <xdr:row>191</xdr:row>
          <xdr:rowOff>12700</xdr:rowOff>
        </xdr:from>
        <xdr:to>
          <xdr:col>19</xdr:col>
          <xdr:colOff>457200</xdr:colOff>
          <xdr:row>192</xdr:row>
          <xdr:rowOff>0</xdr:rowOff>
        </xdr:to>
        <xdr:sp macro="" textlink="">
          <xdr:nvSpPr>
            <xdr:cNvPr id="9404" name="Check Box 0387" hidden="1">
              <a:extLst>
                <a:ext uri="{63B3BB69-23CF-44E3-9099-C40C66FF867C}">
                  <a14:compatExt spid="_x0000_s9404"/>
                </a:ext>
                <a:ext uri="{FF2B5EF4-FFF2-40B4-BE49-F238E27FC236}">
                  <a16:creationId xmlns:a16="http://schemas.microsoft.com/office/drawing/2014/main" id="{00000000-0008-0000-0000-0000BC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88900</xdr:colOff>
          <xdr:row>190</xdr:row>
          <xdr:rowOff>12700</xdr:rowOff>
        </xdr:from>
        <xdr:to>
          <xdr:col>21</xdr:col>
          <xdr:colOff>457200</xdr:colOff>
          <xdr:row>191</xdr:row>
          <xdr:rowOff>0</xdr:rowOff>
        </xdr:to>
        <xdr:sp macro="" textlink="">
          <xdr:nvSpPr>
            <xdr:cNvPr id="3927" name="Check Box 0386" hidden="1">
              <a:extLst>
                <a:ext uri="{63B3BB69-23CF-44E3-9099-C40C66FF867C}">
                  <a14:compatExt spid="_x0000_s3927"/>
                </a:ext>
                <a:ext uri="{FF2B5EF4-FFF2-40B4-BE49-F238E27FC236}">
                  <a16:creationId xmlns:a16="http://schemas.microsoft.com/office/drawing/2014/main" id="{00000000-0008-0000-0000-0000570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88900</xdr:colOff>
          <xdr:row>190</xdr:row>
          <xdr:rowOff>12700</xdr:rowOff>
        </xdr:from>
        <xdr:to>
          <xdr:col>20</xdr:col>
          <xdr:colOff>457200</xdr:colOff>
          <xdr:row>191</xdr:row>
          <xdr:rowOff>0</xdr:rowOff>
        </xdr:to>
        <xdr:sp macro="" textlink="">
          <xdr:nvSpPr>
            <xdr:cNvPr id="3925" name="Check Box 0385" hidden="1">
              <a:extLst>
                <a:ext uri="{63B3BB69-23CF-44E3-9099-C40C66FF867C}">
                  <a14:compatExt spid="_x0000_s3925"/>
                </a:ext>
                <a:ext uri="{FF2B5EF4-FFF2-40B4-BE49-F238E27FC236}">
                  <a16:creationId xmlns:a16="http://schemas.microsoft.com/office/drawing/2014/main" id="{00000000-0008-0000-0000-0000550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88900</xdr:colOff>
          <xdr:row>190</xdr:row>
          <xdr:rowOff>12700</xdr:rowOff>
        </xdr:from>
        <xdr:to>
          <xdr:col>19</xdr:col>
          <xdr:colOff>457200</xdr:colOff>
          <xdr:row>191</xdr:row>
          <xdr:rowOff>0</xdr:rowOff>
        </xdr:to>
        <xdr:sp macro="" textlink="">
          <xdr:nvSpPr>
            <xdr:cNvPr id="3923" name="Check Box 0384" hidden="1">
              <a:extLst>
                <a:ext uri="{63B3BB69-23CF-44E3-9099-C40C66FF867C}">
                  <a14:compatExt spid="_x0000_s3923"/>
                </a:ext>
                <a:ext uri="{FF2B5EF4-FFF2-40B4-BE49-F238E27FC236}">
                  <a16:creationId xmlns:a16="http://schemas.microsoft.com/office/drawing/2014/main" id="{00000000-0008-0000-0000-0000530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88900</xdr:colOff>
          <xdr:row>189</xdr:row>
          <xdr:rowOff>12700</xdr:rowOff>
        </xdr:from>
        <xdr:to>
          <xdr:col>21</xdr:col>
          <xdr:colOff>457200</xdr:colOff>
          <xdr:row>189</xdr:row>
          <xdr:rowOff>450850</xdr:rowOff>
        </xdr:to>
        <xdr:sp macro="" textlink="">
          <xdr:nvSpPr>
            <xdr:cNvPr id="3926" name="Check Box 0383" hidden="1">
              <a:extLst>
                <a:ext uri="{63B3BB69-23CF-44E3-9099-C40C66FF867C}">
                  <a14:compatExt spid="_x0000_s3926"/>
                </a:ext>
                <a:ext uri="{FF2B5EF4-FFF2-40B4-BE49-F238E27FC236}">
                  <a16:creationId xmlns:a16="http://schemas.microsoft.com/office/drawing/2014/main" id="{00000000-0008-0000-0000-0000560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88900</xdr:colOff>
          <xdr:row>189</xdr:row>
          <xdr:rowOff>12700</xdr:rowOff>
        </xdr:from>
        <xdr:to>
          <xdr:col>20</xdr:col>
          <xdr:colOff>457200</xdr:colOff>
          <xdr:row>189</xdr:row>
          <xdr:rowOff>450850</xdr:rowOff>
        </xdr:to>
        <xdr:sp macro="" textlink="">
          <xdr:nvSpPr>
            <xdr:cNvPr id="3924" name="Check Box 0382" hidden="1">
              <a:extLst>
                <a:ext uri="{63B3BB69-23CF-44E3-9099-C40C66FF867C}">
                  <a14:compatExt spid="_x0000_s3924"/>
                </a:ext>
                <a:ext uri="{FF2B5EF4-FFF2-40B4-BE49-F238E27FC236}">
                  <a16:creationId xmlns:a16="http://schemas.microsoft.com/office/drawing/2014/main" id="{00000000-0008-0000-0000-0000540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88900</xdr:colOff>
          <xdr:row>189</xdr:row>
          <xdr:rowOff>12700</xdr:rowOff>
        </xdr:from>
        <xdr:to>
          <xdr:col>19</xdr:col>
          <xdr:colOff>457200</xdr:colOff>
          <xdr:row>189</xdr:row>
          <xdr:rowOff>450850</xdr:rowOff>
        </xdr:to>
        <xdr:sp macro="" textlink="">
          <xdr:nvSpPr>
            <xdr:cNvPr id="3922" name="Check Box 0381" hidden="1">
              <a:extLst>
                <a:ext uri="{63B3BB69-23CF-44E3-9099-C40C66FF867C}">
                  <a14:compatExt spid="_x0000_s3922"/>
                </a:ext>
                <a:ext uri="{FF2B5EF4-FFF2-40B4-BE49-F238E27FC236}">
                  <a16:creationId xmlns:a16="http://schemas.microsoft.com/office/drawing/2014/main" id="{00000000-0008-0000-0000-0000520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88900</xdr:colOff>
          <xdr:row>188</xdr:row>
          <xdr:rowOff>12700</xdr:rowOff>
        </xdr:from>
        <xdr:to>
          <xdr:col>21</xdr:col>
          <xdr:colOff>457200</xdr:colOff>
          <xdr:row>189</xdr:row>
          <xdr:rowOff>0</xdr:rowOff>
        </xdr:to>
        <xdr:sp macro="" textlink="">
          <xdr:nvSpPr>
            <xdr:cNvPr id="3399" name="Check Box 0380" hidden="1">
              <a:extLst>
                <a:ext uri="{63B3BB69-23CF-44E3-9099-C40C66FF867C}">
                  <a14:compatExt spid="_x0000_s3399"/>
                </a:ext>
                <a:ext uri="{FF2B5EF4-FFF2-40B4-BE49-F238E27FC236}">
                  <a16:creationId xmlns:a16="http://schemas.microsoft.com/office/drawing/2014/main" id="{00000000-0008-0000-0000-0000470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88900</xdr:colOff>
          <xdr:row>188</xdr:row>
          <xdr:rowOff>12700</xdr:rowOff>
        </xdr:from>
        <xdr:to>
          <xdr:col>20</xdr:col>
          <xdr:colOff>457200</xdr:colOff>
          <xdr:row>189</xdr:row>
          <xdr:rowOff>0</xdr:rowOff>
        </xdr:to>
        <xdr:sp macro="" textlink="">
          <xdr:nvSpPr>
            <xdr:cNvPr id="3398" name="Check Box 0379" hidden="1">
              <a:extLst>
                <a:ext uri="{63B3BB69-23CF-44E3-9099-C40C66FF867C}">
                  <a14:compatExt spid="_x0000_s3398"/>
                </a:ext>
                <a:ext uri="{FF2B5EF4-FFF2-40B4-BE49-F238E27FC236}">
                  <a16:creationId xmlns:a16="http://schemas.microsoft.com/office/drawing/2014/main" id="{00000000-0008-0000-0000-0000460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88900</xdr:colOff>
          <xdr:row>188</xdr:row>
          <xdr:rowOff>12700</xdr:rowOff>
        </xdr:from>
        <xdr:to>
          <xdr:col>19</xdr:col>
          <xdr:colOff>457200</xdr:colOff>
          <xdr:row>189</xdr:row>
          <xdr:rowOff>0</xdr:rowOff>
        </xdr:to>
        <xdr:sp macro="" textlink="">
          <xdr:nvSpPr>
            <xdr:cNvPr id="3397" name="Check Box 0378" hidden="1">
              <a:extLst>
                <a:ext uri="{63B3BB69-23CF-44E3-9099-C40C66FF867C}">
                  <a14:compatExt spid="_x0000_s3397"/>
                </a:ext>
                <a:ext uri="{FF2B5EF4-FFF2-40B4-BE49-F238E27FC236}">
                  <a16:creationId xmlns:a16="http://schemas.microsoft.com/office/drawing/2014/main" id="{00000000-0008-0000-0000-0000450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88900</xdr:colOff>
          <xdr:row>187</xdr:row>
          <xdr:rowOff>12700</xdr:rowOff>
        </xdr:from>
        <xdr:to>
          <xdr:col>21</xdr:col>
          <xdr:colOff>457200</xdr:colOff>
          <xdr:row>187</xdr:row>
          <xdr:rowOff>450850</xdr:rowOff>
        </xdr:to>
        <xdr:sp macro="" textlink="">
          <xdr:nvSpPr>
            <xdr:cNvPr id="3396" name="Check Box 0377" hidden="1">
              <a:extLst>
                <a:ext uri="{63B3BB69-23CF-44E3-9099-C40C66FF867C}">
                  <a14:compatExt spid="_x0000_s3396"/>
                </a:ext>
                <a:ext uri="{FF2B5EF4-FFF2-40B4-BE49-F238E27FC236}">
                  <a16:creationId xmlns:a16="http://schemas.microsoft.com/office/drawing/2014/main" id="{00000000-0008-0000-0000-0000440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88900</xdr:colOff>
          <xdr:row>187</xdr:row>
          <xdr:rowOff>12700</xdr:rowOff>
        </xdr:from>
        <xdr:to>
          <xdr:col>20</xdr:col>
          <xdr:colOff>457200</xdr:colOff>
          <xdr:row>187</xdr:row>
          <xdr:rowOff>450850</xdr:rowOff>
        </xdr:to>
        <xdr:sp macro="" textlink="">
          <xdr:nvSpPr>
            <xdr:cNvPr id="3395" name="Check Box 0376" hidden="1">
              <a:extLst>
                <a:ext uri="{63B3BB69-23CF-44E3-9099-C40C66FF867C}">
                  <a14:compatExt spid="_x0000_s3395"/>
                </a:ext>
                <a:ext uri="{FF2B5EF4-FFF2-40B4-BE49-F238E27FC236}">
                  <a16:creationId xmlns:a16="http://schemas.microsoft.com/office/drawing/2014/main" id="{00000000-0008-0000-0000-0000430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88900</xdr:colOff>
          <xdr:row>187</xdr:row>
          <xdr:rowOff>12700</xdr:rowOff>
        </xdr:from>
        <xdr:to>
          <xdr:col>19</xdr:col>
          <xdr:colOff>457200</xdr:colOff>
          <xdr:row>187</xdr:row>
          <xdr:rowOff>450850</xdr:rowOff>
        </xdr:to>
        <xdr:sp macro="" textlink="">
          <xdr:nvSpPr>
            <xdr:cNvPr id="3394" name="Check Box 0375" hidden="1">
              <a:extLst>
                <a:ext uri="{63B3BB69-23CF-44E3-9099-C40C66FF867C}">
                  <a14:compatExt spid="_x0000_s3394"/>
                </a:ext>
                <a:ext uri="{FF2B5EF4-FFF2-40B4-BE49-F238E27FC236}">
                  <a16:creationId xmlns:a16="http://schemas.microsoft.com/office/drawing/2014/main" id="{00000000-0008-0000-0000-0000420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88900</xdr:colOff>
          <xdr:row>186</xdr:row>
          <xdr:rowOff>12700</xdr:rowOff>
        </xdr:from>
        <xdr:to>
          <xdr:col>21</xdr:col>
          <xdr:colOff>457200</xdr:colOff>
          <xdr:row>187</xdr:row>
          <xdr:rowOff>0</xdr:rowOff>
        </xdr:to>
        <xdr:sp macro="" textlink="">
          <xdr:nvSpPr>
            <xdr:cNvPr id="3393" name="Check Box 0374" hidden="1">
              <a:extLst>
                <a:ext uri="{63B3BB69-23CF-44E3-9099-C40C66FF867C}">
                  <a14:compatExt spid="_x0000_s3393"/>
                </a:ext>
                <a:ext uri="{FF2B5EF4-FFF2-40B4-BE49-F238E27FC236}">
                  <a16:creationId xmlns:a16="http://schemas.microsoft.com/office/drawing/2014/main" id="{00000000-0008-0000-0000-0000410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88900</xdr:colOff>
          <xdr:row>186</xdr:row>
          <xdr:rowOff>12700</xdr:rowOff>
        </xdr:from>
        <xdr:to>
          <xdr:col>20</xdr:col>
          <xdr:colOff>457200</xdr:colOff>
          <xdr:row>187</xdr:row>
          <xdr:rowOff>0</xdr:rowOff>
        </xdr:to>
        <xdr:sp macro="" textlink="">
          <xdr:nvSpPr>
            <xdr:cNvPr id="3392" name="Check Box 0373" hidden="1">
              <a:extLst>
                <a:ext uri="{63B3BB69-23CF-44E3-9099-C40C66FF867C}">
                  <a14:compatExt spid="_x0000_s3392"/>
                </a:ext>
                <a:ext uri="{FF2B5EF4-FFF2-40B4-BE49-F238E27FC236}">
                  <a16:creationId xmlns:a16="http://schemas.microsoft.com/office/drawing/2014/main" id="{00000000-0008-0000-0000-0000400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88900</xdr:colOff>
          <xdr:row>186</xdr:row>
          <xdr:rowOff>12700</xdr:rowOff>
        </xdr:from>
        <xdr:to>
          <xdr:col>19</xdr:col>
          <xdr:colOff>457200</xdr:colOff>
          <xdr:row>187</xdr:row>
          <xdr:rowOff>0</xdr:rowOff>
        </xdr:to>
        <xdr:sp macro="" textlink="">
          <xdr:nvSpPr>
            <xdr:cNvPr id="3391" name="Check Box 0372" hidden="1">
              <a:extLst>
                <a:ext uri="{63B3BB69-23CF-44E3-9099-C40C66FF867C}">
                  <a14:compatExt spid="_x0000_s3391"/>
                </a:ext>
                <a:ext uri="{FF2B5EF4-FFF2-40B4-BE49-F238E27FC236}">
                  <a16:creationId xmlns:a16="http://schemas.microsoft.com/office/drawing/2014/main" id="{00000000-0008-0000-0000-00003F0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88900</xdr:colOff>
          <xdr:row>185</xdr:row>
          <xdr:rowOff>12700</xdr:rowOff>
        </xdr:from>
        <xdr:to>
          <xdr:col>21</xdr:col>
          <xdr:colOff>457200</xdr:colOff>
          <xdr:row>185</xdr:row>
          <xdr:rowOff>450850</xdr:rowOff>
        </xdr:to>
        <xdr:sp macro="" textlink="">
          <xdr:nvSpPr>
            <xdr:cNvPr id="3921" name="Check Box 0371" hidden="1">
              <a:extLst>
                <a:ext uri="{63B3BB69-23CF-44E3-9099-C40C66FF867C}">
                  <a14:compatExt spid="_x0000_s3921"/>
                </a:ext>
                <a:ext uri="{FF2B5EF4-FFF2-40B4-BE49-F238E27FC236}">
                  <a16:creationId xmlns:a16="http://schemas.microsoft.com/office/drawing/2014/main" id="{00000000-0008-0000-0000-0000510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88900</xdr:colOff>
          <xdr:row>185</xdr:row>
          <xdr:rowOff>12700</xdr:rowOff>
        </xdr:from>
        <xdr:to>
          <xdr:col>20</xdr:col>
          <xdr:colOff>457200</xdr:colOff>
          <xdr:row>185</xdr:row>
          <xdr:rowOff>450850</xdr:rowOff>
        </xdr:to>
        <xdr:sp macro="" textlink="">
          <xdr:nvSpPr>
            <xdr:cNvPr id="3920" name="Check Box 0370" hidden="1">
              <a:extLst>
                <a:ext uri="{63B3BB69-23CF-44E3-9099-C40C66FF867C}">
                  <a14:compatExt spid="_x0000_s3920"/>
                </a:ext>
                <a:ext uri="{FF2B5EF4-FFF2-40B4-BE49-F238E27FC236}">
                  <a16:creationId xmlns:a16="http://schemas.microsoft.com/office/drawing/2014/main" id="{00000000-0008-0000-0000-0000500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88900</xdr:colOff>
          <xdr:row>185</xdr:row>
          <xdr:rowOff>12700</xdr:rowOff>
        </xdr:from>
        <xdr:to>
          <xdr:col>19</xdr:col>
          <xdr:colOff>457200</xdr:colOff>
          <xdr:row>185</xdr:row>
          <xdr:rowOff>450850</xdr:rowOff>
        </xdr:to>
        <xdr:sp macro="" textlink="">
          <xdr:nvSpPr>
            <xdr:cNvPr id="3919" name="Check Box 0369" hidden="1">
              <a:extLst>
                <a:ext uri="{63B3BB69-23CF-44E3-9099-C40C66FF867C}">
                  <a14:compatExt spid="_x0000_s3919"/>
                </a:ext>
                <a:ext uri="{FF2B5EF4-FFF2-40B4-BE49-F238E27FC236}">
                  <a16:creationId xmlns:a16="http://schemas.microsoft.com/office/drawing/2014/main" id="{00000000-0008-0000-0000-00004F0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88900</xdr:colOff>
          <xdr:row>184</xdr:row>
          <xdr:rowOff>12700</xdr:rowOff>
        </xdr:from>
        <xdr:to>
          <xdr:col>21</xdr:col>
          <xdr:colOff>457200</xdr:colOff>
          <xdr:row>185</xdr:row>
          <xdr:rowOff>0</xdr:rowOff>
        </xdr:to>
        <xdr:sp macro="" textlink="">
          <xdr:nvSpPr>
            <xdr:cNvPr id="3390" name="Check Box 0368" hidden="1">
              <a:extLst>
                <a:ext uri="{63B3BB69-23CF-44E3-9099-C40C66FF867C}">
                  <a14:compatExt spid="_x0000_s3390"/>
                </a:ext>
                <a:ext uri="{FF2B5EF4-FFF2-40B4-BE49-F238E27FC236}">
                  <a16:creationId xmlns:a16="http://schemas.microsoft.com/office/drawing/2014/main" id="{00000000-0008-0000-0000-00003E0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88900</xdr:colOff>
          <xdr:row>184</xdr:row>
          <xdr:rowOff>12700</xdr:rowOff>
        </xdr:from>
        <xdr:to>
          <xdr:col>20</xdr:col>
          <xdr:colOff>457200</xdr:colOff>
          <xdr:row>185</xdr:row>
          <xdr:rowOff>0</xdr:rowOff>
        </xdr:to>
        <xdr:sp macro="" textlink="">
          <xdr:nvSpPr>
            <xdr:cNvPr id="3389" name="Check Box 0367" hidden="1">
              <a:extLst>
                <a:ext uri="{63B3BB69-23CF-44E3-9099-C40C66FF867C}">
                  <a14:compatExt spid="_x0000_s3389"/>
                </a:ext>
                <a:ext uri="{FF2B5EF4-FFF2-40B4-BE49-F238E27FC236}">
                  <a16:creationId xmlns:a16="http://schemas.microsoft.com/office/drawing/2014/main" id="{00000000-0008-0000-0000-00003D0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88900</xdr:colOff>
          <xdr:row>184</xdr:row>
          <xdr:rowOff>12700</xdr:rowOff>
        </xdr:from>
        <xdr:to>
          <xdr:col>19</xdr:col>
          <xdr:colOff>457200</xdr:colOff>
          <xdr:row>185</xdr:row>
          <xdr:rowOff>0</xdr:rowOff>
        </xdr:to>
        <xdr:sp macro="" textlink="">
          <xdr:nvSpPr>
            <xdr:cNvPr id="3388" name="Check Box 0366" hidden="1">
              <a:extLst>
                <a:ext uri="{63B3BB69-23CF-44E3-9099-C40C66FF867C}">
                  <a14:compatExt spid="_x0000_s3388"/>
                </a:ext>
                <a:ext uri="{FF2B5EF4-FFF2-40B4-BE49-F238E27FC236}">
                  <a16:creationId xmlns:a16="http://schemas.microsoft.com/office/drawing/2014/main" id="{00000000-0008-0000-0000-00003C0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88900</xdr:colOff>
          <xdr:row>183</xdr:row>
          <xdr:rowOff>12700</xdr:rowOff>
        </xdr:from>
        <xdr:to>
          <xdr:col>21</xdr:col>
          <xdr:colOff>457200</xdr:colOff>
          <xdr:row>183</xdr:row>
          <xdr:rowOff>450850</xdr:rowOff>
        </xdr:to>
        <xdr:sp macro="" textlink="">
          <xdr:nvSpPr>
            <xdr:cNvPr id="3387" name="Check Box 0365" hidden="1">
              <a:extLst>
                <a:ext uri="{63B3BB69-23CF-44E3-9099-C40C66FF867C}">
                  <a14:compatExt spid="_x0000_s3387"/>
                </a:ext>
                <a:ext uri="{FF2B5EF4-FFF2-40B4-BE49-F238E27FC236}">
                  <a16:creationId xmlns:a16="http://schemas.microsoft.com/office/drawing/2014/main" id="{00000000-0008-0000-0000-00003B0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88900</xdr:colOff>
          <xdr:row>183</xdr:row>
          <xdr:rowOff>12700</xdr:rowOff>
        </xdr:from>
        <xdr:to>
          <xdr:col>20</xdr:col>
          <xdr:colOff>457200</xdr:colOff>
          <xdr:row>183</xdr:row>
          <xdr:rowOff>450850</xdr:rowOff>
        </xdr:to>
        <xdr:sp macro="" textlink="">
          <xdr:nvSpPr>
            <xdr:cNvPr id="3386" name="Check Box 0364" hidden="1">
              <a:extLst>
                <a:ext uri="{63B3BB69-23CF-44E3-9099-C40C66FF867C}">
                  <a14:compatExt spid="_x0000_s3386"/>
                </a:ext>
                <a:ext uri="{FF2B5EF4-FFF2-40B4-BE49-F238E27FC236}">
                  <a16:creationId xmlns:a16="http://schemas.microsoft.com/office/drawing/2014/main" id="{00000000-0008-0000-0000-00003A0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88900</xdr:colOff>
          <xdr:row>183</xdr:row>
          <xdr:rowOff>12700</xdr:rowOff>
        </xdr:from>
        <xdr:to>
          <xdr:col>19</xdr:col>
          <xdr:colOff>457200</xdr:colOff>
          <xdr:row>183</xdr:row>
          <xdr:rowOff>450850</xdr:rowOff>
        </xdr:to>
        <xdr:sp macro="" textlink="">
          <xdr:nvSpPr>
            <xdr:cNvPr id="3385" name="Check Box 0363" hidden="1">
              <a:extLst>
                <a:ext uri="{63B3BB69-23CF-44E3-9099-C40C66FF867C}">
                  <a14:compatExt spid="_x0000_s3385"/>
                </a:ext>
                <a:ext uri="{FF2B5EF4-FFF2-40B4-BE49-F238E27FC236}">
                  <a16:creationId xmlns:a16="http://schemas.microsoft.com/office/drawing/2014/main" id="{00000000-0008-0000-0000-0000390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88900</xdr:colOff>
          <xdr:row>182</xdr:row>
          <xdr:rowOff>12700</xdr:rowOff>
        </xdr:from>
        <xdr:to>
          <xdr:col>21</xdr:col>
          <xdr:colOff>457200</xdr:colOff>
          <xdr:row>183</xdr:row>
          <xdr:rowOff>0</xdr:rowOff>
        </xdr:to>
        <xdr:sp macro="" textlink="">
          <xdr:nvSpPr>
            <xdr:cNvPr id="3384" name="Check Box 0362" hidden="1">
              <a:extLst>
                <a:ext uri="{63B3BB69-23CF-44E3-9099-C40C66FF867C}">
                  <a14:compatExt spid="_x0000_s3384"/>
                </a:ext>
                <a:ext uri="{FF2B5EF4-FFF2-40B4-BE49-F238E27FC236}">
                  <a16:creationId xmlns:a16="http://schemas.microsoft.com/office/drawing/2014/main" id="{00000000-0008-0000-0000-0000380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88900</xdr:colOff>
          <xdr:row>182</xdr:row>
          <xdr:rowOff>12700</xdr:rowOff>
        </xdr:from>
        <xdr:to>
          <xdr:col>20</xdr:col>
          <xdr:colOff>457200</xdr:colOff>
          <xdr:row>183</xdr:row>
          <xdr:rowOff>0</xdr:rowOff>
        </xdr:to>
        <xdr:sp macro="" textlink="">
          <xdr:nvSpPr>
            <xdr:cNvPr id="3383" name="Check Box 0361" hidden="1">
              <a:extLst>
                <a:ext uri="{63B3BB69-23CF-44E3-9099-C40C66FF867C}">
                  <a14:compatExt spid="_x0000_s3383"/>
                </a:ext>
                <a:ext uri="{FF2B5EF4-FFF2-40B4-BE49-F238E27FC236}">
                  <a16:creationId xmlns:a16="http://schemas.microsoft.com/office/drawing/2014/main" id="{00000000-0008-0000-0000-0000370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88900</xdr:colOff>
          <xdr:row>182</xdr:row>
          <xdr:rowOff>12700</xdr:rowOff>
        </xdr:from>
        <xdr:to>
          <xdr:col>19</xdr:col>
          <xdr:colOff>457200</xdr:colOff>
          <xdr:row>183</xdr:row>
          <xdr:rowOff>0</xdr:rowOff>
        </xdr:to>
        <xdr:sp macro="" textlink="">
          <xdr:nvSpPr>
            <xdr:cNvPr id="3382" name="Check Box 0360" hidden="1">
              <a:extLst>
                <a:ext uri="{63B3BB69-23CF-44E3-9099-C40C66FF867C}">
                  <a14:compatExt spid="_x0000_s3382"/>
                </a:ext>
                <a:ext uri="{FF2B5EF4-FFF2-40B4-BE49-F238E27FC236}">
                  <a16:creationId xmlns:a16="http://schemas.microsoft.com/office/drawing/2014/main" id="{00000000-0008-0000-0000-0000360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88900</xdr:colOff>
          <xdr:row>181</xdr:row>
          <xdr:rowOff>12700</xdr:rowOff>
        </xdr:from>
        <xdr:to>
          <xdr:col>21</xdr:col>
          <xdr:colOff>457200</xdr:colOff>
          <xdr:row>181</xdr:row>
          <xdr:rowOff>450850</xdr:rowOff>
        </xdr:to>
        <xdr:sp macro="" textlink="">
          <xdr:nvSpPr>
            <xdr:cNvPr id="3381" name="Check Box 0359" hidden="1">
              <a:extLst>
                <a:ext uri="{63B3BB69-23CF-44E3-9099-C40C66FF867C}">
                  <a14:compatExt spid="_x0000_s3381"/>
                </a:ext>
                <a:ext uri="{FF2B5EF4-FFF2-40B4-BE49-F238E27FC236}">
                  <a16:creationId xmlns:a16="http://schemas.microsoft.com/office/drawing/2014/main" id="{00000000-0008-0000-0000-0000350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88900</xdr:colOff>
          <xdr:row>181</xdr:row>
          <xdr:rowOff>12700</xdr:rowOff>
        </xdr:from>
        <xdr:to>
          <xdr:col>20</xdr:col>
          <xdr:colOff>457200</xdr:colOff>
          <xdr:row>181</xdr:row>
          <xdr:rowOff>450850</xdr:rowOff>
        </xdr:to>
        <xdr:sp macro="" textlink="">
          <xdr:nvSpPr>
            <xdr:cNvPr id="3380" name="Check Box 0358" hidden="1">
              <a:extLst>
                <a:ext uri="{63B3BB69-23CF-44E3-9099-C40C66FF867C}">
                  <a14:compatExt spid="_x0000_s3380"/>
                </a:ext>
                <a:ext uri="{FF2B5EF4-FFF2-40B4-BE49-F238E27FC236}">
                  <a16:creationId xmlns:a16="http://schemas.microsoft.com/office/drawing/2014/main" id="{00000000-0008-0000-0000-0000340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88900</xdr:colOff>
          <xdr:row>181</xdr:row>
          <xdr:rowOff>12700</xdr:rowOff>
        </xdr:from>
        <xdr:to>
          <xdr:col>19</xdr:col>
          <xdr:colOff>457200</xdr:colOff>
          <xdr:row>181</xdr:row>
          <xdr:rowOff>450850</xdr:rowOff>
        </xdr:to>
        <xdr:sp macro="" textlink="">
          <xdr:nvSpPr>
            <xdr:cNvPr id="3379" name="Check Box 0357" hidden="1">
              <a:extLst>
                <a:ext uri="{63B3BB69-23CF-44E3-9099-C40C66FF867C}">
                  <a14:compatExt spid="_x0000_s3379"/>
                </a:ext>
                <a:ext uri="{FF2B5EF4-FFF2-40B4-BE49-F238E27FC236}">
                  <a16:creationId xmlns:a16="http://schemas.microsoft.com/office/drawing/2014/main" id="{00000000-0008-0000-0000-0000330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88900</xdr:colOff>
          <xdr:row>180</xdr:row>
          <xdr:rowOff>12700</xdr:rowOff>
        </xdr:from>
        <xdr:to>
          <xdr:col>21</xdr:col>
          <xdr:colOff>457200</xdr:colOff>
          <xdr:row>181</xdr:row>
          <xdr:rowOff>0</xdr:rowOff>
        </xdr:to>
        <xdr:sp macro="" textlink="">
          <xdr:nvSpPr>
            <xdr:cNvPr id="3378" name="Check Box 0356" hidden="1">
              <a:extLst>
                <a:ext uri="{63B3BB69-23CF-44E3-9099-C40C66FF867C}">
                  <a14:compatExt spid="_x0000_s3378"/>
                </a:ext>
                <a:ext uri="{FF2B5EF4-FFF2-40B4-BE49-F238E27FC236}">
                  <a16:creationId xmlns:a16="http://schemas.microsoft.com/office/drawing/2014/main" id="{00000000-0008-0000-0000-0000320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88900</xdr:colOff>
          <xdr:row>180</xdr:row>
          <xdr:rowOff>12700</xdr:rowOff>
        </xdr:from>
        <xdr:to>
          <xdr:col>20</xdr:col>
          <xdr:colOff>457200</xdr:colOff>
          <xdr:row>181</xdr:row>
          <xdr:rowOff>0</xdr:rowOff>
        </xdr:to>
        <xdr:sp macro="" textlink="">
          <xdr:nvSpPr>
            <xdr:cNvPr id="3377" name="Check Box 0355" hidden="1">
              <a:extLst>
                <a:ext uri="{63B3BB69-23CF-44E3-9099-C40C66FF867C}">
                  <a14:compatExt spid="_x0000_s3377"/>
                </a:ext>
                <a:ext uri="{FF2B5EF4-FFF2-40B4-BE49-F238E27FC236}">
                  <a16:creationId xmlns:a16="http://schemas.microsoft.com/office/drawing/2014/main" id="{00000000-0008-0000-0000-0000310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88900</xdr:colOff>
          <xdr:row>180</xdr:row>
          <xdr:rowOff>12700</xdr:rowOff>
        </xdr:from>
        <xdr:to>
          <xdr:col>19</xdr:col>
          <xdr:colOff>457200</xdr:colOff>
          <xdr:row>181</xdr:row>
          <xdr:rowOff>0</xdr:rowOff>
        </xdr:to>
        <xdr:sp macro="" textlink="">
          <xdr:nvSpPr>
            <xdr:cNvPr id="3376" name="Check Box 0354" hidden="1">
              <a:extLst>
                <a:ext uri="{63B3BB69-23CF-44E3-9099-C40C66FF867C}">
                  <a14:compatExt spid="_x0000_s3376"/>
                </a:ext>
                <a:ext uri="{FF2B5EF4-FFF2-40B4-BE49-F238E27FC236}">
                  <a16:creationId xmlns:a16="http://schemas.microsoft.com/office/drawing/2014/main" id="{00000000-0008-0000-0000-0000300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88900</xdr:colOff>
          <xdr:row>179</xdr:row>
          <xdr:rowOff>12700</xdr:rowOff>
        </xdr:from>
        <xdr:to>
          <xdr:col>21</xdr:col>
          <xdr:colOff>457200</xdr:colOff>
          <xdr:row>179</xdr:row>
          <xdr:rowOff>450850</xdr:rowOff>
        </xdr:to>
        <xdr:sp macro="" textlink="">
          <xdr:nvSpPr>
            <xdr:cNvPr id="3375" name="Check Box 0353" hidden="1">
              <a:extLst>
                <a:ext uri="{63B3BB69-23CF-44E3-9099-C40C66FF867C}">
                  <a14:compatExt spid="_x0000_s3375"/>
                </a:ext>
                <a:ext uri="{FF2B5EF4-FFF2-40B4-BE49-F238E27FC236}">
                  <a16:creationId xmlns:a16="http://schemas.microsoft.com/office/drawing/2014/main" id="{00000000-0008-0000-0000-00002F0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88900</xdr:colOff>
          <xdr:row>179</xdr:row>
          <xdr:rowOff>12700</xdr:rowOff>
        </xdr:from>
        <xdr:to>
          <xdr:col>20</xdr:col>
          <xdr:colOff>457200</xdr:colOff>
          <xdr:row>179</xdr:row>
          <xdr:rowOff>450850</xdr:rowOff>
        </xdr:to>
        <xdr:sp macro="" textlink="">
          <xdr:nvSpPr>
            <xdr:cNvPr id="3374" name="Check Box 0352" hidden="1">
              <a:extLst>
                <a:ext uri="{63B3BB69-23CF-44E3-9099-C40C66FF867C}">
                  <a14:compatExt spid="_x0000_s3374"/>
                </a:ext>
                <a:ext uri="{FF2B5EF4-FFF2-40B4-BE49-F238E27FC236}">
                  <a16:creationId xmlns:a16="http://schemas.microsoft.com/office/drawing/2014/main" id="{00000000-0008-0000-0000-00002E0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88900</xdr:colOff>
          <xdr:row>179</xdr:row>
          <xdr:rowOff>12700</xdr:rowOff>
        </xdr:from>
        <xdr:to>
          <xdr:col>19</xdr:col>
          <xdr:colOff>457200</xdr:colOff>
          <xdr:row>179</xdr:row>
          <xdr:rowOff>450850</xdr:rowOff>
        </xdr:to>
        <xdr:sp macro="" textlink="">
          <xdr:nvSpPr>
            <xdr:cNvPr id="3373" name="Check Box 0351" hidden="1">
              <a:extLst>
                <a:ext uri="{63B3BB69-23CF-44E3-9099-C40C66FF867C}">
                  <a14:compatExt spid="_x0000_s3373"/>
                </a:ext>
                <a:ext uri="{FF2B5EF4-FFF2-40B4-BE49-F238E27FC236}">
                  <a16:creationId xmlns:a16="http://schemas.microsoft.com/office/drawing/2014/main" id="{00000000-0008-0000-0000-00002D0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88900</xdr:colOff>
          <xdr:row>178</xdr:row>
          <xdr:rowOff>12700</xdr:rowOff>
        </xdr:from>
        <xdr:to>
          <xdr:col>21</xdr:col>
          <xdr:colOff>457200</xdr:colOff>
          <xdr:row>179</xdr:row>
          <xdr:rowOff>0</xdr:rowOff>
        </xdr:to>
        <xdr:sp macro="" textlink="">
          <xdr:nvSpPr>
            <xdr:cNvPr id="3372" name="Check Box 0350" hidden="1">
              <a:extLst>
                <a:ext uri="{63B3BB69-23CF-44E3-9099-C40C66FF867C}">
                  <a14:compatExt spid="_x0000_s3372"/>
                </a:ext>
                <a:ext uri="{FF2B5EF4-FFF2-40B4-BE49-F238E27FC236}">
                  <a16:creationId xmlns:a16="http://schemas.microsoft.com/office/drawing/2014/main" id="{00000000-0008-0000-0000-00002C0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88900</xdr:colOff>
          <xdr:row>178</xdr:row>
          <xdr:rowOff>12700</xdr:rowOff>
        </xdr:from>
        <xdr:to>
          <xdr:col>20</xdr:col>
          <xdr:colOff>457200</xdr:colOff>
          <xdr:row>179</xdr:row>
          <xdr:rowOff>0</xdr:rowOff>
        </xdr:to>
        <xdr:sp macro="" textlink="">
          <xdr:nvSpPr>
            <xdr:cNvPr id="3371" name="Check Box 0349" hidden="1">
              <a:extLst>
                <a:ext uri="{63B3BB69-23CF-44E3-9099-C40C66FF867C}">
                  <a14:compatExt spid="_x0000_s3371"/>
                </a:ext>
                <a:ext uri="{FF2B5EF4-FFF2-40B4-BE49-F238E27FC236}">
                  <a16:creationId xmlns:a16="http://schemas.microsoft.com/office/drawing/2014/main" id="{00000000-0008-0000-0000-00002B0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88900</xdr:colOff>
          <xdr:row>178</xdr:row>
          <xdr:rowOff>12700</xdr:rowOff>
        </xdr:from>
        <xdr:to>
          <xdr:col>19</xdr:col>
          <xdr:colOff>457200</xdr:colOff>
          <xdr:row>179</xdr:row>
          <xdr:rowOff>0</xdr:rowOff>
        </xdr:to>
        <xdr:sp macro="" textlink="">
          <xdr:nvSpPr>
            <xdr:cNvPr id="3370" name="Check Box 0348" hidden="1">
              <a:extLst>
                <a:ext uri="{63B3BB69-23CF-44E3-9099-C40C66FF867C}">
                  <a14:compatExt spid="_x0000_s3370"/>
                </a:ext>
                <a:ext uri="{FF2B5EF4-FFF2-40B4-BE49-F238E27FC236}">
                  <a16:creationId xmlns:a16="http://schemas.microsoft.com/office/drawing/2014/main" id="{00000000-0008-0000-0000-00002A0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88900</xdr:colOff>
          <xdr:row>177</xdr:row>
          <xdr:rowOff>12700</xdr:rowOff>
        </xdr:from>
        <xdr:to>
          <xdr:col>21</xdr:col>
          <xdr:colOff>457200</xdr:colOff>
          <xdr:row>178</xdr:row>
          <xdr:rowOff>12700</xdr:rowOff>
        </xdr:to>
        <xdr:sp macro="" textlink="">
          <xdr:nvSpPr>
            <xdr:cNvPr id="3369" name="Check Box 0347" hidden="1">
              <a:extLst>
                <a:ext uri="{63B3BB69-23CF-44E3-9099-C40C66FF867C}">
                  <a14:compatExt spid="_x0000_s3369"/>
                </a:ext>
                <a:ext uri="{FF2B5EF4-FFF2-40B4-BE49-F238E27FC236}">
                  <a16:creationId xmlns:a16="http://schemas.microsoft.com/office/drawing/2014/main" id="{00000000-0008-0000-0000-0000290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88900</xdr:colOff>
          <xdr:row>177</xdr:row>
          <xdr:rowOff>12700</xdr:rowOff>
        </xdr:from>
        <xdr:to>
          <xdr:col>20</xdr:col>
          <xdr:colOff>457200</xdr:colOff>
          <xdr:row>178</xdr:row>
          <xdr:rowOff>12700</xdr:rowOff>
        </xdr:to>
        <xdr:sp macro="" textlink="">
          <xdr:nvSpPr>
            <xdr:cNvPr id="3368" name="Check Box 0346" hidden="1">
              <a:extLst>
                <a:ext uri="{63B3BB69-23CF-44E3-9099-C40C66FF867C}">
                  <a14:compatExt spid="_x0000_s3368"/>
                </a:ext>
                <a:ext uri="{FF2B5EF4-FFF2-40B4-BE49-F238E27FC236}">
                  <a16:creationId xmlns:a16="http://schemas.microsoft.com/office/drawing/2014/main" id="{00000000-0008-0000-0000-0000280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88900</xdr:colOff>
          <xdr:row>177</xdr:row>
          <xdr:rowOff>12700</xdr:rowOff>
        </xdr:from>
        <xdr:to>
          <xdr:col>19</xdr:col>
          <xdr:colOff>457200</xdr:colOff>
          <xdr:row>178</xdr:row>
          <xdr:rowOff>12700</xdr:rowOff>
        </xdr:to>
        <xdr:sp macro="" textlink="">
          <xdr:nvSpPr>
            <xdr:cNvPr id="3367" name="Check Box 0345" hidden="1">
              <a:extLst>
                <a:ext uri="{63B3BB69-23CF-44E3-9099-C40C66FF867C}">
                  <a14:compatExt spid="_x0000_s3367"/>
                </a:ext>
                <a:ext uri="{FF2B5EF4-FFF2-40B4-BE49-F238E27FC236}">
                  <a16:creationId xmlns:a16="http://schemas.microsoft.com/office/drawing/2014/main" id="{00000000-0008-0000-0000-0000270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88900</xdr:colOff>
          <xdr:row>176</xdr:row>
          <xdr:rowOff>12700</xdr:rowOff>
        </xdr:from>
        <xdr:to>
          <xdr:col>21</xdr:col>
          <xdr:colOff>457200</xdr:colOff>
          <xdr:row>177</xdr:row>
          <xdr:rowOff>0</xdr:rowOff>
        </xdr:to>
        <xdr:sp macro="" textlink="">
          <xdr:nvSpPr>
            <xdr:cNvPr id="3366" name="Check Box 0344" hidden="1">
              <a:extLst>
                <a:ext uri="{63B3BB69-23CF-44E3-9099-C40C66FF867C}">
                  <a14:compatExt spid="_x0000_s3366"/>
                </a:ext>
                <a:ext uri="{FF2B5EF4-FFF2-40B4-BE49-F238E27FC236}">
                  <a16:creationId xmlns:a16="http://schemas.microsoft.com/office/drawing/2014/main" id="{00000000-0008-0000-0000-0000260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88900</xdr:colOff>
          <xdr:row>176</xdr:row>
          <xdr:rowOff>12700</xdr:rowOff>
        </xdr:from>
        <xdr:to>
          <xdr:col>20</xdr:col>
          <xdr:colOff>457200</xdr:colOff>
          <xdr:row>177</xdr:row>
          <xdr:rowOff>0</xdr:rowOff>
        </xdr:to>
        <xdr:sp macro="" textlink="">
          <xdr:nvSpPr>
            <xdr:cNvPr id="3365" name="Check Box 0343" hidden="1">
              <a:extLst>
                <a:ext uri="{63B3BB69-23CF-44E3-9099-C40C66FF867C}">
                  <a14:compatExt spid="_x0000_s3365"/>
                </a:ext>
                <a:ext uri="{FF2B5EF4-FFF2-40B4-BE49-F238E27FC236}">
                  <a16:creationId xmlns:a16="http://schemas.microsoft.com/office/drawing/2014/main" id="{00000000-0008-0000-0000-0000250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88900</xdr:colOff>
          <xdr:row>176</xdr:row>
          <xdr:rowOff>12700</xdr:rowOff>
        </xdr:from>
        <xdr:to>
          <xdr:col>19</xdr:col>
          <xdr:colOff>457200</xdr:colOff>
          <xdr:row>177</xdr:row>
          <xdr:rowOff>0</xdr:rowOff>
        </xdr:to>
        <xdr:sp macro="" textlink="">
          <xdr:nvSpPr>
            <xdr:cNvPr id="3364" name="Check Box 0342" hidden="1">
              <a:extLst>
                <a:ext uri="{63B3BB69-23CF-44E3-9099-C40C66FF867C}">
                  <a14:compatExt spid="_x0000_s3364"/>
                </a:ext>
                <a:ext uri="{FF2B5EF4-FFF2-40B4-BE49-F238E27FC236}">
                  <a16:creationId xmlns:a16="http://schemas.microsoft.com/office/drawing/2014/main" id="{00000000-0008-0000-0000-0000240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88900</xdr:colOff>
          <xdr:row>175</xdr:row>
          <xdr:rowOff>12700</xdr:rowOff>
        </xdr:from>
        <xdr:to>
          <xdr:col>21</xdr:col>
          <xdr:colOff>457200</xdr:colOff>
          <xdr:row>175</xdr:row>
          <xdr:rowOff>450850</xdr:rowOff>
        </xdr:to>
        <xdr:sp macro="" textlink="">
          <xdr:nvSpPr>
            <xdr:cNvPr id="3363" name="Check Box 0341" hidden="1">
              <a:extLst>
                <a:ext uri="{63B3BB69-23CF-44E3-9099-C40C66FF867C}">
                  <a14:compatExt spid="_x0000_s3363"/>
                </a:ext>
                <a:ext uri="{FF2B5EF4-FFF2-40B4-BE49-F238E27FC236}">
                  <a16:creationId xmlns:a16="http://schemas.microsoft.com/office/drawing/2014/main" id="{00000000-0008-0000-0000-0000230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88900</xdr:colOff>
          <xdr:row>175</xdr:row>
          <xdr:rowOff>12700</xdr:rowOff>
        </xdr:from>
        <xdr:to>
          <xdr:col>20</xdr:col>
          <xdr:colOff>457200</xdr:colOff>
          <xdr:row>175</xdr:row>
          <xdr:rowOff>450850</xdr:rowOff>
        </xdr:to>
        <xdr:sp macro="" textlink="">
          <xdr:nvSpPr>
            <xdr:cNvPr id="3362" name="Check Box 0340" hidden="1">
              <a:extLst>
                <a:ext uri="{63B3BB69-23CF-44E3-9099-C40C66FF867C}">
                  <a14:compatExt spid="_x0000_s3362"/>
                </a:ext>
                <a:ext uri="{FF2B5EF4-FFF2-40B4-BE49-F238E27FC236}">
                  <a16:creationId xmlns:a16="http://schemas.microsoft.com/office/drawing/2014/main" id="{00000000-0008-0000-0000-0000220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88900</xdr:colOff>
          <xdr:row>175</xdr:row>
          <xdr:rowOff>12700</xdr:rowOff>
        </xdr:from>
        <xdr:to>
          <xdr:col>19</xdr:col>
          <xdr:colOff>457200</xdr:colOff>
          <xdr:row>175</xdr:row>
          <xdr:rowOff>450850</xdr:rowOff>
        </xdr:to>
        <xdr:sp macro="" textlink="">
          <xdr:nvSpPr>
            <xdr:cNvPr id="3361" name="Check Box 0339" hidden="1">
              <a:extLst>
                <a:ext uri="{63B3BB69-23CF-44E3-9099-C40C66FF867C}">
                  <a14:compatExt spid="_x0000_s3361"/>
                </a:ext>
                <a:ext uri="{FF2B5EF4-FFF2-40B4-BE49-F238E27FC236}">
                  <a16:creationId xmlns:a16="http://schemas.microsoft.com/office/drawing/2014/main" id="{00000000-0008-0000-0000-0000210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88900</xdr:colOff>
          <xdr:row>174</xdr:row>
          <xdr:rowOff>12700</xdr:rowOff>
        </xdr:from>
        <xdr:to>
          <xdr:col>21</xdr:col>
          <xdr:colOff>457200</xdr:colOff>
          <xdr:row>175</xdr:row>
          <xdr:rowOff>0</xdr:rowOff>
        </xdr:to>
        <xdr:sp macro="" textlink="">
          <xdr:nvSpPr>
            <xdr:cNvPr id="3360" name="Check Box 0338" hidden="1">
              <a:extLst>
                <a:ext uri="{63B3BB69-23CF-44E3-9099-C40C66FF867C}">
                  <a14:compatExt spid="_x0000_s3360"/>
                </a:ext>
                <a:ext uri="{FF2B5EF4-FFF2-40B4-BE49-F238E27FC236}">
                  <a16:creationId xmlns:a16="http://schemas.microsoft.com/office/drawing/2014/main" id="{00000000-0008-0000-0000-0000200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88900</xdr:colOff>
          <xdr:row>174</xdr:row>
          <xdr:rowOff>12700</xdr:rowOff>
        </xdr:from>
        <xdr:to>
          <xdr:col>20</xdr:col>
          <xdr:colOff>457200</xdr:colOff>
          <xdr:row>175</xdr:row>
          <xdr:rowOff>0</xdr:rowOff>
        </xdr:to>
        <xdr:sp macro="" textlink="">
          <xdr:nvSpPr>
            <xdr:cNvPr id="3359" name="Check Box 0337" hidden="1">
              <a:extLst>
                <a:ext uri="{63B3BB69-23CF-44E3-9099-C40C66FF867C}">
                  <a14:compatExt spid="_x0000_s3359"/>
                </a:ext>
                <a:ext uri="{FF2B5EF4-FFF2-40B4-BE49-F238E27FC236}">
                  <a16:creationId xmlns:a16="http://schemas.microsoft.com/office/drawing/2014/main" id="{00000000-0008-0000-0000-00001F0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88900</xdr:colOff>
          <xdr:row>174</xdr:row>
          <xdr:rowOff>12700</xdr:rowOff>
        </xdr:from>
        <xdr:to>
          <xdr:col>19</xdr:col>
          <xdr:colOff>457200</xdr:colOff>
          <xdr:row>175</xdr:row>
          <xdr:rowOff>0</xdr:rowOff>
        </xdr:to>
        <xdr:sp macro="" textlink="">
          <xdr:nvSpPr>
            <xdr:cNvPr id="3358" name="Check Box 0336" hidden="1">
              <a:extLst>
                <a:ext uri="{63B3BB69-23CF-44E3-9099-C40C66FF867C}">
                  <a14:compatExt spid="_x0000_s3358"/>
                </a:ext>
                <a:ext uri="{FF2B5EF4-FFF2-40B4-BE49-F238E27FC236}">
                  <a16:creationId xmlns:a16="http://schemas.microsoft.com/office/drawing/2014/main" id="{00000000-0008-0000-0000-00001E0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88900</xdr:colOff>
          <xdr:row>173</xdr:row>
          <xdr:rowOff>12700</xdr:rowOff>
        </xdr:from>
        <xdr:to>
          <xdr:col>21</xdr:col>
          <xdr:colOff>457200</xdr:colOff>
          <xdr:row>173</xdr:row>
          <xdr:rowOff>450850</xdr:rowOff>
        </xdr:to>
        <xdr:sp macro="" textlink="">
          <xdr:nvSpPr>
            <xdr:cNvPr id="3357" name="Check Box 0335" hidden="1">
              <a:extLst>
                <a:ext uri="{63B3BB69-23CF-44E3-9099-C40C66FF867C}">
                  <a14:compatExt spid="_x0000_s3357"/>
                </a:ext>
                <a:ext uri="{FF2B5EF4-FFF2-40B4-BE49-F238E27FC236}">
                  <a16:creationId xmlns:a16="http://schemas.microsoft.com/office/drawing/2014/main" id="{00000000-0008-0000-0000-00001D0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88900</xdr:colOff>
          <xdr:row>173</xdr:row>
          <xdr:rowOff>12700</xdr:rowOff>
        </xdr:from>
        <xdr:to>
          <xdr:col>20</xdr:col>
          <xdr:colOff>457200</xdr:colOff>
          <xdr:row>173</xdr:row>
          <xdr:rowOff>450850</xdr:rowOff>
        </xdr:to>
        <xdr:sp macro="" textlink="">
          <xdr:nvSpPr>
            <xdr:cNvPr id="3356" name="Check Box 0334" hidden="1">
              <a:extLst>
                <a:ext uri="{63B3BB69-23CF-44E3-9099-C40C66FF867C}">
                  <a14:compatExt spid="_x0000_s3356"/>
                </a:ext>
                <a:ext uri="{FF2B5EF4-FFF2-40B4-BE49-F238E27FC236}">
                  <a16:creationId xmlns:a16="http://schemas.microsoft.com/office/drawing/2014/main" id="{00000000-0008-0000-0000-00001C0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88900</xdr:colOff>
          <xdr:row>173</xdr:row>
          <xdr:rowOff>12700</xdr:rowOff>
        </xdr:from>
        <xdr:to>
          <xdr:col>19</xdr:col>
          <xdr:colOff>457200</xdr:colOff>
          <xdr:row>173</xdr:row>
          <xdr:rowOff>450850</xdr:rowOff>
        </xdr:to>
        <xdr:sp macro="" textlink="">
          <xdr:nvSpPr>
            <xdr:cNvPr id="3355" name="Check Box 0333" hidden="1">
              <a:extLst>
                <a:ext uri="{63B3BB69-23CF-44E3-9099-C40C66FF867C}">
                  <a14:compatExt spid="_x0000_s3355"/>
                </a:ext>
                <a:ext uri="{FF2B5EF4-FFF2-40B4-BE49-F238E27FC236}">
                  <a16:creationId xmlns:a16="http://schemas.microsoft.com/office/drawing/2014/main" id="{00000000-0008-0000-0000-00001B0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88900</xdr:colOff>
          <xdr:row>172</xdr:row>
          <xdr:rowOff>12700</xdr:rowOff>
        </xdr:from>
        <xdr:to>
          <xdr:col>21</xdr:col>
          <xdr:colOff>457200</xdr:colOff>
          <xdr:row>173</xdr:row>
          <xdr:rowOff>0</xdr:rowOff>
        </xdr:to>
        <xdr:sp macro="" textlink="">
          <xdr:nvSpPr>
            <xdr:cNvPr id="3354" name="Check Box 0332" hidden="1">
              <a:extLst>
                <a:ext uri="{63B3BB69-23CF-44E3-9099-C40C66FF867C}">
                  <a14:compatExt spid="_x0000_s3354"/>
                </a:ext>
                <a:ext uri="{FF2B5EF4-FFF2-40B4-BE49-F238E27FC236}">
                  <a16:creationId xmlns:a16="http://schemas.microsoft.com/office/drawing/2014/main" id="{00000000-0008-0000-0000-00001A0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88900</xdr:colOff>
          <xdr:row>172</xdr:row>
          <xdr:rowOff>12700</xdr:rowOff>
        </xdr:from>
        <xdr:to>
          <xdr:col>20</xdr:col>
          <xdr:colOff>457200</xdr:colOff>
          <xdr:row>173</xdr:row>
          <xdr:rowOff>0</xdr:rowOff>
        </xdr:to>
        <xdr:sp macro="" textlink="">
          <xdr:nvSpPr>
            <xdr:cNvPr id="3353" name="Check Box 0331" hidden="1">
              <a:extLst>
                <a:ext uri="{63B3BB69-23CF-44E3-9099-C40C66FF867C}">
                  <a14:compatExt spid="_x0000_s3353"/>
                </a:ext>
                <a:ext uri="{FF2B5EF4-FFF2-40B4-BE49-F238E27FC236}">
                  <a16:creationId xmlns:a16="http://schemas.microsoft.com/office/drawing/2014/main" id="{00000000-0008-0000-0000-0000190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88900</xdr:colOff>
          <xdr:row>172</xdr:row>
          <xdr:rowOff>12700</xdr:rowOff>
        </xdr:from>
        <xdr:to>
          <xdr:col>19</xdr:col>
          <xdr:colOff>457200</xdr:colOff>
          <xdr:row>173</xdr:row>
          <xdr:rowOff>0</xdr:rowOff>
        </xdr:to>
        <xdr:sp macro="" textlink="">
          <xdr:nvSpPr>
            <xdr:cNvPr id="3352" name="Check Box 0330" hidden="1">
              <a:extLst>
                <a:ext uri="{63B3BB69-23CF-44E3-9099-C40C66FF867C}">
                  <a14:compatExt spid="_x0000_s3352"/>
                </a:ext>
                <a:ext uri="{FF2B5EF4-FFF2-40B4-BE49-F238E27FC236}">
                  <a16:creationId xmlns:a16="http://schemas.microsoft.com/office/drawing/2014/main" id="{00000000-0008-0000-0000-0000180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88900</xdr:colOff>
          <xdr:row>171</xdr:row>
          <xdr:rowOff>12700</xdr:rowOff>
        </xdr:from>
        <xdr:to>
          <xdr:col>21</xdr:col>
          <xdr:colOff>457200</xdr:colOff>
          <xdr:row>171</xdr:row>
          <xdr:rowOff>450850</xdr:rowOff>
        </xdr:to>
        <xdr:sp macro="" textlink="">
          <xdr:nvSpPr>
            <xdr:cNvPr id="3351" name="Check Box 0329" hidden="1">
              <a:extLst>
                <a:ext uri="{63B3BB69-23CF-44E3-9099-C40C66FF867C}">
                  <a14:compatExt spid="_x0000_s3351"/>
                </a:ext>
                <a:ext uri="{FF2B5EF4-FFF2-40B4-BE49-F238E27FC236}">
                  <a16:creationId xmlns:a16="http://schemas.microsoft.com/office/drawing/2014/main" id="{00000000-0008-0000-0000-0000170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88900</xdr:colOff>
          <xdr:row>171</xdr:row>
          <xdr:rowOff>12700</xdr:rowOff>
        </xdr:from>
        <xdr:to>
          <xdr:col>20</xdr:col>
          <xdr:colOff>457200</xdr:colOff>
          <xdr:row>171</xdr:row>
          <xdr:rowOff>450850</xdr:rowOff>
        </xdr:to>
        <xdr:sp macro="" textlink="">
          <xdr:nvSpPr>
            <xdr:cNvPr id="3350" name="Check Box 0328" hidden="1">
              <a:extLst>
                <a:ext uri="{63B3BB69-23CF-44E3-9099-C40C66FF867C}">
                  <a14:compatExt spid="_x0000_s3350"/>
                </a:ext>
                <a:ext uri="{FF2B5EF4-FFF2-40B4-BE49-F238E27FC236}">
                  <a16:creationId xmlns:a16="http://schemas.microsoft.com/office/drawing/2014/main" id="{00000000-0008-0000-0000-0000160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88900</xdr:colOff>
          <xdr:row>171</xdr:row>
          <xdr:rowOff>12700</xdr:rowOff>
        </xdr:from>
        <xdr:to>
          <xdr:col>19</xdr:col>
          <xdr:colOff>457200</xdr:colOff>
          <xdr:row>171</xdr:row>
          <xdr:rowOff>450850</xdr:rowOff>
        </xdr:to>
        <xdr:sp macro="" textlink="">
          <xdr:nvSpPr>
            <xdr:cNvPr id="3349" name="Check Box 0327" hidden="1">
              <a:extLst>
                <a:ext uri="{63B3BB69-23CF-44E3-9099-C40C66FF867C}">
                  <a14:compatExt spid="_x0000_s3349"/>
                </a:ext>
                <a:ext uri="{FF2B5EF4-FFF2-40B4-BE49-F238E27FC236}">
                  <a16:creationId xmlns:a16="http://schemas.microsoft.com/office/drawing/2014/main" id="{00000000-0008-0000-0000-0000150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88900</xdr:colOff>
          <xdr:row>170</xdr:row>
          <xdr:rowOff>12700</xdr:rowOff>
        </xdr:from>
        <xdr:to>
          <xdr:col>21</xdr:col>
          <xdr:colOff>457200</xdr:colOff>
          <xdr:row>171</xdr:row>
          <xdr:rowOff>0</xdr:rowOff>
        </xdr:to>
        <xdr:sp macro="" textlink="">
          <xdr:nvSpPr>
            <xdr:cNvPr id="3348" name="Check Box 0326" hidden="1">
              <a:extLst>
                <a:ext uri="{63B3BB69-23CF-44E3-9099-C40C66FF867C}">
                  <a14:compatExt spid="_x0000_s3348"/>
                </a:ext>
                <a:ext uri="{FF2B5EF4-FFF2-40B4-BE49-F238E27FC236}">
                  <a16:creationId xmlns:a16="http://schemas.microsoft.com/office/drawing/2014/main" id="{00000000-0008-0000-0000-0000140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88900</xdr:colOff>
          <xdr:row>170</xdr:row>
          <xdr:rowOff>12700</xdr:rowOff>
        </xdr:from>
        <xdr:to>
          <xdr:col>20</xdr:col>
          <xdr:colOff>457200</xdr:colOff>
          <xdr:row>171</xdr:row>
          <xdr:rowOff>0</xdr:rowOff>
        </xdr:to>
        <xdr:sp macro="" textlink="">
          <xdr:nvSpPr>
            <xdr:cNvPr id="3347" name="Check Box 0325" hidden="1">
              <a:extLst>
                <a:ext uri="{63B3BB69-23CF-44E3-9099-C40C66FF867C}">
                  <a14:compatExt spid="_x0000_s3347"/>
                </a:ext>
                <a:ext uri="{FF2B5EF4-FFF2-40B4-BE49-F238E27FC236}">
                  <a16:creationId xmlns:a16="http://schemas.microsoft.com/office/drawing/2014/main" id="{00000000-0008-0000-0000-0000130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88900</xdr:colOff>
          <xdr:row>170</xdr:row>
          <xdr:rowOff>12700</xdr:rowOff>
        </xdr:from>
        <xdr:to>
          <xdr:col>19</xdr:col>
          <xdr:colOff>457200</xdr:colOff>
          <xdr:row>171</xdr:row>
          <xdr:rowOff>0</xdr:rowOff>
        </xdr:to>
        <xdr:sp macro="" textlink="">
          <xdr:nvSpPr>
            <xdr:cNvPr id="3346" name="Check Box 0324" hidden="1">
              <a:extLst>
                <a:ext uri="{63B3BB69-23CF-44E3-9099-C40C66FF867C}">
                  <a14:compatExt spid="_x0000_s3346"/>
                </a:ext>
                <a:ext uri="{FF2B5EF4-FFF2-40B4-BE49-F238E27FC236}">
                  <a16:creationId xmlns:a16="http://schemas.microsoft.com/office/drawing/2014/main" id="{00000000-0008-0000-0000-0000120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88900</xdr:colOff>
          <xdr:row>169</xdr:row>
          <xdr:rowOff>12700</xdr:rowOff>
        </xdr:from>
        <xdr:to>
          <xdr:col>21</xdr:col>
          <xdr:colOff>457200</xdr:colOff>
          <xdr:row>169</xdr:row>
          <xdr:rowOff>450850</xdr:rowOff>
        </xdr:to>
        <xdr:sp macro="" textlink="">
          <xdr:nvSpPr>
            <xdr:cNvPr id="3345" name="Check Box 0323" hidden="1">
              <a:extLst>
                <a:ext uri="{63B3BB69-23CF-44E3-9099-C40C66FF867C}">
                  <a14:compatExt spid="_x0000_s3345"/>
                </a:ext>
                <a:ext uri="{FF2B5EF4-FFF2-40B4-BE49-F238E27FC236}">
                  <a16:creationId xmlns:a16="http://schemas.microsoft.com/office/drawing/2014/main" id="{00000000-0008-0000-0000-0000110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88900</xdr:colOff>
          <xdr:row>169</xdr:row>
          <xdr:rowOff>12700</xdr:rowOff>
        </xdr:from>
        <xdr:to>
          <xdr:col>20</xdr:col>
          <xdr:colOff>457200</xdr:colOff>
          <xdr:row>169</xdr:row>
          <xdr:rowOff>450850</xdr:rowOff>
        </xdr:to>
        <xdr:sp macro="" textlink="">
          <xdr:nvSpPr>
            <xdr:cNvPr id="3344" name="Check Box 0322" hidden="1">
              <a:extLst>
                <a:ext uri="{63B3BB69-23CF-44E3-9099-C40C66FF867C}">
                  <a14:compatExt spid="_x0000_s3344"/>
                </a:ext>
                <a:ext uri="{FF2B5EF4-FFF2-40B4-BE49-F238E27FC236}">
                  <a16:creationId xmlns:a16="http://schemas.microsoft.com/office/drawing/2014/main" id="{00000000-0008-0000-0000-0000100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88900</xdr:colOff>
          <xdr:row>169</xdr:row>
          <xdr:rowOff>12700</xdr:rowOff>
        </xdr:from>
        <xdr:to>
          <xdr:col>19</xdr:col>
          <xdr:colOff>457200</xdr:colOff>
          <xdr:row>169</xdr:row>
          <xdr:rowOff>450850</xdr:rowOff>
        </xdr:to>
        <xdr:sp macro="" textlink="">
          <xdr:nvSpPr>
            <xdr:cNvPr id="3343" name="Check Box 0321" hidden="1">
              <a:extLst>
                <a:ext uri="{63B3BB69-23CF-44E3-9099-C40C66FF867C}">
                  <a14:compatExt spid="_x0000_s3343"/>
                </a:ext>
                <a:ext uri="{FF2B5EF4-FFF2-40B4-BE49-F238E27FC236}">
                  <a16:creationId xmlns:a16="http://schemas.microsoft.com/office/drawing/2014/main" id="{00000000-0008-0000-0000-00000F0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192</xdr:row>
          <xdr:rowOff>12700</xdr:rowOff>
        </xdr:from>
        <xdr:to>
          <xdr:col>2</xdr:col>
          <xdr:colOff>374650</xdr:colOff>
          <xdr:row>193</xdr:row>
          <xdr:rowOff>0</xdr:rowOff>
        </xdr:to>
        <xdr:sp macro="" textlink="">
          <xdr:nvSpPr>
            <xdr:cNvPr id="4070" name="Check Box 0320" hidden="1">
              <a:extLst>
                <a:ext uri="{63B3BB69-23CF-44E3-9099-C40C66FF867C}">
                  <a14:compatExt spid="_x0000_s4070"/>
                </a:ext>
                <a:ext uri="{FF2B5EF4-FFF2-40B4-BE49-F238E27FC236}">
                  <a16:creationId xmlns:a16="http://schemas.microsoft.com/office/drawing/2014/main" id="{00000000-0008-0000-0000-0000E60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336550</xdr:colOff>
          <xdr:row>191</xdr:row>
          <xdr:rowOff>457200</xdr:rowOff>
        </xdr:from>
        <xdr:to>
          <xdr:col>2</xdr:col>
          <xdr:colOff>190500</xdr:colOff>
          <xdr:row>191</xdr:row>
          <xdr:rowOff>908050</xdr:rowOff>
        </xdr:to>
        <xdr:sp macro="" textlink="">
          <xdr:nvSpPr>
            <xdr:cNvPr id="9430" name="Check Box 0319" hidden="1">
              <a:extLst>
                <a:ext uri="{63B3BB69-23CF-44E3-9099-C40C66FF867C}">
                  <a14:compatExt spid="_x0000_s9430"/>
                </a:ext>
                <a:ext uri="{FF2B5EF4-FFF2-40B4-BE49-F238E27FC236}">
                  <a16:creationId xmlns:a16="http://schemas.microsoft.com/office/drawing/2014/main" id="{00000000-0008-0000-0000-0000D6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393700</xdr:colOff>
          <xdr:row>190</xdr:row>
          <xdr:rowOff>0</xdr:rowOff>
        </xdr:from>
        <xdr:to>
          <xdr:col>2</xdr:col>
          <xdr:colOff>247650</xdr:colOff>
          <xdr:row>190</xdr:row>
          <xdr:rowOff>438150</xdr:rowOff>
        </xdr:to>
        <xdr:sp macro="" textlink="">
          <xdr:nvSpPr>
            <xdr:cNvPr id="4069" name="Check Box 0318" hidden="1">
              <a:extLst>
                <a:ext uri="{63B3BB69-23CF-44E3-9099-C40C66FF867C}">
                  <a14:compatExt spid="_x0000_s4069"/>
                </a:ext>
                <a:ext uri="{FF2B5EF4-FFF2-40B4-BE49-F238E27FC236}">
                  <a16:creationId xmlns:a16="http://schemas.microsoft.com/office/drawing/2014/main" id="{00000000-0008-0000-0000-0000E50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393700</xdr:colOff>
          <xdr:row>183</xdr:row>
          <xdr:rowOff>165100</xdr:rowOff>
        </xdr:from>
        <xdr:to>
          <xdr:col>2</xdr:col>
          <xdr:colOff>247650</xdr:colOff>
          <xdr:row>184</xdr:row>
          <xdr:rowOff>152400</xdr:rowOff>
        </xdr:to>
        <xdr:sp macro="" textlink="">
          <xdr:nvSpPr>
            <xdr:cNvPr id="3897" name="Check Box 0317" hidden="1">
              <a:extLst>
                <a:ext uri="{63B3BB69-23CF-44E3-9099-C40C66FF867C}">
                  <a14:compatExt spid="_x0000_s3897"/>
                </a:ext>
                <a:ext uri="{FF2B5EF4-FFF2-40B4-BE49-F238E27FC236}">
                  <a16:creationId xmlns:a16="http://schemas.microsoft.com/office/drawing/2014/main" id="{00000000-0008-0000-0000-0000390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393700</xdr:colOff>
          <xdr:row>173</xdr:row>
          <xdr:rowOff>107950</xdr:rowOff>
        </xdr:from>
        <xdr:to>
          <xdr:col>2</xdr:col>
          <xdr:colOff>247650</xdr:colOff>
          <xdr:row>174</xdr:row>
          <xdr:rowOff>95250</xdr:rowOff>
        </xdr:to>
        <xdr:sp macro="" textlink="">
          <xdr:nvSpPr>
            <xdr:cNvPr id="3896" name="Check Box 0316" hidden="1">
              <a:extLst>
                <a:ext uri="{63B3BB69-23CF-44E3-9099-C40C66FF867C}">
                  <a14:compatExt spid="_x0000_s3896"/>
                </a:ext>
                <a:ext uri="{FF2B5EF4-FFF2-40B4-BE49-F238E27FC236}">
                  <a16:creationId xmlns:a16="http://schemas.microsoft.com/office/drawing/2014/main" id="{00000000-0008-0000-0000-0000380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152400</xdr:colOff>
          <xdr:row>166</xdr:row>
          <xdr:rowOff>12700</xdr:rowOff>
        </xdr:from>
        <xdr:to>
          <xdr:col>7</xdr:col>
          <xdr:colOff>12700</xdr:colOff>
          <xdr:row>167</xdr:row>
          <xdr:rowOff>0</xdr:rowOff>
        </xdr:to>
        <xdr:sp macro="" textlink="">
          <xdr:nvSpPr>
            <xdr:cNvPr id="9524" name="Check Box 0315" hidden="1">
              <a:extLst>
                <a:ext uri="{63B3BB69-23CF-44E3-9099-C40C66FF867C}">
                  <a14:compatExt spid="_x0000_s9524"/>
                </a:ext>
                <a:ext uri="{FF2B5EF4-FFF2-40B4-BE49-F238E27FC236}">
                  <a16:creationId xmlns:a16="http://schemas.microsoft.com/office/drawing/2014/main" id="{00000000-0008-0000-0000-000034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163</xdr:row>
          <xdr:rowOff>12700</xdr:rowOff>
        </xdr:from>
        <xdr:to>
          <xdr:col>15</xdr:col>
          <xdr:colOff>374650</xdr:colOff>
          <xdr:row>164</xdr:row>
          <xdr:rowOff>12700</xdr:rowOff>
        </xdr:to>
        <xdr:sp macro="" textlink="">
          <xdr:nvSpPr>
            <xdr:cNvPr id="9806" name="Check Box 0314" hidden="1">
              <a:extLst>
                <a:ext uri="{63B3BB69-23CF-44E3-9099-C40C66FF867C}">
                  <a14:compatExt spid="_x0000_s9806"/>
                </a:ext>
                <a:ext uri="{FF2B5EF4-FFF2-40B4-BE49-F238E27FC236}">
                  <a16:creationId xmlns:a16="http://schemas.microsoft.com/office/drawing/2014/main" id="{00000000-0008-0000-0000-00004E2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161</xdr:row>
          <xdr:rowOff>12700</xdr:rowOff>
        </xdr:from>
        <xdr:to>
          <xdr:col>15</xdr:col>
          <xdr:colOff>374650</xdr:colOff>
          <xdr:row>161</xdr:row>
          <xdr:rowOff>450850</xdr:rowOff>
        </xdr:to>
        <xdr:sp macro="" textlink="">
          <xdr:nvSpPr>
            <xdr:cNvPr id="9668" name="Check Box 0313" hidden="1">
              <a:extLst>
                <a:ext uri="{63B3BB69-23CF-44E3-9099-C40C66FF867C}">
                  <a14:compatExt spid="_x0000_s9668"/>
                </a:ext>
                <a:ext uri="{FF2B5EF4-FFF2-40B4-BE49-F238E27FC236}">
                  <a16:creationId xmlns:a16="http://schemas.microsoft.com/office/drawing/2014/main" id="{00000000-0008-0000-0000-0000C4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159</xdr:row>
          <xdr:rowOff>12700</xdr:rowOff>
        </xdr:from>
        <xdr:to>
          <xdr:col>15</xdr:col>
          <xdr:colOff>374650</xdr:colOff>
          <xdr:row>159</xdr:row>
          <xdr:rowOff>450850</xdr:rowOff>
        </xdr:to>
        <xdr:sp macro="" textlink="">
          <xdr:nvSpPr>
            <xdr:cNvPr id="9667" name="Check Box 0312" hidden="1">
              <a:extLst>
                <a:ext uri="{63B3BB69-23CF-44E3-9099-C40C66FF867C}">
                  <a14:compatExt spid="_x0000_s9667"/>
                </a:ext>
                <a:ext uri="{FF2B5EF4-FFF2-40B4-BE49-F238E27FC236}">
                  <a16:creationId xmlns:a16="http://schemas.microsoft.com/office/drawing/2014/main" id="{00000000-0008-0000-0000-0000C3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157</xdr:row>
          <xdr:rowOff>12700</xdr:rowOff>
        </xdr:from>
        <xdr:to>
          <xdr:col>15</xdr:col>
          <xdr:colOff>374650</xdr:colOff>
          <xdr:row>157</xdr:row>
          <xdr:rowOff>450850</xdr:rowOff>
        </xdr:to>
        <xdr:sp macro="" textlink="">
          <xdr:nvSpPr>
            <xdr:cNvPr id="9666" name="Check Box 0311" hidden="1">
              <a:extLst>
                <a:ext uri="{63B3BB69-23CF-44E3-9099-C40C66FF867C}">
                  <a14:compatExt spid="_x0000_s9666"/>
                </a:ext>
                <a:ext uri="{FF2B5EF4-FFF2-40B4-BE49-F238E27FC236}">
                  <a16:creationId xmlns:a16="http://schemas.microsoft.com/office/drawing/2014/main" id="{00000000-0008-0000-0000-0000C2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163</xdr:row>
          <xdr:rowOff>12700</xdr:rowOff>
        </xdr:from>
        <xdr:to>
          <xdr:col>4</xdr:col>
          <xdr:colOff>374650</xdr:colOff>
          <xdr:row>164</xdr:row>
          <xdr:rowOff>12700</xdr:rowOff>
        </xdr:to>
        <xdr:sp macro="" textlink="">
          <xdr:nvSpPr>
            <xdr:cNvPr id="9804" name="Check Box 0310" hidden="1">
              <a:extLst>
                <a:ext uri="{63B3BB69-23CF-44E3-9099-C40C66FF867C}">
                  <a14:compatExt spid="_x0000_s9804"/>
                </a:ext>
                <a:ext uri="{FF2B5EF4-FFF2-40B4-BE49-F238E27FC236}">
                  <a16:creationId xmlns:a16="http://schemas.microsoft.com/office/drawing/2014/main" id="{00000000-0008-0000-0000-00004C2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161</xdr:row>
          <xdr:rowOff>12700</xdr:rowOff>
        </xdr:from>
        <xdr:to>
          <xdr:col>4</xdr:col>
          <xdr:colOff>374650</xdr:colOff>
          <xdr:row>161</xdr:row>
          <xdr:rowOff>450850</xdr:rowOff>
        </xdr:to>
        <xdr:sp macro="" textlink="">
          <xdr:nvSpPr>
            <xdr:cNvPr id="9665" name="Check Box 0309" hidden="1">
              <a:extLst>
                <a:ext uri="{63B3BB69-23CF-44E3-9099-C40C66FF867C}">
                  <a14:compatExt spid="_x0000_s9665"/>
                </a:ext>
                <a:ext uri="{FF2B5EF4-FFF2-40B4-BE49-F238E27FC236}">
                  <a16:creationId xmlns:a16="http://schemas.microsoft.com/office/drawing/2014/main" id="{00000000-0008-0000-0000-0000C1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159</xdr:row>
          <xdr:rowOff>12700</xdr:rowOff>
        </xdr:from>
        <xdr:to>
          <xdr:col>4</xdr:col>
          <xdr:colOff>374650</xdr:colOff>
          <xdr:row>159</xdr:row>
          <xdr:rowOff>450850</xdr:rowOff>
        </xdr:to>
        <xdr:sp macro="" textlink="">
          <xdr:nvSpPr>
            <xdr:cNvPr id="9664" name="Check Box 0308" hidden="1">
              <a:extLst>
                <a:ext uri="{63B3BB69-23CF-44E3-9099-C40C66FF867C}">
                  <a14:compatExt spid="_x0000_s9664"/>
                </a:ext>
                <a:ext uri="{FF2B5EF4-FFF2-40B4-BE49-F238E27FC236}">
                  <a16:creationId xmlns:a16="http://schemas.microsoft.com/office/drawing/2014/main" id="{00000000-0008-0000-0000-0000C0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157</xdr:row>
          <xdr:rowOff>12700</xdr:rowOff>
        </xdr:from>
        <xdr:to>
          <xdr:col>4</xdr:col>
          <xdr:colOff>374650</xdr:colOff>
          <xdr:row>157</xdr:row>
          <xdr:rowOff>450850</xdr:rowOff>
        </xdr:to>
        <xdr:sp macro="" textlink="">
          <xdr:nvSpPr>
            <xdr:cNvPr id="9663" name="Check Box 0307" hidden="1">
              <a:extLst>
                <a:ext uri="{63B3BB69-23CF-44E3-9099-C40C66FF867C}">
                  <a14:compatExt spid="_x0000_s9663"/>
                </a:ext>
                <a:ext uri="{FF2B5EF4-FFF2-40B4-BE49-F238E27FC236}">
                  <a16:creationId xmlns:a16="http://schemas.microsoft.com/office/drawing/2014/main" id="{00000000-0008-0000-0000-0000BF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0</xdr:colOff>
          <xdr:row>156</xdr:row>
          <xdr:rowOff>12700</xdr:rowOff>
        </xdr:from>
        <xdr:to>
          <xdr:col>20</xdr:col>
          <xdr:colOff>374650</xdr:colOff>
          <xdr:row>157</xdr:row>
          <xdr:rowOff>0</xdr:rowOff>
        </xdr:to>
        <xdr:sp macro="" textlink="">
          <xdr:nvSpPr>
            <xdr:cNvPr id="9674" name="Check Box 0306" hidden="1">
              <a:extLst>
                <a:ext uri="{63B3BB69-23CF-44E3-9099-C40C66FF867C}">
                  <a14:compatExt spid="_x0000_s9674"/>
                </a:ext>
                <a:ext uri="{FF2B5EF4-FFF2-40B4-BE49-F238E27FC236}">
                  <a16:creationId xmlns:a16="http://schemas.microsoft.com/office/drawing/2014/main" id="{00000000-0008-0000-0000-0000CA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156</xdr:row>
          <xdr:rowOff>12700</xdr:rowOff>
        </xdr:from>
        <xdr:to>
          <xdr:col>8</xdr:col>
          <xdr:colOff>374650</xdr:colOff>
          <xdr:row>157</xdr:row>
          <xdr:rowOff>0</xdr:rowOff>
        </xdr:to>
        <xdr:sp macro="" textlink="">
          <xdr:nvSpPr>
            <xdr:cNvPr id="9673" name="Check Box 0305" hidden="1">
              <a:extLst>
                <a:ext uri="{63B3BB69-23CF-44E3-9099-C40C66FF867C}">
                  <a14:compatExt spid="_x0000_s9673"/>
                </a:ext>
                <a:ext uri="{FF2B5EF4-FFF2-40B4-BE49-F238E27FC236}">
                  <a16:creationId xmlns:a16="http://schemas.microsoft.com/office/drawing/2014/main" id="{00000000-0008-0000-0000-0000C9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165100</xdr:colOff>
          <xdr:row>155</xdr:row>
          <xdr:rowOff>12700</xdr:rowOff>
        </xdr:from>
        <xdr:to>
          <xdr:col>8</xdr:col>
          <xdr:colOff>19050</xdr:colOff>
          <xdr:row>155</xdr:row>
          <xdr:rowOff>450850</xdr:rowOff>
        </xdr:to>
        <xdr:sp macro="" textlink="">
          <xdr:nvSpPr>
            <xdr:cNvPr id="9662" name="Check Box 0304" hidden="1">
              <a:extLst>
                <a:ext uri="{63B3BB69-23CF-44E3-9099-C40C66FF867C}">
                  <a14:compatExt spid="_x0000_s9662"/>
                </a:ext>
                <a:ext uri="{FF2B5EF4-FFF2-40B4-BE49-F238E27FC236}">
                  <a16:creationId xmlns:a16="http://schemas.microsoft.com/office/drawing/2014/main" id="{00000000-0008-0000-0000-0000BE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154</xdr:row>
          <xdr:rowOff>12700</xdr:rowOff>
        </xdr:from>
        <xdr:to>
          <xdr:col>21</xdr:col>
          <xdr:colOff>374650</xdr:colOff>
          <xdr:row>155</xdr:row>
          <xdr:rowOff>0</xdr:rowOff>
        </xdr:to>
        <xdr:sp macro="" textlink="">
          <xdr:nvSpPr>
            <xdr:cNvPr id="9446" name="Check Box 0303" hidden="1">
              <a:extLst>
                <a:ext uri="{63B3BB69-23CF-44E3-9099-C40C66FF867C}">
                  <a14:compatExt spid="_x0000_s9446"/>
                </a:ext>
                <a:ext uri="{FF2B5EF4-FFF2-40B4-BE49-F238E27FC236}">
                  <a16:creationId xmlns:a16="http://schemas.microsoft.com/office/drawing/2014/main" id="{00000000-0008-0000-0000-0000E6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154</xdr:row>
          <xdr:rowOff>12700</xdr:rowOff>
        </xdr:from>
        <xdr:to>
          <xdr:col>19</xdr:col>
          <xdr:colOff>374650</xdr:colOff>
          <xdr:row>155</xdr:row>
          <xdr:rowOff>0</xdr:rowOff>
        </xdr:to>
        <xdr:sp macro="" textlink="">
          <xdr:nvSpPr>
            <xdr:cNvPr id="9445" name="Check Box 0302" hidden="1">
              <a:extLst>
                <a:ext uri="{63B3BB69-23CF-44E3-9099-C40C66FF867C}">
                  <a14:compatExt spid="_x0000_s9445"/>
                </a:ext>
                <a:ext uri="{FF2B5EF4-FFF2-40B4-BE49-F238E27FC236}">
                  <a16:creationId xmlns:a16="http://schemas.microsoft.com/office/drawing/2014/main" id="{00000000-0008-0000-0000-0000E5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154</xdr:row>
          <xdr:rowOff>12700</xdr:rowOff>
        </xdr:from>
        <xdr:to>
          <xdr:col>17</xdr:col>
          <xdr:colOff>374650</xdr:colOff>
          <xdr:row>155</xdr:row>
          <xdr:rowOff>0</xdr:rowOff>
        </xdr:to>
        <xdr:sp macro="" textlink="">
          <xdr:nvSpPr>
            <xdr:cNvPr id="9444" name="Check Box 0301" hidden="1">
              <a:extLst>
                <a:ext uri="{63B3BB69-23CF-44E3-9099-C40C66FF867C}">
                  <a14:compatExt spid="_x0000_s9444"/>
                </a:ext>
                <a:ext uri="{FF2B5EF4-FFF2-40B4-BE49-F238E27FC236}">
                  <a16:creationId xmlns:a16="http://schemas.microsoft.com/office/drawing/2014/main" id="{00000000-0008-0000-0000-0000E4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165100</xdr:colOff>
          <xdr:row>151</xdr:row>
          <xdr:rowOff>12700</xdr:rowOff>
        </xdr:from>
        <xdr:to>
          <xdr:col>11</xdr:col>
          <xdr:colOff>19050</xdr:colOff>
          <xdr:row>151</xdr:row>
          <xdr:rowOff>450850</xdr:rowOff>
        </xdr:to>
        <xdr:sp macro="" textlink="">
          <xdr:nvSpPr>
            <xdr:cNvPr id="9521" name="Check Box 0300" hidden="1">
              <a:extLst>
                <a:ext uri="{63B3BB69-23CF-44E3-9099-C40C66FF867C}">
                  <a14:compatExt spid="_x0000_s9521"/>
                </a:ext>
                <a:ext uri="{FF2B5EF4-FFF2-40B4-BE49-F238E27FC236}">
                  <a16:creationId xmlns:a16="http://schemas.microsoft.com/office/drawing/2014/main" id="{00000000-0008-0000-0000-000031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165100</xdr:colOff>
          <xdr:row>149</xdr:row>
          <xdr:rowOff>12700</xdr:rowOff>
        </xdr:from>
        <xdr:to>
          <xdr:col>6</xdr:col>
          <xdr:colOff>19050</xdr:colOff>
          <xdr:row>150</xdr:row>
          <xdr:rowOff>12700</xdr:rowOff>
        </xdr:to>
        <xdr:sp macro="" textlink="">
          <xdr:nvSpPr>
            <xdr:cNvPr id="3232" name="Check Box 0299" hidden="1">
              <a:extLst>
                <a:ext uri="{63B3BB69-23CF-44E3-9099-C40C66FF867C}">
                  <a14:compatExt spid="_x0000_s3232"/>
                </a:ext>
                <a:ext uri="{FF2B5EF4-FFF2-40B4-BE49-F238E27FC236}">
                  <a16:creationId xmlns:a16="http://schemas.microsoft.com/office/drawing/2014/main" id="{00000000-0008-0000-0000-0000A0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148</xdr:row>
          <xdr:rowOff>12700</xdr:rowOff>
        </xdr:from>
        <xdr:to>
          <xdr:col>21</xdr:col>
          <xdr:colOff>374650</xdr:colOff>
          <xdr:row>149</xdr:row>
          <xdr:rowOff>0</xdr:rowOff>
        </xdr:to>
        <xdr:sp macro="" textlink="">
          <xdr:nvSpPr>
            <xdr:cNvPr id="3231" name="Check Box 0298" hidden="1">
              <a:extLst>
                <a:ext uri="{63B3BB69-23CF-44E3-9099-C40C66FF867C}">
                  <a14:compatExt spid="_x0000_s3231"/>
                </a:ext>
                <a:ext uri="{FF2B5EF4-FFF2-40B4-BE49-F238E27FC236}">
                  <a16:creationId xmlns:a16="http://schemas.microsoft.com/office/drawing/2014/main" id="{00000000-0008-0000-0000-00009F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148</xdr:row>
          <xdr:rowOff>12700</xdr:rowOff>
        </xdr:from>
        <xdr:to>
          <xdr:col>16</xdr:col>
          <xdr:colOff>374650</xdr:colOff>
          <xdr:row>149</xdr:row>
          <xdr:rowOff>0</xdr:rowOff>
        </xdr:to>
        <xdr:sp macro="" textlink="">
          <xdr:nvSpPr>
            <xdr:cNvPr id="3230" name="Check Box 0297" hidden="1">
              <a:extLst>
                <a:ext uri="{63B3BB69-23CF-44E3-9099-C40C66FF867C}">
                  <a14:compatExt spid="_x0000_s3230"/>
                </a:ext>
                <a:ext uri="{FF2B5EF4-FFF2-40B4-BE49-F238E27FC236}">
                  <a16:creationId xmlns:a16="http://schemas.microsoft.com/office/drawing/2014/main" id="{00000000-0008-0000-0000-00009E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148</xdr:row>
          <xdr:rowOff>12700</xdr:rowOff>
        </xdr:from>
        <xdr:to>
          <xdr:col>11</xdr:col>
          <xdr:colOff>374650</xdr:colOff>
          <xdr:row>149</xdr:row>
          <xdr:rowOff>0</xdr:rowOff>
        </xdr:to>
        <xdr:sp macro="" textlink="">
          <xdr:nvSpPr>
            <xdr:cNvPr id="3229" name="Check Box 0296" hidden="1">
              <a:extLst>
                <a:ext uri="{63B3BB69-23CF-44E3-9099-C40C66FF867C}">
                  <a14:compatExt spid="_x0000_s3229"/>
                </a:ext>
                <a:ext uri="{FF2B5EF4-FFF2-40B4-BE49-F238E27FC236}">
                  <a16:creationId xmlns:a16="http://schemas.microsoft.com/office/drawing/2014/main" id="{00000000-0008-0000-0000-00009D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147</xdr:row>
          <xdr:rowOff>12700</xdr:rowOff>
        </xdr:from>
        <xdr:to>
          <xdr:col>21</xdr:col>
          <xdr:colOff>374650</xdr:colOff>
          <xdr:row>147</xdr:row>
          <xdr:rowOff>450850</xdr:rowOff>
        </xdr:to>
        <xdr:sp macro="" textlink="">
          <xdr:nvSpPr>
            <xdr:cNvPr id="3228" name="Check Box 0295" hidden="1">
              <a:extLst>
                <a:ext uri="{63B3BB69-23CF-44E3-9099-C40C66FF867C}">
                  <a14:compatExt spid="_x0000_s3228"/>
                </a:ext>
                <a:ext uri="{FF2B5EF4-FFF2-40B4-BE49-F238E27FC236}">
                  <a16:creationId xmlns:a16="http://schemas.microsoft.com/office/drawing/2014/main" id="{00000000-0008-0000-0000-00009C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147</xdr:row>
          <xdr:rowOff>12700</xdr:rowOff>
        </xdr:from>
        <xdr:to>
          <xdr:col>16</xdr:col>
          <xdr:colOff>374650</xdr:colOff>
          <xdr:row>147</xdr:row>
          <xdr:rowOff>450850</xdr:rowOff>
        </xdr:to>
        <xdr:sp macro="" textlink="">
          <xdr:nvSpPr>
            <xdr:cNvPr id="3227" name="Check Box 0294" hidden="1">
              <a:extLst>
                <a:ext uri="{63B3BB69-23CF-44E3-9099-C40C66FF867C}">
                  <a14:compatExt spid="_x0000_s3227"/>
                </a:ext>
                <a:ext uri="{FF2B5EF4-FFF2-40B4-BE49-F238E27FC236}">
                  <a16:creationId xmlns:a16="http://schemas.microsoft.com/office/drawing/2014/main" id="{00000000-0008-0000-0000-00009B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147</xdr:row>
          <xdr:rowOff>12700</xdr:rowOff>
        </xdr:from>
        <xdr:to>
          <xdr:col>11</xdr:col>
          <xdr:colOff>374650</xdr:colOff>
          <xdr:row>147</xdr:row>
          <xdr:rowOff>450850</xdr:rowOff>
        </xdr:to>
        <xdr:sp macro="" textlink="">
          <xdr:nvSpPr>
            <xdr:cNvPr id="3226" name="Check Box 0293" hidden="1">
              <a:extLst>
                <a:ext uri="{63B3BB69-23CF-44E3-9099-C40C66FF867C}">
                  <a14:compatExt spid="_x0000_s3226"/>
                </a:ext>
                <a:ext uri="{FF2B5EF4-FFF2-40B4-BE49-F238E27FC236}">
                  <a16:creationId xmlns:a16="http://schemas.microsoft.com/office/drawing/2014/main" id="{00000000-0008-0000-0000-00009A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146</xdr:row>
          <xdr:rowOff>12700</xdr:rowOff>
        </xdr:from>
        <xdr:to>
          <xdr:col>21</xdr:col>
          <xdr:colOff>374650</xdr:colOff>
          <xdr:row>147</xdr:row>
          <xdr:rowOff>0</xdr:rowOff>
        </xdr:to>
        <xdr:sp macro="" textlink="">
          <xdr:nvSpPr>
            <xdr:cNvPr id="3225" name="Check Box 0292" hidden="1">
              <a:extLst>
                <a:ext uri="{63B3BB69-23CF-44E3-9099-C40C66FF867C}">
                  <a14:compatExt spid="_x0000_s3225"/>
                </a:ext>
                <a:ext uri="{FF2B5EF4-FFF2-40B4-BE49-F238E27FC236}">
                  <a16:creationId xmlns:a16="http://schemas.microsoft.com/office/drawing/2014/main" id="{00000000-0008-0000-0000-00009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146</xdr:row>
          <xdr:rowOff>12700</xdr:rowOff>
        </xdr:from>
        <xdr:to>
          <xdr:col>16</xdr:col>
          <xdr:colOff>374650</xdr:colOff>
          <xdr:row>147</xdr:row>
          <xdr:rowOff>0</xdr:rowOff>
        </xdr:to>
        <xdr:sp macro="" textlink="">
          <xdr:nvSpPr>
            <xdr:cNvPr id="3224" name="Check Box 0291" hidden="1">
              <a:extLst>
                <a:ext uri="{63B3BB69-23CF-44E3-9099-C40C66FF867C}">
                  <a14:compatExt spid="_x0000_s3224"/>
                </a:ext>
                <a:ext uri="{FF2B5EF4-FFF2-40B4-BE49-F238E27FC236}">
                  <a16:creationId xmlns:a16="http://schemas.microsoft.com/office/drawing/2014/main" id="{00000000-0008-0000-0000-00009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146</xdr:row>
          <xdr:rowOff>12700</xdr:rowOff>
        </xdr:from>
        <xdr:to>
          <xdr:col>11</xdr:col>
          <xdr:colOff>374650</xdr:colOff>
          <xdr:row>147</xdr:row>
          <xdr:rowOff>0</xdr:rowOff>
        </xdr:to>
        <xdr:sp macro="" textlink="">
          <xdr:nvSpPr>
            <xdr:cNvPr id="3223" name="Check Box 0290" hidden="1">
              <a:extLst>
                <a:ext uri="{63B3BB69-23CF-44E3-9099-C40C66FF867C}">
                  <a14:compatExt spid="_x0000_s3223"/>
                </a:ext>
                <a:ext uri="{FF2B5EF4-FFF2-40B4-BE49-F238E27FC236}">
                  <a16:creationId xmlns:a16="http://schemas.microsoft.com/office/drawing/2014/main" id="{00000000-0008-0000-0000-00009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145</xdr:row>
          <xdr:rowOff>12700</xdr:rowOff>
        </xdr:from>
        <xdr:to>
          <xdr:col>21</xdr:col>
          <xdr:colOff>374650</xdr:colOff>
          <xdr:row>145</xdr:row>
          <xdr:rowOff>450850</xdr:rowOff>
        </xdr:to>
        <xdr:sp macro="" textlink="">
          <xdr:nvSpPr>
            <xdr:cNvPr id="3222" name="Check Box 0289" hidden="1">
              <a:extLst>
                <a:ext uri="{63B3BB69-23CF-44E3-9099-C40C66FF867C}">
                  <a14:compatExt spid="_x0000_s3222"/>
                </a:ext>
                <a:ext uri="{FF2B5EF4-FFF2-40B4-BE49-F238E27FC236}">
                  <a16:creationId xmlns:a16="http://schemas.microsoft.com/office/drawing/2014/main" id="{00000000-0008-0000-0000-00009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145</xdr:row>
          <xdr:rowOff>12700</xdr:rowOff>
        </xdr:from>
        <xdr:to>
          <xdr:col>16</xdr:col>
          <xdr:colOff>374650</xdr:colOff>
          <xdr:row>145</xdr:row>
          <xdr:rowOff>450850</xdr:rowOff>
        </xdr:to>
        <xdr:sp macro="" textlink="">
          <xdr:nvSpPr>
            <xdr:cNvPr id="3221" name="Check Box 0288" hidden="1">
              <a:extLst>
                <a:ext uri="{63B3BB69-23CF-44E3-9099-C40C66FF867C}">
                  <a14:compatExt spid="_x0000_s3221"/>
                </a:ext>
                <a:ext uri="{FF2B5EF4-FFF2-40B4-BE49-F238E27FC236}">
                  <a16:creationId xmlns:a16="http://schemas.microsoft.com/office/drawing/2014/main" id="{00000000-0008-0000-0000-00009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145</xdr:row>
          <xdr:rowOff>12700</xdr:rowOff>
        </xdr:from>
        <xdr:to>
          <xdr:col>11</xdr:col>
          <xdr:colOff>374650</xdr:colOff>
          <xdr:row>145</xdr:row>
          <xdr:rowOff>450850</xdr:rowOff>
        </xdr:to>
        <xdr:sp macro="" textlink="">
          <xdr:nvSpPr>
            <xdr:cNvPr id="3220" name="Check Box 0287" hidden="1">
              <a:extLst>
                <a:ext uri="{63B3BB69-23CF-44E3-9099-C40C66FF867C}">
                  <a14:compatExt spid="_x0000_s3220"/>
                </a:ext>
                <a:ext uri="{FF2B5EF4-FFF2-40B4-BE49-F238E27FC236}">
                  <a16:creationId xmlns:a16="http://schemas.microsoft.com/office/drawing/2014/main" id="{00000000-0008-0000-0000-00009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144</xdr:row>
          <xdr:rowOff>12700</xdr:rowOff>
        </xdr:from>
        <xdr:to>
          <xdr:col>21</xdr:col>
          <xdr:colOff>374650</xdr:colOff>
          <xdr:row>145</xdr:row>
          <xdr:rowOff>0</xdr:rowOff>
        </xdr:to>
        <xdr:sp macro="" textlink="">
          <xdr:nvSpPr>
            <xdr:cNvPr id="3219" name="Check Box 0286" hidden="1">
              <a:extLst>
                <a:ext uri="{63B3BB69-23CF-44E3-9099-C40C66FF867C}">
                  <a14:compatExt spid="_x0000_s3219"/>
                </a:ext>
                <a:ext uri="{FF2B5EF4-FFF2-40B4-BE49-F238E27FC236}">
                  <a16:creationId xmlns:a16="http://schemas.microsoft.com/office/drawing/2014/main" id="{00000000-0008-0000-0000-00009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144</xdr:row>
          <xdr:rowOff>12700</xdr:rowOff>
        </xdr:from>
        <xdr:to>
          <xdr:col>16</xdr:col>
          <xdr:colOff>374650</xdr:colOff>
          <xdr:row>145</xdr:row>
          <xdr:rowOff>0</xdr:rowOff>
        </xdr:to>
        <xdr:sp macro="" textlink="">
          <xdr:nvSpPr>
            <xdr:cNvPr id="3218" name="Check Box 0285" hidden="1">
              <a:extLst>
                <a:ext uri="{63B3BB69-23CF-44E3-9099-C40C66FF867C}">
                  <a14:compatExt spid="_x0000_s3218"/>
                </a:ext>
                <a:ext uri="{FF2B5EF4-FFF2-40B4-BE49-F238E27FC236}">
                  <a16:creationId xmlns:a16="http://schemas.microsoft.com/office/drawing/2014/main" id="{00000000-0008-0000-0000-00009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144</xdr:row>
          <xdr:rowOff>12700</xdr:rowOff>
        </xdr:from>
        <xdr:to>
          <xdr:col>11</xdr:col>
          <xdr:colOff>374650</xdr:colOff>
          <xdr:row>145</xdr:row>
          <xdr:rowOff>0</xdr:rowOff>
        </xdr:to>
        <xdr:sp macro="" textlink="">
          <xdr:nvSpPr>
            <xdr:cNvPr id="3217" name="Check Box 0284" hidden="1">
              <a:extLst>
                <a:ext uri="{63B3BB69-23CF-44E3-9099-C40C66FF867C}">
                  <a14:compatExt spid="_x0000_s3217"/>
                </a:ext>
                <a:ext uri="{FF2B5EF4-FFF2-40B4-BE49-F238E27FC236}">
                  <a16:creationId xmlns:a16="http://schemas.microsoft.com/office/drawing/2014/main" id="{00000000-0008-0000-0000-00009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165100</xdr:colOff>
          <xdr:row>148</xdr:row>
          <xdr:rowOff>12700</xdr:rowOff>
        </xdr:from>
        <xdr:to>
          <xdr:col>6</xdr:col>
          <xdr:colOff>19050</xdr:colOff>
          <xdr:row>149</xdr:row>
          <xdr:rowOff>0</xdr:rowOff>
        </xdr:to>
        <xdr:sp macro="" textlink="">
          <xdr:nvSpPr>
            <xdr:cNvPr id="3216" name="Check Box 0283" hidden="1">
              <a:extLst>
                <a:ext uri="{63B3BB69-23CF-44E3-9099-C40C66FF867C}">
                  <a14:compatExt spid="_x0000_s3216"/>
                </a:ext>
                <a:ext uri="{FF2B5EF4-FFF2-40B4-BE49-F238E27FC236}">
                  <a16:creationId xmlns:a16="http://schemas.microsoft.com/office/drawing/2014/main" id="{00000000-0008-0000-0000-000090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165100</xdr:colOff>
          <xdr:row>147</xdr:row>
          <xdr:rowOff>12700</xdr:rowOff>
        </xdr:from>
        <xdr:to>
          <xdr:col>6</xdr:col>
          <xdr:colOff>19050</xdr:colOff>
          <xdr:row>147</xdr:row>
          <xdr:rowOff>450850</xdr:rowOff>
        </xdr:to>
        <xdr:sp macro="" textlink="">
          <xdr:nvSpPr>
            <xdr:cNvPr id="3215" name="Check Box 0282" hidden="1">
              <a:extLst>
                <a:ext uri="{63B3BB69-23CF-44E3-9099-C40C66FF867C}">
                  <a14:compatExt spid="_x0000_s3215"/>
                </a:ext>
                <a:ext uri="{FF2B5EF4-FFF2-40B4-BE49-F238E27FC236}">
                  <a16:creationId xmlns:a16="http://schemas.microsoft.com/office/drawing/2014/main" id="{00000000-0008-0000-0000-00008F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165100</xdr:colOff>
          <xdr:row>146</xdr:row>
          <xdr:rowOff>12700</xdr:rowOff>
        </xdr:from>
        <xdr:to>
          <xdr:col>6</xdr:col>
          <xdr:colOff>19050</xdr:colOff>
          <xdr:row>147</xdr:row>
          <xdr:rowOff>0</xdr:rowOff>
        </xdr:to>
        <xdr:sp macro="" textlink="">
          <xdr:nvSpPr>
            <xdr:cNvPr id="3214" name="Check Box 0281" hidden="1">
              <a:extLst>
                <a:ext uri="{63B3BB69-23CF-44E3-9099-C40C66FF867C}">
                  <a14:compatExt spid="_x0000_s3214"/>
                </a:ext>
                <a:ext uri="{FF2B5EF4-FFF2-40B4-BE49-F238E27FC236}">
                  <a16:creationId xmlns:a16="http://schemas.microsoft.com/office/drawing/2014/main" id="{00000000-0008-0000-0000-00008E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165100</xdr:colOff>
          <xdr:row>145</xdr:row>
          <xdr:rowOff>12700</xdr:rowOff>
        </xdr:from>
        <xdr:to>
          <xdr:col>6</xdr:col>
          <xdr:colOff>19050</xdr:colOff>
          <xdr:row>145</xdr:row>
          <xdr:rowOff>450850</xdr:rowOff>
        </xdr:to>
        <xdr:sp macro="" textlink="">
          <xdr:nvSpPr>
            <xdr:cNvPr id="3213" name="Check Box 0280" hidden="1">
              <a:extLst>
                <a:ext uri="{63B3BB69-23CF-44E3-9099-C40C66FF867C}">
                  <a14:compatExt spid="_x0000_s3213"/>
                </a:ext>
                <a:ext uri="{FF2B5EF4-FFF2-40B4-BE49-F238E27FC236}">
                  <a16:creationId xmlns:a16="http://schemas.microsoft.com/office/drawing/2014/main" id="{00000000-0008-0000-0000-00008D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165100</xdr:colOff>
          <xdr:row>144</xdr:row>
          <xdr:rowOff>12700</xdr:rowOff>
        </xdr:from>
        <xdr:to>
          <xdr:col>6</xdr:col>
          <xdr:colOff>19050</xdr:colOff>
          <xdr:row>145</xdr:row>
          <xdr:rowOff>0</xdr:rowOff>
        </xdr:to>
        <xdr:sp macro="" textlink="">
          <xdr:nvSpPr>
            <xdr:cNvPr id="3212" name="Check Box 0279" hidden="1">
              <a:extLst>
                <a:ext uri="{63B3BB69-23CF-44E3-9099-C40C66FF867C}">
                  <a14:compatExt spid="_x0000_s3212"/>
                </a:ext>
                <a:ext uri="{FF2B5EF4-FFF2-40B4-BE49-F238E27FC236}">
                  <a16:creationId xmlns:a16="http://schemas.microsoft.com/office/drawing/2014/main" id="{00000000-0008-0000-0000-00008C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146050</xdr:colOff>
          <xdr:row>140</xdr:row>
          <xdr:rowOff>12700</xdr:rowOff>
        </xdr:from>
        <xdr:to>
          <xdr:col>21</xdr:col>
          <xdr:colOff>0</xdr:colOff>
          <xdr:row>141</xdr:row>
          <xdr:rowOff>0</xdr:rowOff>
        </xdr:to>
        <xdr:sp macro="" textlink="">
          <xdr:nvSpPr>
            <xdr:cNvPr id="3211" name="Check Box 0278" hidden="1">
              <a:extLst>
                <a:ext uri="{63B3BB69-23CF-44E3-9099-C40C66FF867C}">
                  <a14:compatExt spid="_x0000_s3211"/>
                </a:ext>
                <a:ext uri="{FF2B5EF4-FFF2-40B4-BE49-F238E27FC236}">
                  <a16:creationId xmlns:a16="http://schemas.microsoft.com/office/drawing/2014/main" id="{00000000-0008-0000-0000-00008B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146050</xdr:colOff>
          <xdr:row>140</xdr:row>
          <xdr:rowOff>12700</xdr:rowOff>
        </xdr:from>
        <xdr:to>
          <xdr:col>16</xdr:col>
          <xdr:colOff>0</xdr:colOff>
          <xdr:row>141</xdr:row>
          <xdr:rowOff>0</xdr:rowOff>
        </xdr:to>
        <xdr:sp macro="" textlink="">
          <xdr:nvSpPr>
            <xdr:cNvPr id="3210" name="Check Box 0277" hidden="1">
              <a:extLst>
                <a:ext uri="{63B3BB69-23CF-44E3-9099-C40C66FF867C}">
                  <a14:compatExt spid="_x0000_s3210"/>
                </a:ext>
                <a:ext uri="{FF2B5EF4-FFF2-40B4-BE49-F238E27FC236}">
                  <a16:creationId xmlns:a16="http://schemas.microsoft.com/office/drawing/2014/main" id="{00000000-0008-0000-0000-00008A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165100</xdr:colOff>
          <xdr:row>140</xdr:row>
          <xdr:rowOff>12700</xdr:rowOff>
        </xdr:from>
        <xdr:to>
          <xdr:col>10</xdr:col>
          <xdr:colOff>19050</xdr:colOff>
          <xdr:row>141</xdr:row>
          <xdr:rowOff>0</xdr:rowOff>
        </xdr:to>
        <xdr:sp macro="" textlink="">
          <xdr:nvSpPr>
            <xdr:cNvPr id="3209" name="Check Box 0276" hidden="1">
              <a:extLst>
                <a:ext uri="{63B3BB69-23CF-44E3-9099-C40C66FF867C}">
                  <a14:compatExt spid="_x0000_s3209"/>
                </a:ext>
                <a:ext uri="{FF2B5EF4-FFF2-40B4-BE49-F238E27FC236}">
                  <a16:creationId xmlns:a16="http://schemas.microsoft.com/office/drawing/2014/main" id="{00000000-0008-0000-0000-00008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146050</xdr:colOff>
          <xdr:row>140</xdr:row>
          <xdr:rowOff>12700</xdr:rowOff>
        </xdr:from>
        <xdr:to>
          <xdr:col>5</xdr:col>
          <xdr:colOff>0</xdr:colOff>
          <xdr:row>141</xdr:row>
          <xdr:rowOff>0</xdr:rowOff>
        </xdr:to>
        <xdr:sp macro="" textlink="">
          <xdr:nvSpPr>
            <xdr:cNvPr id="3208" name="Check Box 0275" hidden="1">
              <a:extLst>
                <a:ext uri="{63B3BB69-23CF-44E3-9099-C40C66FF867C}">
                  <a14:compatExt spid="_x0000_s3208"/>
                </a:ext>
                <a:ext uri="{FF2B5EF4-FFF2-40B4-BE49-F238E27FC236}">
                  <a16:creationId xmlns:a16="http://schemas.microsoft.com/office/drawing/2014/main" id="{00000000-0008-0000-0000-00008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165100</xdr:colOff>
          <xdr:row>139</xdr:row>
          <xdr:rowOff>12700</xdr:rowOff>
        </xdr:from>
        <xdr:to>
          <xdr:col>5</xdr:col>
          <xdr:colOff>19050</xdr:colOff>
          <xdr:row>139</xdr:row>
          <xdr:rowOff>450850</xdr:rowOff>
        </xdr:to>
        <xdr:sp macro="" textlink="">
          <xdr:nvSpPr>
            <xdr:cNvPr id="9520" name="Check Box 0274" hidden="1">
              <a:extLst>
                <a:ext uri="{63B3BB69-23CF-44E3-9099-C40C66FF867C}">
                  <a14:compatExt spid="_x0000_s9520"/>
                </a:ext>
                <a:ext uri="{FF2B5EF4-FFF2-40B4-BE49-F238E27FC236}">
                  <a16:creationId xmlns:a16="http://schemas.microsoft.com/office/drawing/2014/main" id="{00000000-0008-0000-0000-000030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165100</xdr:colOff>
          <xdr:row>137</xdr:row>
          <xdr:rowOff>12700</xdr:rowOff>
        </xdr:from>
        <xdr:to>
          <xdr:col>6</xdr:col>
          <xdr:colOff>19050</xdr:colOff>
          <xdr:row>137</xdr:row>
          <xdr:rowOff>450850</xdr:rowOff>
        </xdr:to>
        <xdr:sp macro="" textlink="">
          <xdr:nvSpPr>
            <xdr:cNvPr id="4050" name="Check Box 0273" hidden="1">
              <a:extLst>
                <a:ext uri="{63B3BB69-23CF-44E3-9099-C40C66FF867C}">
                  <a14:compatExt spid="_x0000_s4050"/>
                </a:ext>
                <a:ext uri="{FF2B5EF4-FFF2-40B4-BE49-F238E27FC236}">
                  <a16:creationId xmlns:a16="http://schemas.microsoft.com/office/drawing/2014/main" id="{00000000-0008-0000-0000-0000D20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136</xdr:row>
          <xdr:rowOff>12700</xdr:rowOff>
        </xdr:from>
        <xdr:to>
          <xdr:col>21</xdr:col>
          <xdr:colOff>374650</xdr:colOff>
          <xdr:row>137</xdr:row>
          <xdr:rowOff>0</xdr:rowOff>
        </xdr:to>
        <xdr:sp macro="" textlink="">
          <xdr:nvSpPr>
            <xdr:cNvPr id="4065" name="Check Box 0272" hidden="1">
              <a:extLst>
                <a:ext uri="{63B3BB69-23CF-44E3-9099-C40C66FF867C}">
                  <a14:compatExt spid="_x0000_s4065"/>
                </a:ext>
                <a:ext uri="{FF2B5EF4-FFF2-40B4-BE49-F238E27FC236}">
                  <a16:creationId xmlns:a16="http://schemas.microsoft.com/office/drawing/2014/main" id="{00000000-0008-0000-0000-0000E10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135</xdr:row>
          <xdr:rowOff>12700</xdr:rowOff>
        </xdr:from>
        <xdr:to>
          <xdr:col>21</xdr:col>
          <xdr:colOff>374650</xdr:colOff>
          <xdr:row>136</xdr:row>
          <xdr:rowOff>12700</xdr:rowOff>
        </xdr:to>
        <xdr:sp macro="" textlink="">
          <xdr:nvSpPr>
            <xdr:cNvPr id="4064" name="Check Box 0271" hidden="1">
              <a:extLst>
                <a:ext uri="{63B3BB69-23CF-44E3-9099-C40C66FF867C}">
                  <a14:compatExt spid="_x0000_s4064"/>
                </a:ext>
                <a:ext uri="{FF2B5EF4-FFF2-40B4-BE49-F238E27FC236}">
                  <a16:creationId xmlns:a16="http://schemas.microsoft.com/office/drawing/2014/main" id="{00000000-0008-0000-0000-0000E00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134</xdr:row>
          <xdr:rowOff>12700</xdr:rowOff>
        </xdr:from>
        <xdr:to>
          <xdr:col>21</xdr:col>
          <xdr:colOff>374650</xdr:colOff>
          <xdr:row>135</xdr:row>
          <xdr:rowOff>0</xdr:rowOff>
        </xdr:to>
        <xdr:sp macro="" textlink="">
          <xdr:nvSpPr>
            <xdr:cNvPr id="4063" name="Check Box 0270" hidden="1">
              <a:extLst>
                <a:ext uri="{63B3BB69-23CF-44E3-9099-C40C66FF867C}">
                  <a14:compatExt spid="_x0000_s4063"/>
                </a:ext>
                <a:ext uri="{FF2B5EF4-FFF2-40B4-BE49-F238E27FC236}">
                  <a16:creationId xmlns:a16="http://schemas.microsoft.com/office/drawing/2014/main" id="{00000000-0008-0000-0000-0000DF0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133</xdr:row>
          <xdr:rowOff>12700</xdr:rowOff>
        </xdr:from>
        <xdr:to>
          <xdr:col>21</xdr:col>
          <xdr:colOff>374650</xdr:colOff>
          <xdr:row>133</xdr:row>
          <xdr:rowOff>450850</xdr:rowOff>
        </xdr:to>
        <xdr:sp macro="" textlink="">
          <xdr:nvSpPr>
            <xdr:cNvPr id="4062" name="Check Box 0269" hidden="1">
              <a:extLst>
                <a:ext uri="{63B3BB69-23CF-44E3-9099-C40C66FF867C}">
                  <a14:compatExt spid="_x0000_s4062"/>
                </a:ext>
                <a:ext uri="{FF2B5EF4-FFF2-40B4-BE49-F238E27FC236}">
                  <a16:creationId xmlns:a16="http://schemas.microsoft.com/office/drawing/2014/main" id="{00000000-0008-0000-0000-0000DE0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132</xdr:row>
          <xdr:rowOff>12700</xdr:rowOff>
        </xdr:from>
        <xdr:to>
          <xdr:col>21</xdr:col>
          <xdr:colOff>374650</xdr:colOff>
          <xdr:row>133</xdr:row>
          <xdr:rowOff>0</xdr:rowOff>
        </xdr:to>
        <xdr:sp macro="" textlink="">
          <xdr:nvSpPr>
            <xdr:cNvPr id="4061" name="Check Box 0268" hidden="1">
              <a:extLst>
                <a:ext uri="{63B3BB69-23CF-44E3-9099-C40C66FF867C}">
                  <a14:compatExt spid="_x0000_s4061"/>
                </a:ext>
                <a:ext uri="{FF2B5EF4-FFF2-40B4-BE49-F238E27FC236}">
                  <a16:creationId xmlns:a16="http://schemas.microsoft.com/office/drawing/2014/main" id="{00000000-0008-0000-0000-0000DD0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136</xdr:row>
          <xdr:rowOff>12700</xdr:rowOff>
        </xdr:from>
        <xdr:to>
          <xdr:col>16</xdr:col>
          <xdr:colOff>374650</xdr:colOff>
          <xdr:row>137</xdr:row>
          <xdr:rowOff>0</xdr:rowOff>
        </xdr:to>
        <xdr:sp macro="" textlink="">
          <xdr:nvSpPr>
            <xdr:cNvPr id="4060" name="Check Box 0267" hidden="1">
              <a:extLst>
                <a:ext uri="{63B3BB69-23CF-44E3-9099-C40C66FF867C}">
                  <a14:compatExt spid="_x0000_s4060"/>
                </a:ext>
                <a:ext uri="{FF2B5EF4-FFF2-40B4-BE49-F238E27FC236}">
                  <a16:creationId xmlns:a16="http://schemas.microsoft.com/office/drawing/2014/main" id="{00000000-0008-0000-0000-0000DC0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135</xdr:row>
          <xdr:rowOff>12700</xdr:rowOff>
        </xdr:from>
        <xdr:to>
          <xdr:col>16</xdr:col>
          <xdr:colOff>374650</xdr:colOff>
          <xdr:row>136</xdr:row>
          <xdr:rowOff>12700</xdr:rowOff>
        </xdr:to>
        <xdr:sp macro="" textlink="">
          <xdr:nvSpPr>
            <xdr:cNvPr id="4059" name="Check Box 0266" hidden="1">
              <a:extLst>
                <a:ext uri="{63B3BB69-23CF-44E3-9099-C40C66FF867C}">
                  <a14:compatExt spid="_x0000_s4059"/>
                </a:ext>
                <a:ext uri="{FF2B5EF4-FFF2-40B4-BE49-F238E27FC236}">
                  <a16:creationId xmlns:a16="http://schemas.microsoft.com/office/drawing/2014/main" id="{00000000-0008-0000-0000-0000DB0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134</xdr:row>
          <xdr:rowOff>12700</xdr:rowOff>
        </xdr:from>
        <xdr:to>
          <xdr:col>16</xdr:col>
          <xdr:colOff>374650</xdr:colOff>
          <xdr:row>135</xdr:row>
          <xdr:rowOff>0</xdr:rowOff>
        </xdr:to>
        <xdr:sp macro="" textlink="">
          <xdr:nvSpPr>
            <xdr:cNvPr id="4058" name="Check Box 0265" hidden="1">
              <a:extLst>
                <a:ext uri="{63B3BB69-23CF-44E3-9099-C40C66FF867C}">
                  <a14:compatExt spid="_x0000_s4058"/>
                </a:ext>
                <a:ext uri="{FF2B5EF4-FFF2-40B4-BE49-F238E27FC236}">
                  <a16:creationId xmlns:a16="http://schemas.microsoft.com/office/drawing/2014/main" id="{00000000-0008-0000-0000-0000DA0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133</xdr:row>
          <xdr:rowOff>12700</xdr:rowOff>
        </xdr:from>
        <xdr:to>
          <xdr:col>16</xdr:col>
          <xdr:colOff>374650</xdr:colOff>
          <xdr:row>133</xdr:row>
          <xdr:rowOff>450850</xdr:rowOff>
        </xdr:to>
        <xdr:sp macro="" textlink="">
          <xdr:nvSpPr>
            <xdr:cNvPr id="4057" name="Check Box 0264" hidden="1">
              <a:extLst>
                <a:ext uri="{63B3BB69-23CF-44E3-9099-C40C66FF867C}">
                  <a14:compatExt spid="_x0000_s4057"/>
                </a:ext>
                <a:ext uri="{FF2B5EF4-FFF2-40B4-BE49-F238E27FC236}">
                  <a16:creationId xmlns:a16="http://schemas.microsoft.com/office/drawing/2014/main" id="{00000000-0008-0000-0000-0000D90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132</xdr:row>
          <xdr:rowOff>12700</xdr:rowOff>
        </xdr:from>
        <xdr:to>
          <xdr:col>16</xdr:col>
          <xdr:colOff>374650</xdr:colOff>
          <xdr:row>133</xdr:row>
          <xdr:rowOff>0</xdr:rowOff>
        </xdr:to>
        <xdr:sp macro="" textlink="">
          <xdr:nvSpPr>
            <xdr:cNvPr id="4056" name="Check Box 0263" hidden="1">
              <a:extLst>
                <a:ext uri="{63B3BB69-23CF-44E3-9099-C40C66FF867C}">
                  <a14:compatExt spid="_x0000_s4056"/>
                </a:ext>
                <a:ext uri="{FF2B5EF4-FFF2-40B4-BE49-F238E27FC236}">
                  <a16:creationId xmlns:a16="http://schemas.microsoft.com/office/drawing/2014/main" id="{00000000-0008-0000-0000-0000D80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136</xdr:row>
          <xdr:rowOff>12700</xdr:rowOff>
        </xdr:from>
        <xdr:to>
          <xdr:col>11</xdr:col>
          <xdr:colOff>374650</xdr:colOff>
          <xdr:row>137</xdr:row>
          <xdr:rowOff>0</xdr:rowOff>
        </xdr:to>
        <xdr:sp macro="" textlink="">
          <xdr:nvSpPr>
            <xdr:cNvPr id="4055" name="Check Box 0262" hidden="1">
              <a:extLst>
                <a:ext uri="{63B3BB69-23CF-44E3-9099-C40C66FF867C}">
                  <a14:compatExt spid="_x0000_s4055"/>
                </a:ext>
                <a:ext uri="{FF2B5EF4-FFF2-40B4-BE49-F238E27FC236}">
                  <a16:creationId xmlns:a16="http://schemas.microsoft.com/office/drawing/2014/main" id="{00000000-0008-0000-0000-0000D70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135</xdr:row>
          <xdr:rowOff>12700</xdr:rowOff>
        </xdr:from>
        <xdr:to>
          <xdr:col>11</xdr:col>
          <xdr:colOff>374650</xdr:colOff>
          <xdr:row>136</xdr:row>
          <xdr:rowOff>12700</xdr:rowOff>
        </xdr:to>
        <xdr:sp macro="" textlink="">
          <xdr:nvSpPr>
            <xdr:cNvPr id="4054" name="Check Box 0261" hidden="1">
              <a:extLst>
                <a:ext uri="{63B3BB69-23CF-44E3-9099-C40C66FF867C}">
                  <a14:compatExt spid="_x0000_s4054"/>
                </a:ext>
                <a:ext uri="{FF2B5EF4-FFF2-40B4-BE49-F238E27FC236}">
                  <a16:creationId xmlns:a16="http://schemas.microsoft.com/office/drawing/2014/main" id="{00000000-0008-0000-0000-0000D60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134</xdr:row>
          <xdr:rowOff>12700</xdr:rowOff>
        </xdr:from>
        <xdr:to>
          <xdr:col>11</xdr:col>
          <xdr:colOff>374650</xdr:colOff>
          <xdr:row>135</xdr:row>
          <xdr:rowOff>0</xdr:rowOff>
        </xdr:to>
        <xdr:sp macro="" textlink="">
          <xdr:nvSpPr>
            <xdr:cNvPr id="4053" name="Check Box 0260" hidden="1">
              <a:extLst>
                <a:ext uri="{63B3BB69-23CF-44E3-9099-C40C66FF867C}">
                  <a14:compatExt spid="_x0000_s4053"/>
                </a:ext>
                <a:ext uri="{FF2B5EF4-FFF2-40B4-BE49-F238E27FC236}">
                  <a16:creationId xmlns:a16="http://schemas.microsoft.com/office/drawing/2014/main" id="{00000000-0008-0000-0000-0000D50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133</xdr:row>
          <xdr:rowOff>12700</xdr:rowOff>
        </xdr:from>
        <xdr:to>
          <xdr:col>11</xdr:col>
          <xdr:colOff>374650</xdr:colOff>
          <xdr:row>133</xdr:row>
          <xdr:rowOff>450850</xdr:rowOff>
        </xdr:to>
        <xdr:sp macro="" textlink="">
          <xdr:nvSpPr>
            <xdr:cNvPr id="4052" name="Check Box 0259" hidden="1">
              <a:extLst>
                <a:ext uri="{63B3BB69-23CF-44E3-9099-C40C66FF867C}">
                  <a14:compatExt spid="_x0000_s4052"/>
                </a:ext>
                <a:ext uri="{FF2B5EF4-FFF2-40B4-BE49-F238E27FC236}">
                  <a16:creationId xmlns:a16="http://schemas.microsoft.com/office/drawing/2014/main" id="{00000000-0008-0000-0000-0000D40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132</xdr:row>
          <xdr:rowOff>12700</xdr:rowOff>
        </xdr:from>
        <xdr:to>
          <xdr:col>11</xdr:col>
          <xdr:colOff>374650</xdr:colOff>
          <xdr:row>133</xdr:row>
          <xdr:rowOff>0</xdr:rowOff>
        </xdr:to>
        <xdr:sp macro="" textlink="">
          <xdr:nvSpPr>
            <xdr:cNvPr id="4051" name="Check Box 0258" hidden="1">
              <a:extLst>
                <a:ext uri="{63B3BB69-23CF-44E3-9099-C40C66FF867C}">
                  <a14:compatExt spid="_x0000_s4051"/>
                </a:ext>
                <a:ext uri="{FF2B5EF4-FFF2-40B4-BE49-F238E27FC236}">
                  <a16:creationId xmlns:a16="http://schemas.microsoft.com/office/drawing/2014/main" id="{00000000-0008-0000-0000-0000D30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165100</xdr:colOff>
          <xdr:row>136</xdr:row>
          <xdr:rowOff>12700</xdr:rowOff>
        </xdr:from>
        <xdr:to>
          <xdr:col>6</xdr:col>
          <xdr:colOff>19050</xdr:colOff>
          <xdr:row>137</xdr:row>
          <xdr:rowOff>0</xdr:rowOff>
        </xdr:to>
        <xdr:sp macro="" textlink="">
          <xdr:nvSpPr>
            <xdr:cNvPr id="4049" name="Check Box 0257" hidden="1">
              <a:extLst>
                <a:ext uri="{63B3BB69-23CF-44E3-9099-C40C66FF867C}">
                  <a14:compatExt spid="_x0000_s4049"/>
                </a:ext>
                <a:ext uri="{FF2B5EF4-FFF2-40B4-BE49-F238E27FC236}">
                  <a16:creationId xmlns:a16="http://schemas.microsoft.com/office/drawing/2014/main" id="{00000000-0008-0000-0000-0000D10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165100</xdr:colOff>
          <xdr:row>135</xdr:row>
          <xdr:rowOff>12700</xdr:rowOff>
        </xdr:from>
        <xdr:to>
          <xdr:col>6</xdr:col>
          <xdr:colOff>19050</xdr:colOff>
          <xdr:row>136</xdr:row>
          <xdr:rowOff>12700</xdr:rowOff>
        </xdr:to>
        <xdr:sp macro="" textlink="">
          <xdr:nvSpPr>
            <xdr:cNvPr id="4048" name="Check Box 0256" hidden="1">
              <a:extLst>
                <a:ext uri="{63B3BB69-23CF-44E3-9099-C40C66FF867C}">
                  <a14:compatExt spid="_x0000_s4048"/>
                </a:ext>
                <a:ext uri="{FF2B5EF4-FFF2-40B4-BE49-F238E27FC236}">
                  <a16:creationId xmlns:a16="http://schemas.microsoft.com/office/drawing/2014/main" id="{00000000-0008-0000-0000-0000D00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165100</xdr:colOff>
          <xdr:row>134</xdr:row>
          <xdr:rowOff>12700</xdr:rowOff>
        </xdr:from>
        <xdr:to>
          <xdr:col>6</xdr:col>
          <xdr:colOff>19050</xdr:colOff>
          <xdr:row>135</xdr:row>
          <xdr:rowOff>0</xdr:rowOff>
        </xdr:to>
        <xdr:sp macro="" textlink="">
          <xdr:nvSpPr>
            <xdr:cNvPr id="4047" name="Check Box 0255" hidden="1">
              <a:extLst>
                <a:ext uri="{63B3BB69-23CF-44E3-9099-C40C66FF867C}">
                  <a14:compatExt spid="_x0000_s4047"/>
                </a:ext>
                <a:ext uri="{FF2B5EF4-FFF2-40B4-BE49-F238E27FC236}">
                  <a16:creationId xmlns:a16="http://schemas.microsoft.com/office/drawing/2014/main" id="{00000000-0008-0000-0000-0000CF0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165100</xdr:colOff>
          <xdr:row>133</xdr:row>
          <xdr:rowOff>12700</xdr:rowOff>
        </xdr:from>
        <xdr:to>
          <xdr:col>6</xdr:col>
          <xdr:colOff>19050</xdr:colOff>
          <xdr:row>133</xdr:row>
          <xdr:rowOff>450850</xdr:rowOff>
        </xdr:to>
        <xdr:sp macro="" textlink="">
          <xdr:nvSpPr>
            <xdr:cNvPr id="4046" name="Check Box 0254" hidden="1">
              <a:extLst>
                <a:ext uri="{63B3BB69-23CF-44E3-9099-C40C66FF867C}">
                  <a14:compatExt spid="_x0000_s4046"/>
                </a:ext>
                <a:ext uri="{FF2B5EF4-FFF2-40B4-BE49-F238E27FC236}">
                  <a16:creationId xmlns:a16="http://schemas.microsoft.com/office/drawing/2014/main" id="{00000000-0008-0000-0000-0000CE0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165100</xdr:colOff>
          <xdr:row>132</xdr:row>
          <xdr:rowOff>12700</xdr:rowOff>
        </xdr:from>
        <xdr:to>
          <xdr:col>6</xdr:col>
          <xdr:colOff>19050</xdr:colOff>
          <xdr:row>133</xdr:row>
          <xdr:rowOff>0</xdr:rowOff>
        </xdr:to>
        <xdr:sp macro="" textlink="">
          <xdr:nvSpPr>
            <xdr:cNvPr id="4045" name="Check Box 0253" hidden="1">
              <a:extLst>
                <a:ext uri="{63B3BB69-23CF-44E3-9099-C40C66FF867C}">
                  <a14:compatExt spid="_x0000_s4045"/>
                </a:ext>
                <a:ext uri="{FF2B5EF4-FFF2-40B4-BE49-F238E27FC236}">
                  <a16:creationId xmlns:a16="http://schemas.microsoft.com/office/drawing/2014/main" id="{00000000-0008-0000-0000-0000CD0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146050</xdr:colOff>
          <xdr:row>128</xdr:row>
          <xdr:rowOff>12700</xdr:rowOff>
        </xdr:from>
        <xdr:to>
          <xdr:col>21</xdr:col>
          <xdr:colOff>0</xdr:colOff>
          <xdr:row>129</xdr:row>
          <xdr:rowOff>0</xdr:rowOff>
        </xdr:to>
        <xdr:sp macro="" textlink="">
          <xdr:nvSpPr>
            <xdr:cNvPr id="3207" name="Check Box 0252" hidden="1">
              <a:extLst>
                <a:ext uri="{63B3BB69-23CF-44E3-9099-C40C66FF867C}">
                  <a14:compatExt spid="_x0000_s3207"/>
                </a:ext>
                <a:ext uri="{FF2B5EF4-FFF2-40B4-BE49-F238E27FC236}">
                  <a16:creationId xmlns:a16="http://schemas.microsoft.com/office/drawing/2014/main" id="{00000000-0008-0000-0000-00008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146050</xdr:colOff>
          <xdr:row>127</xdr:row>
          <xdr:rowOff>450850</xdr:rowOff>
        </xdr:from>
        <xdr:to>
          <xdr:col>16</xdr:col>
          <xdr:colOff>0</xdr:colOff>
          <xdr:row>128</xdr:row>
          <xdr:rowOff>438150</xdr:rowOff>
        </xdr:to>
        <xdr:sp macro="" textlink="">
          <xdr:nvSpPr>
            <xdr:cNvPr id="3206" name="Check Box 0251" hidden="1">
              <a:extLst>
                <a:ext uri="{63B3BB69-23CF-44E3-9099-C40C66FF867C}">
                  <a14:compatExt spid="_x0000_s3206"/>
                </a:ext>
                <a:ext uri="{FF2B5EF4-FFF2-40B4-BE49-F238E27FC236}">
                  <a16:creationId xmlns:a16="http://schemas.microsoft.com/office/drawing/2014/main" id="{00000000-0008-0000-0000-00008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165100</xdr:colOff>
          <xdr:row>128</xdr:row>
          <xdr:rowOff>12700</xdr:rowOff>
        </xdr:from>
        <xdr:to>
          <xdr:col>10</xdr:col>
          <xdr:colOff>19050</xdr:colOff>
          <xdr:row>129</xdr:row>
          <xdr:rowOff>0</xdr:rowOff>
        </xdr:to>
        <xdr:sp macro="" textlink="">
          <xdr:nvSpPr>
            <xdr:cNvPr id="3205" name="Check Box 0250" hidden="1">
              <a:extLst>
                <a:ext uri="{63B3BB69-23CF-44E3-9099-C40C66FF867C}">
                  <a14:compatExt spid="_x0000_s3205"/>
                </a:ext>
                <a:ext uri="{FF2B5EF4-FFF2-40B4-BE49-F238E27FC236}">
                  <a16:creationId xmlns:a16="http://schemas.microsoft.com/office/drawing/2014/main" id="{00000000-0008-0000-0000-00008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146050</xdr:colOff>
          <xdr:row>128</xdr:row>
          <xdr:rowOff>12700</xdr:rowOff>
        </xdr:from>
        <xdr:to>
          <xdr:col>5</xdr:col>
          <xdr:colOff>0</xdr:colOff>
          <xdr:row>129</xdr:row>
          <xdr:rowOff>0</xdr:rowOff>
        </xdr:to>
        <xdr:sp macro="" textlink="">
          <xdr:nvSpPr>
            <xdr:cNvPr id="3204" name="Check Box 0249" hidden="1">
              <a:extLst>
                <a:ext uri="{63B3BB69-23CF-44E3-9099-C40C66FF867C}">
                  <a14:compatExt spid="_x0000_s3204"/>
                </a:ext>
                <a:ext uri="{FF2B5EF4-FFF2-40B4-BE49-F238E27FC236}">
                  <a16:creationId xmlns:a16="http://schemas.microsoft.com/office/drawing/2014/main" id="{00000000-0008-0000-0000-00008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165100</xdr:colOff>
          <xdr:row>127</xdr:row>
          <xdr:rowOff>12700</xdr:rowOff>
        </xdr:from>
        <xdr:to>
          <xdr:col>5</xdr:col>
          <xdr:colOff>19050</xdr:colOff>
          <xdr:row>127</xdr:row>
          <xdr:rowOff>450850</xdr:rowOff>
        </xdr:to>
        <xdr:sp macro="" textlink="">
          <xdr:nvSpPr>
            <xdr:cNvPr id="9519" name="Check Box 0248" hidden="1">
              <a:extLst>
                <a:ext uri="{63B3BB69-23CF-44E3-9099-C40C66FF867C}">
                  <a14:compatExt spid="_x0000_s9519"/>
                </a:ext>
                <a:ext uri="{FF2B5EF4-FFF2-40B4-BE49-F238E27FC236}">
                  <a16:creationId xmlns:a16="http://schemas.microsoft.com/office/drawing/2014/main" id="{00000000-0008-0000-0000-00002F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126</xdr:row>
          <xdr:rowOff>12700</xdr:rowOff>
        </xdr:from>
        <xdr:to>
          <xdr:col>21</xdr:col>
          <xdr:colOff>374650</xdr:colOff>
          <xdr:row>127</xdr:row>
          <xdr:rowOff>0</xdr:rowOff>
        </xdr:to>
        <xdr:sp macro="" textlink="">
          <xdr:nvSpPr>
            <xdr:cNvPr id="9443" name="Check Box 0247" hidden="1">
              <a:extLst>
                <a:ext uri="{63B3BB69-23CF-44E3-9099-C40C66FF867C}">
                  <a14:compatExt spid="_x0000_s9443"/>
                </a:ext>
                <a:ext uri="{FF2B5EF4-FFF2-40B4-BE49-F238E27FC236}">
                  <a16:creationId xmlns:a16="http://schemas.microsoft.com/office/drawing/2014/main" id="{00000000-0008-0000-0000-0000E3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126</xdr:row>
          <xdr:rowOff>12700</xdr:rowOff>
        </xdr:from>
        <xdr:to>
          <xdr:col>19</xdr:col>
          <xdr:colOff>374650</xdr:colOff>
          <xdr:row>127</xdr:row>
          <xdr:rowOff>0</xdr:rowOff>
        </xdr:to>
        <xdr:sp macro="" textlink="">
          <xdr:nvSpPr>
            <xdr:cNvPr id="9442" name="Check Box 0246" hidden="1">
              <a:extLst>
                <a:ext uri="{63B3BB69-23CF-44E3-9099-C40C66FF867C}">
                  <a14:compatExt spid="_x0000_s9442"/>
                </a:ext>
                <a:ext uri="{FF2B5EF4-FFF2-40B4-BE49-F238E27FC236}">
                  <a16:creationId xmlns:a16="http://schemas.microsoft.com/office/drawing/2014/main" id="{00000000-0008-0000-0000-0000E2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126</xdr:row>
          <xdr:rowOff>12700</xdr:rowOff>
        </xdr:from>
        <xdr:to>
          <xdr:col>17</xdr:col>
          <xdr:colOff>374650</xdr:colOff>
          <xdr:row>127</xdr:row>
          <xdr:rowOff>0</xdr:rowOff>
        </xdr:to>
        <xdr:sp macro="" textlink="">
          <xdr:nvSpPr>
            <xdr:cNvPr id="9441" name="Check Box 0245" hidden="1">
              <a:extLst>
                <a:ext uri="{63B3BB69-23CF-44E3-9099-C40C66FF867C}">
                  <a14:compatExt spid="_x0000_s9441"/>
                </a:ext>
                <a:ext uri="{FF2B5EF4-FFF2-40B4-BE49-F238E27FC236}">
                  <a16:creationId xmlns:a16="http://schemas.microsoft.com/office/drawing/2014/main" id="{00000000-0008-0000-0000-0000E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146050</xdr:colOff>
          <xdr:row>123</xdr:row>
          <xdr:rowOff>12700</xdr:rowOff>
        </xdr:from>
        <xdr:to>
          <xdr:col>22</xdr:col>
          <xdr:colOff>12700</xdr:colOff>
          <xdr:row>123</xdr:row>
          <xdr:rowOff>450850</xdr:rowOff>
        </xdr:to>
        <xdr:sp macro="" textlink="">
          <xdr:nvSpPr>
            <xdr:cNvPr id="9657" name="Check Box 0244" hidden="1">
              <a:extLst>
                <a:ext uri="{63B3BB69-23CF-44E3-9099-C40C66FF867C}">
                  <a14:compatExt spid="_x0000_s9657"/>
                </a:ext>
                <a:ext uri="{FF2B5EF4-FFF2-40B4-BE49-F238E27FC236}">
                  <a16:creationId xmlns:a16="http://schemas.microsoft.com/office/drawing/2014/main" id="{00000000-0008-0000-0000-0000B9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146050</xdr:colOff>
          <xdr:row>123</xdr:row>
          <xdr:rowOff>12700</xdr:rowOff>
        </xdr:from>
        <xdr:to>
          <xdr:col>20</xdr:col>
          <xdr:colOff>12700</xdr:colOff>
          <xdr:row>123</xdr:row>
          <xdr:rowOff>450850</xdr:rowOff>
        </xdr:to>
        <xdr:sp macro="" textlink="">
          <xdr:nvSpPr>
            <xdr:cNvPr id="9656" name="Check Box 0243" hidden="1">
              <a:extLst>
                <a:ext uri="{63B3BB69-23CF-44E3-9099-C40C66FF867C}">
                  <a14:compatExt spid="_x0000_s9656"/>
                </a:ext>
                <a:ext uri="{FF2B5EF4-FFF2-40B4-BE49-F238E27FC236}">
                  <a16:creationId xmlns:a16="http://schemas.microsoft.com/office/drawing/2014/main" id="{00000000-0008-0000-0000-0000B8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152400</xdr:colOff>
          <xdr:row>123</xdr:row>
          <xdr:rowOff>12700</xdr:rowOff>
        </xdr:from>
        <xdr:to>
          <xdr:col>16</xdr:col>
          <xdr:colOff>12700</xdr:colOff>
          <xdr:row>123</xdr:row>
          <xdr:rowOff>450850</xdr:rowOff>
        </xdr:to>
        <xdr:sp macro="" textlink="">
          <xdr:nvSpPr>
            <xdr:cNvPr id="9655" name="Check Box 0242" hidden="1">
              <a:extLst>
                <a:ext uri="{63B3BB69-23CF-44E3-9099-C40C66FF867C}">
                  <a14:compatExt spid="_x0000_s9655"/>
                </a:ext>
                <a:ext uri="{FF2B5EF4-FFF2-40B4-BE49-F238E27FC236}">
                  <a16:creationId xmlns:a16="http://schemas.microsoft.com/office/drawing/2014/main" id="{00000000-0008-0000-0000-0000B7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146050</xdr:colOff>
          <xdr:row>122</xdr:row>
          <xdr:rowOff>12700</xdr:rowOff>
        </xdr:from>
        <xdr:to>
          <xdr:col>22</xdr:col>
          <xdr:colOff>12700</xdr:colOff>
          <xdr:row>123</xdr:row>
          <xdr:rowOff>0</xdr:rowOff>
        </xdr:to>
        <xdr:sp macro="" textlink="">
          <xdr:nvSpPr>
            <xdr:cNvPr id="9658" name="Check Box 0241" hidden="1">
              <a:extLst>
                <a:ext uri="{63B3BB69-23CF-44E3-9099-C40C66FF867C}">
                  <a14:compatExt spid="_x0000_s9658"/>
                </a:ext>
                <a:ext uri="{FF2B5EF4-FFF2-40B4-BE49-F238E27FC236}">
                  <a16:creationId xmlns:a16="http://schemas.microsoft.com/office/drawing/2014/main" id="{00000000-0008-0000-0000-0000BA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146050</xdr:colOff>
          <xdr:row>122</xdr:row>
          <xdr:rowOff>12700</xdr:rowOff>
        </xdr:from>
        <xdr:to>
          <xdr:col>17</xdr:col>
          <xdr:colOff>12700</xdr:colOff>
          <xdr:row>123</xdr:row>
          <xdr:rowOff>0</xdr:rowOff>
        </xdr:to>
        <xdr:sp macro="" textlink="">
          <xdr:nvSpPr>
            <xdr:cNvPr id="9654" name="Check Box 0240" hidden="1">
              <a:extLst>
                <a:ext uri="{63B3BB69-23CF-44E3-9099-C40C66FF867C}">
                  <a14:compatExt spid="_x0000_s9654"/>
                </a:ext>
                <a:ext uri="{FF2B5EF4-FFF2-40B4-BE49-F238E27FC236}">
                  <a16:creationId xmlns:a16="http://schemas.microsoft.com/office/drawing/2014/main" id="{00000000-0008-0000-0000-0000B6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114300</xdr:colOff>
          <xdr:row>123</xdr:row>
          <xdr:rowOff>12700</xdr:rowOff>
        </xdr:from>
        <xdr:to>
          <xdr:col>11</xdr:col>
          <xdr:colOff>488950</xdr:colOff>
          <xdr:row>123</xdr:row>
          <xdr:rowOff>450850</xdr:rowOff>
        </xdr:to>
        <xdr:sp macro="" textlink="">
          <xdr:nvSpPr>
            <xdr:cNvPr id="9652" name="Check Box 0239" hidden="1">
              <a:extLst>
                <a:ext uri="{63B3BB69-23CF-44E3-9099-C40C66FF867C}">
                  <a14:compatExt spid="_x0000_s9652"/>
                </a:ext>
                <a:ext uri="{FF2B5EF4-FFF2-40B4-BE49-F238E27FC236}">
                  <a16:creationId xmlns:a16="http://schemas.microsoft.com/office/drawing/2014/main" id="{00000000-0008-0000-0000-0000B4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152400</xdr:colOff>
          <xdr:row>123</xdr:row>
          <xdr:rowOff>12700</xdr:rowOff>
        </xdr:from>
        <xdr:to>
          <xdr:col>9</xdr:col>
          <xdr:colOff>12700</xdr:colOff>
          <xdr:row>123</xdr:row>
          <xdr:rowOff>450850</xdr:rowOff>
        </xdr:to>
        <xdr:sp macro="" textlink="">
          <xdr:nvSpPr>
            <xdr:cNvPr id="9651" name="Check Box 0238" hidden="1">
              <a:extLst>
                <a:ext uri="{63B3BB69-23CF-44E3-9099-C40C66FF867C}">
                  <a14:compatExt spid="_x0000_s9651"/>
                </a:ext>
                <a:ext uri="{FF2B5EF4-FFF2-40B4-BE49-F238E27FC236}">
                  <a16:creationId xmlns:a16="http://schemas.microsoft.com/office/drawing/2014/main" id="{00000000-0008-0000-0000-0000B3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114300</xdr:colOff>
          <xdr:row>123</xdr:row>
          <xdr:rowOff>12700</xdr:rowOff>
        </xdr:from>
        <xdr:to>
          <xdr:col>4</xdr:col>
          <xdr:colOff>488950</xdr:colOff>
          <xdr:row>123</xdr:row>
          <xdr:rowOff>450850</xdr:rowOff>
        </xdr:to>
        <xdr:sp macro="" textlink="">
          <xdr:nvSpPr>
            <xdr:cNvPr id="9653" name="Check Box 0237" hidden="1">
              <a:extLst>
                <a:ext uri="{63B3BB69-23CF-44E3-9099-C40C66FF867C}">
                  <a14:compatExt spid="_x0000_s9653"/>
                </a:ext>
                <a:ext uri="{FF2B5EF4-FFF2-40B4-BE49-F238E27FC236}">
                  <a16:creationId xmlns:a16="http://schemas.microsoft.com/office/drawing/2014/main" id="{00000000-0008-0000-0000-0000B5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114300</xdr:colOff>
          <xdr:row>122</xdr:row>
          <xdr:rowOff>12700</xdr:rowOff>
        </xdr:from>
        <xdr:to>
          <xdr:col>11</xdr:col>
          <xdr:colOff>488950</xdr:colOff>
          <xdr:row>123</xdr:row>
          <xdr:rowOff>0</xdr:rowOff>
        </xdr:to>
        <xdr:sp macro="" textlink="">
          <xdr:nvSpPr>
            <xdr:cNvPr id="9650" name="Check Box 0236" hidden="1">
              <a:extLst>
                <a:ext uri="{63B3BB69-23CF-44E3-9099-C40C66FF867C}">
                  <a14:compatExt spid="_x0000_s9650"/>
                </a:ext>
                <a:ext uri="{FF2B5EF4-FFF2-40B4-BE49-F238E27FC236}">
                  <a16:creationId xmlns:a16="http://schemas.microsoft.com/office/drawing/2014/main" id="{00000000-0008-0000-0000-0000B2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146050</xdr:colOff>
          <xdr:row>122</xdr:row>
          <xdr:rowOff>12700</xdr:rowOff>
        </xdr:from>
        <xdr:to>
          <xdr:col>6</xdr:col>
          <xdr:colOff>12700</xdr:colOff>
          <xdr:row>123</xdr:row>
          <xdr:rowOff>0</xdr:rowOff>
        </xdr:to>
        <xdr:sp macro="" textlink="">
          <xdr:nvSpPr>
            <xdr:cNvPr id="9754" name="Check Box 0235" hidden="1">
              <a:extLst>
                <a:ext uri="{63B3BB69-23CF-44E3-9099-C40C66FF867C}">
                  <a14:compatExt spid="_x0000_s9754"/>
                </a:ext>
                <a:ext uri="{FF2B5EF4-FFF2-40B4-BE49-F238E27FC236}">
                  <a16:creationId xmlns:a16="http://schemas.microsoft.com/office/drawing/2014/main" id="{00000000-0008-0000-0000-00001A2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152400</xdr:colOff>
          <xdr:row>121</xdr:row>
          <xdr:rowOff>12700</xdr:rowOff>
        </xdr:from>
        <xdr:to>
          <xdr:col>21</xdr:col>
          <xdr:colOff>12700</xdr:colOff>
          <xdr:row>122</xdr:row>
          <xdr:rowOff>12700</xdr:rowOff>
        </xdr:to>
        <xdr:sp macro="" textlink="">
          <xdr:nvSpPr>
            <xdr:cNvPr id="9660" name="Check Box 0234" hidden="1">
              <a:extLst>
                <a:ext uri="{63B3BB69-23CF-44E3-9099-C40C66FF867C}">
                  <a14:compatExt spid="_x0000_s9660"/>
                </a:ext>
                <a:ext uri="{FF2B5EF4-FFF2-40B4-BE49-F238E27FC236}">
                  <a16:creationId xmlns:a16="http://schemas.microsoft.com/office/drawing/2014/main" id="{00000000-0008-0000-0000-0000BC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152400</xdr:colOff>
          <xdr:row>121</xdr:row>
          <xdr:rowOff>12700</xdr:rowOff>
        </xdr:from>
        <xdr:to>
          <xdr:col>9</xdr:col>
          <xdr:colOff>12700</xdr:colOff>
          <xdr:row>122</xdr:row>
          <xdr:rowOff>12700</xdr:rowOff>
        </xdr:to>
        <xdr:sp macro="" textlink="">
          <xdr:nvSpPr>
            <xdr:cNvPr id="9659" name="Check Box 0233" hidden="1">
              <a:extLst>
                <a:ext uri="{63B3BB69-23CF-44E3-9099-C40C66FF867C}">
                  <a14:compatExt spid="_x0000_s9659"/>
                </a:ext>
                <a:ext uri="{FF2B5EF4-FFF2-40B4-BE49-F238E27FC236}">
                  <a16:creationId xmlns:a16="http://schemas.microsoft.com/office/drawing/2014/main" id="{00000000-0008-0000-0000-0000BB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165100</xdr:colOff>
          <xdr:row>120</xdr:row>
          <xdr:rowOff>12700</xdr:rowOff>
        </xdr:from>
        <xdr:to>
          <xdr:col>10</xdr:col>
          <xdr:colOff>19050</xdr:colOff>
          <xdr:row>121</xdr:row>
          <xdr:rowOff>0</xdr:rowOff>
        </xdr:to>
        <xdr:sp macro="" textlink="">
          <xdr:nvSpPr>
            <xdr:cNvPr id="9518" name="Check Box 0232" hidden="1">
              <a:extLst>
                <a:ext uri="{63B3BB69-23CF-44E3-9099-C40C66FF867C}">
                  <a14:compatExt spid="_x0000_s9518"/>
                </a:ext>
                <a:ext uri="{FF2B5EF4-FFF2-40B4-BE49-F238E27FC236}">
                  <a16:creationId xmlns:a16="http://schemas.microsoft.com/office/drawing/2014/main" id="{00000000-0008-0000-0000-00002E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146050</xdr:colOff>
          <xdr:row>118</xdr:row>
          <xdr:rowOff>12700</xdr:rowOff>
        </xdr:from>
        <xdr:to>
          <xdr:col>22</xdr:col>
          <xdr:colOff>12700</xdr:colOff>
          <xdr:row>119</xdr:row>
          <xdr:rowOff>0</xdr:rowOff>
        </xdr:to>
        <xdr:sp macro="" textlink="">
          <xdr:nvSpPr>
            <xdr:cNvPr id="4040" name="Check Box 0231" hidden="1">
              <a:extLst>
                <a:ext uri="{63B3BB69-23CF-44E3-9099-C40C66FF867C}">
                  <a14:compatExt spid="_x0000_s4040"/>
                </a:ext>
                <a:ext uri="{FF2B5EF4-FFF2-40B4-BE49-F238E27FC236}">
                  <a16:creationId xmlns:a16="http://schemas.microsoft.com/office/drawing/2014/main" id="{00000000-0008-0000-0000-0000C80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146050</xdr:colOff>
          <xdr:row>118</xdr:row>
          <xdr:rowOff>12700</xdr:rowOff>
        </xdr:from>
        <xdr:to>
          <xdr:col>21</xdr:col>
          <xdr:colOff>0</xdr:colOff>
          <xdr:row>119</xdr:row>
          <xdr:rowOff>0</xdr:rowOff>
        </xdr:to>
        <xdr:sp macro="" textlink="">
          <xdr:nvSpPr>
            <xdr:cNvPr id="4039" name="Check Box 0230" hidden="1">
              <a:extLst>
                <a:ext uri="{63B3BB69-23CF-44E3-9099-C40C66FF867C}">
                  <a14:compatExt spid="_x0000_s4039"/>
                </a:ext>
                <a:ext uri="{FF2B5EF4-FFF2-40B4-BE49-F238E27FC236}">
                  <a16:creationId xmlns:a16="http://schemas.microsoft.com/office/drawing/2014/main" id="{00000000-0008-0000-0000-0000C70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165100</xdr:colOff>
          <xdr:row>118</xdr:row>
          <xdr:rowOff>12700</xdr:rowOff>
        </xdr:from>
        <xdr:to>
          <xdr:col>20</xdr:col>
          <xdr:colOff>19050</xdr:colOff>
          <xdr:row>119</xdr:row>
          <xdr:rowOff>0</xdr:rowOff>
        </xdr:to>
        <xdr:sp macro="" textlink="">
          <xdr:nvSpPr>
            <xdr:cNvPr id="4038" name="Check Box 0229" hidden="1">
              <a:extLst>
                <a:ext uri="{63B3BB69-23CF-44E3-9099-C40C66FF867C}">
                  <a14:compatExt spid="_x0000_s4038"/>
                </a:ext>
                <a:ext uri="{FF2B5EF4-FFF2-40B4-BE49-F238E27FC236}">
                  <a16:creationId xmlns:a16="http://schemas.microsoft.com/office/drawing/2014/main" id="{00000000-0008-0000-0000-0000C60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146050</xdr:colOff>
          <xdr:row>117</xdr:row>
          <xdr:rowOff>12700</xdr:rowOff>
        </xdr:from>
        <xdr:to>
          <xdr:col>22</xdr:col>
          <xdr:colOff>12700</xdr:colOff>
          <xdr:row>117</xdr:row>
          <xdr:rowOff>450850</xdr:rowOff>
        </xdr:to>
        <xdr:sp macro="" textlink="">
          <xdr:nvSpPr>
            <xdr:cNvPr id="4037" name="Check Box 0228" hidden="1">
              <a:extLst>
                <a:ext uri="{63B3BB69-23CF-44E3-9099-C40C66FF867C}">
                  <a14:compatExt spid="_x0000_s4037"/>
                </a:ext>
                <a:ext uri="{FF2B5EF4-FFF2-40B4-BE49-F238E27FC236}">
                  <a16:creationId xmlns:a16="http://schemas.microsoft.com/office/drawing/2014/main" id="{00000000-0008-0000-0000-0000C50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146050</xdr:colOff>
          <xdr:row>117</xdr:row>
          <xdr:rowOff>12700</xdr:rowOff>
        </xdr:from>
        <xdr:to>
          <xdr:col>21</xdr:col>
          <xdr:colOff>0</xdr:colOff>
          <xdr:row>117</xdr:row>
          <xdr:rowOff>450850</xdr:rowOff>
        </xdr:to>
        <xdr:sp macro="" textlink="">
          <xdr:nvSpPr>
            <xdr:cNvPr id="4036" name="Check Box 0227" hidden="1">
              <a:extLst>
                <a:ext uri="{63B3BB69-23CF-44E3-9099-C40C66FF867C}">
                  <a14:compatExt spid="_x0000_s4036"/>
                </a:ext>
                <a:ext uri="{FF2B5EF4-FFF2-40B4-BE49-F238E27FC236}">
                  <a16:creationId xmlns:a16="http://schemas.microsoft.com/office/drawing/2014/main" id="{00000000-0008-0000-0000-0000C40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165100</xdr:colOff>
          <xdr:row>117</xdr:row>
          <xdr:rowOff>12700</xdr:rowOff>
        </xdr:from>
        <xdr:to>
          <xdr:col>20</xdr:col>
          <xdr:colOff>19050</xdr:colOff>
          <xdr:row>117</xdr:row>
          <xdr:rowOff>450850</xdr:rowOff>
        </xdr:to>
        <xdr:sp macro="" textlink="">
          <xdr:nvSpPr>
            <xdr:cNvPr id="4035" name="Check Box 0226" hidden="1">
              <a:extLst>
                <a:ext uri="{63B3BB69-23CF-44E3-9099-C40C66FF867C}">
                  <a14:compatExt spid="_x0000_s4035"/>
                </a:ext>
                <a:ext uri="{FF2B5EF4-FFF2-40B4-BE49-F238E27FC236}">
                  <a16:creationId xmlns:a16="http://schemas.microsoft.com/office/drawing/2014/main" id="{00000000-0008-0000-0000-0000C30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146050</xdr:colOff>
          <xdr:row>116</xdr:row>
          <xdr:rowOff>12700</xdr:rowOff>
        </xdr:from>
        <xdr:to>
          <xdr:col>22</xdr:col>
          <xdr:colOff>12700</xdr:colOff>
          <xdr:row>117</xdr:row>
          <xdr:rowOff>0</xdr:rowOff>
        </xdr:to>
        <xdr:sp macro="" textlink="">
          <xdr:nvSpPr>
            <xdr:cNvPr id="4034" name="Check Box 0225" hidden="1">
              <a:extLst>
                <a:ext uri="{63B3BB69-23CF-44E3-9099-C40C66FF867C}">
                  <a14:compatExt spid="_x0000_s4034"/>
                </a:ext>
                <a:ext uri="{FF2B5EF4-FFF2-40B4-BE49-F238E27FC236}">
                  <a16:creationId xmlns:a16="http://schemas.microsoft.com/office/drawing/2014/main" id="{00000000-0008-0000-0000-0000C20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146050</xdr:colOff>
          <xdr:row>116</xdr:row>
          <xdr:rowOff>12700</xdr:rowOff>
        </xdr:from>
        <xdr:to>
          <xdr:col>21</xdr:col>
          <xdr:colOff>0</xdr:colOff>
          <xdr:row>117</xdr:row>
          <xdr:rowOff>0</xdr:rowOff>
        </xdr:to>
        <xdr:sp macro="" textlink="">
          <xdr:nvSpPr>
            <xdr:cNvPr id="4033" name="Check Box 0224" hidden="1">
              <a:extLst>
                <a:ext uri="{63B3BB69-23CF-44E3-9099-C40C66FF867C}">
                  <a14:compatExt spid="_x0000_s4033"/>
                </a:ext>
                <a:ext uri="{FF2B5EF4-FFF2-40B4-BE49-F238E27FC236}">
                  <a16:creationId xmlns:a16="http://schemas.microsoft.com/office/drawing/2014/main" id="{00000000-0008-0000-0000-0000C10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165100</xdr:colOff>
          <xdr:row>116</xdr:row>
          <xdr:rowOff>12700</xdr:rowOff>
        </xdr:from>
        <xdr:to>
          <xdr:col>20</xdr:col>
          <xdr:colOff>19050</xdr:colOff>
          <xdr:row>117</xdr:row>
          <xdr:rowOff>0</xdr:rowOff>
        </xdr:to>
        <xdr:sp macro="" textlink="">
          <xdr:nvSpPr>
            <xdr:cNvPr id="4032" name="Check Box 0223" hidden="1">
              <a:extLst>
                <a:ext uri="{63B3BB69-23CF-44E3-9099-C40C66FF867C}">
                  <a14:compatExt spid="_x0000_s4032"/>
                </a:ext>
                <a:ext uri="{FF2B5EF4-FFF2-40B4-BE49-F238E27FC236}">
                  <a16:creationId xmlns:a16="http://schemas.microsoft.com/office/drawing/2014/main" id="{00000000-0008-0000-0000-0000C00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146050</xdr:colOff>
          <xdr:row>115</xdr:row>
          <xdr:rowOff>12700</xdr:rowOff>
        </xdr:from>
        <xdr:to>
          <xdr:col>22</xdr:col>
          <xdr:colOff>12700</xdr:colOff>
          <xdr:row>115</xdr:row>
          <xdr:rowOff>450850</xdr:rowOff>
        </xdr:to>
        <xdr:sp macro="" textlink="">
          <xdr:nvSpPr>
            <xdr:cNvPr id="4031" name="Check Box 0222" hidden="1">
              <a:extLst>
                <a:ext uri="{63B3BB69-23CF-44E3-9099-C40C66FF867C}">
                  <a14:compatExt spid="_x0000_s4031"/>
                </a:ext>
                <a:ext uri="{FF2B5EF4-FFF2-40B4-BE49-F238E27FC236}">
                  <a16:creationId xmlns:a16="http://schemas.microsoft.com/office/drawing/2014/main" id="{00000000-0008-0000-0000-0000BF0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146050</xdr:colOff>
          <xdr:row>115</xdr:row>
          <xdr:rowOff>12700</xdr:rowOff>
        </xdr:from>
        <xdr:to>
          <xdr:col>21</xdr:col>
          <xdr:colOff>0</xdr:colOff>
          <xdr:row>115</xdr:row>
          <xdr:rowOff>450850</xdr:rowOff>
        </xdr:to>
        <xdr:sp macro="" textlink="">
          <xdr:nvSpPr>
            <xdr:cNvPr id="4030" name="Check Box 0221" hidden="1">
              <a:extLst>
                <a:ext uri="{63B3BB69-23CF-44E3-9099-C40C66FF867C}">
                  <a14:compatExt spid="_x0000_s4030"/>
                </a:ext>
                <a:ext uri="{FF2B5EF4-FFF2-40B4-BE49-F238E27FC236}">
                  <a16:creationId xmlns:a16="http://schemas.microsoft.com/office/drawing/2014/main" id="{00000000-0008-0000-0000-0000BE0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165100</xdr:colOff>
          <xdr:row>115</xdr:row>
          <xdr:rowOff>12700</xdr:rowOff>
        </xdr:from>
        <xdr:to>
          <xdr:col>20</xdr:col>
          <xdr:colOff>19050</xdr:colOff>
          <xdr:row>115</xdr:row>
          <xdr:rowOff>450850</xdr:rowOff>
        </xdr:to>
        <xdr:sp macro="" textlink="">
          <xdr:nvSpPr>
            <xdr:cNvPr id="4029" name="Check Box 0220" hidden="1">
              <a:extLst>
                <a:ext uri="{63B3BB69-23CF-44E3-9099-C40C66FF867C}">
                  <a14:compatExt spid="_x0000_s4029"/>
                </a:ext>
                <a:ext uri="{FF2B5EF4-FFF2-40B4-BE49-F238E27FC236}">
                  <a16:creationId xmlns:a16="http://schemas.microsoft.com/office/drawing/2014/main" id="{00000000-0008-0000-0000-0000BD0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146050</xdr:colOff>
          <xdr:row>114</xdr:row>
          <xdr:rowOff>12700</xdr:rowOff>
        </xdr:from>
        <xdr:to>
          <xdr:col>22</xdr:col>
          <xdr:colOff>12700</xdr:colOff>
          <xdr:row>115</xdr:row>
          <xdr:rowOff>0</xdr:rowOff>
        </xdr:to>
        <xdr:sp macro="" textlink="">
          <xdr:nvSpPr>
            <xdr:cNvPr id="4028" name="Check Box 0219" hidden="1">
              <a:extLst>
                <a:ext uri="{63B3BB69-23CF-44E3-9099-C40C66FF867C}">
                  <a14:compatExt spid="_x0000_s4028"/>
                </a:ext>
                <a:ext uri="{FF2B5EF4-FFF2-40B4-BE49-F238E27FC236}">
                  <a16:creationId xmlns:a16="http://schemas.microsoft.com/office/drawing/2014/main" id="{00000000-0008-0000-0000-0000BC0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146050</xdr:colOff>
          <xdr:row>114</xdr:row>
          <xdr:rowOff>12700</xdr:rowOff>
        </xdr:from>
        <xdr:to>
          <xdr:col>21</xdr:col>
          <xdr:colOff>0</xdr:colOff>
          <xdr:row>115</xdr:row>
          <xdr:rowOff>0</xdr:rowOff>
        </xdr:to>
        <xdr:sp macro="" textlink="">
          <xdr:nvSpPr>
            <xdr:cNvPr id="4027" name="Check Box 0218" hidden="1">
              <a:extLst>
                <a:ext uri="{63B3BB69-23CF-44E3-9099-C40C66FF867C}">
                  <a14:compatExt spid="_x0000_s4027"/>
                </a:ext>
                <a:ext uri="{FF2B5EF4-FFF2-40B4-BE49-F238E27FC236}">
                  <a16:creationId xmlns:a16="http://schemas.microsoft.com/office/drawing/2014/main" id="{00000000-0008-0000-0000-0000BB0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165100</xdr:colOff>
          <xdr:row>114</xdr:row>
          <xdr:rowOff>12700</xdr:rowOff>
        </xdr:from>
        <xdr:to>
          <xdr:col>20</xdr:col>
          <xdr:colOff>19050</xdr:colOff>
          <xdr:row>115</xdr:row>
          <xdr:rowOff>0</xdr:rowOff>
        </xdr:to>
        <xdr:sp macro="" textlink="">
          <xdr:nvSpPr>
            <xdr:cNvPr id="4026" name="Check Box 0217" hidden="1">
              <a:extLst>
                <a:ext uri="{63B3BB69-23CF-44E3-9099-C40C66FF867C}">
                  <a14:compatExt spid="_x0000_s4026"/>
                </a:ext>
                <a:ext uri="{FF2B5EF4-FFF2-40B4-BE49-F238E27FC236}">
                  <a16:creationId xmlns:a16="http://schemas.microsoft.com/office/drawing/2014/main" id="{00000000-0008-0000-0000-0000BA0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146050</xdr:colOff>
          <xdr:row>113</xdr:row>
          <xdr:rowOff>12700</xdr:rowOff>
        </xdr:from>
        <xdr:to>
          <xdr:col>22</xdr:col>
          <xdr:colOff>12700</xdr:colOff>
          <xdr:row>113</xdr:row>
          <xdr:rowOff>450850</xdr:rowOff>
        </xdr:to>
        <xdr:sp macro="" textlink="">
          <xdr:nvSpPr>
            <xdr:cNvPr id="4025" name="Check Box 0216" hidden="1">
              <a:extLst>
                <a:ext uri="{63B3BB69-23CF-44E3-9099-C40C66FF867C}">
                  <a14:compatExt spid="_x0000_s4025"/>
                </a:ext>
                <a:ext uri="{FF2B5EF4-FFF2-40B4-BE49-F238E27FC236}">
                  <a16:creationId xmlns:a16="http://schemas.microsoft.com/office/drawing/2014/main" id="{00000000-0008-0000-0000-0000B90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146050</xdr:colOff>
          <xdr:row>113</xdr:row>
          <xdr:rowOff>12700</xdr:rowOff>
        </xdr:from>
        <xdr:to>
          <xdr:col>21</xdr:col>
          <xdr:colOff>0</xdr:colOff>
          <xdr:row>113</xdr:row>
          <xdr:rowOff>450850</xdr:rowOff>
        </xdr:to>
        <xdr:sp macro="" textlink="">
          <xdr:nvSpPr>
            <xdr:cNvPr id="4024" name="Check Box 0215" hidden="1">
              <a:extLst>
                <a:ext uri="{63B3BB69-23CF-44E3-9099-C40C66FF867C}">
                  <a14:compatExt spid="_x0000_s4024"/>
                </a:ext>
                <a:ext uri="{FF2B5EF4-FFF2-40B4-BE49-F238E27FC236}">
                  <a16:creationId xmlns:a16="http://schemas.microsoft.com/office/drawing/2014/main" id="{00000000-0008-0000-0000-0000B80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165100</xdr:colOff>
          <xdr:row>113</xdr:row>
          <xdr:rowOff>12700</xdr:rowOff>
        </xdr:from>
        <xdr:to>
          <xdr:col>20</xdr:col>
          <xdr:colOff>19050</xdr:colOff>
          <xdr:row>113</xdr:row>
          <xdr:rowOff>450850</xdr:rowOff>
        </xdr:to>
        <xdr:sp macro="" textlink="">
          <xdr:nvSpPr>
            <xdr:cNvPr id="4023" name="Check Box 0214" hidden="1">
              <a:extLst>
                <a:ext uri="{63B3BB69-23CF-44E3-9099-C40C66FF867C}">
                  <a14:compatExt spid="_x0000_s4023"/>
                </a:ext>
                <a:ext uri="{FF2B5EF4-FFF2-40B4-BE49-F238E27FC236}">
                  <a16:creationId xmlns:a16="http://schemas.microsoft.com/office/drawing/2014/main" id="{00000000-0008-0000-0000-0000B70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146050</xdr:colOff>
          <xdr:row>112</xdr:row>
          <xdr:rowOff>12700</xdr:rowOff>
        </xdr:from>
        <xdr:to>
          <xdr:col>22</xdr:col>
          <xdr:colOff>12700</xdr:colOff>
          <xdr:row>113</xdr:row>
          <xdr:rowOff>0</xdr:rowOff>
        </xdr:to>
        <xdr:sp macro="" textlink="">
          <xdr:nvSpPr>
            <xdr:cNvPr id="4022" name="Check Box 0213" hidden="1">
              <a:extLst>
                <a:ext uri="{63B3BB69-23CF-44E3-9099-C40C66FF867C}">
                  <a14:compatExt spid="_x0000_s4022"/>
                </a:ext>
                <a:ext uri="{FF2B5EF4-FFF2-40B4-BE49-F238E27FC236}">
                  <a16:creationId xmlns:a16="http://schemas.microsoft.com/office/drawing/2014/main" id="{00000000-0008-0000-0000-0000B60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146050</xdr:colOff>
          <xdr:row>112</xdr:row>
          <xdr:rowOff>12700</xdr:rowOff>
        </xdr:from>
        <xdr:to>
          <xdr:col>21</xdr:col>
          <xdr:colOff>0</xdr:colOff>
          <xdr:row>113</xdr:row>
          <xdr:rowOff>0</xdr:rowOff>
        </xdr:to>
        <xdr:sp macro="" textlink="">
          <xdr:nvSpPr>
            <xdr:cNvPr id="4021" name="Check Box 0212" hidden="1">
              <a:extLst>
                <a:ext uri="{63B3BB69-23CF-44E3-9099-C40C66FF867C}">
                  <a14:compatExt spid="_x0000_s4021"/>
                </a:ext>
                <a:ext uri="{FF2B5EF4-FFF2-40B4-BE49-F238E27FC236}">
                  <a16:creationId xmlns:a16="http://schemas.microsoft.com/office/drawing/2014/main" id="{00000000-0008-0000-0000-0000B50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165100</xdr:colOff>
          <xdr:row>112</xdr:row>
          <xdr:rowOff>12700</xdr:rowOff>
        </xdr:from>
        <xdr:to>
          <xdr:col>20</xdr:col>
          <xdr:colOff>19050</xdr:colOff>
          <xdr:row>113</xdr:row>
          <xdr:rowOff>0</xdr:rowOff>
        </xdr:to>
        <xdr:sp macro="" textlink="">
          <xdr:nvSpPr>
            <xdr:cNvPr id="4020" name="Check Box 0211" hidden="1">
              <a:extLst>
                <a:ext uri="{63B3BB69-23CF-44E3-9099-C40C66FF867C}">
                  <a14:compatExt spid="_x0000_s4020"/>
                </a:ext>
                <a:ext uri="{FF2B5EF4-FFF2-40B4-BE49-F238E27FC236}">
                  <a16:creationId xmlns:a16="http://schemas.microsoft.com/office/drawing/2014/main" id="{00000000-0008-0000-0000-0000B40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146050</xdr:colOff>
          <xdr:row>111</xdr:row>
          <xdr:rowOff>12700</xdr:rowOff>
        </xdr:from>
        <xdr:to>
          <xdr:col>22</xdr:col>
          <xdr:colOff>12700</xdr:colOff>
          <xdr:row>112</xdr:row>
          <xdr:rowOff>12700</xdr:rowOff>
        </xdr:to>
        <xdr:sp macro="" textlink="">
          <xdr:nvSpPr>
            <xdr:cNvPr id="4019" name="Check Box 0210" hidden="1">
              <a:extLst>
                <a:ext uri="{63B3BB69-23CF-44E3-9099-C40C66FF867C}">
                  <a14:compatExt spid="_x0000_s4019"/>
                </a:ext>
                <a:ext uri="{FF2B5EF4-FFF2-40B4-BE49-F238E27FC236}">
                  <a16:creationId xmlns:a16="http://schemas.microsoft.com/office/drawing/2014/main" id="{00000000-0008-0000-0000-0000B30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146050</xdr:colOff>
          <xdr:row>111</xdr:row>
          <xdr:rowOff>12700</xdr:rowOff>
        </xdr:from>
        <xdr:to>
          <xdr:col>21</xdr:col>
          <xdr:colOff>0</xdr:colOff>
          <xdr:row>112</xdr:row>
          <xdr:rowOff>12700</xdr:rowOff>
        </xdr:to>
        <xdr:sp macro="" textlink="">
          <xdr:nvSpPr>
            <xdr:cNvPr id="4018" name="Check Box 0209" hidden="1">
              <a:extLst>
                <a:ext uri="{63B3BB69-23CF-44E3-9099-C40C66FF867C}">
                  <a14:compatExt spid="_x0000_s4018"/>
                </a:ext>
                <a:ext uri="{FF2B5EF4-FFF2-40B4-BE49-F238E27FC236}">
                  <a16:creationId xmlns:a16="http://schemas.microsoft.com/office/drawing/2014/main" id="{00000000-0008-0000-0000-0000B20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165100</xdr:colOff>
          <xdr:row>111</xdr:row>
          <xdr:rowOff>12700</xdr:rowOff>
        </xdr:from>
        <xdr:to>
          <xdr:col>20</xdr:col>
          <xdr:colOff>19050</xdr:colOff>
          <xdr:row>112</xdr:row>
          <xdr:rowOff>12700</xdr:rowOff>
        </xdr:to>
        <xdr:sp macro="" textlink="">
          <xdr:nvSpPr>
            <xdr:cNvPr id="4017" name="Check Box 0208" hidden="1">
              <a:extLst>
                <a:ext uri="{63B3BB69-23CF-44E3-9099-C40C66FF867C}">
                  <a14:compatExt spid="_x0000_s4017"/>
                </a:ext>
                <a:ext uri="{FF2B5EF4-FFF2-40B4-BE49-F238E27FC236}">
                  <a16:creationId xmlns:a16="http://schemas.microsoft.com/office/drawing/2014/main" id="{00000000-0008-0000-0000-0000B10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146050</xdr:colOff>
          <xdr:row>110</xdr:row>
          <xdr:rowOff>12700</xdr:rowOff>
        </xdr:from>
        <xdr:to>
          <xdr:col>22</xdr:col>
          <xdr:colOff>12700</xdr:colOff>
          <xdr:row>111</xdr:row>
          <xdr:rowOff>0</xdr:rowOff>
        </xdr:to>
        <xdr:sp macro="" textlink="">
          <xdr:nvSpPr>
            <xdr:cNvPr id="4016" name="Check Box 0207" hidden="1">
              <a:extLst>
                <a:ext uri="{63B3BB69-23CF-44E3-9099-C40C66FF867C}">
                  <a14:compatExt spid="_x0000_s4016"/>
                </a:ext>
                <a:ext uri="{FF2B5EF4-FFF2-40B4-BE49-F238E27FC236}">
                  <a16:creationId xmlns:a16="http://schemas.microsoft.com/office/drawing/2014/main" id="{00000000-0008-0000-0000-0000B00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146050</xdr:colOff>
          <xdr:row>110</xdr:row>
          <xdr:rowOff>12700</xdr:rowOff>
        </xdr:from>
        <xdr:to>
          <xdr:col>21</xdr:col>
          <xdr:colOff>0</xdr:colOff>
          <xdr:row>111</xdr:row>
          <xdr:rowOff>0</xdr:rowOff>
        </xdr:to>
        <xdr:sp macro="" textlink="">
          <xdr:nvSpPr>
            <xdr:cNvPr id="4015" name="Check Box 0206" hidden="1">
              <a:extLst>
                <a:ext uri="{63B3BB69-23CF-44E3-9099-C40C66FF867C}">
                  <a14:compatExt spid="_x0000_s4015"/>
                </a:ext>
                <a:ext uri="{FF2B5EF4-FFF2-40B4-BE49-F238E27FC236}">
                  <a16:creationId xmlns:a16="http://schemas.microsoft.com/office/drawing/2014/main" id="{00000000-0008-0000-0000-0000AF0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165100</xdr:colOff>
          <xdr:row>110</xdr:row>
          <xdr:rowOff>12700</xdr:rowOff>
        </xdr:from>
        <xdr:to>
          <xdr:col>20</xdr:col>
          <xdr:colOff>19050</xdr:colOff>
          <xdr:row>111</xdr:row>
          <xdr:rowOff>0</xdr:rowOff>
        </xdr:to>
        <xdr:sp macro="" textlink="">
          <xdr:nvSpPr>
            <xdr:cNvPr id="4014" name="Check Box 0205" hidden="1">
              <a:extLst>
                <a:ext uri="{63B3BB69-23CF-44E3-9099-C40C66FF867C}">
                  <a14:compatExt spid="_x0000_s4014"/>
                </a:ext>
                <a:ext uri="{FF2B5EF4-FFF2-40B4-BE49-F238E27FC236}">
                  <a16:creationId xmlns:a16="http://schemas.microsoft.com/office/drawing/2014/main" id="{00000000-0008-0000-0000-0000AE0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146050</xdr:colOff>
          <xdr:row>109</xdr:row>
          <xdr:rowOff>12700</xdr:rowOff>
        </xdr:from>
        <xdr:to>
          <xdr:col>22</xdr:col>
          <xdr:colOff>12700</xdr:colOff>
          <xdr:row>109</xdr:row>
          <xdr:rowOff>450850</xdr:rowOff>
        </xdr:to>
        <xdr:sp macro="" textlink="">
          <xdr:nvSpPr>
            <xdr:cNvPr id="9288" name="Check Box 0204" hidden="1">
              <a:extLst>
                <a:ext uri="{63B3BB69-23CF-44E3-9099-C40C66FF867C}">
                  <a14:compatExt spid="_x0000_s9288"/>
                </a:ext>
                <a:ext uri="{FF2B5EF4-FFF2-40B4-BE49-F238E27FC236}">
                  <a16:creationId xmlns:a16="http://schemas.microsoft.com/office/drawing/2014/main" id="{00000000-0008-0000-0000-000048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146050</xdr:colOff>
          <xdr:row>109</xdr:row>
          <xdr:rowOff>12700</xdr:rowOff>
        </xdr:from>
        <xdr:to>
          <xdr:col>21</xdr:col>
          <xdr:colOff>0</xdr:colOff>
          <xdr:row>109</xdr:row>
          <xdr:rowOff>450850</xdr:rowOff>
        </xdr:to>
        <xdr:sp macro="" textlink="">
          <xdr:nvSpPr>
            <xdr:cNvPr id="9287" name="Check Box 0203" hidden="1">
              <a:extLst>
                <a:ext uri="{63B3BB69-23CF-44E3-9099-C40C66FF867C}">
                  <a14:compatExt spid="_x0000_s9287"/>
                </a:ext>
                <a:ext uri="{FF2B5EF4-FFF2-40B4-BE49-F238E27FC236}">
                  <a16:creationId xmlns:a16="http://schemas.microsoft.com/office/drawing/2014/main" id="{00000000-0008-0000-0000-000047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165100</xdr:colOff>
          <xdr:row>109</xdr:row>
          <xdr:rowOff>12700</xdr:rowOff>
        </xdr:from>
        <xdr:to>
          <xdr:col>20</xdr:col>
          <xdr:colOff>19050</xdr:colOff>
          <xdr:row>109</xdr:row>
          <xdr:rowOff>450850</xdr:rowOff>
        </xdr:to>
        <xdr:sp macro="" textlink="">
          <xdr:nvSpPr>
            <xdr:cNvPr id="9286" name="Check Box 0202" hidden="1">
              <a:extLst>
                <a:ext uri="{63B3BB69-23CF-44E3-9099-C40C66FF867C}">
                  <a14:compatExt spid="_x0000_s9286"/>
                </a:ext>
                <a:ext uri="{FF2B5EF4-FFF2-40B4-BE49-F238E27FC236}">
                  <a16:creationId xmlns:a16="http://schemas.microsoft.com/office/drawing/2014/main" id="{00000000-0008-0000-0000-000046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146050</xdr:colOff>
          <xdr:row>108</xdr:row>
          <xdr:rowOff>12700</xdr:rowOff>
        </xdr:from>
        <xdr:to>
          <xdr:col>22</xdr:col>
          <xdr:colOff>12700</xdr:colOff>
          <xdr:row>109</xdr:row>
          <xdr:rowOff>0</xdr:rowOff>
        </xdr:to>
        <xdr:sp macro="" textlink="">
          <xdr:nvSpPr>
            <xdr:cNvPr id="4013" name="Check Box 0201" hidden="1">
              <a:extLst>
                <a:ext uri="{63B3BB69-23CF-44E3-9099-C40C66FF867C}">
                  <a14:compatExt spid="_x0000_s4013"/>
                </a:ext>
                <a:ext uri="{FF2B5EF4-FFF2-40B4-BE49-F238E27FC236}">
                  <a16:creationId xmlns:a16="http://schemas.microsoft.com/office/drawing/2014/main" id="{00000000-0008-0000-0000-0000AD0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146050</xdr:colOff>
          <xdr:row>108</xdr:row>
          <xdr:rowOff>12700</xdr:rowOff>
        </xdr:from>
        <xdr:to>
          <xdr:col>21</xdr:col>
          <xdr:colOff>0</xdr:colOff>
          <xdr:row>109</xdr:row>
          <xdr:rowOff>0</xdr:rowOff>
        </xdr:to>
        <xdr:sp macro="" textlink="">
          <xdr:nvSpPr>
            <xdr:cNvPr id="4012" name="Check Box 0200" hidden="1">
              <a:extLst>
                <a:ext uri="{63B3BB69-23CF-44E3-9099-C40C66FF867C}">
                  <a14:compatExt spid="_x0000_s4012"/>
                </a:ext>
                <a:ext uri="{FF2B5EF4-FFF2-40B4-BE49-F238E27FC236}">
                  <a16:creationId xmlns:a16="http://schemas.microsoft.com/office/drawing/2014/main" id="{00000000-0008-0000-0000-0000AC0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165100</xdr:colOff>
          <xdr:row>108</xdr:row>
          <xdr:rowOff>12700</xdr:rowOff>
        </xdr:from>
        <xdr:to>
          <xdr:col>20</xdr:col>
          <xdr:colOff>19050</xdr:colOff>
          <xdr:row>109</xdr:row>
          <xdr:rowOff>0</xdr:rowOff>
        </xdr:to>
        <xdr:sp macro="" textlink="">
          <xdr:nvSpPr>
            <xdr:cNvPr id="4011" name="Check Box 0199" hidden="1">
              <a:extLst>
                <a:ext uri="{63B3BB69-23CF-44E3-9099-C40C66FF867C}">
                  <a14:compatExt spid="_x0000_s4011"/>
                </a:ext>
                <a:ext uri="{FF2B5EF4-FFF2-40B4-BE49-F238E27FC236}">
                  <a16:creationId xmlns:a16="http://schemas.microsoft.com/office/drawing/2014/main" id="{00000000-0008-0000-0000-0000AB0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146050</xdr:colOff>
          <xdr:row>107</xdr:row>
          <xdr:rowOff>12700</xdr:rowOff>
        </xdr:from>
        <xdr:to>
          <xdr:col>22</xdr:col>
          <xdr:colOff>12700</xdr:colOff>
          <xdr:row>107</xdr:row>
          <xdr:rowOff>450850</xdr:rowOff>
        </xdr:to>
        <xdr:sp macro="" textlink="">
          <xdr:nvSpPr>
            <xdr:cNvPr id="4043" name="Check Box 0198" hidden="1">
              <a:extLst>
                <a:ext uri="{63B3BB69-23CF-44E3-9099-C40C66FF867C}">
                  <a14:compatExt spid="_x0000_s4043"/>
                </a:ext>
                <a:ext uri="{FF2B5EF4-FFF2-40B4-BE49-F238E27FC236}">
                  <a16:creationId xmlns:a16="http://schemas.microsoft.com/office/drawing/2014/main" id="{00000000-0008-0000-0000-0000CB0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146050</xdr:colOff>
          <xdr:row>107</xdr:row>
          <xdr:rowOff>12700</xdr:rowOff>
        </xdr:from>
        <xdr:to>
          <xdr:col>21</xdr:col>
          <xdr:colOff>0</xdr:colOff>
          <xdr:row>107</xdr:row>
          <xdr:rowOff>450850</xdr:rowOff>
        </xdr:to>
        <xdr:sp macro="" textlink="">
          <xdr:nvSpPr>
            <xdr:cNvPr id="4042" name="Check Box 0197" hidden="1">
              <a:extLst>
                <a:ext uri="{63B3BB69-23CF-44E3-9099-C40C66FF867C}">
                  <a14:compatExt spid="_x0000_s4042"/>
                </a:ext>
                <a:ext uri="{FF2B5EF4-FFF2-40B4-BE49-F238E27FC236}">
                  <a16:creationId xmlns:a16="http://schemas.microsoft.com/office/drawing/2014/main" id="{00000000-0008-0000-0000-0000CA0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165100</xdr:colOff>
          <xdr:row>107</xdr:row>
          <xdr:rowOff>12700</xdr:rowOff>
        </xdr:from>
        <xdr:to>
          <xdr:col>20</xdr:col>
          <xdr:colOff>19050</xdr:colOff>
          <xdr:row>107</xdr:row>
          <xdr:rowOff>450850</xdr:rowOff>
        </xdr:to>
        <xdr:sp macro="" textlink="">
          <xdr:nvSpPr>
            <xdr:cNvPr id="4041" name="Check Box 0196" hidden="1">
              <a:extLst>
                <a:ext uri="{63B3BB69-23CF-44E3-9099-C40C66FF867C}">
                  <a14:compatExt spid="_x0000_s4041"/>
                </a:ext>
                <a:ext uri="{FF2B5EF4-FFF2-40B4-BE49-F238E27FC236}">
                  <a16:creationId xmlns:a16="http://schemas.microsoft.com/office/drawing/2014/main" id="{00000000-0008-0000-0000-0000C90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146050</xdr:colOff>
          <xdr:row>106</xdr:row>
          <xdr:rowOff>12700</xdr:rowOff>
        </xdr:from>
        <xdr:to>
          <xdr:col>22</xdr:col>
          <xdr:colOff>12700</xdr:colOff>
          <xdr:row>107</xdr:row>
          <xdr:rowOff>0</xdr:rowOff>
        </xdr:to>
        <xdr:sp macro="" textlink="">
          <xdr:nvSpPr>
            <xdr:cNvPr id="4007" name="Check Box 0195" hidden="1">
              <a:extLst>
                <a:ext uri="{63B3BB69-23CF-44E3-9099-C40C66FF867C}">
                  <a14:compatExt spid="_x0000_s4007"/>
                </a:ext>
                <a:ext uri="{FF2B5EF4-FFF2-40B4-BE49-F238E27FC236}">
                  <a16:creationId xmlns:a16="http://schemas.microsoft.com/office/drawing/2014/main" id="{00000000-0008-0000-0000-0000A70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146050</xdr:colOff>
          <xdr:row>106</xdr:row>
          <xdr:rowOff>12700</xdr:rowOff>
        </xdr:from>
        <xdr:to>
          <xdr:col>21</xdr:col>
          <xdr:colOff>0</xdr:colOff>
          <xdr:row>107</xdr:row>
          <xdr:rowOff>0</xdr:rowOff>
        </xdr:to>
        <xdr:sp macro="" textlink="">
          <xdr:nvSpPr>
            <xdr:cNvPr id="4006" name="Check Box 0194" hidden="1">
              <a:extLst>
                <a:ext uri="{63B3BB69-23CF-44E3-9099-C40C66FF867C}">
                  <a14:compatExt spid="_x0000_s4006"/>
                </a:ext>
                <a:ext uri="{FF2B5EF4-FFF2-40B4-BE49-F238E27FC236}">
                  <a16:creationId xmlns:a16="http://schemas.microsoft.com/office/drawing/2014/main" id="{00000000-0008-0000-0000-0000A60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165100</xdr:colOff>
          <xdr:row>106</xdr:row>
          <xdr:rowOff>12700</xdr:rowOff>
        </xdr:from>
        <xdr:to>
          <xdr:col>20</xdr:col>
          <xdr:colOff>19050</xdr:colOff>
          <xdr:row>107</xdr:row>
          <xdr:rowOff>0</xdr:rowOff>
        </xdr:to>
        <xdr:sp macro="" textlink="">
          <xdr:nvSpPr>
            <xdr:cNvPr id="4005" name="Check Box 0193" hidden="1">
              <a:extLst>
                <a:ext uri="{63B3BB69-23CF-44E3-9099-C40C66FF867C}">
                  <a14:compatExt spid="_x0000_s4005"/>
                </a:ext>
                <a:ext uri="{FF2B5EF4-FFF2-40B4-BE49-F238E27FC236}">
                  <a16:creationId xmlns:a16="http://schemas.microsoft.com/office/drawing/2014/main" id="{00000000-0008-0000-0000-0000A50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146050</xdr:colOff>
          <xdr:row>105</xdr:row>
          <xdr:rowOff>12700</xdr:rowOff>
        </xdr:from>
        <xdr:to>
          <xdr:col>22</xdr:col>
          <xdr:colOff>12700</xdr:colOff>
          <xdr:row>105</xdr:row>
          <xdr:rowOff>450850</xdr:rowOff>
        </xdr:to>
        <xdr:sp macro="" textlink="">
          <xdr:nvSpPr>
            <xdr:cNvPr id="4004" name="Check Box 0192" hidden="1">
              <a:extLst>
                <a:ext uri="{63B3BB69-23CF-44E3-9099-C40C66FF867C}">
                  <a14:compatExt spid="_x0000_s4004"/>
                </a:ext>
                <a:ext uri="{FF2B5EF4-FFF2-40B4-BE49-F238E27FC236}">
                  <a16:creationId xmlns:a16="http://schemas.microsoft.com/office/drawing/2014/main" id="{00000000-0008-0000-0000-0000A40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146050</xdr:colOff>
          <xdr:row>105</xdr:row>
          <xdr:rowOff>12700</xdr:rowOff>
        </xdr:from>
        <xdr:to>
          <xdr:col>21</xdr:col>
          <xdr:colOff>0</xdr:colOff>
          <xdr:row>105</xdr:row>
          <xdr:rowOff>450850</xdr:rowOff>
        </xdr:to>
        <xdr:sp macro="" textlink="">
          <xdr:nvSpPr>
            <xdr:cNvPr id="4003" name="Check Box 0191" hidden="1">
              <a:extLst>
                <a:ext uri="{63B3BB69-23CF-44E3-9099-C40C66FF867C}">
                  <a14:compatExt spid="_x0000_s4003"/>
                </a:ext>
                <a:ext uri="{FF2B5EF4-FFF2-40B4-BE49-F238E27FC236}">
                  <a16:creationId xmlns:a16="http://schemas.microsoft.com/office/drawing/2014/main" id="{00000000-0008-0000-0000-0000A30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165100</xdr:colOff>
          <xdr:row>105</xdr:row>
          <xdr:rowOff>12700</xdr:rowOff>
        </xdr:from>
        <xdr:to>
          <xdr:col>20</xdr:col>
          <xdr:colOff>19050</xdr:colOff>
          <xdr:row>105</xdr:row>
          <xdr:rowOff>450850</xdr:rowOff>
        </xdr:to>
        <xdr:sp macro="" textlink="">
          <xdr:nvSpPr>
            <xdr:cNvPr id="4002" name="Check Box 0190" hidden="1">
              <a:extLst>
                <a:ext uri="{63B3BB69-23CF-44E3-9099-C40C66FF867C}">
                  <a14:compatExt spid="_x0000_s4002"/>
                </a:ext>
                <a:ext uri="{FF2B5EF4-FFF2-40B4-BE49-F238E27FC236}">
                  <a16:creationId xmlns:a16="http://schemas.microsoft.com/office/drawing/2014/main" id="{00000000-0008-0000-0000-0000A20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146050</xdr:colOff>
          <xdr:row>104</xdr:row>
          <xdr:rowOff>12700</xdr:rowOff>
        </xdr:from>
        <xdr:to>
          <xdr:col>22</xdr:col>
          <xdr:colOff>12700</xdr:colOff>
          <xdr:row>105</xdr:row>
          <xdr:rowOff>0</xdr:rowOff>
        </xdr:to>
        <xdr:sp macro="" textlink="">
          <xdr:nvSpPr>
            <xdr:cNvPr id="4001" name="Check Box 0189" hidden="1">
              <a:extLst>
                <a:ext uri="{63B3BB69-23CF-44E3-9099-C40C66FF867C}">
                  <a14:compatExt spid="_x0000_s4001"/>
                </a:ext>
                <a:ext uri="{FF2B5EF4-FFF2-40B4-BE49-F238E27FC236}">
                  <a16:creationId xmlns:a16="http://schemas.microsoft.com/office/drawing/2014/main" id="{00000000-0008-0000-0000-0000A10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146050</xdr:colOff>
          <xdr:row>104</xdr:row>
          <xdr:rowOff>12700</xdr:rowOff>
        </xdr:from>
        <xdr:to>
          <xdr:col>21</xdr:col>
          <xdr:colOff>0</xdr:colOff>
          <xdr:row>105</xdr:row>
          <xdr:rowOff>0</xdr:rowOff>
        </xdr:to>
        <xdr:sp macro="" textlink="">
          <xdr:nvSpPr>
            <xdr:cNvPr id="4000" name="Check Box 0188" hidden="1">
              <a:extLst>
                <a:ext uri="{63B3BB69-23CF-44E3-9099-C40C66FF867C}">
                  <a14:compatExt spid="_x0000_s4000"/>
                </a:ext>
                <a:ext uri="{FF2B5EF4-FFF2-40B4-BE49-F238E27FC236}">
                  <a16:creationId xmlns:a16="http://schemas.microsoft.com/office/drawing/2014/main" id="{00000000-0008-0000-0000-0000A00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165100</xdr:colOff>
          <xdr:row>104</xdr:row>
          <xdr:rowOff>12700</xdr:rowOff>
        </xdr:from>
        <xdr:to>
          <xdr:col>20</xdr:col>
          <xdr:colOff>19050</xdr:colOff>
          <xdr:row>105</xdr:row>
          <xdr:rowOff>0</xdr:rowOff>
        </xdr:to>
        <xdr:sp macro="" textlink="">
          <xdr:nvSpPr>
            <xdr:cNvPr id="3999" name="Check Box 0187" hidden="1">
              <a:extLst>
                <a:ext uri="{63B3BB69-23CF-44E3-9099-C40C66FF867C}">
                  <a14:compatExt spid="_x0000_s3999"/>
                </a:ext>
                <a:ext uri="{FF2B5EF4-FFF2-40B4-BE49-F238E27FC236}">
                  <a16:creationId xmlns:a16="http://schemas.microsoft.com/office/drawing/2014/main" id="{00000000-0008-0000-0000-00009F0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146050</xdr:colOff>
          <xdr:row>103</xdr:row>
          <xdr:rowOff>12700</xdr:rowOff>
        </xdr:from>
        <xdr:to>
          <xdr:col>22</xdr:col>
          <xdr:colOff>12700</xdr:colOff>
          <xdr:row>103</xdr:row>
          <xdr:rowOff>450850</xdr:rowOff>
        </xdr:to>
        <xdr:sp macro="" textlink="">
          <xdr:nvSpPr>
            <xdr:cNvPr id="3998" name="Check Box 0186" hidden="1">
              <a:extLst>
                <a:ext uri="{63B3BB69-23CF-44E3-9099-C40C66FF867C}">
                  <a14:compatExt spid="_x0000_s3998"/>
                </a:ext>
                <a:ext uri="{FF2B5EF4-FFF2-40B4-BE49-F238E27FC236}">
                  <a16:creationId xmlns:a16="http://schemas.microsoft.com/office/drawing/2014/main" id="{00000000-0008-0000-0000-00009E0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146050</xdr:colOff>
          <xdr:row>103</xdr:row>
          <xdr:rowOff>12700</xdr:rowOff>
        </xdr:from>
        <xdr:to>
          <xdr:col>21</xdr:col>
          <xdr:colOff>0</xdr:colOff>
          <xdr:row>103</xdr:row>
          <xdr:rowOff>450850</xdr:rowOff>
        </xdr:to>
        <xdr:sp macro="" textlink="">
          <xdr:nvSpPr>
            <xdr:cNvPr id="3997" name="Check Box 0185" hidden="1">
              <a:extLst>
                <a:ext uri="{63B3BB69-23CF-44E3-9099-C40C66FF867C}">
                  <a14:compatExt spid="_x0000_s3997"/>
                </a:ext>
                <a:ext uri="{FF2B5EF4-FFF2-40B4-BE49-F238E27FC236}">
                  <a16:creationId xmlns:a16="http://schemas.microsoft.com/office/drawing/2014/main" id="{00000000-0008-0000-0000-00009D0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165100</xdr:colOff>
          <xdr:row>103</xdr:row>
          <xdr:rowOff>12700</xdr:rowOff>
        </xdr:from>
        <xdr:to>
          <xdr:col>20</xdr:col>
          <xdr:colOff>19050</xdr:colOff>
          <xdr:row>103</xdr:row>
          <xdr:rowOff>450850</xdr:rowOff>
        </xdr:to>
        <xdr:sp macro="" textlink="">
          <xdr:nvSpPr>
            <xdr:cNvPr id="3996" name="Check Box 0184" hidden="1">
              <a:extLst>
                <a:ext uri="{63B3BB69-23CF-44E3-9099-C40C66FF867C}">
                  <a14:compatExt spid="_x0000_s3996"/>
                </a:ext>
                <a:ext uri="{FF2B5EF4-FFF2-40B4-BE49-F238E27FC236}">
                  <a16:creationId xmlns:a16="http://schemas.microsoft.com/office/drawing/2014/main" id="{00000000-0008-0000-0000-00009C0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438150</xdr:colOff>
          <xdr:row>118</xdr:row>
          <xdr:rowOff>12700</xdr:rowOff>
        </xdr:from>
        <xdr:to>
          <xdr:col>18</xdr:col>
          <xdr:colOff>298450</xdr:colOff>
          <xdr:row>119</xdr:row>
          <xdr:rowOff>0</xdr:rowOff>
        </xdr:to>
        <xdr:sp macro="" textlink="">
          <xdr:nvSpPr>
            <xdr:cNvPr id="9306" name="Check Box 0183" hidden="1">
              <a:extLst>
                <a:ext uri="{63B3BB69-23CF-44E3-9099-C40C66FF867C}">
                  <a14:compatExt spid="_x0000_s9306"/>
                </a:ext>
                <a:ext uri="{FF2B5EF4-FFF2-40B4-BE49-F238E27FC236}">
                  <a16:creationId xmlns:a16="http://schemas.microsoft.com/office/drawing/2014/main" id="{00000000-0008-0000-0000-00005A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438150</xdr:colOff>
          <xdr:row>117</xdr:row>
          <xdr:rowOff>12700</xdr:rowOff>
        </xdr:from>
        <xdr:to>
          <xdr:col>18</xdr:col>
          <xdr:colOff>298450</xdr:colOff>
          <xdr:row>117</xdr:row>
          <xdr:rowOff>450850</xdr:rowOff>
        </xdr:to>
        <xdr:sp macro="" textlink="">
          <xdr:nvSpPr>
            <xdr:cNvPr id="9305" name="Check Box 0182" hidden="1">
              <a:extLst>
                <a:ext uri="{63B3BB69-23CF-44E3-9099-C40C66FF867C}">
                  <a14:compatExt spid="_x0000_s9305"/>
                </a:ext>
                <a:ext uri="{FF2B5EF4-FFF2-40B4-BE49-F238E27FC236}">
                  <a16:creationId xmlns:a16="http://schemas.microsoft.com/office/drawing/2014/main" id="{00000000-0008-0000-0000-000059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438150</xdr:colOff>
          <xdr:row>116</xdr:row>
          <xdr:rowOff>12700</xdr:rowOff>
        </xdr:from>
        <xdr:to>
          <xdr:col>18</xdr:col>
          <xdr:colOff>298450</xdr:colOff>
          <xdr:row>117</xdr:row>
          <xdr:rowOff>0</xdr:rowOff>
        </xdr:to>
        <xdr:sp macro="" textlink="">
          <xdr:nvSpPr>
            <xdr:cNvPr id="9304" name="Check Box 0181" hidden="1">
              <a:extLst>
                <a:ext uri="{63B3BB69-23CF-44E3-9099-C40C66FF867C}">
                  <a14:compatExt spid="_x0000_s9304"/>
                </a:ext>
                <a:ext uri="{FF2B5EF4-FFF2-40B4-BE49-F238E27FC236}">
                  <a16:creationId xmlns:a16="http://schemas.microsoft.com/office/drawing/2014/main" id="{00000000-0008-0000-0000-000058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438150</xdr:colOff>
          <xdr:row>115</xdr:row>
          <xdr:rowOff>12700</xdr:rowOff>
        </xdr:from>
        <xdr:to>
          <xdr:col>18</xdr:col>
          <xdr:colOff>298450</xdr:colOff>
          <xdr:row>115</xdr:row>
          <xdr:rowOff>450850</xdr:rowOff>
        </xdr:to>
        <xdr:sp macro="" textlink="">
          <xdr:nvSpPr>
            <xdr:cNvPr id="9303" name="Check Box 0180" hidden="1">
              <a:extLst>
                <a:ext uri="{63B3BB69-23CF-44E3-9099-C40C66FF867C}">
                  <a14:compatExt spid="_x0000_s9303"/>
                </a:ext>
                <a:ext uri="{FF2B5EF4-FFF2-40B4-BE49-F238E27FC236}">
                  <a16:creationId xmlns:a16="http://schemas.microsoft.com/office/drawing/2014/main" id="{00000000-0008-0000-0000-000057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438150</xdr:colOff>
          <xdr:row>114</xdr:row>
          <xdr:rowOff>12700</xdr:rowOff>
        </xdr:from>
        <xdr:to>
          <xdr:col>18</xdr:col>
          <xdr:colOff>298450</xdr:colOff>
          <xdr:row>115</xdr:row>
          <xdr:rowOff>0</xdr:rowOff>
        </xdr:to>
        <xdr:sp macro="" textlink="">
          <xdr:nvSpPr>
            <xdr:cNvPr id="9302" name="Check Box 0179" hidden="1">
              <a:extLst>
                <a:ext uri="{63B3BB69-23CF-44E3-9099-C40C66FF867C}">
                  <a14:compatExt spid="_x0000_s9302"/>
                </a:ext>
                <a:ext uri="{FF2B5EF4-FFF2-40B4-BE49-F238E27FC236}">
                  <a16:creationId xmlns:a16="http://schemas.microsoft.com/office/drawing/2014/main" id="{00000000-0008-0000-0000-000056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438150</xdr:colOff>
          <xdr:row>113</xdr:row>
          <xdr:rowOff>12700</xdr:rowOff>
        </xdr:from>
        <xdr:to>
          <xdr:col>18</xdr:col>
          <xdr:colOff>298450</xdr:colOff>
          <xdr:row>113</xdr:row>
          <xdr:rowOff>450850</xdr:rowOff>
        </xdr:to>
        <xdr:sp macro="" textlink="">
          <xdr:nvSpPr>
            <xdr:cNvPr id="9301" name="Check Box 0178" hidden="1">
              <a:extLst>
                <a:ext uri="{63B3BB69-23CF-44E3-9099-C40C66FF867C}">
                  <a14:compatExt spid="_x0000_s9301"/>
                </a:ext>
                <a:ext uri="{FF2B5EF4-FFF2-40B4-BE49-F238E27FC236}">
                  <a16:creationId xmlns:a16="http://schemas.microsoft.com/office/drawing/2014/main" id="{00000000-0008-0000-0000-000055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438150</xdr:colOff>
          <xdr:row>112</xdr:row>
          <xdr:rowOff>12700</xdr:rowOff>
        </xdr:from>
        <xdr:to>
          <xdr:col>18</xdr:col>
          <xdr:colOff>298450</xdr:colOff>
          <xdr:row>113</xdr:row>
          <xdr:rowOff>0</xdr:rowOff>
        </xdr:to>
        <xdr:sp macro="" textlink="">
          <xdr:nvSpPr>
            <xdr:cNvPr id="9300" name="Check Box 0177" hidden="1">
              <a:extLst>
                <a:ext uri="{63B3BB69-23CF-44E3-9099-C40C66FF867C}">
                  <a14:compatExt spid="_x0000_s9300"/>
                </a:ext>
                <a:ext uri="{FF2B5EF4-FFF2-40B4-BE49-F238E27FC236}">
                  <a16:creationId xmlns:a16="http://schemas.microsoft.com/office/drawing/2014/main" id="{00000000-0008-0000-0000-000054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438150</xdr:colOff>
          <xdr:row>111</xdr:row>
          <xdr:rowOff>12700</xdr:rowOff>
        </xdr:from>
        <xdr:to>
          <xdr:col>18</xdr:col>
          <xdr:colOff>298450</xdr:colOff>
          <xdr:row>112</xdr:row>
          <xdr:rowOff>12700</xdr:rowOff>
        </xdr:to>
        <xdr:sp macro="" textlink="">
          <xdr:nvSpPr>
            <xdr:cNvPr id="9299" name="Check Box 0176" hidden="1">
              <a:extLst>
                <a:ext uri="{63B3BB69-23CF-44E3-9099-C40C66FF867C}">
                  <a14:compatExt spid="_x0000_s9299"/>
                </a:ext>
                <a:ext uri="{FF2B5EF4-FFF2-40B4-BE49-F238E27FC236}">
                  <a16:creationId xmlns:a16="http://schemas.microsoft.com/office/drawing/2014/main" id="{00000000-0008-0000-0000-000053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438150</xdr:colOff>
          <xdr:row>110</xdr:row>
          <xdr:rowOff>12700</xdr:rowOff>
        </xdr:from>
        <xdr:to>
          <xdr:col>18</xdr:col>
          <xdr:colOff>298450</xdr:colOff>
          <xdr:row>111</xdr:row>
          <xdr:rowOff>0</xdr:rowOff>
        </xdr:to>
        <xdr:sp macro="" textlink="">
          <xdr:nvSpPr>
            <xdr:cNvPr id="9298" name="Check Box 0175" hidden="1">
              <a:extLst>
                <a:ext uri="{63B3BB69-23CF-44E3-9099-C40C66FF867C}">
                  <a14:compatExt spid="_x0000_s9298"/>
                </a:ext>
                <a:ext uri="{FF2B5EF4-FFF2-40B4-BE49-F238E27FC236}">
                  <a16:creationId xmlns:a16="http://schemas.microsoft.com/office/drawing/2014/main" id="{00000000-0008-0000-0000-000052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438150</xdr:colOff>
          <xdr:row>109</xdr:row>
          <xdr:rowOff>12700</xdr:rowOff>
        </xdr:from>
        <xdr:to>
          <xdr:col>18</xdr:col>
          <xdr:colOff>298450</xdr:colOff>
          <xdr:row>109</xdr:row>
          <xdr:rowOff>450850</xdr:rowOff>
        </xdr:to>
        <xdr:sp macro="" textlink="">
          <xdr:nvSpPr>
            <xdr:cNvPr id="9297" name="Check Box 0174" hidden="1">
              <a:extLst>
                <a:ext uri="{63B3BB69-23CF-44E3-9099-C40C66FF867C}">
                  <a14:compatExt spid="_x0000_s9297"/>
                </a:ext>
                <a:ext uri="{FF2B5EF4-FFF2-40B4-BE49-F238E27FC236}">
                  <a16:creationId xmlns:a16="http://schemas.microsoft.com/office/drawing/2014/main" id="{00000000-0008-0000-0000-00005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438150</xdr:colOff>
          <xdr:row>108</xdr:row>
          <xdr:rowOff>12700</xdr:rowOff>
        </xdr:from>
        <xdr:to>
          <xdr:col>18</xdr:col>
          <xdr:colOff>298450</xdr:colOff>
          <xdr:row>109</xdr:row>
          <xdr:rowOff>0</xdr:rowOff>
        </xdr:to>
        <xdr:sp macro="" textlink="">
          <xdr:nvSpPr>
            <xdr:cNvPr id="9296" name="Check Box 0173" hidden="1">
              <a:extLst>
                <a:ext uri="{63B3BB69-23CF-44E3-9099-C40C66FF867C}">
                  <a14:compatExt spid="_x0000_s9296"/>
                </a:ext>
                <a:ext uri="{FF2B5EF4-FFF2-40B4-BE49-F238E27FC236}">
                  <a16:creationId xmlns:a16="http://schemas.microsoft.com/office/drawing/2014/main" id="{00000000-0008-0000-0000-000050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438150</xdr:colOff>
          <xdr:row>107</xdr:row>
          <xdr:rowOff>12700</xdr:rowOff>
        </xdr:from>
        <xdr:to>
          <xdr:col>18</xdr:col>
          <xdr:colOff>298450</xdr:colOff>
          <xdr:row>107</xdr:row>
          <xdr:rowOff>450850</xdr:rowOff>
        </xdr:to>
        <xdr:sp macro="" textlink="">
          <xdr:nvSpPr>
            <xdr:cNvPr id="9295" name="Check Box 0172" hidden="1">
              <a:extLst>
                <a:ext uri="{63B3BB69-23CF-44E3-9099-C40C66FF867C}">
                  <a14:compatExt spid="_x0000_s9295"/>
                </a:ext>
                <a:ext uri="{FF2B5EF4-FFF2-40B4-BE49-F238E27FC236}">
                  <a16:creationId xmlns:a16="http://schemas.microsoft.com/office/drawing/2014/main" id="{00000000-0008-0000-0000-00004F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438150</xdr:colOff>
          <xdr:row>106</xdr:row>
          <xdr:rowOff>12700</xdr:rowOff>
        </xdr:from>
        <xdr:to>
          <xdr:col>18</xdr:col>
          <xdr:colOff>298450</xdr:colOff>
          <xdr:row>107</xdr:row>
          <xdr:rowOff>0</xdr:rowOff>
        </xdr:to>
        <xdr:sp macro="" textlink="">
          <xdr:nvSpPr>
            <xdr:cNvPr id="9294" name="Check Box 0171" hidden="1">
              <a:extLst>
                <a:ext uri="{63B3BB69-23CF-44E3-9099-C40C66FF867C}">
                  <a14:compatExt spid="_x0000_s9294"/>
                </a:ext>
                <a:ext uri="{FF2B5EF4-FFF2-40B4-BE49-F238E27FC236}">
                  <a16:creationId xmlns:a16="http://schemas.microsoft.com/office/drawing/2014/main" id="{00000000-0008-0000-0000-00004E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438150</xdr:colOff>
          <xdr:row>105</xdr:row>
          <xdr:rowOff>12700</xdr:rowOff>
        </xdr:from>
        <xdr:to>
          <xdr:col>18</xdr:col>
          <xdr:colOff>298450</xdr:colOff>
          <xdr:row>105</xdr:row>
          <xdr:rowOff>450850</xdr:rowOff>
        </xdr:to>
        <xdr:sp macro="" textlink="">
          <xdr:nvSpPr>
            <xdr:cNvPr id="9293" name="Check Box 0170" hidden="1">
              <a:extLst>
                <a:ext uri="{63B3BB69-23CF-44E3-9099-C40C66FF867C}">
                  <a14:compatExt spid="_x0000_s9293"/>
                </a:ext>
                <a:ext uri="{FF2B5EF4-FFF2-40B4-BE49-F238E27FC236}">
                  <a16:creationId xmlns:a16="http://schemas.microsoft.com/office/drawing/2014/main" id="{00000000-0008-0000-0000-00004D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438150</xdr:colOff>
          <xdr:row>104</xdr:row>
          <xdr:rowOff>12700</xdr:rowOff>
        </xdr:from>
        <xdr:to>
          <xdr:col>18</xdr:col>
          <xdr:colOff>298450</xdr:colOff>
          <xdr:row>105</xdr:row>
          <xdr:rowOff>0</xdr:rowOff>
        </xdr:to>
        <xdr:sp macro="" textlink="">
          <xdr:nvSpPr>
            <xdr:cNvPr id="9292" name="Check Box 0169" hidden="1">
              <a:extLst>
                <a:ext uri="{63B3BB69-23CF-44E3-9099-C40C66FF867C}">
                  <a14:compatExt spid="_x0000_s9292"/>
                </a:ext>
                <a:ext uri="{FF2B5EF4-FFF2-40B4-BE49-F238E27FC236}">
                  <a16:creationId xmlns:a16="http://schemas.microsoft.com/office/drawing/2014/main" id="{00000000-0008-0000-0000-00004C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438150</xdr:colOff>
          <xdr:row>103</xdr:row>
          <xdr:rowOff>12700</xdr:rowOff>
        </xdr:from>
        <xdr:to>
          <xdr:col>18</xdr:col>
          <xdr:colOff>298450</xdr:colOff>
          <xdr:row>103</xdr:row>
          <xdr:rowOff>450850</xdr:rowOff>
        </xdr:to>
        <xdr:sp macro="" textlink="">
          <xdr:nvSpPr>
            <xdr:cNvPr id="9291" name="Check Box 0168" hidden="1">
              <a:extLst>
                <a:ext uri="{63B3BB69-23CF-44E3-9099-C40C66FF867C}">
                  <a14:compatExt spid="_x0000_s9291"/>
                </a:ext>
                <a:ext uri="{FF2B5EF4-FFF2-40B4-BE49-F238E27FC236}">
                  <a16:creationId xmlns:a16="http://schemas.microsoft.com/office/drawing/2014/main" id="{00000000-0008-0000-0000-00004B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146050</xdr:colOff>
          <xdr:row>117</xdr:row>
          <xdr:rowOff>12700</xdr:rowOff>
        </xdr:from>
        <xdr:to>
          <xdr:col>9</xdr:col>
          <xdr:colOff>0</xdr:colOff>
          <xdr:row>117</xdr:row>
          <xdr:rowOff>450850</xdr:rowOff>
        </xdr:to>
        <xdr:sp macro="" textlink="">
          <xdr:nvSpPr>
            <xdr:cNvPr id="3192" name="Check Box 0167" hidden="1">
              <a:extLst>
                <a:ext uri="{63B3BB69-23CF-44E3-9099-C40C66FF867C}">
                  <a14:compatExt spid="_x0000_s3192"/>
                </a:ext>
                <a:ext uri="{FF2B5EF4-FFF2-40B4-BE49-F238E27FC236}">
                  <a16:creationId xmlns:a16="http://schemas.microsoft.com/office/drawing/2014/main" id="{00000000-0008-0000-0000-00007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146050</xdr:colOff>
          <xdr:row>116</xdr:row>
          <xdr:rowOff>12700</xdr:rowOff>
        </xdr:from>
        <xdr:to>
          <xdr:col>9</xdr:col>
          <xdr:colOff>0</xdr:colOff>
          <xdr:row>117</xdr:row>
          <xdr:rowOff>0</xdr:rowOff>
        </xdr:to>
        <xdr:sp macro="" textlink="">
          <xdr:nvSpPr>
            <xdr:cNvPr id="3190" name="Check Box 0166" hidden="1">
              <a:extLst>
                <a:ext uri="{63B3BB69-23CF-44E3-9099-C40C66FF867C}">
                  <a14:compatExt spid="_x0000_s3190"/>
                </a:ext>
                <a:ext uri="{FF2B5EF4-FFF2-40B4-BE49-F238E27FC236}">
                  <a16:creationId xmlns:a16="http://schemas.microsoft.com/office/drawing/2014/main" id="{00000000-0008-0000-0000-00007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146050</xdr:colOff>
          <xdr:row>115</xdr:row>
          <xdr:rowOff>12700</xdr:rowOff>
        </xdr:from>
        <xdr:to>
          <xdr:col>9</xdr:col>
          <xdr:colOff>0</xdr:colOff>
          <xdr:row>115</xdr:row>
          <xdr:rowOff>450850</xdr:rowOff>
        </xdr:to>
        <xdr:sp macro="" textlink="">
          <xdr:nvSpPr>
            <xdr:cNvPr id="3189" name="Check Box 0165" hidden="1">
              <a:extLst>
                <a:ext uri="{63B3BB69-23CF-44E3-9099-C40C66FF867C}">
                  <a14:compatExt spid="_x0000_s3189"/>
                </a:ext>
                <a:ext uri="{FF2B5EF4-FFF2-40B4-BE49-F238E27FC236}">
                  <a16:creationId xmlns:a16="http://schemas.microsoft.com/office/drawing/2014/main" id="{00000000-0008-0000-0000-00007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146050</xdr:colOff>
          <xdr:row>114</xdr:row>
          <xdr:rowOff>12700</xdr:rowOff>
        </xdr:from>
        <xdr:to>
          <xdr:col>9</xdr:col>
          <xdr:colOff>0</xdr:colOff>
          <xdr:row>115</xdr:row>
          <xdr:rowOff>0</xdr:rowOff>
        </xdr:to>
        <xdr:sp macro="" textlink="">
          <xdr:nvSpPr>
            <xdr:cNvPr id="3187" name="Check Box 0164" hidden="1">
              <a:extLst>
                <a:ext uri="{63B3BB69-23CF-44E3-9099-C40C66FF867C}">
                  <a14:compatExt spid="_x0000_s3187"/>
                </a:ext>
                <a:ext uri="{FF2B5EF4-FFF2-40B4-BE49-F238E27FC236}">
                  <a16:creationId xmlns:a16="http://schemas.microsoft.com/office/drawing/2014/main" id="{00000000-0008-0000-0000-00007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146050</xdr:colOff>
          <xdr:row>113</xdr:row>
          <xdr:rowOff>12700</xdr:rowOff>
        </xdr:from>
        <xdr:to>
          <xdr:col>9</xdr:col>
          <xdr:colOff>0</xdr:colOff>
          <xdr:row>113</xdr:row>
          <xdr:rowOff>450850</xdr:rowOff>
        </xdr:to>
        <xdr:sp macro="" textlink="">
          <xdr:nvSpPr>
            <xdr:cNvPr id="3186" name="Check Box 0163" hidden="1">
              <a:extLst>
                <a:ext uri="{63B3BB69-23CF-44E3-9099-C40C66FF867C}">
                  <a14:compatExt spid="_x0000_s3186"/>
                </a:ext>
                <a:ext uri="{FF2B5EF4-FFF2-40B4-BE49-F238E27FC236}">
                  <a16:creationId xmlns:a16="http://schemas.microsoft.com/office/drawing/2014/main" id="{00000000-0008-0000-0000-00007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146050</xdr:colOff>
          <xdr:row>112</xdr:row>
          <xdr:rowOff>12700</xdr:rowOff>
        </xdr:from>
        <xdr:to>
          <xdr:col>9</xdr:col>
          <xdr:colOff>0</xdr:colOff>
          <xdr:row>113</xdr:row>
          <xdr:rowOff>0</xdr:rowOff>
        </xdr:to>
        <xdr:sp macro="" textlink="">
          <xdr:nvSpPr>
            <xdr:cNvPr id="3185" name="Check Box 0162" hidden="1">
              <a:extLst>
                <a:ext uri="{63B3BB69-23CF-44E3-9099-C40C66FF867C}">
                  <a14:compatExt spid="_x0000_s3185"/>
                </a:ext>
                <a:ext uri="{FF2B5EF4-FFF2-40B4-BE49-F238E27FC236}">
                  <a16:creationId xmlns:a16="http://schemas.microsoft.com/office/drawing/2014/main" id="{00000000-0008-0000-0000-00007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146050</xdr:colOff>
          <xdr:row>111</xdr:row>
          <xdr:rowOff>12700</xdr:rowOff>
        </xdr:from>
        <xdr:to>
          <xdr:col>9</xdr:col>
          <xdr:colOff>0</xdr:colOff>
          <xdr:row>112</xdr:row>
          <xdr:rowOff>12700</xdr:rowOff>
        </xdr:to>
        <xdr:sp macro="" textlink="">
          <xdr:nvSpPr>
            <xdr:cNvPr id="3184" name="Check Box 0161" hidden="1">
              <a:extLst>
                <a:ext uri="{63B3BB69-23CF-44E3-9099-C40C66FF867C}">
                  <a14:compatExt spid="_x0000_s3184"/>
                </a:ext>
                <a:ext uri="{FF2B5EF4-FFF2-40B4-BE49-F238E27FC236}">
                  <a16:creationId xmlns:a16="http://schemas.microsoft.com/office/drawing/2014/main" id="{00000000-0008-0000-0000-000070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146050</xdr:colOff>
          <xdr:row>110</xdr:row>
          <xdr:rowOff>12700</xdr:rowOff>
        </xdr:from>
        <xdr:to>
          <xdr:col>9</xdr:col>
          <xdr:colOff>0</xdr:colOff>
          <xdr:row>111</xdr:row>
          <xdr:rowOff>0</xdr:rowOff>
        </xdr:to>
        <xdr:sp macro="" textlink="">
          <xdr:nvSpPr>
            <xdr:cNvPr id="3183" name="Check Box 0160" hidden="1">
              <a:extLst>
                <a:ext uri="{63B3BB69-23CF-44E3-9099-C40C66FF867C}">
                  <a14:compatExt spid="_x0000_s3183"/>
                </a:ext>
                <a:ext uri="{FF2B5EF4-FFF2-40B4-BE49-F238E27FC236}">
                  <a16:creationId xmlns:a16="http://schemas.microsoft.com/office/drawing/2014/main" id="{00000000-0008-0000-0000-00006F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146050</xdr:colOff>
          <xdr:row>109</xdr:row>
          <xdr:rowOff>12700</xdr:rowOff>
        </xdr:from>
        <xdr:to>
          <xdr:col>9</xdr:col>
          <xdr:colOff>0</xdr:colOff>
          <xdr:row>109</xdr:row>
          <xdr:rowOff>450850</xdr:rowOff>
        </xdr:to>
        <xdr:sp macro="" textlink="">
          <xdr:nvSpPr>
            <xdr:cNvPr id="9285" name="Check Box 0159" hidden="1">
              <a:extLst>
                <a:ext uri="{63B3BB69-23CF-44E3-9099-C40C66FF867C}">
                  <a14:compatExt spid="_x0000_s9285"/>
                </a:ext>
                <a:ext uri="{FF2B5EF4-FFF2-40B4-BE49-F238E27FC236}">
                  <a16:creationId xmlns:a16="http://schemas.microsoft.com/office/drawing/2014/main" id="{00000000-0008-0000-0000-000045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146050</xdr:colOff>
          <xdr:row>108</xdr:row>
          <xdr:rowOff>12700</xdr:rowOff>
        </xdr:from>
        <xdr:to>
          <xdr:col>9</xdr:col>
          <xdr:colOff>0</xdr:colOff>
          <xdr:row>109</xdr:row>
          <xdr:rowOff>0</xdr:rowOff>
        </xdr:to>
        <xdr:sp macro="" textlink="">
          <xdr:nvSpPr>
            <xdr:cNvPr id="3182" name="Check Box 0158" hidden="1">
              <a:extLst>
                <a:ext uri="{63B3BB69-23CF-44E3-9099-C40C66FF867C}">
                  <a14:compatExt spid="_x0000_s3182"/>
                </a:ext>
                <a:ext uri="{FF2B5EF4-FFF2-40B4-BE49-F238E27FC236}">
                  <a16:creationId xmlns:a16="http://schemas.microsoft.com/office/drawing/2014/main" id="{00000000-0008-0000-0000-00006E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146050</xdr:colOff>
          <xdr:row>107</xdr:row>
          <xdr:rowOff>12700</xdr:rowOff>
        </xdr:from>
        <xdr:to>
          <xdr:col>9</xdr:col>
          <xdr:colOff>0</xdr:colOff>
          <xdr:row>107</xdr:row>
          <xdr:rowOff>450850</xdr:rowOff>
        </xdr:to>
        <xdr:sp macro="" textlink="">
          <xdr:nvSpPr>
            <xdr:cNvPr id="3181" name="Check Box 0157" hidden="1">
              <a:extLst>
                <a:ext uri="{63B3BB69-23CF-44E3-9099-C40C66FF867C}">
                  <a14:compatExt spid="_x0000_s3181"/>
                </a:ext>
                <a:ext uri="{FF2B5EF4-FFF2-40B4-BE49-F238E27FC236}">
                  <a16:creationId xmlns:a16="http://schemas.microsoft.com/office/drawing/2014/main" id="{00000000-0008-0000-0000-00006D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146050</xdr:colOff>
          <xdr:row>106</xdr:row>
          <xdr:rowOff>12700</xdr:rowOff>
        </xdr:from>
        <xdr:to>
          <xdr:col>9</xdr:col>
          <xdr:colOff>0</xdr:colOff>
          <xdr:row>107</xdr:row>
          <xdr:rowOff>0</xdr:rowOff>
        </xdr:to>
        <xdr:sp macro="" textlink="">
          <xdr:nvSpPr>
            <xdr:cNvPr id="3180" name="Check Box 0156" hidden="1">
              <a:extLst>
                <a:ext uri="{63B3BB69-23CF-44E3-9099-C40C66FF867C}">
                  <a14:compatExt spid="_x0000_s3180"/>
                </a:ext>
                <a:ext uri="{FF2B5EF4-FFF2-40B4-BE49-F238E27FC236}">
                  <a16:creationId xmlns:a16="http://schemas.microsoft.com/office/drawing/2014/main" id="{00000000-0008-0000-0000-00006C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146050</xdr:colOff>
          <xdr:row>105</xdr:row>
          <xdr:rowOff>12700</xdr:rowOff>
        </xdr:from>
        <xdr:to>
          <xdr:col>9</xdr:col>
          <xdr:colOff>0</xdr:colOff>
          <xdr:row>105</xdr:row>
          <xdr:rowOff>450850</xdr:rowOff>
        </xdr:to>
        <xdr:sp macro="" textlink="">
          <xdr:nvSpPr>
            <xdr:cNvPr id="3179" name="Check Box 0155" hidden="1">
              <a:extLst>
                <a:ext uri="{63B3BB69-23CF-44E3-9099-C40C66FF867C}">
                  <a14:compatExt spid="_x0000_s3179"/>
                </a:ext>
                <a:ext uri="{FF2B5EF4-FFF2-40B4-BE49-F238E27FC236}">
                  <a16:creationId xmlns:a16="http://schemas.microsoft.com/office/drawing/2014/main" id="{00000000-0008-0000-0000-00006B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146050</xdr:colOff>
          <xdr:row>104</xdr:row>
          <xdr:rowOff>12700</xdr:rowOff>
        </xdr:from>
        <xdr:to>
          <xdr:col>9</xdr:col>
          <xdr:colOff>0</xdr:colOff>
          <xdr:row>105</xdr:row>
          <xdr:rowOff>0</xdr:rowOff>
        </xdr:to>
        <xdr:sp macro="" textlink="">
          <xdr:nvSpPr>
            <xdr:cNvPr id="3178" name="Check Box 0154" hidden="1">
              <a:extLst>
                <a:ext uri="{63B3BB69-23CF-44E3-9099-C40C66FF867C}">
                  <a14:compatExt spid="_x0000_s3178"/>
                </a:ext>
                <a:ext uri="{FF2B5EF4-FFF2-40B4-BE49-F238E27FC236}">
                  <a16:creationId xmlns:a16="http://schemas.microsoft.com/office/drawing/2014/main" id="{00000000-0008-0000-0000-00006A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146050</xdr:colOff>
          <xdr:row>103</xdr:row>
          <xdr:rowOff>12700</xdr:rowOff>
        </xdr:from>
        <xdr:to>
          <xdr:col>9</xdr:col>
          <xdr:colOff>0</xdr:colOff>
          <xdr:row>103</xdr:row>
          <xdr:rowOff>450850</xdr:rowOff>
        </xdr:to>
        <xdr:sp macro="" textlink="">
          <xdr:nvSpPr>
            <xdr:cNvPr id="3995" name="Check Box 0153" hidden="1">
              <a:extLst>
                <a:ext uri="{63B3BB69-23CF-44E3-9099-C40C66FF867C}">
                  <a14:compatExt spid="_x0000_s3995"/>
                </a:ext>
                <a:ext uri="{FF2B5EF4-FFF2-40B4-BE49-F238E27FC236}">
                  <a16:creationId xmlns:a16="http://schemas.microsoft.com/office/drawing/2014/main" id="{00000000-0008-0000-0000-00009B0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118</xdr:row>
          <xdr:rowOff>12700</xdr:rowOff>
        </xdr:from>
        <xdr:to>
          <xdr:col>3</xdr:col>
          <xdr:colOff>488950</xdr:colOff>
          <xdr:row>119</xdr:row>
          <xdr:rowOff>0</xdr:rowOff>
        </xdr:to>
        <xdr:sp macro="" textlink="">
          <xdr:nvSpPr>
            <xdr:cNvPr id="3176" name="Check Box 0152" hidden="1">
              <a:extLst>
                <a:ext uri="{63B3BB69-23CF-44E3-9099-C40C66FF867C}">
                  <a14:compatExt spid="_x0000_s3176"/>
                </a:ext>
                <a:ext uri="{FF2B5EF4-FFF2-40B4-BE49-F238E27FC236}">
                  <a16:creationId xmlns:a16="http://schemas.microsoft.com/office/drawing/2014/main" id="{00000000-0008-0000-0000-00006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117</xdr:row>
          <xdr:rowOff>12700</xdr:rowOff>
        </xdr:from>
        <xdr:to>
          <xdr:col>2</xdr:col>
          <xdr:colOff>457200</xdr:colOff>
          <xdr:row>117</xdr:row>
          <xdr:rowOff>450850</xdr:rowOff>
        </xdr:to>
        <xdr:sp macro="" textlink="">
          <xdr:nvSpPr>
            <xdr:cNvPr id="3175" name="Check Box 0151" hidden="1">
              <a:extLst>
                <a:ext uri="{63B3BB69-23CF-44E3-9099-C40C66FF867C}">
                  <a14:compatExt spid="_x0000_s3175"/>
                </a:ext>
                <a:ext uri="{FF2B5EF4-FFF2-40B4-BE49-F238E27FC236}">
                  <a16:creationId xmlns:a16="http://schemas.microsoft.com/office/drawing/2014/main" id="{00000000-0008-0000-0000-00006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107950</xdr:colOff>
          <xdr:row>114</xdr:row>
          <xdr:rowOff>393700</xdr:rowOff>
        </xdr:from>
        <xdr:to>
          <xdr:col>2</xdr:col>
          <xdr:colOff>476250</xdr:colOff>
          <xdr:row>115</xdr:row>
          <xdr:rowOff>381000</xdr:rowOff>
        </xdr:to>
        <xdr:sp macro="" textlink="">
          <xdr:nvSpPr>
            <xdr:cNvPr id="3174" name="Check Box 0150" hidden="1">
              <a:extLst>
                <a:ext uri="{63B3BB69-23CF-44E3-9099-C40C66FF867C}">
                  <a14:compatExt spid="_x0000_s3174"/>
                </a:ext>
                <a:ext uri="{FF2B5EF4-FFF2-40B4-BE49-F238E27FC236}">
                  <a16:creationId xmlns:a16="http://schemas.microsoft.com/office/drawing/2014/main" id="{00000000-0008-0000-0000-00006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146050</xdr:colOff>
          <xdr:row>111</xdr:row>
          <xdr:rowOff>12700</xdr:rowOff>
        </xdr:from>
        <xdr:to>
          <xdr:col>3</xdr:col>
          <xdr:colOff>0</xdr:colOff>
          <xdr:row>112</xdr:row>
          <xdr:rowOff>12700</xdr:rowOff>
        </xdr:to>
        <xdr:sp macro="" textlink="">
          <xdr:nvSpPr>
            <xdr:cNvPr id="3173" name="Check Box 0149" hidden="1">
              <a:extLst>
                <a:ext uri="{63B3BB69-23CF-44E3-9099-C40C66FF867C}">
                  <a14:compatExt spid="_x0000_s3173"/>
                </a:ext>
                <a:ext uri="{FF2B5EF4-FFF2-40B4-BE49-F238E27FC236}">
                  <a16:creationId xmlns:a16="http://schemas.microsoft.com/office/drawing/2014/main" id="{00000000-0008-0000-0000-00006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106</xdr:row>
          <xdr:rowOff>0</xdr:rowOff>
        </xdr:from>
        <xdr:to>
          <xdr:col>3</xdr:col>
          <xdr:colOff>12700</xdr:colOff>
          <xdr:row>106</xdr:row>
          <xdr:rowOff>438150</xdr:rowOff>
        </xdr:to>
        <xdr:sp macro="" textlink="">
          <xdr:nvSpPr>
            <xdr:cNvPr id="3172" name="Check Box 0148" hidden="1">
              <a:extLst>
                <a:ext uri="{63B3BB69-23CF-44E3-9099-C40C66FF867C}">
                  <a14:compatExt spid="_x0000_s3172"/>
                </a:ext>
                <a:ext uri="{FF2B5EF4-FFF2-40B4-BE49-F238E27FC236}">
                  <a16:creationId xmlns:a16="http://schemas.microsoft.com/office/drawing/2014/main" id="{00000000-0008-0000-0000-00006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152400</xdr:colOff>
          <xdr:row>100</xdr:row>
          <xdr:rowOff>12700</xdr:rowOff>
        </xdr:from>
        <xdr:to>
          <xdr:col>9</xdr:col>
          <xdr:colOff>12700</xdr:colOff>
          <xdr:row>100</xdr:row>
          <xdr:rowOff>450850</xdr:rowOff>
        </xdr:to>
        <xdr:sp macro="" textlink="">
          <xdr:nvSpPr>
            <xdr:cNvPr id="9517" name="Check Box 0147" hidden="1">
              <a:extLst>
                <a:ext uri="{63B3BB69-23CF-44E3-9099-C40C66FF867C}">
                  <a14:compatExt spid="_x0000_s9517"/>
                </a:ext>
                <a:ext uri="{FF2B5EF4-FFF2-40B4-BE49-F238E27FC236}">
                  <a16:creationId xmlns:a16="http://schemas.microsoft.com/office/drawing/2014/main" id="{00000000-0008-0000-0000-00002D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419100</xdr:colOff>
          <xdr:row>98</xdr:row>
          <xdr:rowOff>12700</xdr:rowOff>
        </xdr:from>
        <xdr:to>
          <xdr:col>13</xdr:col>
          <xdr:colOff>279400</xdr:colOff>
          <xdr:row>98</xdr:row>
          <xdr:rowOff>450850</xdr:rowOff>
        </xdr:to>
        <xdr:sp macro="" textlink="">
          <xdr:nvSpPr>
            <xdr:cNvPr id="9639" name="Check Box 0146" hidden="1">
              <a:extLst>
                <a:ext uri="{63B3BB69-23CF-44E3-9099-C40C66FF867C}">
                  <a14:compatExt spid="_x0000_s9639"/>
                </a:ext>
                <a:ext uri="{FF2B5EF4-FFF2-40B4-BE49-F238E27FC236}">
                  <a16:creationId xmlns:a16="http://schemas.microsoft.com/office/drawing/2014/main" id="{00000000-0008-0000-0000-0000A7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419100</xdr:colOff>
          <xdr:row>98</xdr:row>
          <xdr:rowOff>12700</xdr:rowOff>
        </xdr:from>
        <xdr:to>
          <xdr:col>2</xdr:col>
          <xdr:colOff>279400</xdr:colOff>
          <xdr:row>98</xdr:row>
          <xdr:rowOff>450850</xdr:rowOff>
        </xdr:to>
        <xdr:sp macro="" textlink="">
          <xdr:nvSpPr>
            <xdr:cNvPr id="9780" name="Check Box 0145" hidden="1">
              <a:extLst>
                <a:ext uri="{63B3BB69-23CF-44E3-9099-C40C66FF867C}">
                  <a14:compatExt spid="_x0000_s9780"/>
                </a:ext>
                <a:ext uri="{FF2B5EF4-FFF2-40B4-BE49-F238E27FC236}">
                  <a16:creationId xmlns:a16="http://schemas.microsoft.com/office/drawing/2014/main" id="{00000000-0008-0000-0000-0000342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95</xdr:row>
          <xdr:rowOff>12700</xdr:rowOff>
        </xdr:from>
        <xdr:to>
          <xdr:col>17</xdr:col>
          <xdr:colOff>374650</xdr:colOff>
          <xdr:row>96</xdr:row>
          <xdr:rowOff>0</xdr:rowOff>
        </xdr:to>
        <xdr:sp macro="" textlink="">
          <xdr:nvSpPr>
            <xdr:cNvPr id="9637" name="Check Box 0144" hidden="1">
              <a:extLst>
                <a:ext uri="{63B3BB69-23CF-44E3-9099-C40C66FF867C}">
                  <a14:compatExt spid="_x0000_s9637"/>
                </a:ext>
                <a:ext uri="{FF2B5EF4-FFF2-40B4-BE49-F238E27FC236}">
                  <a16:creationId xmlns:a16="http://schemas.microsoft.com/office/drawing/2014/main" id="{00000000-0008-0000-0000-0000A5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94</xdr:row>
          <xdr:rowOff>12700</xdr:rowOff>
        </xdr:from>
        <xdr:to>
          <xdr:col>17</xdr:col>
          <xdr:colOff>374650</xdr:colOff>
          <xdr:row>94</xdr:row>
          <xdr:rowOff>450850</xdr:rowOff>
        </xdr:to>
        <xdr:sp macro="" textlink="">
          <xdr:nvSpPr>
            <xdr:cNvPr id="9636" name="Check Box 0143" hidden="1">
              <a:extLst>
                <a:ext uri="{63B3BB69-23CF-44E3-9099-C40C66FF867C}">
                  <a14:compatExt spid="_x0000_s9636"/>
                </a:ext>
                <a:ext uri="{FF2B5EF4-FFF2-40B4-BE49-F238E27FC236}">
                  <a16:creationId xmlns:a16="http://schemas.microsoft.com/office/drawing/2014/main" id="{00000000-0008-0000-0000-0000A4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93</xdr:row>
          <xdr:rowOff>12700</xdr:rowOff>
        </xdr:from>
        <xdr:to>
          <xdr:col>17</xdr:col>
          <xdr:colOff>374650</xdr:colOff>
          <xdr:row>94</xdr:row>
          <xdr:rowOff>0</xdr:rowOff>
        </xdr:to>
        <xdr:sp macro="" textlink="">
          <xdr:nvSpPr>
            <xdr:cNvPr id="9635" name="Check Box 0142" hidden="1">
              <a:extLst>
                <a:ext uri="{63B3BB69-23CF-44E3-9099-C40C66FF867C}">
                  <a14:compatExt spid="_x0000_s9635"/>
                </a:ext>
                <a:ext uri="{FF2B5EF4-FFF2-40B4-BE49-F238E27FC236}">
                  <a16:creationId xmlns:a16="http://schemas.microsoft.com/office/drawing/2014/main" id="{00000000-0008-0000-0000-0000A3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95</xdr:row>
          <xdr:rowOff>12700</xdr:rowOff>
        </xdr:from>
        <xdr:to>
          <xdr:col>6</xdr:col>
          <xdr:colOff>374650</xdr:colOff>
          <xdr:row>96</xdr:row>
          <xdr:rowOff>0</xdr:rowOff>
        </xdr:to>
        <xdr:sp macro="" textlink="">
          <xdr:nvSpPr>
            <xdr:cNvPr id="9778" name="Check Box 0141" hidden="1">
              <a:extLst>
                <a:ext uri="{63B3BB69-23CF-44E3-9099-C40C66FF867C}">
                  <a14:compatExt spid="_x0000_s9778"/>
                </a:ext>
                <a:ext uri="{FF2B5EF4-FFF2-40B4-BE49-F238E27FC236}">
                  <a16:creationId xmlns:a16="http://schemas.microsoft.com/office/drawing/2014/main" id="{00000000-0008-0000-0000-0000322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94</xdr:row>
          <xdr:rowOff>12700</xdr:rowOff>
        </xdr:from>
        <xdr:to>
          <xdr:col>6</xdr:col>
          <xdr:colOff>374650</xdr:colOff>
          <xdr:row>94</xdr:row>
          <xdr:rowOff>450850</xdr:rowOff>
        </xdr:to>
        <xdr:sp macro="" textlink="">
          <xdr:nvSpPr>
            <xdr:cNvPr id="9777" name="Check Box 0140" hidden="1">
              <a:extLst>
                <a:ext uri="{63B3BB69-23CF-44E3-9099-C40C66FF867C}">
                  <a14:compatExt spid="_x0000_s9777"/>
                </a:ext>
                <a:ext uri="{FF2B5EF4-FFF2-40B4-BE49-F238E27FC236}">
                  <a16:creationId xmlns:a16="http://schemas.microsoft.com/office/drawing/2014/main" id="{00000000-0008-0000-0000-0000312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93</xdr:row>
          <xdr:rowOff>12700</xdr:rowOff>
        </xdr:from>
        <xdr:to>
          <xdr:col>6</xdr:col>
          <xdr:colOff>374650</xdr:colOff>
          <xdr:row>94</xdr:row>
          <xdr:rowOff>0</xdr:rowOff>
        </xdr:to>
        <xdr:sp macro="" textlink="">
          <xdr:nvSpPr>
            <xdr:cNvPr id="9776" name="Check Box 0139" hidden="1">
              <a:extLst>
                <a:ext uri="{63B3BB69-23CF-44E3-9099-C40C66FF867C}">
                  <a14:compatExt spid="_x0000_s9776"/>
                </a:ext>
                <a:ext uri="{FF2B5EF4-FFF2-40B4-BE49-F238E27FC236}">
                  <a16:creationId xmlns:a16="http://schemas.microsoft.com/office/drawing/2014/main" id="{00000000-0008-0000-0000-0000302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92</xdr:row>
          <xdr:rowOff>12700</xdr:rowOff>
        </xdr:from>
        <xdr:to>
          <xdr:col>17</xdr:col>
          <xdr:colOff>374650</xdr:colOff>
          <xdr:row>92</xdr:row>
          <xdr:rowOff>450850</xdr:rowOff>
        </xdr:to>
        <xdr:sp macro="" textlink="">
          <xdr:nvSpPr>
            <xdr:cNvPr id="9634" name="Check Box 0138" hidden="1">
              <a:extLst>
                <a:ext uri="{63B3BB69-23CF-44E3-9099-C40C66FF867C}">
                  <a14:compatExt spid="_x0000_s9634"/>
                </a:ext>
                <a:ext uri="{FF2B5EF4-FFF2-40B4-BE49-F238E27FC236}">
                  <a16:creationId xmlns:a16="http://schemas.microsoft.com/office/drawing/2014/main" id="{00000000-0008-0000-0000-0000A2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92</xdr:row>
          <xdr:rowOff>12700</xdr:rowOff>
        </xdr:from>
        <xdr:to>
          <xdr:col>6</xdr:col>
          <xdr:colOff>374650</xdr:colOff>
          <xdr:row>92</xdr:row>
          <xdr:rowOff>450850</xdr:rowOff>
        </xdr:to>
        <xdr:sp macro="" textlink="">
          <xdr:nvSpPr>
            <xdr:cNvPr id="9779" name="Check Box 0137" hidden="1">
              <a:extLst>
                <a:ext uri="{63B3BB69-23CF-44E3-9099-C40C66FF867C}">
                  <a14:compatExt spid="_x0000_s9779"/>
                </a:ext>
                <a:ext uri="{FF2B5EF4-FFF2-40B4-BE49-F238E27FC236}">
                  <a16:creationId xmlns:a16="http://schemas.microsoft.com/office/drawing/2014/main" id="{00000000-0008-0000-0000-0000332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152400</xdr:colOff>
          <xdr:row>90</xdr:row>
          <xdr:rowOff>12700</xdr:rowOff>
        </xdr:from>
        <xdr:to>
          <xdr:col>15</xdr:col>
          <xdr:colOff>0</xdr:colOff>
          <xdr:row>90</xdr:row>
          <xdr:rowOff>450850</xdr:rowOff>
        </xdr:to>
        <xdr:sp macro="" textlink="">
          <xdr:nvSpPr>
            <xdr:cNvPr id="9872" name="Check Box 0136" hidden="1">
              <a:extLst>
                <a:ext uri="{63B3BB69-23CF-44E3-9099-C40C66FF867C}">
                  <a14:compatExt spid="_x0000_s9872"/>
                </a:ext>
                <a:ext uri="{FF2B5EF4-FFF2-40B4-BE49-F238E27FC236}">
                  <a16:creationId xmlns:a16="http://schemas.microsoft.com/office/drawing/2014/main" id="{00000000-0008-0000-0000-0000902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152400</xdr:colOff>
          <xdr:row>89</xdr:row>
          <xdr:rowOff>12700</xdr:rowOff>
        </xdr:from>
        <xdr:to>
          <xdr:col>15</xdr:col>
          <xdr:colOff>0</xdr:colOff>
          <xdr:row>90</xdr:row>
          <xdr:rowOff>0</xdr:rowOff>
        </xdr:to>
        <xdr:sp macro="" textlink="">
          <xdr:nvSpPr>
            <xdr:cNvPr id="9871" name="Check Box 0135" hidden="1">
              <a:extLst>
                <a:ext uri="{63B3BB69-23CF-44E3-9099-C40C66FF867C}">
                  <a14:compatExt spid="_x0000_s9871"/>
                </a:ext>
                <a:ext uri="{FF2B5EF4-FFF2-40B4-BE49-F238E27FC236}">
                  <a16:creationId xmlns:a16="http://schemas.microsoft.com/office/drawing/2014/main" id="{00000000-0008-0000-0000-00008F2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152400</xdr:colOff>
          <xdr:row>88</xdr:row>
          <xdr:rowOff>12700</xdr:rowOff>
        </xdr:from>
        <xdr:to>
          <xdr:col>15</xdr:col>
          <xdr:colOff>0</xdr:colOff>
          <xdr:row>88</xdr:row>
          <xdr:rowOff>450850</xdr:rowOff>
        </xdr:to>
        <xdr:sp macro="" textlink="">
          <xdr:nvSpPr>
            <xdr:cNvPr id="9870" name="Check Box 0134" hidden="1">
              <a:extLst>
                <a:ext uri="{63B3BB69-23CF-44E3-9099-C40C66FF867C}">
                  <a14:compatExt spid="_x0000_s9870"/>
                </a:ext>
                <a:ext uri="{FF2B5EF4-FFF2-40B4-BE49-F238E27FC236}">
                  <a16:creationId xmlns:a16="http://schemas.microsoft.com/office/drawing/2014/main" id="{00000000-0008-0000-0000-00008E2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152400</xdr:colOff>
          <xdr:row>87</xdr:row>
          <xdr:rowOff>12700</xdr:rowOff>
        </xdr:from>
        <xdr:to>
          <xdr:col>15</xdr:col>
          <xdr:colOff>0</xdr:colOff>
          <xdr:row>88</xdr:row>
          <xdr:rowOff>0</xdr:rowOff>
        </xdr:to>
        <xdr:sp macro="" textlink="">
          <xdr:nvSpPr>
            <xdr:cNvPr id="9869" name="Check Box 0133" hidden="1">
              <a:extLst>
                <a:ext uri="{63B3BB69-23CF-44E3-9099-C40C66FF867C}">
                  <a14:compatExt spid="_x0000_s9869"/>
                </a:ext>
                <a:ext uri="{FF2B5EF4-FFF2-40B4-BE49-F238E27FC236}">
                  <a16:creationId xmlns:a16="http://schemas.microsoft.com/office/drawing/2014/main" id="{00000000-0008-0000-0000-00008D2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90</xdr:row>
          <xdr:rowOff>12700</xdr:rowOff>
        </xdr:from>
        <xdr:to>
          <xdr:col>4</xdr:col>
          <xdr:colOff>374650</xdr:colOff>
          <xdr:row>90</xdr:row>
          <xdr:rowOff>450850</xdr:rowOff>
        </xdr:to>
        <xdr:sp macro="" textlink="">
          <xdr:nvSpPr>
            <xdr:cNvPr id="9876" name="Check Box 0132" hidden="1">
              <a:extLst>
                <a:ext uri="{63B3BB69-23CF-44E3-9099-C40C66FF867C}">
                  <a14:compatExt spid="_x0000_s9876"/>
                </a:ext>
                <a:ext uri="{FF2B5EF4-FFF2-40B4-BE49-F238E27FC236}">
                  <a16:creationId xmlns:a16="http://schemas.microsoft.com/office/drawing/2014/main" id="{00000000-0008-0000-0000-0000942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89</xdr:row>
          <xdr:rowOff>12700</xdr:rowOff>
        </xdr:from>
        <xdr:to>
          <xdr:col>4</xdr:col>
          <xdr:colOff>374650</xdr:colOff>
          <xdr:row>90</xdr:row>
          <xdr:rowOff>0</xdr:rowOff>
        </xdr:to>
        <xdr:sp macro="" textlink="">
          <xdr:nvSpPr>
            <xdr:cNvPr id="9875" name="Check Box 0131" hidden="1">
              <a:extLst>
                <a:ext uri="{63B3BB69-23CF-44E3-9099-C40C66FF867C}">
                  <a14:compatExt spid="_x0000_s9875"/>
                </a:ext>
                <a:ext uri="{FF2B5EF4-FFF2-40B4-BE49-F238E27FC236}">
                  <a16:creationId xmlns:a16="http://schemas.microsoft.com/office/drawing/2014/main" id="{00000000-0008-0000-0000-0000932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88</xdr:row>
          <xdr:rowOff>12700</xdr:rowOff>
        </xdr:from>
        <xdr:to>
          <xdr:col>4</xdr:col>
          <xdr:colOff>374650</xdr:colOff>
          <xdr:row>88</xdr:row>
          <xdr:rowOff>450850</xdr:rowOff>
        </xdr:to>
        <xdr:sp macro="" textlink="">
          <xdr:nvSpPr>
            <xdr:cNvPr id="9874" name="Check Box 0130" hidden="1">
              <a:extLst>
                <a:ext uri="{63B3BB69-23CF-44E3-9099-C40C66FF867C}">
                  <a14:compatExt spid="_x0000_s9874"/>
                </a:ext>
                <a:ext uri="{FF2B5EF4-FFF2-40B4-BE49-F238E27FC236}">
                  <a16:creationId xmlns:a16="http://schemas.microsoft.com/office/drawing/2014/main" id="{00000000-0008-0000-0000-0000922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87</xdr:row>
          <xdr:rowOff>12700</xdr:rowOff>
        </xdr:from>
        <xdr:to>
          <xdr:col>4</xdr:col>
          <xdr:colOff>374650</xdr:colOff>
          <xdr:row>88</xdr:row>
          <xdr:rowOff>0</xdr:rowOff>
        </xdr:to>
        <xdr:sp macro="" textlink="">
          <xdr:nvSpPr>
            <xdr:cNvPr id="9873" name="Check Box 0129" hidden="1">
              <a:extLst>
                <a:ext uri="{63B3BB69-23CF-44E3-9099-C40C66FF867C}">
                  <a14:compatExt spid="_x0000_s9873"/>
                </a:ext>
                <a:ext uri="{FF2B5EF4-FFF2-40B4-BE49-F238E27FC236}">
                  <a16:creationId xmlns:a16="http://schemas.microsoft.com/office/drawing/2014/main" id="{00000000-0008-0000-0000-0000912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152400</xdr:colOff>
          <xdr:row>86</xdr:row>
          <xdr:rowOff>12700</xdr:rowOff>
        </xdr:from>
        <xdr:to>
          <xdr:col>15</xdr:col>
          <xdr:colOff>0</xdr:colOff>
          <xdr:row>86</xdr:row>
          <xdr:rowOff>450850</xdr:rowOff>
        </xdr:to>
        <xdr:sp macro="" textlink="">
          <xdr:nvSpPr>
            <xdr:cNvPr id="9774" name="Check Box 0128" hidden="1">
              <a:extLst>
                <a:ext uri="{63B3BB69-23CF-44E3-9099-C40C66FF867C}">
                  <a14:compatExt spid="_x0000_s9774"/>
                </a:ext>
                <a:ext uri="{FF2B5EF4-FFF2-40B4-BE49-F238E27FC236}">
                  <a16:creationId xmlns:a16="http://schemas.microsoft.com/office/drawing/2014/main" id="{00000000-0008-0000-0000-00002E2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152400</xdr:colOff>
          <xdr:row>86</xdr:row>
          <xdr:rowOff>12700</xdr:rowOff>
        </xdr:from>
        <xdr:to>
          <xdr:col>5</xdr:col>
          <xdr:colOff>0</xdr:colOff>
          <xdr:row>86</xdr:row>
          <xdr:rowOff>450850</xdr:rowOff>
        </xdr:to>
        <xdr:sp macro="" textlink="">
          <xdr:nvSpPr>
            <xdr:cNvPr id="9773" name="Check Box 0127" hidden="1">
              <a:extLst>
                <a:ext uri="{63B3BB69-23CF-44E3-9099-C40C66FF867C}">
                  <a14:compatExt spid="_x0000_s9773"/>
                </a:ext>
                <a:ext uri="{FF2B5EF4-FFF2-40B4-BE49-F238E27FC236}">
                  <a16:creationId xmlns:a16="http://schemas.microsoft.com/office/drawing/2014/main" id="{00000000-0008-0000-0000-00002D2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84</xdr:row>
          <xdr:rowOff>12700</xdr:rowOff>
        </xdr:from>
        <xdr:to>
          <xdr:col>15</xdr:col>
          <xdr:colOff>374650</xdr:colOff>
          <xdr:row>84</xdr:row>
          <xdr:rowOff>450850</xdr:rowOff>
        </xdr:to>
        <xdr:sp macro="" textlink="">
          <xdr:nvSpPr>
            <xdr:cNvPr id="9789" name="Check Box 0126" hidden="1">
              <a:extLst>
                <a:ext uri="{63B3BB69-23CF-44E3-9099-C40C66FF867C}">
                  <a14:compatExt spid="_x0000_s9789"/>
                </a:ext>
                <a:ext uri="{FF2B5EF4-FFF2-40B4-BE49-F238E27FC236}">
                  <a16:creationId xmlns:a16="http://schemas.microsoft.com/office/drawing/2014/main" id="{00000000-0008-0000-0000-00003D2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83</xdr:row>
          <xdr:rowOff>12700</xdr:rowOff>
        </xdr:from>
        <xdr:to>
          <xdr:col>15</xdr:col>
          <xdr:colOff>374650</xdr:colOff>
          <xdr:row>84</xdr:row>
          <xdr:rowOff>0</xdr:rowOff>
        </xdr:to>
        <xdr:sp macro="" textlink="">
          <xdr:nvSpPr>
            <xdr:cNvPr id="9788" name="Check Box 0125" hidden="1">
              <a:extLst>
                <a:ext uri="{63B3BB69-23CF-44E3-9099-C40C66FF867C}">
                  <a14:compatExt spid="_x0000_s9788"/>
                </a:ext>
                <a:ext uri="{FF2B5EF4-FFF2-40B4-BE49-F238E27FC236}">
                  <a16:creationId xmlns:a16="http://schemas.microsoft.com/office/drawing/2014/main" id="{00000000-0008-0000-0000-00003C2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82</xdr:row>
          <xdr:rowOff>12700</xdr:rowOff>
        </xdr:from>
        <xdr:to>
          <xdr:col>15</xdr:col>
          <xdr:colOff>374650</xdr:colOff>
          <xdr:row>83</xdr:row>
          <xdr:rowOff>12700</xdr:rowOff>
        </xdr:to>
        <xdr:sp macro="" textlink="">
          <xdr:nvSpPr>
            <xdr:cNvPr id="9787" name="Check Box 0124" hidden="1">
              <a:extLst>
                <a:ext uri="{63B3BB69-23CF-44E3-9099-C40C66FF867C}">
                  <a14:compatExt spid="_x0000_s9787"/>
                </a:ext>
                <a:ext uri="{FF2B5EF4-FFF2-40B4-BE49-F238E27FC236}">
                  <a16:creationId xmlns:a16="http://schemas.microsoft.com/office/drawing/2014/main" id="{00000000-0008-0000-0000-00003B2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81</xdr:row>
          <xdr:rowOff>12700</xdr:rowOff>
        </xdr:from>
        <xdr:to>
          <xdr:col>15</xdr:col>
          <xdr:colOff>374650</xdr:colOff>
          <xdr:row>82</xdr:row>
          <xdr:rowOff>0</xdr:rowOff>
        </xdr:to>
        <xdr:sp macro="" textlink="">
          <xdr:nvSpPr>
            <xdr:cNvPr id="9786" name="Check Box 0123" hidden="1">
              <a:extLst>
                <a:ext uri="{63B3BB69-23CF-44E3-9099-C40C66FF867C}">
                  <a14:compatExt spid="_x0000_s9786"/>
                </a:ext>
                <a:ext uri="{FF2B5EF4-FFF2-40B4-BE49-F238E27FC236}">
                  <a16:creationId xmlns:a16="http://schemas.microsoft.com/office/drawing/2014/main" id="{00000000-0008-0000-0000-00003A2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80</xdr:row>
          <xdr:rowOff>12700</xdr:rowOff>
        </xdr:from>
        <xdr:to>
          <xdr:col>15</xdr:col>
          <xdr:colOff>374650</xdr:colOff>
          <xdr:row>80</xdr:row>
          <xdr:rowOff>450850</xdr:rowOff>
        </xdr:to>
        <xdr:sp macro="" textlink="">
          <xdr:nvSpPr>
            <xdr:cNvPr id="9785" name="Check Box 0122" hidden="1">
              <a:extLst>
                <a:ext uri="{63B3BB69-23CF-44E3-9099-C40C66FF867C}">
                  <a14:compatExt spid="_x0000_s9785"/>
                </a:ext>
                <a:ext uri="{FF2B5EF4-FFF2-40B4-BE49-F238E27FC236}">
                  <a16:creationId xmlns:a16="http://schemas.microsoft.com/office/drawing/2014/main" id="{00000000-0008-0000-0000-0000392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79</xdr:row>
          <xdr:rowOff>12700</xdr:rowOff>
        </xdr:from>
        <xdr:to>
          <xdr:col>15</xdr:col>
          <xdr:colOff>374650</xdr:colOff>
          <xdr:row>80</xdr:row>
          <xdr:rowOff>0</xdr:rowOff>
        </xdr:to>
        <xdr:sp macro="" textlink="">
          <xdr:nvSpPr>
            <xdr:cNvPr id="9784" name="Check Box 0121" hidden="1">
              <a:extLst>
                <a:ext uri="{63B3BB69-23CF-44E3-9099-C40C66FF867C}">
                  <a14:compatExt spid="_x0000_s9784"/>
                </a:ext>
                <a:ext uri="{FF2B5EF4-FFF2-40B4-BE49-F238E27FC236}">
                  <a16:creationId xmlns:a16="http://schemas.microsoft.com/office/drawing/2014/main" id="{00000000-0008-0000-0000-0000382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78</xdr:row>
          <xdr:rowOff>12700</xdr:rowOff>
        </xdr:from>
        <xdr:to>
          <xdr:col>15</xdr:col>
          <xdr:colOff>374650</xdr:colOff>
          <xdr:row>78</xdr:row>
          <xdr:rowOff>450850</xdr:rowOff>
        </xdr:to>
        <xdr:sp macro="" textlink="">
          <xdr:nvSpPr>
            <xdr:cNvPr id="9783" name="Check Box 0120" hidden="1">
              <a:extLst>
                <a:ext uri="{63B3BB69-23CF-44E3-9099-C40C66FF867C}">
                  <a14:compatExt spid="_x0000_s9783"/>
                </a:ext>
                <a:ext uri="{FF2B5EF4-FFF2-40B4-BE49-F238E27FC236}">
                  <a16:creationId xmlns:a16="http://schemas.microsoft.com/office/drawing/2014/main" id="{00000000-0008-0000-0000-0000372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77</xdr:row>
          <xdr:rowOff>12700</xdr:rowOff>
        </xdr:from>
        <xdr:to>
          <xdr:col>15</xdr:col>
          <xdr:colOff>374650</xdr:colOff>
          <xdr:row>78</xdr:row>
          <xdr:rowOff>0</xdr:rowOff>
        </xdr:to>
        <xdr:sp macro="" textlink="">
          <xdr:nvSpPr>
            <xdr:cNvPr id="9782" name="Check Box 0119" hidden="1">
              <a:extLst>
                <a:ext uri="{63B3BB69-23CF-44E3-9099-C40C66FF867C}">
                  <a14:compatExt spid="_x0000_s9782"/>
                </a:ext>
                <a:ext uri="{FF2B5EF4-FFF2-40B4-BE49-F238E27FC236}">
                  <a16:creationId xmlns:a16="http://schemas.microsoft.com/office/drawing/2014/main" id="{00000000-0008-0000-0000-0000362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76</xdr:row>
          <xdr:rowOff>12700</xdr:rowOff>
        </xdr:from>
        <xdr:to>
          <xdr:col>15</xdr:col>
          <xdr:colOff>374650</xdr:colOff>
          <xdr:row>76</xdr:row>
          <xdr:rowOff>450850</xdr:rowOff>
        </xdr:to>
        <xdr:sp macro="" textlink="">
          <xdr:nvSpPr>
            <xdr:cNvPr id="9781" name="Check Box 0118" hidden="1">
              <a:extLst>
                <a:ext uri="{63B3BB69-23CF-44E3-9099-C40C66FF867C}">
                  <a14:compatExt spid="_x0000_s9781"/>
                </a:ext>
                <a:ext uri="{FF2B5EF4-FFF2-40B4-BE49-F238E27FC236}">
                  <a16:creationId xmlns:a16="http://schemas.microsoft.com/office/drawing/2014/main" id="{00000000-0008-0000-0000-0000352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75</xdr:row>
          <xdr:rowOff>12700</xdr:rowOff>
        </xdr:from>
        <xdr:to>
          <xdr:col>15</xdr:col>
          <xdr:colOff>374650</xdr:colOff>
          <xdr:row>76</xdr:row>
          <xdr:rowOff>0</xdr:rowOff>
        </xdr:to>
        <xdr:sp macro="" textlink="">
          <xdr:nvSpPr>
            <xdr:cNvPr id="9791" name="Check Box 0117" hidden="1">
              <a:extLst>
                <a:ext uri="{63B3BB69-23CF-44E3-9099-C40C66FF867C}">
                  <a14:compatExt spid="_x0000_s9791"/>
                </a:ext>
                <a:ext uri="{FF2B5EF4-FFF2-40B4-BE49-F238E27FC236}">
                  <a16:creationId xmlns:a16="http://schemas.microsoft.com/office/drawing/2014/main" id="{00000000-0008-0000-0000-00003F2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84</xdr:row>
          <xdr:rowOff>12700</xdr:rowOff>
        </xdr:from>
        <xdr:to>
          <xdr:col>4</xdr:col>
          <xdr:colOff>374650</xdr:colOff>
          <xdr:row>84</xdr:row>
          <xdr:rowOff>450850</xdr:rowOff>
        </xdr:to>
        <xdr:sp macro="" textlink="">
          <xdr:nvSpPr>
            <xdr:cNvPr id="9630" name="Check Box 0116" hidden="1">
              <a:extLst>
                <a:ext uri="{63B3BB69-23CF-44E3-9099-C40C66FF867C}">
                  <a14:compatExt spid="_x0000_s9630"/>
                </a:ext>
                <a:ext uri="{FF2B5EF4-FFF2-40B4-BE49-F238E27FC236}">
                  <a16:creationId xmlns:a16="http://schemas.microsoft.com/office/drawing/2014/main" id="{00000000-0008-0000-0000-00009E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83</xdr:row>
          <xdr:rowOff>12700</xdr:rowOff>
        </xdr:from>
        <xdr:to>
          <xdr:col>4</xdr:col>
          <xdr:colOff>374650</xdr:colOff>
          <xdr:row>84</xdr:row>
          <xdr:rowOff>0</xdr:rowOff>
        </xdr:to>
        <xdr:sp macro="" textlink="">
          <xdr:nvSpPr>
            <xdr:cNvPr id="9629" name="Check Box 0115" hidden="1">
              <a:extLst>
                <a:ext uri="{63B3BB69-23CF-44E3-9099-C40C66FF867C}">
                  <a14:compatExt spid="_x0000_s9629"/>
                </a:ext>
                <a:ext uri="{FF2B5EF4-FFF2-40B4-BE49-F238E27FC236}">
                  <a16:creationId xmlns:a16="http://schemas.microsoft.com/office/drawing/2014/main" id="{00000000-0008-0000-0000-00009D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82</xdr:row>
          <xdr:rowOff>12700</xdr:rowOff>
        </xdr:from>
        <xdr:to>
          <xdr:col>4</xdr:col>
          <xdr:colOff>374650</xdr:colOff>
          <xdr:row>83</xdr:row>
          <xdr:rowOff>12700</xdr:rowOff>
        </xdr:to>
        <xdr:sp macro="" textlink="">
          <xdr:nvSpPr>
            <xdr:cNvPr id="9628" name="Check Box 0114" hidden="1">
              <a:extLst>
                <a:ext uri="{63B3BB69-23CF-44E3-9099-C40C66FF867C}">
                  <a14:compatExt spid="_x0000_s9628"/>
                </a:ext>
                <a:ext uri="{FF2B5EF4-FFF2-40B4-BE49-F238E27FC236}">
                  <a16:creationId xmlns:a16="http://schemas.microsoft.com/office/drawing/2014/main" id="{00000000-0008-0000-0000-00009C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81</xdr:row>
          <xdr:rowOff>12700</xdr:rowOff>
        </xdr:from>
        <xdr:to>
          <xdr:col>4</xdr:col>
          <xdr:colOff>374650</xdr:colOff>
          <xdr:row>82</xdr:row>
          <xdr:rowOff>0</xdr:rowOff>
        </xdr:to>
        <xdr:sp macro="" textlink="">
          <xdr:nvSpPr>
            <xdr:cNvPr id="9627" name="Check Box 0113" hidden="1">
              <a:extLst>
                <a:ext uri="{63B3BB69-23CF-44E3-9099-C40C66FF867C}">
                  <a14:compatExt spid="_x0000_s9627"/>
                </a:ext>
                <a:ext uri="{FF2B5EF4-FFF2-40B4-BE49-F238E27FC236}">
                  <a16:creationId xmlns:a16="http://schemas.microsoft.com/office/drawing/2014/main" id="{00000000-0008-0000-0000-00009B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80</xdr:row>
          <xdr:rowOff>12700</xdr:rowOff>
        </xdr:from>
        <xdr:to>
          <xdr:col>4</xdr:col>
          <xdr:colOff>374650</xdr:colOff>
          <xdr:row>80</xdr:row>
          <xdr:rowOff>450850</xdr:rowOff>
        </xdr:to>
        <xdr:sp macro="" textlink="">
          <xdr:nvSpPr>
            <xdr:cNvPr id="9626" name="Check Box 0112" hidden="1">
              <a:extLst>
                <a:ext uri="{63B3BB69-23CF-44E3-9099-C40C66FF867C}">
                  <a14:compatExt spid="_x0000_s9626"/>
                </a:ext>
                <a:ext uri="{FF2B5EF4-FFF2-40B4-BE49-F238E27FC236}">
                  <a16:creationId xmlns:a16="http://schemas.microsoft.com/office/drawing/2014/main" id="{00000000-0008-0000-0000-00009A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79</xdr:row>
          <xdr:rowOff>12700</xdr:rowOff>
        </xdr:from>
        <xdr:to>
          <xdr:col>4</xdr:col>
          <xdr:colOff>374650</xdr:colOff>
          <xdr:row>80</xdr:row>
          <xdr:rowOff>0</xdr:rowOff>
        </xdr:to>
        <xdr:sp macro="" textlink="">
          <xdr:nvSpPr>
            <xdr:cNvPr id="9625" name="Check Box 0111" hidden="1">
              <a:extLst>
                <a:ext uri="{63B3BB69-23CF-44E3-9099-C40C66FF867C}">
                  <a14:compatExt spid="_x0000_s9625"/>
                </a:ext>
                <a:ext uri="{FF2B5EF4-FFF2-40B4-BE49-F238E27FC236}">
                  <a16:creationId xmlns:a16="http://schemas.microsoft.com/office/drawing/2014/main" id="{00000000-0008-0000-0000-000099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78</xdr:row>
          <xdr:rowOff>12700</xdr:rowOff>
        </xdr:from>
        <xdr:to>
          <xdr:col>4</xdr:col>
          <xdr:colOff>374650</xdr:colOff>
          <xdr:row>78</xdr:row>
          <xdr:rowOff>450850</xdr:rowOff>
        </xdr:to>
        <xdr:sp macro="" textlink="">
          <xdr:nvSpPr>
            <xdr:cNvPr id="9624" name="Check Box 0110" hidden="1">
              <a:extLst>
                <a:ext uri="{63B3BB69-23CF-44E3-9099-C40C66FF867C}">
                  <a14:compatExt spid="_x0000_s9624"/>
                </a:ext>
                <a:ext uri="{FF2B5EF4-FFF2-40B4-BE49-F238E27FC236}">
                  <a16:creationId xmlns:a16="http://schemas.microsoft.com/office/drawing/2014/main" id="{00000000-0008-0000-0000-000098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77</xdr:row>
          <xdr:rowOff>12700</xdr:rowOff>
        </xdr:from>
        <xdr:to>
          <xdr:col>4</xdr:col>
          <xdr:colOff>374650</xdr:colOff>
          <xdr:row>78</xdr:row>
          <xdr:rowOff>0</xdr:rowOff>
        </xdr:to>
        <xdr:sp macro="" textlink="">
          <xdr:nvSpPr>
            <xdr:cNvPr id="9623" name="Check Box 0109" hidden="1">
              <a:extLst>
                <a:ext uri="{63B3BB69-23CF-44E3-9099-C40C66FF867C}">
                  <a14:compatExt spid="_x0000_s9623"/>
                </a:ext>
                <a:ext uri="{FF2B5EF4-FFF2-40B4-BE49-F238E27FC236}">
                  <a16:creationId xmlns:a16="http://schemas.microsoft.com/office/drawing/2014/main" id="{00000000-0008-0000-0000-000097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76</xdr:row>
          <xdr:rowOff>12700</xdr:rowOff>
        </xdr:from>
        <xdr:to>
          <xdr:col>4</xdr:col>
          <xdr:colOff>374650</xdr:colOff>
          <xdr:row>76</xdr:row>
          <xdr:rowOff>450850</xdr:rowOff>
        </xdr:to>
        <xdr:sp macro="" textlink="">
          <xdr:nvSpPr>
            <xdr:cNvPr id="9622" name="Check Box 0108" hidden="1">
              <a:extLst>
                <a:ext uri="{63B3BB69-23CF-44E3-9099-C40C66FF867C}">
                  <a14:compatExt spid="_x0000_s9622"/>
                </a:ext>
                <a:ext uri="{FF2B5EF4-FFF2-40B4-BE49-F238E27FC236}">
                  <a16:creationId xmlns:a16="http://schemas.microsoft.com/office/drawing/2014/main" id="{00000000-0008-0000-0000-000096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75</xdr:row>
          <xdr:rowOff>12700</xdr:rowOff>
        </xdr:from>
        <xdr:to>
          <xdr:col>4</xdr:col>
          <xdr:colOff>374650</xdr:colOff>
          <xdr:row>76</xdr:row>
          <xdr:rowOff>0</xdr:rowOff>
        </xdr:to>
        <xdr:sp macro="" textlink="">
          <xdr:nvSpPr>
            <xdr:cNvPr id="9631" name="Check Box 0107" hidden="1">
              <a:extLst>
                <a:ext uri="{63B3BB69-23CF-44E3-9099-C40C66FF867C}">
                  <a14:compatExt spid="_x0000_s9631"/>
                </a:ext>
                <a:ext uri="{FF2B5EF4-FFF2-40B4-BE49-F238E27FC236}">
                  <a16:creationId xmlns:a16="http://schemas.microsoft.com/office/drawing/2014/main" id="{00000000-0008-0000-0000-00009F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0</xdr:colOff>
          <xdr:row>74</xdr:row>
          <xdr:rowOff>12700</xdr:rowOff>
        </xdr:from>
        <xdr:to>
          <xdr:col>20</xdr:col>
          <xdr:colOff>374650</xdr:colOff>
          <xdr:row>74</xdr:row>
          <xdr:rowOff>450850</xdr:rowOff>
        </xdr:to>
        <xdr:sp macro="" textlink="">
          <xdr:nvSpPr>
            <xdr:cNvPr id="9795" name="Check Box 0106" hidden="1">
              <a:extLst>
                <a:ext uri="{63B3BB69-23CF-44E3-9099-C40C66FF867C}">
                  <a14:compatExt spid="_x0000_s9795"/>
                </a:ext>
                <a:ext uri="{FF2B5EF4-FFF2-40B4-BE49-F238E27FC236}">
                  <a16:creationId xmlns:a16="http://schemas.microsoft.com/office/drawing/2014/main" id="{00000000-0008-0000-0000-0000432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74</xdr:row>
          <xdr:rowOff>12700</xdr:rowOff>
        </xdr:from>
        <xdr:to>
          <xdr:col>8</xdr:col>
          <xdr:colOff>374650</xdr:colOff>
          <xdr:row>74</xdr:row>
          <xdr:rowOff>450850</xdr:rowOff>
        </xdr:to>
        <xdr:sp macro="" textlink="">
          <xdr:nvSpPr>
            <xdr:cNvPr id="9794" name="Check Box 0105" hidden="1">
              <a:extLst>
                <a:ext uri="{63B3BB69-23CF-44E3-9099-C40C66FF867C}">
                  <a14:compatExt spid="_x0000_s9794"/>
                </a:ext>
                <a:ext uri="{FF2B5EF4-FFF2-40B4-BE49-F238E27FC236}">
                  <a16:creationId xmlns:a16="http://schemas.microsoft.com/office/drawing/2014/main" id="{00000000-0008-0000-0000-0000422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361950</xdr:colOff>
          <xdr:row>73</xdr:row>
          <xdr:rowOff>12700</xdr:rowOff>
        </xdr:from>
        <xdr:to>
          <xdr:col>9</xdr:col>
          <xdr:colOff>222250</xdr:colOff>
          <xdr:row>74</xdr:row>
          <xdr:rowOff>0</xdr:rowOff>
        </xdr:to>
        <xdr:sp macro="" textlink="">
          <xdr:nvSpPr>
            <xdr:cNvPr id="9516" name="Check Box 0104" hidden="1">
              <a:extLst>
                <a:ext uri="{63B3BB69-23CF-44E3-9099-C40C66FF867C}">
                  <a14:compatExt spid="_x0000_s9516"/>
                </a:ext>
                <a:ext uri="{FF2B5EF4-FFF2-40B4-BE49-F238E27FC236}">
                  <a16:creationId xmlns:a16="http://schemas.microsoft.com/office/drawing/2014/main" id="{00000000-0008-0000-0000-00002C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72</xdr:row>
          <xdr:rowOff>12700</xdr:rowOff>
        </xdr:from>
        <xdr:to>
          <xdr:col>21</xdr:col>
          <xdr:colOff>374650</xdr:colOff>
          <xdr:row>72</xdr:row>
          <xdr:rowOff>450850</xdr:rowOff>
        </xdr:to>
        <xdr:sp macro="" textlink="">
          <xdr:nvSpPr>
            <xdr:cNvPr id="9440" name="Check Box 0103" hidden="1">
              <a:extLst>
                <a:ext uri="{63B3BB69-23CF-44E3-9099-C40C66FF867C}">
                  <a14:compatExt spid="_x0000_s9440"/>
                </a:ext>
                <a:ext uri="{FF2B5EF4-FFF2-40B4-BE49-F238E27FC236}">
                  <a16:creationId xmlns:a16="http://schemas.microsoft.com/office/drawing/2014/main" id="{00000000-0008-0000-0000-0000E0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72</xdr:row>
          <xdr:rowOff>12700</xdr:rowOff>
        </xdr:from>
        <xdr:to>
          <xdr:col>19</xdr:col>
          <xdr:colOff>374650</xdr:colOff>
          <xdr:row>72</xdr:row>
          <xdr:rowOff>450850</xdr:rowOff>
        </xdr:to>
        <xdr:sp macro="" textlink="">
          <xdr:nvSpPr>
            <xdr:cNvPr id="9439" name="Check Box 0102" hidden="1">
              <a:extLst>
                <a:ext uri="{63B3BB69-23CF-44E3-9099-C40C66FF867C}">
                  <a14:compatExt spid="_x0000_s9439"/>
                </a:ext>
                <a:ext uri="{FF2B5EF4-FFF2-40B4-BE49-F238E27FC236}">
                  <a16:creationId xmlns:a16="http://schemas.microsoft.com/office/drawing/2014/main" id="{00000000-0008-0000-0000-0000DF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72</xdr:row>
          <xdr:rowOff>12700</xdr:rowOff>
        </xdr:from>
        <xdr:to>
          <xdr:col>17</xdr:col>
          <xdr:colOff>374650</xdr:colOff>
          <xdr:row>72</xdr:row>
          <xdr:rowOff>450850</xdr:rowOff>
        </xdr:to>
        <xdr:sp macro="" textlink="">
          <xdr:nvSpPr>
            <xdr:cNvPr id="9438" name="Check Box 0101" hidden="1">
              <a:extLst>
                <a:ext uri="{63B3BB69-23CF-44E3-9099-C40C66FF867C}">
                  <a14:compatExt spid="_x0000_s9438"/>
                </a:ext>
                <a:ext uri="{FF2B5EF4-FFF2-40B4-BE49-F238E27FC236}">
                  <a16:creationId xmlns:a16="http://schemas.microsoft.com/office/drawing/2014/main" id="{00000000-0008-0000-0000-0000DE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146050</xdr:colOff>
          <xdr:row>70</xdr:row>
          <xdr:rowOff>12700</xdr:rowOff>
        </xdr:from>
        <xdr:to>
          <xdr:col>21</xdr:col>
          <xdr:colOff>0</xdr:colOff>
          <xdr:row>70</xdr:row>
          <xdr:rowOff>450850</xdr:rowOff>
        </xdr:to>
        <xdr:sp macro="" textlink="">
          <xdr:nvSpPr>
            <xdr:cNvPr id="3163" name="Check Box 0100" hidden="1">
              <a:extLst>
                <a:ext uri="{63B3BB69-23CF-44E3-9099-C40C66FF867C}">
                  <a14:compatExt spid="_x0000_s3163"/>
                </a:ext>
                <a:ext uri="{FF2B5EF4-FFF2-40B4-BE49-F238E27FC236}">
                  <a16:creationId xmlns:a16="http://schemas.microsoft.com/office/drawing/2014/main" id="{00000000-0008-0000-0000-00005B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133350</xdr:colOff>
          <xdr:row>70</xdr:row>
          <xdr:rowOff>12700</xdr:rowOff>
        </xdr:from>
        <xdr:to>
          <xdr:col>16</xdr:col>
          <xdr:colOff>495300</xdr:colOff>
          <xdr:row>70</xdr:row>
          <xdr:rowOff>450850</xdr:rowOff>
        </xdr:to>
        <xdr:sp macro="" textlink="">
          <xdr:nvSpPr>
            <xdr:cNvPr id="3162" name="Check Box 0099" hidden="1">
              <a:extLst>
                <a:ext uri="{63B3BB69-23CF-44E3-9099-C40C66FF867C}">
                  <a14:compatExt spid="_x0000_s3162"/>
                </a:ext>
                <a:ext uri="{FF2B5EF4-FFF2-40B4-BE49-F238E27FC236}">
                  <a16:creationId xmlns:a16="http://schemas.microsoft.com/office/drawing/2014/main" id="{00000000-0008-0000-0000-00005A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133350</xdr:colOff>
          <xdr:row>70</xdr:row>
          <xdr:rowOff>12700</xdr:rowOff>
        </xdr:from>
        <xdr:to>
          <xdr:col>12</xdr:col>
          <xdr:colOff>495300</xdr:colOff>
          <xdr:row>70</xdr:row>
          <xdr:rowOff>450850</xdr:rowOff>
        </xdr:to>
        <xdr:sp macro="" textlink="">
          <xdr:nvSpPr>
            <xdr:cNvPr id="3161" name="Check Box 0098" hidden="1">
              <a:extLst>
                <a:ext uri="{63B3BB69-23CF-44E3-9099-C40C66FF867C}">
                  <a14:compatExt spid="_x0000_s3161"/>
                </a:ext>
                <a:ext uri="{FF2B5EF4-FFF2-40B4-BE49-F238E27FC236}">
                  <a16:creationId xmlns:a16="http://schemas.microsoft.com/office/drawing/2014/main" id="{00000000-0008-0000-0000-00005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70</xdr:row>
          <xdr:rowOff>12700</xdr:rowOff>
        </xdr:from>
        <xdr:to>
          <xdr:col>7</xdr:col>
          <xdr:colOff>374650</xdr:colOff>
          <xdr:row>70</xdr:row>
          <xdr:rowOff>450850</xdr:rowOff>
        </xdr:to>
        <xdr:sp macro="" textlink="">
          <xdr:nvSpPr>
            <xdr:cNvPr id="4094" name="Check Box 0097" hidden="1">
              <a:extLst>
                <a:ext uri="{63B3BB69-23CF-44E3-9099-C40C66FF867C}">
                  <a14:compatExt spid="_x0000_s4094"/>
                </a:ext>
                <a:ext uri="{FF2B5EF4-FFF2-40B4-BE49-F238E27FC236}">
                  <a16:creationId xmlns:a16="http://schemas.microsoft.com/office/drawing/2014/main" id="{00000000-0008-0000-0000-0000FE0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133350</xdr:colOff>
          <xdr:row>69</xdr:row>
          <xdr:rowOff>12700</xdr:rowOff>
        </xdr:from>
        <xdr:to>
          <xdr:col>4</xdr:col>
          <xdr:colOff>495300</xdr:colOff>
          <xdr:row>70</xdr:row>
          <xdr:rowOff>0</xdr:rowOff>
        </xdr:to>
        <xdr:sp macro="" textlink="">
          <xdr:nvSpPr>
            <xdr:cNvPr id="9515" name="Check Box 0096" hidden="1">
              <a:extLst>
                <a:ext uri="{63B3BB69-23CF-44E3-9099-C40C66FF867C}">
                  <a14:compatExt spid="_x0000_s9515"/>
                </a:ext>
                <a:ext uri="{FF2B5EF4-FFF2-40B4-BE49-F238E27FC236}">
                  <a16:creationId xmlns:a16="http://schemas.microsoft.com/office/drawing/2014/main" id="{00000000-0008-0000-0000-00002B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165100</xdr:colOff>
          <xdr:row>66</xdr:row>
          <xdr:rowOff>12700</xdr:rowOff>
        </xdr:from>
        <xdr:to>
          <xdr:col>18</xdr:col>
          <xdr:colOff>19050</xdr:colOff>
          <xdr:row>66</xdr:row>
          <xdr:rowOff>450850</xdr:rowOff>
        </xdr:to>
        <xdr:sp macro="" textlink="">
          <xdr:nvSpPr>
            <xdr:cNvPr id="9514" name="Check Box 0091" hidden="1">
              <a:extLst>
                <a:ext uri="{63B3BB69-23CF-44E3-9099-C40C66FF867C}">
                  <a14:compatExt spid="_x0000_s9514"/>
                </a:ext>
                <a:ext uri="{FF2B5EF4-FFF2-40B4-BE49-F238E27FC236}">
                  <a16:creationId xmlns:a16="http://schemas.microsoft.com/office/drawing/2014/main" id="{00000000-0008-0000-0000-00002A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146050</xdr:colOff>
          <xdr:row>65</xdr:row>
          <xdr:rowOff>12700</xdr:rowOff>
        </xdr:from>
        <xdr:to>
          <xdr:col>14</xdr:col>
          <xdr:colOff>0</xdr:colOff>
          <xdr:row>66</xdr:row>
          <xdr:rowOff>0</xdr:rowOff>
        </xdr:to>
        <xdr:sp macro="" textlink="">
          <xdr:nvSpPr>
            <xdr:cNvPr id="3160" name="Check Box 0090" hidden="1">
              <a:extLst>
                <a:ext uri="{63B3BB69-23CF-44E3-9099-C40C66FF867C}">
                  <a14:compatExt spid="_x0000_s3160"/>
                </a:ext>
                <a:ext uri="{FF2B5EF4-FFF2-40B4-BE49-F238E27FC236}">
                  <a16:creationId xmlns:a16="http://schemas.microsoft.com/office/drawing/2014/main" id="{00000000-0008-0000-0000-00005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133350</xdr:colOff>
          <xdr:row>65</xdr:row>
          <xdr:rowOff>12700</xdr:rowOff>
        </xdr:from>
        <xdr:to>
          <xdr:col>12</xdr:col>
          <xdr:colOff>495300</xdr:colOff>
          <xdr:row>66</xdr:row>
          <xdr:rowOff>0</xdr:rowOff>
        </xdr:to>
        <xdr:sp macro="" textlink="">
          <xdr:nvSpPr>
            <xdr:cNvPr id="3159" name="Check Box 0089" hidden="1">
              <a:extLst>
                <a:ext uri="{63B3BB69-23CF-44E3-9099-C40C66FF867C}">
                  <a14:compatExt spid="_x0000_s3159"/>
                </a:ext>
                <a:ext uri="{FF2B5EF4-FFF2-40B4-BE49-F238E27FC236}">
                  <a16:creationId xmlns:a16="http://schemas.microsoft.com/office/drawing/2014/main" id="{00000000-0008-0000-0000-00005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146050</xdr:colOff>
          <xdr:row>65</xdr:row>
          <xdr:rowOff>12700</xdr:rowOff>
        </xdr:from>
        <xdr:to>
          <xdr:col>12</xdr:col>
          <xdr:colOff>0</xdr:colOff>
          <xdr:row>66</xdr:row>
          <xdr:rowOff>0</xdr:rowOff>
        </xdr:to>
        <xdr:sp macro="" textlink="">
          <xdr:nvSpPr>
            <xdr:cNvPr id="3158" name="Check Box 0088" hidden="1">
              <a:extLst>
                <a:ext uri="{63B3BB69-23CF-44E3-9099-C40C66FF867C}">
                  <a14:compatExt spid="_x0000_s3158"/>
                </a:ext>
                <a:ext uri="{FF2B5EF4-FFF2-40B4-BE49-F238E27FC236}">
                  <a16:creationId xmlns:a16="http://schemas.microsoft.com/office/drawing/2014/main" id="{00000000-0008-0000-0000-00005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133350</xdr:colOff>
          <xdr:row>65</xdr:row>
          <xdr:rowOff>12700</xdr:rowOff>
        </xdr:from>
        <xdr:to>
          <xdr:col>10</xdr:col>
          <xdr:colOff>495300</xdr:colOff>
          <xdr:row>66</xdr:row>
          <xdr:rowOff>0</xdr:rowOff>
        </xdr:to>
        <xdr:sp macro="" textlink="">
          <xdr:nvSpPr>
            <xdr:cNvPr id="3157" name="Check Box 0087" hidden="1">
              <a:extLst>
                <a:ext uri="{63B3BB69-23CF-44E3-9099-C40C66FF867C}">
                  <a14:compatExt spid="_x0000_s3157"/>
                </a:ext>
                <a:ext uri="{FF2B5EF4-FFF2-40B4-BE49-F238E27FC236}">
                  <a16:creationId xmlns:a16="http://schemas.microsoft.com/office/drawing/2014/main" id="{00000000-0008-0000-0000-00005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146050</xdr:colOff>
          <xdr:row>64</xdr:row>
          <xdr:rowOff>12700</xdr:rowOff>
        </xdr:from>
        <xdr:to>
          <xdr:col>14</xdr:col>
          <xdr:colOff>0</xdr:colOff>
          <xdr:row>64</xdr:row>
          <xdr:rowOff>450850</xdr:rowOff>
        </xdr:to>
        <xdr:sp macro="" textlink="">
          <xdr:nvSpPr>
            <xdr:cNvPr id="3156" name="Check Box 0086" hidden="1">
              <a:extLst>
                <a:ext uri="{63B3BB69-23CF-44E3-9099-C40C66FF867C}">
                  <a14:compatExt spid="_x0000_s3156"/>
                </a:ext>
                <a:ext uri="{FF2B5EF4-FFF2-40B4-BE49-F238E27FC236}">
                  <a16:creationId xmlns:a16="http://schemas.microsoft.com/office/drawing/2014/main" id="{00000000-0008-0000-0000-00005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133350</xdr:colOff>
          <xdr:row>64</xdr:row>
          <xdr:rowOff>12700</xdr:rowOff>
        </xdr:from>
        <xdr:to>
          <xdr:col>12</xdr:col>
          <xdr:colOff>495300</xdr:colOff>
          <xdr:row>64</xdr:row>
          <xdr:rowOff>450850</xdr:rowOff>
        </xdr:to>
        <xdr:sp macro="" textlink="">
          <xdr:nvSpPr>
            <xdr:cNvPr id="3155" name="Check Box 0085" hidden="1">
              <a:extLst>
                <a:ext uri="{63B3BB69-23CF-44E3-9099-C40C66FF867C}">
                  <a14:compatExt spid="_x0000_s3155"/>
                </a:ext>
                <a:ext uri="{FF2B5EF4-FFF2-40B4-BE49-F238E27FC236}">
                  <a16:creationId xmlns:a16="http://schemas.microsoft.com/office/drawing/2014/main" id="{00000000-0008-0000-0000-00005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146050</xdr:colOff>
          <xdr:row>64</xdr:row>
          <xdr:rowOff>12700</xdr:rowOff>
        </xdr:from>
        <xdr:to>
          <xdr:col>12</xdr:col>
          <xdr:colOff>0</xdr:colOff>
          <xdr:row>64</xdr:row>
          <xdr:rowOff>450850</xdr:rowOff>
        </xdr:to>
        <xdr:sp macro="" textlink="">
          <xdr:nvSpPr>
            <xdr:cNvPr id="3154" name="Check Box 0084" hidden="1">
              <a:extLst>
                <a:ext uri="{63B3BB69-23CF-44E3-9099-C40C66FF867C}">
                  <a14:compatExt spid="_x0000_s3154"/>
                </a:ext>
                <a:ext uri="{FF2B5EF4-FFF2-40B4-BE49-F238E27FC236}">
                  <a16:creationId xmlns:a16="http://schemas.microsoft.com/office/drawing/2014/main" id="{00000000-0008-0000-0000-00005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133350</xdr:colOff>
          <xdr:row>64</xdr:row>
          <xdr:rowOff>12700</xdr:rowOff>
        </xdr:from>
        <xdr:to>
          <xdr:col>10</xdr:col>
          <xdr:colOff>495300</xdr:colOff>
          <xdr:row>64</xdr:row>
          <xdr:rowOff>450850</xdr:rowOff>
        </xdr:to>
        <xdr:sp macro="" textlink="">
          <xdr:nvSpPr>
            <xdr:cNvPr id="3153" name="Check Box 0083" hidden="1">
              <a:extLst>
                <a:ext uri="{63B3BB69-23CF-44E3-9099-C40C66FF867C}">
                  <a14:compatExt spid="_x0000_s3153"/>
                </a:ext>
                <a:ext uri="{FF2B5EF4-FFF2-40B4-BE49-F238E27FC236}">
                  <a16:creationId xmlns:a16="http://schemas.microsoft.com/office/drawing/2014/main" id="{00000000-0008-0000-0000-00005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146050</xdr:colOff>
          <xdr:row>63</xdr:row>
          <xdr:rowOff>12700</xdr:rowOff>
        </xdr:from>
        <xdr:to>
          <xdr:col>14</xdr:col>
          <xdr:colOff>0</xdr:colOff>
          <xdr:row>64</xdr:row>
          <xdr:rowOff>0</xdr:rowOff>
        </xdr:to>
        <xdr:sp macro="" textlink="">
          <xdr:nvSpPr>
            <xdr:cNvPr id="3152" name="Check Box 0082" hidden="1">
              <a:extLst>
                <a:ext uri="{63B3BB69-23CF-44E3-9099-C40C66FF867C}">
                  <a14:compatExt spid="_x0000_s3152"/>
                </a:ext>
                <a:ext uri="{FF2B5EF4-FFF2-40B4-BE49-F238E27FC236}">
                  <a16:creationId xmlns:a16="http://schemas.microsoft.com/office/drawing/2014/main" id="{00000000-0008-0000-0000-000050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133350</xdr:colOff>
          <xdr:row>63</xdr:row>
          <xdr:rowOff>12700</xdr:rowOff>
        </xdr:from>
        <xdr:to>
          <xdr:col>12</xdr:col>
          <xdr:colOff>495300</xdr:colOff>
          <xdr:row>64</xdr:row>
          <xdr:rowOff>0</xdr:rowOff>
        </xdr:to>
        <xdr:sp macro="" textlink="">
          <xdr:nvSpPr>
            <xdr:cNvPr id="3151" name="Check Box 0081" hidden="1">
              <a:extLst>
                <a:ext uri="{63B3BB69-23CF-44E3-9099-C40C66FF867C}">
                  <a14:compatExt spid="_x0000_s3151"/>
                </a:ext>
                <a:ext uri="{FF2B5EF4-FFF2-40B4-BE49-F238E27FC236}">
                  <a16:creationId xmlns:a16="http://schemas.microsoft.com/office/drawing/2014/main" id="{00000000-0008-0000-0000-00004F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146050</xdr:colOff>
          <xdr:row>63</xdr:row>
          <xdr:rowOff>12700</xdr:rowOff>
        </xdr:from>
        <xdr:to>
          <xdr:col>12</xdr:col>
          <xdr:colOff>0</xdr:colOff>
          <xdr:row>64</xdr:row>
          <xdr:rowOff>0</xdr:rowOff>
        </xdr:to>
        <xdr:sp macro="" textlink="">
          <xdr:nvSpPr>
            <xdr:cNvPr id="3150" name="Check Box 0080" hidden="1">
              <a:extLst>
                <a:ext uri="{63B3BB69-23CF-44E3-9099-C40C66FF867C}">
                  <a14:compatExt spid="_x0000_s3150"/>
                </a:ext>
                <a:ext uri="{FF2B5EF4-FFF2-40B4-BE49-F238E27FC236}">
                  <a16:creationId xmlns:a16="http://schemas.microsoft.com/office/drawing/2014/main" id="{00000000-0008-0000-0000-00004E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133350</xdr:colOff>
          <xdr:row>63</xdr:row>
          <xdr:rowOff>12700</xdr:rowOff>
        </xdr:from>
        <xdr:to>
          <xdr:col>10</xdr:col>
          <xdr:colOff>495300</xdr:colOff>
          <xdr:row>64</xdr:row>
          <xdr:rowOff>0</xdr:rowOff>
        </xdr:to>
        <xdr:sp macro="" textlink="">
          <xdr:nvSpPr>
            <xdr:cNvPr id="3149" name="Check Box 0079" hidden="1">
              <a:extLst>
                <a:ext uri="{63B3BB69-23CF-44E3-9099-C40C66FF867C}">
                  <a14:compatExt spid="_x0000_s3149"/>
                </a:ext>
                <a:ext uri="{FF2B5EF4-FFF2-40B4-BE49-F238E27FC236}">
                  <a16:creationId xmlns:a16="http://schemas.microsoft.com/office/drawing/2014/main" id="{00000000-0008-0000-0000-00004D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146050</xdr:colOff>
          <xdr:row>62</xdr:row>
          <xdr:rowOff>12700</xdr:rowOff>
        </xdr:from>
        <xdr:to>
          <xdr:col>14</xdr:col>
          <xdr:colOff>0</xdr:colOff>
          <xdr:row>62</xdr:row>
          <xdr:rowOff>450850</xdr:rowOff>
        </xdr:to>
        <xdr:sp macro="" textlink="">
          <xdr:nvSpPr>
            <xdr:cNvPr id="3148" name="Check Box 0078" hidden="1">
              <a:extLst>
                <a:ext uri="{63B3BB69-23CF-44E3-9099-C40C66FF867C}">
                  <a14:compatExt spid="_x0000_s3148"/>
                </a:ext>
                <a:ext uri="{FF2B5EF4-FFF2-40B4-BE49-F238E27FC236}">
                  <a16:creationId xmlns:a16="http://schemas.microsoft.com/office/drawing/2014/main" id="{00000000-0008-0000-0000-00004C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133350</xdr:colOff>
          <xdr:row>62</xdr:row>
          <xdr:rowOff>12700</xdr:rowOff>
        </xdr:from>
        <xdr:to>
          <xdr:col>12</xdr:col>
          <xdr:colOff>495300</xdr:colOff>
          <xdr:row>62</xdr:row>
          <xdr:rowOff>450850</xdr:rowOff>
        </xdr:to>
        <xdr:sp macro="" textlink="">
          <xdr:nvSpPr>
            <xdr:cNvPr id="3147" name="Check Box 0077" hidden="1">
              <a:extLst>
                <a:ext uri="{63B3BB69-23CF-44E3-9099-C40C66FF867C}">
                  <a14:compatExt spid="_x0000_s3147"/>
                </a:ext>
                <a:ext uri="{FF2B5EF4-FFF2-40B4-BE49-F238E27FC236}">
                  <a16:creationId xmlns:a16="http://schemas.microsoft.com/office/drawing/2014/main" id="{00000000-0008-0000-0000-00004B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146050</xdr:colOff>
          <xdr:row>62</xdr:row>
          <xdr:rowOff>12700</xdr:rowOff>
        </xdr:from>
        <xdr:to>
          <xdr:col>12</xdr:col>
          <xdr:colOff>0</xdr:colOff>
          <xdr:row>62</xdr:row>
          <xdr:rowOff>450850</xdr:rowOff>
        </xdr:to>
        <xdr:sp macro="" textlink="">
          <xdr:nvSpPr>
            <xdr:cNvPr id="3146" name="Check Box 0076" hidden="1">
              <a:extLst>
                <a:ext uri="{63B3BB69-23CF-44E3-9099-C40C66FF867C}">
                  <a14:compatExt spid="_x0000_s3146"/>
                </a:ext>
                <a:ext uri="{FF2B5EF4-FFF2-40B4-BE49-F238E27FC236}">
                  <a16:creationId xmlns:a16="http://schemas.microsoft.com/office/drawing/2014/main" id="{00000000-0008-0000-0000-00004A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133350</xdr:colOff>
          <xdr:row>62</xdr:row>
          <xdr:rowOff>12700</xdr:rowOff>
        </xdr:from>
        <xdr:to>
          <xdr:col>10</xdr:col>
          <xdr:colOff>495300</xdr:colOff>
          <xdr:row>62</xdr:row>
          <xdr:rowOff>450850</xdr:rowOff>
        </xdr:to>
        <xdr:sp macro="" textlink="">
          <xdr:nvSpPr>
            <xdr:cNvPr id="3145" name="Check Box 0075" hidden="1">
              <a:extLst>
                <a:ext uri="{63B3BB69-23CF-44E3-9099-C40C66FF867C}">
                  <a14:compatExt spid="_x0000_s3145"/>
                </a:ext>
                <a:ext uri="{FF2B5EF4-FFF2-40B4-BE49-F238E27FC236}">
                  <a16:creationId xmlns:a16="http://schemas.microsoft.com/office/drawing/2014/main" id="{00000000-0008-0000-0000-00004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146050</xdr:colOff>
          <xdr:row>61</xdr:row>
          <xdr:rowOff>12700</xdr:rowOff>
        </xdr:from>
        <xdr:to>
          <xdr:col>14</xdr:col>
          <xdr:colOff>0</xdr:colOff>
          <xdr:row>62</xdr:row>
          <xdr:rowOff>0</xdr:rowOff>
        </xdr:to>
        <xdr:sp macro="" textlink="">
          <xdr:nvSpPr>
            <xdr:cNvPr id="3144" name="Check Box 0074" hidden="1">
              <a:extLst>
                <a:ext uri="{63B3BB69-23CF-44E3-9099-C40C66FF867C}">
                  <a14:compatExt spid="_x0000_s3144"/>
                </a:ext>
                <a:ext uri="{FF2B5EF4-FFF2-40B4-BE49-F238E27FC236}">
                  <a16:creationId xmlns:a16="http://schemas.microsoft.com/office/drawing/2014/main" id="{00000000-0008-0000-0000-00004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133350</xdr:colOff>
          <xdr:row>61</xdr:row>
          <xdr:rowOff>12700</xdr:rowOff>
        </xdr:from>
        <xdr:to>
          <xdr:col>12</xdr:col>
          <xdr:colOff>495300</xdr:colOff>
          <xdr:row>62</xdr:row>
          <xdr:rowOff>0</xdr:rowOff>
        </xdr:to>
        <xdr:sp macro="" textlink="">
          <xdr:nvSpPr>
            <xdr:cNvPr id="3143" name="Check Box 0073" hidden="1">
              <a:extLst>
                <a:ext uri="{63B3BB69-23CF-44E3-9099-C40C66FF867C}">
                  <a14:compatExt spid="_x0000_s3143"/>
                </a:ext>
                <a:ext uri="{FF2B5EF4-FFF2-40B4-BE49-F238E27FC236}">
                  <a16:creationId xmlns:a16="http://schemas.microsoft.com/office/drawing/2014/main" id="{00000000-0008-0000-0000-00004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146050</xdr:colOff>
          <xdr:row>61</xdr:row>
          <xdr:rowOff>12700</xdr:rowOff>
        </xdr:from>
        <xdr:to>
          <xdr:col>12</xdr:col>
          <xdr:colOff>0</xdr:colOff>
          <xdr:row>62</xdr:row>
          <xdr:rowOff>0</xdr:rowOff>
        </xdr:to>
        <xdr:sp macro="" textlink="">
          <xdr:nvSpPr>
            <xdr:cNvPr id="3142" name="Check Box 0072" hidden="1">
              <a:extLst>
                <a:ext uri="{63B3BB69-23CF-44E3-9099-C40C66FF867C}">
                  <a14:compatExt spid="_x0000_s3142"/>
                </a:ext>
                <a:ext uri="{FF2B5EF4-FFF2-40B4-BE49-F238E27FC236}">
                  <a16:creationId xmlns:a16="http://schemas.microsoft.com/office/drawing/2014/main" id="{00000000-0008-0000-0000-00004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133350</xdr:colOff>
          <xdr:row>61</xdr:row>
          <xdr:rowOff>12700</xdr:rowOff>
        </xdr:from>
        <xdr:to>
          <xdr:col>10</xdr:col>
          <xdr:colOff>495300</xdr:colOff>
          <xdr:row>62</xdr:row>
          <xdr:rowOff>0</xdr:rowOff>
        </xdr:to>
        <xdr:sp macro="" textlink="">
          <xdr:nvSpPr>
            <xdr:cNvPr id="3141" name="Check Box 0071" hidden="1">
              <a:extLst>
                <a:ext uri="{63B3BB69-23CF-44E3-9099-C40C66FF867C}">
                  <a14:compatExt spid="_x0000_s3141"/>
                </a:ext>
                <a:ext uri="{FF2B5EF4-FFF2-40B4-BE49-F238E27FC236}">
                  <a16:creationId xmlns:a16="http://schemas.microsoft.com/office/drawing/2014/main" id="{00000000-0008-0000-0000-00004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298450</xdr:colOff>
          <xdr:row>58</xdr:row>
          <xdr:rowOff>12700</xdr:rowOff>
        </xdr:from>
        <xdr:to>
          <xdr:col>10</xdr:col>
          <xdr:colOff>152400</xdr:colOff>
          <xdr:row>59</xdr:row>
          <xdr:rowOff>0</xdr:rowOff>
        </xdr:to>
        <xdr:sp macro="" textlink="">
          <xdr:nvSpPr>
            <xdr:cNvPr id="9513" name="Check Box 0070" hidden="1">
              <a:extLst>
                <a:ext uri="{63B3BB69-23CF-44E3-9099-C40C66FF867C}">
                  <a14:compatExt spid="_x0000_s9513"/>
                </a:ext>
                <a:ext uri="{FF2B5EF4-FFF2-40B4-BE49-F238E27FC236}">
                  <a16:creationId xmlns:a16="http://schemas.microsoft.com/office/drawing/2014/main" id="{00000000-0008-0000-0000-000029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146050</xdr:colOff>
          <xdr:row>56</xdr:row>
          <xdr:rowOff>12700</xdr:rowOff>
        </xdr:from>
        <xdr:to>
          <xdr:col>7</xdr:col>
          <xdr:colOff>0</xdr:colOff>
          <xdr:row>57</xdr:row>
          <xdr:rowOff>0</xdr:rowOff>
        </xdr:to>
        <xdr:sp macro="" textlink="">
          <xdr:nvSpPr>
            <xdr:cNvPr id="9258" name="Check Box 0069" hidden="1">
              <a:extLst>
                <a:ext uri="{63B3BB69-23CF-44E3-9099-C40C66FF867C}">
                  <a14:compatExt spid="_x0000_s9258"/>
                </a:ext>
                <a:ext uri="{FF2B5EF4-FFF2-40B4-BE49-F238E27FC236}">
                  <a16:creationId xmlns:a16="http://schemas.microsoft.com/office/drawing/2014/main" id="{00000000-0008-0000-0000-00002A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146050</xdr:colOff>
          <xdr:row>56</xdr:row>
          <xdr:rowOff>12700</xdr:rowOff>
        </xdr:from>
        <xdr:to>
          <xdr:col>4</xdr:col>
          <xdr:colOff>12700</xdr:colOff>
          <xdr:row>57</xdr:row>
          <xdr:rowOff>0</xdr:rowOff>
        </xdr:to>
        <xdr:sp macro="" textlink="">
          <xdr:nvSpPr>
            <xdr:cNvPr id="3140" name="Check Box 0068" hidden="1">
              <a:extLst>
                <a:ext uri="{63B3BB69-23CF-44E3-9099-C40C66FF867C}">
                  <a14:compatExt spid="_x0000_s3140"/>
                </a:ext>
                <a:ext uri="{FF2B5EF4-FFF2-40B4-BE49-F238E27FC236}">
                  <a16:creationId xmlns:a16="http://schemas.microsoft.com/office/drawing/2014/main" id="{00000000-0008-0000-0000-00004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146050</xdr:colOff>
          <xdr:row>55</xdr:row>
          <xdr:rowOff>12700</xdr:rowOff>
        </xdr:from>
        <xdr:to>
          <xdr:col>21</xdr:col>
          <xdr:colOff>0</xdr:colOff>
          <xdr:row>56</xdr:row>
          <xdr:rowOff>0</xdr:rowOff>
        </xdr:to>
        <xdr:sp macro="" textlink="">
          <xdr:nvSpPr>
            <xdr:cNvPr id="3134" name="Check Box 0067" hidden="1">
              <a:extLst>
                <a:ext uri="{63B3BB69-23CF-44E3-9099-C40C66FF867C}">
                  <a14:compatExt spid="_x0000_s3134"/>
                </a:ext>
                <a:ext uri="{FF2B5EF4-FFF2-40B4-BE49-F238E27FC236}">
                  <a16:creationId xmlns:a16="http://schemas.microsoft.com/office/drawing/2014/main" id="{00000000-0008-0000-0000-00003E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133350</xdr:colOff>
          <xdr:row>55</xdr:row>
          <xdr:rowOff>12700</xdr:rowOff>
        </xdr:from>
        <xdr:to>
          <xdr:col>17</xdr:col>
          <xdr:colOff>495300</xdr:colOff>
          <xdr:row>56</xdr:row>
          <xdr:rowOff>0</xdr:rowOff>
        </xdr:to>
        <xdr:sp macro="" textlink="">
          <xdr:nvSpPr>
            <xdr:cNvPr id="9474" name="Check Box 0066" hidden="1">
              <a:extLst>
                <a:ext uri="{63B3BB69-23CF-44E3-9099-C40C66FF867C}">
                  <a14:compatExt spid="_x0000_s9474"/>
                </a:ext>
                <a:ext uri="{FF2B5EF4-FFF2-40B4-BE49-F238E27FC236}">
                  <a16:creationId xmlns:a16="http://schemas.microsoft.com/office/drawing/2014/main" id="{00000000-0008-0000-0000-000002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146050</xdr:colOff>
          <xdr:row>55</xdr:row>
          <xdr:rowOff>12700</xdr:rowOff>
        </xdr:from>
        <xdr:to>
          <xdr:col>14</xdr:col>
          <xdr:colOff>0</xdr:colOff>
          <xdr:row>56</xdr:row>
          <xdr:rowOff>0</xdr:rowOff>
        </xdr:to>
        <xdr:sp macro="" textlink="">
          <xdr:nvSpPr>
            <xdr:cNvPr id="3136" name="Check Box 0065" hidden="1">
              <a:extLst>
                <a:ext uri="{63B3BB69-23CF-44E3-9099-C40C66FF867C}">
                  <a14:compatExt spid="_x0000_s3136"/>
                </a:ext>
                <a:ext uri="{FF2B5EF4-FFF2-40B4-BE49-F238E27FC236}">
                  <a16:creationId xmlns:a16="http://schemas.microsoft.com/office/drawing/2014/main" id="{00000000-0008-0000-0000-000040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146050</xdr:colOff>
          <xdr:row>55</xdr:row>
          <xdr:rowOff>12700</xdr:rowOff>
        </xdr:from>
        <xdr:to>
          <xdr:col>11</xdr:col>
          <xdr:colOff>12700</xdr:colOff>
          <xdr:row>56</xdr:row>
          <xdr:rowOff>0</xdr:rowOff>
        </xdr:to>
        <xdr:sp macro="" textlink="">
          <xdr:nvSpPr>
            <xdr:cNvPr id="9473" name="Check Box 0064" hidden="1">
              <a:extLst>
                <a:ext uri="{63B3BB69-23CF-44E3-9099-C40C66FF867C}">
                  <a14:compatExt spid="_x0000_s9473"/>
                </a:ext>
                <a:ext uri="{FF2B5EF4-FFF2-40B4-BE49-F238E27FC236}">
                  <a16:creationId xmlns:a16="http://schemas.microsoft.com/office/drawing/2014/main" id="{00000000-0008-0000-0000-000001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146050</xdr:colOff>
          <xdr:row>55</xdr:row>
          <xdr:rowOff>12700</xdr:rowOff>
        </xdr:from>
        <xdr:to>
          <xdr:col>7</xdr:col>
          <xdr:colOff>0</xdr:colOff>
          <xdr:row>56</xdr:row>
          <xdr:rowOff>0</xdr:rowOff>
        </xdr:to>
        <xdr:sp macro="" textlink="">
          <xdr:nvSpPr>
            <xdr:cNvPr id="3138" name="Check Box 0063" hidden="1">
              <a:extLst>
                <a:ext uri="{63B3BB69-23CF-44E3-9099-C40C66FF867C}">
                  <a14:compatExt spid="_x0000_s3138"/>
                </a:ext>
                <a:ext uri="{FF2B5EF4-FFF2-40B4-BE49-F238E27FC236}">
                  <a16:creationId xmlns:a16="http://schemas.microsoft.com/office/drawing/2014/main" id="{00000000-0008-0000-0000-00004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146050</xdr:colOff>
          <xdr:row>55</xdr:row>
          <xdr:rowOff>12700</xdr:rowOff>
        </xdr:from>
        <xdr:to>
          <xdr:col>4</xdr:col>
          <xdr:colOff>12700</xdr:colOff>
          <xdr:row>56</xdr:row>
          <xdr:rowOff>0</xdr:rowOff>
        </xdr:to>
        <xdr:sp macro="" textlink="">
          <xdr:nvSpPr>
            <xdr:cNvPr id="3139" name="Check Box 0062" hidden="1">
              <a:extLst>
                <a:ext uri="{63B3BB69-23CF-44E3-9099-C40C66FF867C}">
                  <a14:compatExt spid="_x0000_s3139"/>
                </a:ext>
                <a:ext uri="{FF2B5EF4-FFF2-40B4-BE49-F238E27FC236}">
                  <a16:creationId xmlns:a16="http://schemas.microsoft.com/office/drawing/2014/main" id="{00000000-0008-0000-0000-00004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146050</xdr:colOff>
          <xdr:row>54</xdr:row>
          <xdr:rowOff>12700</xdr:rowOff>
        </xdr:from>
        <xdr:to>
          <xdr:col>21</xdr:col>
          <xdr:colOff>0</xdr:colOff>
          <xdr:row>55</xdr:row>
          <xdr:rowOff>0</xdr:rowOff>
        </xdr:to>
        <xdr:sp macro="" textlink="">
          <xdr:nvSpPr>
            <xdr:cNvPr id="3133" name="Check Box 0061" hidden="1">
              <a:extLst>
                <a:ext uri="{63B3BB69-23CF-44E3-9099-C40C66FF867C}">
                  <a14:compatExt spid="_x0000_s3133"/>
                </a:ext>
                <a:ext uri="{FF2B5EF4-FFF2-40B4-BE49-F238E27FC236}">
                  <a16:creationId xmlns:a16="http://schemas.microsoft.com/office/drawing/2014/main" id="{00000000-0008-0000-0000-00003D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133350</xdr:colOff>
          <xdr:row>54</xdr:row>
          <xdr:rowOff>12700</xdr:rowOff>
        </xdr:from>
        <xdr:to>
          <xdr:col>17</xdr:col>
          <xdr:colOff>495300</xdr:colOff>
          <xdr:row>55</xdr:row>
          <xdr:rowOff>0</xdr:rowOff>
        </xdr:to>
        <xdr:sp macro="" textlink="">
          <xdr:nvSpPr>
            <xdr:cNvPr id="9471" name="Check Box 0060" hidden="1">
              <a:extLst>
                <a:ext uri="{63B3BB69-23CF-44E3-9099-C40C66FF867C}">
                  <a14:compatExt spid="_x0000_s9471"/>
                </a:ext>
                <a:ext uri="{FF2B5EF4-FFF2-40B4-BE49-F238E27FC236}">
                  <a16:creationId xmlns:a16="http://schemas.microsoft.com/office/drawing/2014/main" id="{00000000-0008-0000-0000-0000FF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146050</xdr:colOff>
          <xdr:row>54</xdr:row>
          <xdr:rowOff>12700</xdr:rowOff>
        </xdr:from>
        <xdr:to>
          <xdr:col>14</xdr:col>
          <xdr:colOff>0</xdr:colOff>
          <xdr:row>55</xdr:row>
          <xdr:rowOff>0</xdr:rowOff>
        </xdr:to>
        <xdr:sp macro="" textlink="">
          <xdr:nvSpPr>
            <xdr:cNvPr id="3131" name="Check Box 0059" hidden="1">
              <a:extLst>
                <a:ext uri="{63B3BB69-23CF-44E3-9099-C40C66FF867C}">
                  <a14:compatExt spid="_x0000_s3131"/>
                </a:ext>
                <a:ext uri="{FF2B5EF4-FFF2-40B4-BE49-F238E27FC236}">
                  <a16:creationId xmlns:a16="http://schemas.microsoft.com/office/drawing/2014/main" id="{00000000-0008-0000-0000-00003B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146050</xdr:colOff>
          <xdr:row>54</xdr:row>
          <xdr:rowOff>12700</xdr:rowOff>
        </xdr:from>
        <xdr:to>
          <xdr:col>11</xdr:col>
          <xdr:colOff>12700</xdr:colOff>
          <xdr:row>55</xdr:row>
          <xdr:rowOff>0</xdr:rowOff>
        </xdr:to>
        <xdr:sp macro="" textlink="">
          <xdr:nvSpPr>
            <xdr:cNvPr id="9472" name="Check Box 0058" hidden="1">
              <a:extLst>
                <a:ext uri="{63B3BB69-23CF-44E3-9099-C40C66FF867C}">
                  <a14:compatExt spid="_x0000_s9472"/>
                </a:ext>
                <a:ext uri="{FF2B5EF4-FFF2-40B4-BE49-F238E27FC236}">
                  <a16:creationId xmlns:a16="http://schemas.microsoft.com/office/drawing/2014/main" id="{00000000-0008-0000-0000-000000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146050</xdr:colOff>
          <xdr:row>54</xdr:row>
          <xdr:rowOff>12700</xdr:rowOff>
        </xdr:from>
        <xdr:to>
          <xdr:col>7</xdr:col>
          <xdr:colOff>0</xdr:colOff>
          <xdr:row>55</xdr:row>
          <xdr:rowOff>0</xdr:rowOff>
        </xdr:to>
        <xdr:sp macro="" textlink="">
          <xdr:nvSpPr>
            <xdr:cNvPr id="3129" name="Check Box 0057" hidden="1">
              <a:extLst>
                <a:ext uri="{63B3BB69-23CF-44E3-9099-C40C66FF867C}">
                  <a14:compatExt spid="_x0000_s3129"/>
                </a:ext>
                <a:ext uri="{FF2B5EF4-FFF2-40B4-BE49-F238E27FC236}">
                  <a16:creationId xmlns:a16="http://schemas.microsoft.com/office/drawing/2014/main" id="{00000000-0008-0000-0000-00003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146050</xdr:colOff>
          <xdr:row>54</xdr:row>
          <xdr:rowOff>12700</xdr:rowOff>
        </xdr:from>
        <xdr:to>
          <xdr:col>4</xdr:col>
          <xdr:colOff>12700</xdr:colOff>
          <xdr:row>55</xdr:row>
          <xdr:rowOff>0</xdr:rowOff>
        </xdr:to>
        <xdr:sp macro="" textlink="">
          <xdr:nvSpPr>
            <xdr:cNvPr id="3128" name="Check Box 0056" hidden="1">
              <a:extLst>
                <a:ext uri="{63B3BB69-23CF-44E3-9099-C40C66FF867C}">
                  <a14:compatExt spid="_x0000_s3128"/>
                </a:ext>
                <a:ext uri="{FF2B5EF4-FFF2-40B4-BE49-F238E27FC236}">
                  <a16:creationId xmlns:a16="http://schemas.microsoft.com/office/drawing/2014/main" id="{00000000-0008-0000-0000-00003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263</xdr:row>
          <xdr:rowOff>12700</xdr:rowOff>
        </xdr:from>
        <xdr:to>
          <xdr:col>7</xdr:col>
          <xdr:colOff>374650</xdr:colOff>
          <xdr:row>263</xdr:row>
          <xdr:rowOff>450850</xdr:rowOff>
        </xdr:to>
        <xdr:sp macro="" textlink="">
          <xdr:nvSpPr>
            <xdr:cNvPr id="3859" name="Check Box 0541" hidden="1">
              <a:extLst>
                <a:ext uri="{63B3BB69-23CF-44E3-9099-C40C66FF867C}">
                  <a14:compatExt spid="_x0000_s3859"/>
                </a:ext>
                <a:ext uri="{FF2B5EF4-FFF2-40B4-BE49-F238E27FC236}">
                  <a16:creationId xmlns:a16="http://schemas.microsoft.com/office/drawing/2014/main" id="{00000000-0008-0000-0000-0000130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262</xdr:row>
          <xdr:rowOff>12700</xdr:rowOff>
        </xdr:from>
        <xdr:to>
          <xdr:col>7</xdr:col>
          <xdr:colOff>374650</xdr:colOff>
          <xdr:row>262</xdr:row>
          <xdr:rowOff>450850</xdr:rowOff>
        </xdr:to>
        <xdr:sp macro="" textlink="">
          <xdr:nvSpPr>
            <xdr:cNvPr id="3858" name="Check Box 0540" hidden="1">
              <a:extLst>
                <a:ext uri="{63B3BB69-23CF-44E3-9099-C40C66FF867C}">
                  <a14:compatExt spid="_x0000_s3858"/>
                </a:ext>
                <a:ext uri="{FF2B5EF4-FFF2-40B4-BE49-F238E27FC236}">
                  <a16:creationId xmlns:a16="http://schemas.microsoft.com/office/drawing/2014/main" id="{00000000-0008-0000-0000-0000120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342900</xdr:colOff>
          <xdr:row>53</xdr:row>
          <xdr:rowOff>12700</xdr:rowOff>
        </xdr:from>
        <xdr:to>
          <xdr:col>7</xdr:col>
          <xdr:colOff>203200</xdr:colOff>
          <xdr:row>54</xdr:row>
          <xdr:rowOff>0</xdr:rowOff>
        </xdr:to>
        <xdr:sp macro="" textlink="">
          <xdr:nvSpPr>
            <xdr:cNvPr id="9512" name="Check Box 0055" hidden="1">
              <a:extLst>
                <a:ext uri="{63B3BB69-23CF-44E3-9099-C40C66FF867C}">
                  <a14:compatExt spid="_x0000_s9512"/>
                </a:ext>
                <a:ext uri="{FF2B5EF4-FFF2-40B4-BE49-F238E27FC236}">
                  <a16:creationId xmlns:a16="http://schemas.microsoft.com/office/drawing/2014/main" id="{00000000-0008-0000-0000-000028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51</xdr:row>
          <xdr:rowOff>12700</xdr:rowOff>
        </xdr:from>
        <xdr:to>
          <xdr:col>19</xdr:col>
          <xdr:colOff>374650</xdr:colOff>
          <xdr:row>52</xdr:row>
          <xdr:rowOff>0</xdr:rowOff>
        </xdr:to>
        <xdr:sp macro="" textlink="">
          <xdr:nvSpPr>
            <xdr:cNvPr id="9672" name="Check Box 0054" hidden="1">
              <a:extLst>
                <a:ext uri="{63B3BB69-23CF-44E3-9099-C40C66FF867C}">
                  <a14:compatExt spid="_x0000_s9672"/>
                </a:ext>
                <a:ext uri="{FF2B5EF4-FFF2-40B4-BE49-F238E27FC236}">
                  <a16:creationId xmlns:a16="http://schemas.microsoft.com/office/drawing/2014/main" id="{00000000-0008-0000-0000-0000C8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51</xdr:row>
          <xdr:rowOff>12700</xdr:rowOff>
        </xdr:from>
        <xdr:to>
          <xdr:col>12</xdr:col>
          <xdr:colOff>374650</xdr:colOff>
          <xdr:row>52</xdr:row>
          <xdr:rowOff>0</xdr:rowOff>
        </xdr:to>
        <xdr:sp macro="" textlink="">
          <xdr:nvSpPr>
            <xdr:cNvPr id="9671" name="Check Box 0053" hidden="1">
              <a:extLst>
                <a:ext uri="{63B3BB69-23CF-44E3-9099-C40C66FF867C}">
                  <a14:compatExt spid="_x0000_s9671"/>
                </a:ext>
                <a:ext uri="{FF2B5EF4-FFF2-40B4-BE49-F238E27FC236}">
                  <a16:creationId xmlns:a16="http://schemas.microsoft.com/office/drawing/2014/main" id="{00000000-0008-0000-0000-0000C7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51</xdr:row>
          <xdr:rowOff>12700</xdr:rowOff>
        </xdr:from>
        <xdr:to>
          <xdr:col>3</xdr:col>
          <xdr:colOff>508000</xdr:colOff>
          <xdr:row>52</xdr:row>
          <xdr:rowOff>0</xdr:rowOff>
        </xdr:to>
        <xdr:sp macro="" textlink="">
          <xdr:nvSpPr>
            <xdr:cNvPr id="9670" name="Check Box 0052" hidden="1">
              <a:extLst>
                <a:ext uri="{63B3BB69-23CF-44E3-9099-C40C66FF867C}">
                  <a14:compatExt spid="_x0000_s9670"/>
                </a:ext>
                <a:ext uri="{FF2B5EF4-FFF2-40B4-BE49-F238E27FC236}">
                  <a16:creationId xmlns:a16="http://schemas.microsoft.com/office/drawing/2014/main" id="{00000000-0008-0000-0000-0000C6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146050</xdr:colOff>
          <xdr:row>49</xdr:row>
          <xdr:rowOff>12700</xdr:rowOff>
        </xdr:from>
        <xdr:to>
          <xdr:col>6</xdr:col>
          <xdr:colOff>476250</xdr:colOff>
          <xdr:row>50</xdr:row>
          <xdr:rowOff>12700</xdr:rowOff>
        </xdr:to>
        <xdr:sp macro="" textlink="">
          <xdr:nvSpPr>
            <xdr:cNvPr id="9571" name="Check Box 0051" hidden="1">
              <a:extLst>
                <a:ext uri="{63B3BB69-23CF-44E3-9099-C40C66FF867C}">
                  <a14:compatExt spid="_x0000_s9571"/>
                </a:ext>
                <a:ext uri="{FF2B5EF4-FFF2-40B4-BE49-F238E27FC236}">
                  <a16:creationId xmlns:a16="http://schemas.microsoft.com/office/drawing/2014/main" id="{00000000-0008-0000-0000-000063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146050</xdr:colOff>
          <xdr:row>48</xdr:row>
          <xdr:rowOff>12700</xdr:rowOff>
        </xdr:from>
        <xdr:to>
          <xdr:col>6</xdr:col>
          <xdr:colOff>476250</xdr:colOff>
          <xdr:row>49</xdr:row>
          <xdr:rowOff>0</xdr:rowOff>
        </xdr:to>
        <xdr:sp macro="" textlink="">
          <xdr:nvSpPr>
            <xdr:cNvPr id="9570" name="Check Box 0050" hidden="1">
              <a:extLst>
                <a:ext uri="{63B3BB69-23CF-44E3-9099-C40C66FF867C}">
                  <a14:compatExt spid="_x0000_s9570"/>
                </a:ext>
                <a:ext uri="{FF2B5EF4-FFF2-40B4-BE49-F238E27FC236}">
                  <a16:creationId xmlns:a16="http://schemas.microsoft.com/office/drawing/2014/main" id="{00000000-0008-0000-0000-000062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146050</xdr:colOff>
          <xdr:row>47</xdr:row>
          <xdr:rowOff>12700</xdr:rowOff>
        </xdr:from>
        <xdr:to>
          <xdr:col>6</xdr:col>
          <xdr:colOff>476250</xdr:colOff>
          <xdr:row>48</xdr:row>
          <xdr:rowOff>0</xdr:rowOff>
        </xdr:to>
        <xdr:sp macro="" textlink="">
          <xdr:nvSpPr>
            <xdr:cNvPr id="9569" name="Check Box 0049" hidden="1">
              <a:extLst>
                <a:ext uri="{63B3BB69-23CF-44E3-9099-C40C66FF867C}">
                  <a14:compatExt spid="_x0000_s9569"/>
                </a:ext>
                <a:ext uri="{FF2B5EF4-FFF2-40B4-BE49-F238E27FC236}">
                  <a16:creationId xmlns:a16="http://schemas.microsoft.com/office/drawing/2014/main" id="{00000000-0008-0000-0000-000061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146050</xdr:colOff>
          <xdr:row>45</xdr:row>
          <xdr:rowOff>12700</xdr:rowOff>
        </xdr:from>
        <xdr:to>
          <xdr:col>8</xdr:col>
          <xdr:colOff>476250</xdr:colOff>
          <xdr:row>46</xdr:row>
          <xdr:rowOff>0</xdr:rowOff>
        </xdr:to>
        <xdr:sp macro="" textlink="">
          <xdr:nvSpPr>
            <xdr:cNvPr id="9862" name="Check Box 0047" hidden="1">
              <a:extLst>
                <a:ext uri="{63B3BB69-23CF-44E3-9099-C40C66FF867C}">
                  <a14:compatExt spid="_x0000_s9862"/>
                </a:ext>
                <a:ext uri="{FF2B5EF4-FFF2-40B4-BE49-F238E27FC236}">
                  <a16:creationId xmlns:a16="http://schemas.microsoft.com/office/drawing/2014/main" id="{00000000-0008-0000-0000-0000862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146050</xdr:colOff>
          <xdr:row>44</xdr:row>
          <xdr:rowOff>12700</xdr:rowOff>
        </xdr:from>
        <xdr:to>
          <xdr:col>8</xdr:col>
          <xdr:colOff>476250</xdr:colOff>
          <xdr:row>45</xdr:row>
          <xdr:rowOff>0</xdr:rowOff>
        </xdr:to>
        <xdr:sp macro="" textlink="">
          <xdr:nvSpPr>
            <xdr:cNvPr id="9861" name="Check Box 0046" hidden="1">
              <a:extLst>
                <a:ext uri="{63B3BB69-23CF-44E3-9099-C40C66FF867C}">
                  <a14:compatExt spid="_x0000_s9861"/>
                </a:ext>
                <a:ext uri="{FF2B5EF4-FFF2-40B4-BE49-F238E27FC236}">
                  <a16:creationId xmlns:a16="http://schemas.microsoft.com/office/drawing/2014/main" id="{00000000-0008-0000-0000-0000852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146050</xdr:colOff>
          <xdr:row>43</xdr:row>
          <xdr:rowOff>12700</xdr:rowOff>
        </xdr:from>
        <xdr:to>
          <xdr:col>8</xdr:col>
          <xdr:colOff>476250</xdr:colOff>
          <xdr:row>44</xdr:row>
          <xdr:rowOff>0</xdr:rowOff>
        </xdr:to>
        <xdr:sp macro="" textlink="">
          <xdr:nvSpPr>
            <xdr:cNvPr id="9860" name="Check Box 0045" hidden="1">
              <a:extLst>
                <a:ext uri="{63B3BB69-23CF-44E3-9099-C40C66FF867C}">
                  <a14:compatExt spid="_x0000_s9860"/>
                </a:ext>
                <a:ext uri="{FF2B5EF4-FFF2-40B4-BE49-F238E27FC236}">
                  <a16:creationId xmlns:a16="http://schemas.microsoft.com/office/drawing/2014/main" id="{00000000-0008-0000-0000-0000842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146050</xdr:colOff>
          <xdr:row>43</xdr:row>
          <xdr:rowOff>222250</xdr:rowOff>
        </xdr:from>
        <xdr:to>
          <xdr:col>4</xdr:col>
          <xdr:colOff>476250</xdr:colOff>
          <xdr:row>44</xdr:row>
          <xdr:rowOff>209550</xdr:rowOff>
        </xdr:to>
        <xdr:sp macro="" textlink="">
          <xdr:nvSpPr>
            <xdr:cNvPr id="9863" name="Check Box 0044" hidden="1">
              <a:extLst>
                <a:ext uri="{63B3BB69-23CF-44E3-9099-C40C66FF867C}">
                  <a14:compatExt spid="_x0000_s9863"/>
                </a:ext>
                <a:ext uri="{FF2B5EF4-FFF2-40B4-BE49-F238E27FC236}">
                  <a16:creationId xmlns:a16="http://schemas.microsoft.com/office/drawing/2014/main" id="{00000000-0008-0000-0000-0000872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146050</xdr:colOff>
          <xdr:row>41</xdr:row>
          <xdr:rowOff>12700</xdr:rowOff>
        </xdr:from>
        <xdr:to>
          <xdr:col>6</xdr:col>
          <xdr:colOff>476250</xdr:colOff>
          <xdr:row>42</xdr:row>
          <xdr:rowOff>0</xdr:rowOff>
        </xdr:to>
        <xdr:sp macro="" textlink="">
          <xdr:nvSpPr>
            <xdr:cNvPr id="9868" name="Check Box 0043" hidden="1">
              <a:extLst>
                <a:ext uri="{63B3BB69-23CF-44E3-9099-C40C66FF867C}">
                  <a14:compatExt spid="_x0000_s9868"/>
                </a:ext>
                <a:ext uri="{FF2B5EF4-FFF2-40B4-BE49-F238E27FC236}">
                  <a16:creationId xmlns:a16="http://schemas.microsoft.com/office/drawing/2014/main" id="{00000000-0008-0000-0000-00008C2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146050</xdr:colOff>
          <xdr:row>37</xdr:row>
          <xdr:rowOff>12700</xdr:rowOff>
        </xdr:from>
        <xdr:to>
          <xdr:col>21</xdr:col>
          <xdr:colOff>476250</xdr:colOff>
          <xdr:row>38</xdr:row>
          <xdr:rowOff>0</xdr:rowOff>
        </xdr:to>
        <xdr:sp macro="" textlink="">
          <xdr:nvSpPr>
            <xdr:cNvPr id="9867" name="Check Box 0042" hidden="1">
              <a:extLst>
                <a:ext uri="{63B3BB69-23CF-44E3-9099-C40C66FF867C}">
                  <a14:compatExt spid="_x0000_s9867"/>
                </a:ext>
                <a:ext uri="{FF2B5EF4-FFF2-40B4-BE49-F238E27FC236}">
                  <a16:creationId xmlns:a16="http://schemas.microsoft.com/office/drawing/2014/main" id="{00000000-0008-0000-0000-00008B2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146050</xdr:colOff>
          <xdr:row>37</xdr:row>
          <xdr:rowOff>12700</xdr:rowOff>
        </xdr:from>
        <xdr:to>
          <xdr:col>19</xdr:col>
          <xdr:colOff>476250</xdr:colOff>
          <xdr:row>38</xdr:row>
          <xdr:rowOff>0</xdr:rowOff>
        </xdr:to>
        <xdr:sp macro="" textlink="">
          <xdr:nvSpPr>
            <xdr:cNvPr id="9866" name="Check Box 0041" hidden="1">
              <a:extLst>
                <a:ext uri="{63B3BB69-23CF-44E3-9099-C40C66FF867C}">
                  <a14:compatExt spid="_x0000_s9866"/>
                </a:ext>
                <a:ext uri="{FF2B5EF4-FFF2-40B4-BE49-F238E27FC236}">
                  <a16:creationId xmlns:a16="http://schemas.microsoft.com/office/drawing/2014/main" id="{00000000-0008-0000-0000-00008A2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146050</xdr:colOff>
          <xdr:row>37</xdr:row>
          <xdr:rowOff>12700</xdr:rowOff>
        </xdr:from>
        <xdr:to>
          <xdr:col>17</xdr:col>
          <xdr:colOff>476250</xdr:colOff>
          <xdr:row>38</xdr:row>
          <xdr:rowOff>0</xdr:rowOff>
        </xdr:to>
        <xdr:sp macro="" textlink="">
          <xdr:nvSpPr>
            <xdr:cNvPr id="9865" name="Check Box 0040" hidden="1">
              <a:extLst>
                <a:ext uri="{63B3BB69-23CF-44E3-9099-C40C66FF867C}">
                  <a14:compatExt spid="_x0000_s9865"/>
                </a:ext>
                <a:ext uri="{FF2B5EF4-FFF2-40B4-BE49-F238E27FC236}">
                  <a16:creationId xmlns:a16="http://schemas.microsoft.com/office/drawing/2014/main" id="{00000000-0008-0000-0000-0000892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107950</xdr:colOff>
          <xdr:row>34</xdr:row>
          <xdr:rowOff>12700</xdr:rowOff>
        </xdr:from>
        <xdr:to>
          <xdr:col>21</xdr:col>
          <xdr:colOff>438150</xdr:colOff>
          <xdr:row>35</xdr:row>
          <xdr:rowOff>0</xdr:rowOff>
        </xdr:to>
        <xdr:sp macro="" textlink="">
          <xdr:nvSpPr>
            <xdr:cNvPr id="9563" name="Check Box 0035" hidden="1">
              <a:extLst>
                <a:ext uri="{63B3BB69-23CF-44E3-9099-C40C66FF867C}">
                  <a14:compatExt spid="_x0000_s9563"/>
                </a:ext>
                <a:ext uri="{FF2B5EF4-FFF2-40B4-BE49-F238E27FC236}">
                  <a16:creationId xmlns:a16="http://schemas.microsoft.com/office/drawing/2014/main" id="{00000000-0008-0000-0000-00005B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114300</xdr:colOff>
          <xdr:row>34</xdr:row>
          <xdr:rowOff>12700</xdr:rowOff>
        </xdr:from>
        <xdr:to>
          <xdr:col>17</xdr:col>
          <xdr:colOff>450850</xdr:colOff>
          <xdr:row>35</xdr:row>
          <xdr:rowOff>0</xdr:rowOff>
        </xdr:to>
        <xdr:sp macro="" textlink="">
          <xdr:nvSpPr>
            <xdr:cNvPr id="9561" name="Check Box 0034" hidden="1">
              <a:extLst>
                <a:ext uri="{63B3BB69-23CF-44E3-9099-C40C66FF867C}">
                  <a14:compatExt spid="_x0000_s9561"/>
                </a:ext>
                <a:ext uri="{FF2B5EF4-FFF2-40B4-BE49-F238E27FC236}">
                  <a16:creationId xmlns:a16="http://schemas.microsoft.com/office/drawing/2014/main" id="{00000000-0008-0000-0000-000059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114300</xdr:colOff>
          <xdr:row>34</xdr:row>
          <xdr:rowOff>12700</xdr:rowOff>
        </xdr:from>
        <xdr:to>
          <xdr:col>12</xdr:col>
          <xdr:colOff>450850</xdr:colOff>
          <xdr:row>35</xdr:row>
          <xdr:rowOff>0</xdr:rowOff>
        </xdr:to>
        <xdr:sp macro="" textlink="">
          <xdr:nvSpPr>
            <xdr:cNvPr id="9560" name="Check Box 0033" hidden="1">
              <a:extLst>
                <a:ext uri="{63B3BB69-23CF-44E3-9099-C40C66FF867C}">
                  <a14:compatExt spid="_x0000_s9560"/>
                </a:ext>
                <a:ext uri="{FF2B5EF4-FFF2-40B4-BE49-F238E27FC236}">
                  <a16:creationId xmlns:a16="http://schemas.microsoft.com/office/drawing/2014/main" id="{00000000-0008-0000-0000-000058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107950</xdr:colOff>
          <xdr:row>33</xdr:row>
          <xdr:rowOff>12700</xdr:rowOff>
        </xdr:from>
        <xdr:to>
          <xdr:col>21</xdr:col>
          <xdr:colOff>438150</xdr:colOff>
          <xdr:row>34</xdr:row>
          <xdr:rowOff>0</xdr:rowOff>
        </xdr:to>
        <xdr:sp macro="" textlink="">
          <xdr:nvSpPr>
            <xdr:cNvPr id="9562" name="Check Box 0032" hidden="1">
              <a:extLst>
                <a:ext uri="{63B3BB69-23CF-44E3-9099-C40C66FF867C}">
                  <a14:compatExt spid="_x0000_s9562"/>
                </a:ext>
                <a:ext uri="{FF2B5EF4-FFF2-40B4-BE49-F238E27FC236}">
                  <a16:creationId xmlns:a16="http://schemas.microsoft.com/office/drawing/2014/main" id="{00000000-0008-0000-0000-00005A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114300</xdr:colOff>
          <xdr:row>33</xdr:row>
          <xdr:rowOff>12700</xdr:rowOff>
        </xdr:from>
        <xdr:to>
          <xdr:col>17</xdr:col>
          <xdr:colOff>450850</xdr:colOff>
          <xdr:row>34</xdr:row>
          <xdr:rowOff>0</xdr:rowOff>
        </xdr:to>
        <xdr:sp macro="" textlink="">
          <xdr:nvSpPr>
            <xdr:cNvPr id="9566" name="Check Box 0031" hidden="1">
              <a:extLst>
                <a:ext uri="{63B3BB69-23CF-44E3-9099-C40C66FF867C}">
                  <a14:compatExt spid="_x0000_s9566"/>
                </a:ext>
                <a:ext uri="{FF2B5EF4-FFF2-40B4-BE49-F238E27FC236}">
                  <a16:creationId xmlns:a16="http://schemas.microsoft.com/office/drawing/2014/main" id="{00000000-0008-0000-0000-00005E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107950</xdr:colOff>
          <xdr:row>33</xdr:row>
          <xdr:rowOff>12700</xdr:rowOff>
        </xdr:from>
        <xdr:to>
          <xdr:col>14</xdr:col>
          <xdr:colOff>438150</xdr:colOff>
          <xdr:row>34</xdr:row>
          <xdr:rowOff>0</xdr:rowOff>
        </xdr:to>
        <xdr:sp macro="" textlink="">
          <xdr:nvSpPr>
            <xdr:cNvPr id="9565" name="Check Box 0030" hidden="1">
              <a:extLst>
                <a:ext uri="{63B3BB69-23CF-44E3-9099-C40C66FF867C}">
                  <a14:compatExt spid="_x0000_s9565"/>
                </a:ext>
                <a:ext uri="{FF2B5EF4-FFF2-40B4-BE49-F238E27FC236}">
                  <a16:creationId xmlns:a16="http://schemas.microsoft.com/office/drawing/2014/main" id="{00000000-0008-0000-0000-00005D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146050</xdr:colOff>
          <xdr:row>33</xdr:row>
          <xdr:rowOff>12700</xdr:rowOff>
        </xdr:from>
        <xdr:to>
          <xdr:col>11</xdr:col>
          <xdr:colOff>476250</xdr:colOff>
          <xdr:row>34</xdr:row>
          <xdr:rowOff>0</xdr:rowOff>
        </xdr:to>
        <xdr:sp macro="" textlink="">
          <xdr:nvSpPr>
            <xdr:cNvPr id="9564" name="Check Box 0029" hidden="1">
              <a:extLst>
                <a:ext uri="{63B3BB69-23CF-44E3-9099-C40C66FF867C}">
                  <a14:compatExt spid="_x0000_s9564"/>
                </a:ext>
                <a:ext uri="{FF2B5EF4-FFF2-40B4-BE49-F238E27FC236}">
                  <a16:creationId xmlns:a16="http://schemas.microsoft.com/office/drawing/2014/main" id="{00000000-0008-0000-0000-00005C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146050</xdr:colOff>
          <xdr:row>33</xdr:row>
          <xdr:rowOff>12700</xdr:rowOff>
        </xdr:from>
        <xdr:to>
          <xdr:col>6</xdr:col>
          <xdr:colOff>476250</xdr:colOff>
          <xdr:row>34</xdr:row>
          <xdr:rowOff>0</xdr:rowOff>
        </xdr:to>
        <xdr:sp macro="" textlink="">
          <xdr:nvSpPr>
            <xdr:cNvPr id="9559" name="Check Box 0028" hidden="1">
              <a:extLst>
                <a:ext uri="{63B3BB69-23CF-44E3-9099-C40C66FF867C}">
                  <a14:compatExt spid="_x0000_s9559"/>
                </a:ext>
                <a:ext uri="{FF2B5EF4-FFF2-40B4-BE49-F238E27FC236}">
                  <a16:creationId xmlns:a16="http://schemas.microsoft.com/office/drawing/2014/main" id="{00000000-0008-0000-0000-000057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469900</xdr:colOff>
          <xdr:row>32</xdr:row>
          <xdr:rowOff>12700</xdr:rowOff>
        </xdr:from>
        <xdr:to>
          <xdr:col>18</xdr:col>
          <xdr:colOff>323850</xdr:colOff>
          <xdr:row>33</xdr:row>
          <xdr:rowOff>0</xdr:rowOff>
        </xdr:to>
        <xdr:sp macro="" textlink="">
          <xdr:nvSpPr>
            <xdr:cNvPr id="3950" name="Check Box 0027" hidden="1">
              <a:extLst>
                <a:ext uri="{63B3BB69-23CF-44E3-9099-C40C66FF867C}">
                  <a14:compatExt spid="_x0000_s3950"/>
                </a:ext>
                <a:ext uri="{FF2B5EF4-FFF2-40B4-BE49-F238E27FC236}">
                  <a16:creationId xmlns:a16="http://schemas.microsoft.com/office/drawing/2014/main" id="{00000000-0008-0000-0000-00006E0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469900</xdr:colOff>
          <xdr:row>31</xdr:row>
          <xdr:rowOff>12700</xdr:rowOff>
        </xdr:from>
        <xdr:to>
          <xdr:col>18</xdr:col>
          <xdr:colOff>323850</xdr:colOff>
          <xdr:row>32</xdr:row>
          <xdr:rowOff>0</xdr:rowOff>
        </xdr:to>
        <xdr:sp macro="" textlink="">
          <xdr:nvSpPr>
            <xdr:cNvPr id="3949" name="Check Box 0026" hidden="1">
              <a:extLst>
                <a:ext uri="{63B3BB69-23CF-44E3-9099-C40C66FF867C}">
                  <a14:compatExt spid="_x0000_s3949"/>
                </a:ext>
                <a:ext uri="{FF2B5EF4-FFF2-40B4-BE49-F238E27FC236}">
                  <a16:creationId xmlns:a16="http://schemas.microsoft.com/office/drawing/2014/main" id="{00000000-0008-0000-0000-00006D0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469900</xdr:colOff>
          <xdr:row>30</xdr:row>
          <xdr:rowOff>12700</xdr:rowOff>
        </xdr:from>
        <xdr:to>
          <xdr:col>18</xdr:col>
          <xdr:colOff>323850</xdr:colOff>
          <xdr:row>31</xdr:row>
          <xdr:rowOff>0</xdr:rowOff>
        </xdr:to>
        <xdr:sp macro="" textlink="">
          <xdr:nvSpPr>
            <xdr:cNvPr id="3948" name="Check Box 0025" hidden="1">
              <a:extLst>
                <a:ext uri="{63B3BB69-23CF-44E3-9099-C40C66FF867C}">
                  <a14:compatExt spid="_x0000_s3948"/>
                </a:ext>
                <a:ext uri="{FF2B5EF4-FFF2-40B4-BE49-F238E27FC236}">
                  <a16:creationId xmlns:a16="http://schemas.microsoft.com/office/drawing/2014/main" id="{00000000-0008-0000-0000-00006C0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146050</xdr:colOff>
          <xdr:row>32</xdr:row>
          <xdr:rowOff>12700</xdr:rowOff>
        </xdr:from>
        <xdr:to>
          <xdr:col>16</xdr:col>
          <xdr:colOff>0</xdr:colOff>
          <xdr:row>33</xdr:row>
          <xdr:rowOff>0</xdr:rowOff>
        </xdr:to>
        <xdr:sp macro="" textlink="">
          <xdr:nvSpPr>
            <xdr:cNvPr id="3947" name="Check Box 0024" hidden="1">
              <a:extLst>
                <a:ext uri="{63B3BB69-23CF-44E3-9099-C40C66FF867C}">
                  <a14:compatExt spid="_x0000_s3947"/>
                </a:ext>
                <a:ext uri="{FF2B5EF4-FFF2-40B4-BE49-F238E27FC236}">
                  <a16:creationId xmlns:a16="http://schemas.microsoft.com/office/drawing/2014/main" id="{00000000-0008-0000-0000-00006B0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146050</xdr:colOff>
          <xdr:row>31</xdr:row>
          <xdr:rowOff>12700</xdr:rowOff>
        </xdr:from>
        <xdr:to>
          <xdr:col>16</xdr:col>
          <xdr:colOff>0</xdr:colOff>
          <xdr:row>32</xdr:row>
          <xdr:rowOff>0</xdr:rowOff>
        </xdr:to>
        <xdr:sp macro="" textlink="">
          <xdr:nvSpPr>
            <xdr:cNvPr id="3946" name="Check Box 0023" hidden="1">
              <a:extLst>
                <a:ext uri="{63B3BB69-23CF-44E3-9099-C40C66FF867C}">
                  <a14:compatExt spid="_x0000_s3946"/>
                </a:ext>
                <a:ext uri="{FF2B5EF4-FFF2-40B4-BE49-F238E27FC236}">
                  <a16:creationId xmlns:a16="http://schemas.microsoft.com/office/drawing/2014/main" id="{00000000-0008-0000-0000-00006A0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146050</xdr:colOff>
          <xdr:row>30</xdr:row>
          <xdr:rowOff>12700</xdr:rowOff>
        </xdr:from>
        <xdr:to>
          <xdr:col>16</xdr:col>
          <xdr:colOff>0</xdr:colOff>
          <xdr:row>31</xdr:row>
          <xdr:rowOff>0</xdr:rowOff>
        </xdr:to>
        <xdr:sp macro="" textlink="">
          <xdr:nvSpPr>
            <xdr:cNvPr id="3945" name="Check Box 0022" hidden="1">
              <a:extLst>
                <a:ext uri="{63B3BB69-23CF-44E3-9099-C40C66FF867C}">
                  <a14:compatExt spid="_x0000_s3945"/>
                </a:ext>
                <a:ext uri="{FF2B5EF4-FFF2-40B4-BE49-F238E27FC236}">
                  <a16:creationId xmlns:a16="http://schemas.microsoft.com/office/drawing/2014/main" id="{00000000-0008-0000-0000-0000690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165100</xdr:colOff>
          <xdr:row>32</xdr:row>
          <xdr:rowOff>12700</xdr:rowOff>
        </xdr:from>
        <xdr:to>
          <xdr:col>13</xdr:col>
          <xdr:colOff>19050</xdr:colOff>
          <xdr:row>33</xdr:row>
          <xdr:rowOff>0</xdr:rowOff>
        </xdr:to>
        <xdr:sp macro="" textlink="">
          <xdr:nvSpPr>
            <xdr:cNvPr id="3944" name="Check Box 0021" hidden="1">
              <a:extLst>
                <a:ext uri="{63B3BB69-23CF-44E3-9099-C40C66FF867C}">
                  <a14:compatExt spid="_x0000_s3944"/>
                </a:ext>
                <a:ext uri="{FF2B5EF4-FFF2-40B4-BE49-F238E27FC236}">
                  <a16:creationId xmlns:a16="http://schemas.microsoft.com/office/drawing/2014/main" id="{00000000-0008-0000-0000-0000680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165100</xdr:colOff>
          <xdr:row>31</xdr:row>
          <xdr:rowOff>12700</xdr:rowOff>
        </xdr:from>
        <xdr:to>
          <xdr:col>13</xdr:col>
          <xdr:colOff>19050</xdr:colOff>
          <xdr:row>32</xdr:row>
          <xdr:rowOff>0</xdr:rowOff>
        </xdr:to>
        <xdr:sp macro="" textlink="">
          <xdr:nvSpPr>
            <xdr:cNvPr id="3943" name="Check Box 0020" hidden="1">
              <a:extLst>
                <a:ext uri="{63B3BB69-23CF-44E3-9099-C40C66FF867C}">
                  <a14:compatExt spid="_x0000_s3943"/>
                </a:ext>
                <a:ext uri="{FF2B5EF4-FFF2-40B4-BE49-F238E27FC236}">
                  <a16:creationId xmlns:a16="http://schemas.microsoft.com/office/drawing/2014/main" id="{00000000-0008-0000-0000-0000670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165100</xdr:colOff>
          <xdr:row>30</xdr:row>
          <xdr:rowOff>12700</xdr:rowOff>
        </xdr:from>
        <xdr:to>
          <xdr:col>13</xdr:col>
          <xdr:colOff>19050</xdr:colOff>
          <xdr:row>31</xdr:row>
          <xdr:rowOff>0</xdr:rowOff>
        </xdr:to>
        <xdr:sp macro="" textlink="">
          <xdr:nvSpPr>
            <xdr:cNvPr id="3942" name="Check Box 0019" hidden="1">
              <a:extLst>
                <a:ext uri="{63B3BB69-23CF-44E3-9099-C40C66FF867C}">
                  <a14:compatExt spid="_x0000_s3942"/>
                </a:ext>
                <a:ext uri="{FF2B5EF4-FFF2-40B4-BE49-F238E27FC236}">
                  <a16:creationId xmlns:a16="http://schemas.microsoft.com/office/drawing/2014/main" id="{00000000-0008-0000-0000-0000660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165100</xdr:colOff>
          <xdr:row>32</xdr:row>
          <xdr:rowOff>12700</xdr:rowOff>
        </xdr:from>
        <xdr:to>
          <xdr:col>10</xdr:col>
          <xdr:colOff>19050</xdr:colOff>
          <xdr:row>33</xdr:row>
          <xdr:rowOff>0</xdr:rowOff>
        </xdr:to>
        <xdr:sp macro="" textlink="">
          <xdr:nvSpPr>
            <xdr:cNvPr id="3941" name="Check Box 0018" hidden="1">
              <a:extLst>
                <a:ext uri="{63B3BB69-23CF-44E3-9099-C40C66FF867C}">
                  <a14:compatExt spid="_x0000_s3941"/>
                </a:ext>
                <a:ext uri="{FF2B5EF4-FFF2-40B4-BE49-F238E27FC236}">
                  <a16:creationId xmlns:a16="http://schemas.microsoft.com/office/drawing/2014/main" id="{00000000-0008-0000-0000-0000650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165100</xdr:colOff>
          <xdr:row>31</xdr:row>
          <xdr:rowOff>12700</xdr:rowOff>
        </xdr:from>
        <xdr:to>
          <xdr:col>10</xdr:col>
          <xdr:colOff>19050</xdr:colOff>
          <xdr:row>32</xdr:row>
          <xdr:rowOff>0</xdr:rowOff>
        </xdr:to>
        <xdr:sp macro="" textlink="">
          <xdr:nvSpPr>
            <xdr:cNvPr id="3940" name="Check Box 0017" hidden="1">
              <a:extLst>
                <a:ext uri="{63B3BB69-23CF-44E3-9099-C40C66FF867C}">
                  <a14:compatExt spid="_x0000_s3940"/>
                </a:ext>
                <a:ext uri="{FF2B5EF4-FFF2-40B4-BE49-F238E27FC236}">
                  <a16:creationId xmlns:a16="http://schemas.microsoft.com/office/drawing/2014/main" id="{00000000-0008-0000-0000-0000640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165100</xdr:colOff>
          <xdr:row>30</xdr:row>
          <xdr:rowOff>12700</xdr:rowOff>
        </xdr:from>
        <xdr:to>
          <xdr:col>10</xdr:col>
          <xdr:colOff>19050</xdr:colOff>
          <xdr:row>31</xdr:row>
          <xdr:rowOff>0</xdr:rowOff>
        </xdr:to>
        <xdr:sp macro="" textlink="">
          <xdr:nvSpPr>
            <xdr:cNvPr id="3939" name="Check Box 0016" hidden="1">
              <a:extLst>
                <a:ext uri="{63B3BB69-23CF-44E3-9099-C40C66FF867C}">
                  <a14:compatExt spid="_x0000_s3939"/>
                </a:ext>
                <a:ext uri="{FF2B5EF4-FFF2-40B4-BE49-F238E27FC236}">
                  <a16:creationId xmlns:a16="http://schemas.microsoft.com/office/drawing/2014/main" id="{00000000-0008-0000-0000-0000630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32</xdr:row>
          <xdr:rowOff>12700</xdr:rowOff>
        </xdr:from>
        <xdr:to>
          <xdr:col>3</xdr:col>
          <xdr:colOff>488950</xdr:colOff>
          <xdr:row>33</xdr:row>
          <xdr:rowOff>0</xdr:rowOff>
        </xdr:to>
        <xdr:sp macro="" textlink="">
          <xdr:nvSpPr>
            <xdr:cNvPr id="3938" name="Check Box 0015" hidden="1">
              <a:extLst>
                <a:ext uri="{63B3BB69-23CF-44E3-9099-C40C66FF867C}">
                  <a14:compatExt spid="_x0000_s3938"/>
                </a:ext>
                <a:ext uri="{FF2B5EF4-FFF2-40B4-BE49-F238E27FC236}">
                  <a16:creationId xmlns:a16="http://schemas.microsoft.com/office/drawing/2014/main" id="{00000000-0008-0000-0000-0000620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31</xdr:row>
          <xdr:rowOff>12700</xdr:rowOff>
        </xdr:from>
        <xdr:to>
          <xdr:col>3</xdr:col>
          <xdr:colOff>488950</xdr:colOff>
          <xdr:row>32</xdr:row>
          <xdr:rowOff>0</xdr:rowOff>
        </xdr:to>
        <xdr:sp macro="" textlink="">
          <xdr:nvSpPr>
            <xdr:cNvPr id="3937" name="Check Box 0014" hidden="1">
              <a:extLst>
                <a:ext uri="{63B3BB69-23CF-44E3-9099-C40C66FF867C}">
                  <a14:compatExt spid="_x0000_s3937"/>
                </a:ext>
                <a:ext uri="{FF2B5EF4-FFF2-40B4-BE49-F238E27FC236}">
                  <a16:creationId xmlns:a16="http://schemas.microsoft.com/office/drawing/2014/main" id="{00000000-0008-0000-0000-0000610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30</xdr:row>
          <xdr:rowOff>12700</xdr:rowOff>
        </xdr:from>
        <xdr:to>
          <xdr:col>3</xdr:col>
          <xdr:colOff>488950</xdr:colOff>
          <xdr:row>31</xdr:row>
          <xdr:rowOff>0</xdr:rowOff>
        </xdr:to>
        <xdr:sp macro="" textlink="">
          <xdr:nvSpPr>
            <xdr:cNvPr id="3936" name="Check Box 0013" hidden="1">
              <a:extLst>
                <a:ext uri="{63B3BB69-23CF-44E3-9099-C40C66FF867C}">
                  <a14:compatExt spid="_x0000_s3936"/>
                </a:ext>
                <a:ext uri="{FF2B5EF4-FFF2-40B4-BE49-F238E27FC236}">
                  <a16:creationId xmlns:a16="http://schemas.microsoft.com/office/drawing/2014/main" id="{00000000-0008-0000-0000-0000600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438150</xdr:colOff>
          <xdr:row>27</xdr:row>
          <xdr:rowOff>12700</xdr:rowOff>
        </xdr:from>
        <xdr:to>
          <xdr:col>7</xdr:col>
          <xdr:colOff>298450</xdr:colOff>
          <xdr:row>28</xdr:row>
          <xdr:rowOff>0</xdr:rowOff>
        </xdr:to>
        <xdr:sp macro="" textlink="">
          <xdr:nvSpPr>
            <xdr:cNvPr id="9558" name="Check Box 0012" hidden="1">
              <a:extLst>
                <a:ext uri="{63B3BB69-23CF-44E3-9099-C40C66FF867C}">
                  <a14:compatExt spid="_x0000_s9558"/>
                </a:ext>
                <a:ext uri="{FF2B5EF4-FFF2-40B4-BE49-F238E27FC236}">
                  <a16:creationId xmlns:a16="http://schemas.microsoft.com/office/drawing/2014/main" id="{00000000-0008-0000-0000-000056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0</xdr:colOff>
          <xdr:row>26</xdr:row>
          <xdr:rowOff>12700</xdr:rowOff>
        </xdr:from>
        <xdr:to>
          <xdr:col>20</xdr:col>
          <xdr:colOff>374650</xdr:colOff>
          <xdr:row>27</xdr:row>
          <xdr:rowOff>0</xdr:rowOff>
        </xdr:to>
        <xdr:sp macro="" textlink="">
          <xdr:nvSpPr>
            <xdr:cNvPr id="9408" name="Check Box 0011" hidden="1">
              <a:extLst>
                <a:ext uri="{63B3BB69-23CF-44E3-9099-C40C66FF867C}">
                  <a14:compatExt spid="_x0000_s9408"/>
                </a:ext>
                <a:ext uri="{FF2B5EF4-FFF2-40B4-BE49-F238E27FC236}">
                  <a16:creationId xmlns:a16="http://schemas.microsoft.com/office/drawing/2014/main" id="{00000000-0008-0000-0000-0000C0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152400</xdr:colOff>
          <xdr:row>26</xdr:row>
          <xdr:rowOff>12700</xdr:rowOff>
        </xdr:from>
        <xdr:to>
          <xdr:col>17</xdr:col>
          <xdr:colOff>12700</xdr:colOff>
          <xdr:row>27</xdr:row>
          <xdr:rowOff>0</xdr:rowOff>
        </xdr:to>
        <xdr:sp macro="" textlink="">
          <xdr:nvSpPr>
            <xdr:cNvPr id="9409" name="Check Box 0010" hidden="1">
              <a:extLst>
                <a:ext uri="{63B3BB69-23CF-44E3-9099-C40C66FF867C}">
                  <a14:compatExt spid="_x0000_s9409"/>
                </a:ext>
                <a:ext uri="{FF2B5EF4-FFF2-40B4-BE49-F238E27FC236}">
                  <a16:creationId xmlns:a16="http://schemas.microsoft.com/office/drawing/2014/main" id="{00000000-0008-0000-0000-0000C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165100</xdr:colOff>
          <xdr:row>26</xdr:row>
          <xdr:rowOff>12700</xdr:rowOff>
        </xdr:from>
        <xdr:to>
          <xdr:col>13</xdr:col>
          <xdr:colOff>19050</xdr:colOff>
          <xdr:row>27</xdr:row>
          <xdr:rowOff>0</xdr:rowOff>
        </xdr:to>
        <xdr:sp macro="" textlink="">
          <xdr:nvSpPr>
            <xdr:cNvPr id="9468" name="Check Box 0009" hidden="1">
              <a:extLst>
                <a:ext uri="{63B3BB69-23CF-44E3-9099-C40C66FF867C}">
                  <a14:compatExt spid="_x0000_s9468"/>
                </a:ext>
                <a:ext uri="{FF2B5EF4-FFF2-40B4-BE49-F238E27FC236}">
                  <a16:creationId xmlns:a16="http://schemas.microsoft.com/office/drawing/2014/main" id="{00000000-0008-0000-0000-0000FC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165100</xdr:colOff>
          <xdr:row>26</xdr:row>
          <xdr:rowOff>12700</xdr:rowOff>
        </xdr:from>
        <xdr:to>
          <xdr:col>8</xdr:col>
          <xdr:colOff>19050</xdr:colOff>
          <xdr:row>27</xdr:row>
          <xdr:rowOff>0</xdr:rowOff>
        </xdr:to>
        <xdr:sp macro="" textlink="">
          <xdr:nvSpPr>
            <xdr:cNvPr id="9467" name="Check Box 0008" hidden="1">
              <a:extLst>
                <a:ext uri="{63B3BB69-23CF-44E3-9099-C40C66FF867C}">
                  <a14:compatExt spid="_x0000_s9467"/>
                </a:ext>
                <a:ext uri="{FF2B5EF4-FFF2-40B4-BE49-F238E27FC236}">
                  <a16:creationId xmlns:a16="http://schemas.microsoft.com/office/drawing/2014/main" id="{00000000-0008-0000-0000-0000FB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165100</xdr:colOff>
          <xdr:row>26</xdr:row>
          <xdr:rowOff>12700</xdr:rowOff>
        </xdr:from>
        <xdr:to>
          <xdr:col>4</xdr:col>
          <xdr:colOff>19050</xdr:colOff>
          <xdr:row>27</xdr:row>
          <xdr:rowOff>0</xdr:rowOff>
        </xdr:to>
        <xdr:sp macro="" textlink="">
          <xdr:nvSpPr>
            <xdr:cNvPr id="9466" name="Check Box 0007" hidden="1">
              <a:extLst>
                <a:ext uri="{63B3BB69-23CF-44E3-9099-C40C66FF867C}">
                  <a14:compatExt spid="_x0000_s9466"/>
                </a:ext>
                <a:ext uri="{FF2B5EF4-FFF2-40B4-BE49-F238E27FC236}">
                  <a16:creationId xmlns:a16="http://schemas.microsoft.com/office/drawing/2014/main" id="{00000000-0008-0000-0000-0000FA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165100</xdr:colOff>
          <xdr:row>25</xdr:row>
          <xdr:rowOff>12700</xdr:rowOff>
        </xdr:from>
        <xdr:to>
          <xdr:col>10</xdr:col>
          <xdr:colOff>19050</xdr:colOff>
          <xdr:row>26</xdr:row>
          <xdr:rowOff>0</xdr:rowOff>
        </xdr:to>
        <xdr:sp macro="" textlink="">
          <xdr:nvSpPr>
            <xdr:cNvPr id="9506" name="Check Box 0006" hidden="1">
              <a:extLst>
                <a:ext uri="{63B3BB69-23CF-44E3-9099-C40C66FF867C}">
                  <a14:compatExt spid="_x0000_s9506"/>
                </a:ext>
                <a:ext uri="{FF2B5EF4-FFF2-40B4-BE49-F238E27FC236}">
                  <a16:creationId xmlns:a16="http://schemas.microsoft.com/office/drawing/2014/main" id="{00000000-0008-0000-0000-000022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152400</xdr:colOff>
          <xdr:row>24</xdr:row>
          <xdr:rowOff>12700</xdr:rowOff>
        </xdr:from>
        <xdr:to>
          <xdr:col>21</xdr:col>
          <xdr:colOff>488950</xdr:colOff>
          <xdr:row>25</xdr:row>
          <xdr:rowOff>0</xdr:rowOff>
        </xdr:to>
        <xdr:sp macro="" textlink="">
          <xdr:nvSpPr>
            <xdr:cNvPr id="9557" name="Check Box 0005" hidden="1">
              <a:extLst>
                <a:ext uri="{63B3BB69-23CF-44E3-9099-C40C66FF867C}">
                  <a14:compatExt spid="_x0000_s9557"/>
                </a:ext>
                <a:ext uri="{FF2B5EF4-FFF2-40B4-BE49-F238E27FC236}">
                  <a16:creationId xmlns:a16="http://schemas.microsoft.com/office/drawing/2014/main" id="{00000000-0008-0000-0000-000055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152400</xdr:colOff>
          <xdr:row>24</xdr:row>
          <xdr:rowOff>12700</xdr:rowOff>
        </xdr:from>
        <xdr:to>
          <xdr:col>14</xdr:col>
          <xdr:colOff>488950</xdr:colOff>
          <xdr:row>25</xdr:row>
          <xdr:rowOff>0</xdr:rowOff>
        </xdr:to>
        <xdr:sp macro="" textlink="">
          <xdr:nvSpPr>
            <xdr:cNvPr id="9556" name="Check Box 0004" hidden="1">
              <a:extLst>
                <a:ext uri="{63B3BB69-23CF-44E3-9099-C40C66FF867C}">
                  <a14:compatExt spid="_x0000_s9556"/>
                </a:ext>
                <a:ext uri="{FF2B5EF4-FFF2-40B4-BE49-F238E27FC236}">
                  <a16:creationId xmlns:a16="http://schemas.microsoft.com/office/drawing/2014/main" id="{00000000-0008-0000-0000-000054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152400</xdr:colOff>
          <xdr:row>24</xdr:row>
          <xdr:rowOff>12700</xdr:rowOff>
        </xdr:from>
        <xdr:to>
          <xdr:col>7</xdr:col>
          <xdr:colOff>488950</xdr:colOff>
          <xdr:row>25</xdr:row>
          <xdr:rowOff>0</xdr:rowOff>
        </xdr:to>
        <xdr:sp macro="" textlink="">
          <xdr:nvSpPr>
            <xdr:cNvPr id="9555" name="Check Box 0003" hidden="1">
              <a:extLst>
                <a:ext uri="{63B3BB69-23CF-44E3-9099-C40C66FF867C}">
                  <a14:compatExt spid="_x0000_s9555"/>
                </a:ext>
                <a:ext uri="{FF2B5EF4-FFF2-40B4-BE49-F238E27FC236}">
                  <a16:creationId xmlns:a16="http://schemas.microsoft.com/office/drawing/2014/main" id="{00000000-0008-0000-0000-000053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165100</xdr:colOff>
          <xdr:row>23</xdr:row>
          <xdr:rowOff>12700</xdr:rowOff>
        </xdr:from>
        <xdr:to>
          <xdr:col>11</xdr:col>
          <xdr:colOff>19050</xdr:colOff>
          <xdr:row>24</xdr:row>
          <xdr:rowOff>0</xdr:rowOff>
        </xdr:to>
        <xdr:sp macro="" textlink="">
          <xdr:nvSpPr>
            <xdr:cNvPr id="9505" name="Check Box 0002" hidden="1">
              <a:extLst>
                <a:ext uri="{63B3BB69-23CF-44E3-9099-C40C66FF867C}">
                  <a14:compatExt spid="_x0000_s9505"/>
                </a:ext>
                <a:ext uri="{FF2B5EF4-FFF2-40B4-BE49-F238E27FC236}">
                  <a16:creationId xmlns:a16="http://schemas.microsoft.com/office/drawing/2014/main" id="{00000000-0008-0000-0000-000021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165100</xdr:colOff>
          <xdr:row>21</xdr:row>
          <xdr:rowOff>12700</xdr:rowOff>
        </xdr:from>
        <xdr:to>
          <xdr:col>8</xdr:col>
          <xdr:colOff>19050</xdr:colOff>
          <xdr:row>22</xdr:row>
          <xdr:rowOff>0</xdr:rowOff>
        </xdr:to>
        <xdr:sp macro="" textlink="">
          <xdr:nvSpPr>
            <xdr:cNvPr id="9504" name="Check Box 0001" hidden="1">
              <a:extLst>
                <a:ext uri="{63B3BB69-23CF-44E3-9099-C40C66FF867C}">
                  <a14:compatExt spid="_x0000_s9504"/>
                </a:ext>
                <a:ext uri="{FF2B5EF4-FFF2-40B4-BE49-F238E27FC236}">
                  <a16:creationId xmlns:a16="http://schemas.microsoft.com/office/drawing/2014/main" id="{00000000-0008-0000-0000-000020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12700</xdr:colOff>
          <xdr:row>216</xdr:row>
          <xdr:rowOff>12700</xdr:rowOff>
        </xdr:from>
        <xdr:to>
          <xdr:col>6</xdr:col>
          <xdr:colOff>381000</xdr:colOff>
          <xdr:row>217</xdr:row>
          <xdr:rowOff>0</xdr:rowOff>
        </xdr:to>
        <xdr:sp macro="" textlink="">
          <xdr:nvSpPr>
            <xdr:cNvPr id="9912" name="Check Box 0441" hidden="1">
              <a:extLst>
                <a:ext uri="{63B3BB69-23CF-44E3-9099-C40C66FF867C}">
                  <a14:compatExt spid="_x0000_s9912"/>
                </a:ext>
                <a:ext uri="{FF2B5EF4-FFF2-40B4-BE49-F238E27FC236}">
                  <a16:creationId xmlns:a16="http://schemas.microsoft.com/office/drawing/2014/main" id="{00000000-0008-0000-0000-0000B82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146050</xdr:colOff>
          <xdr:row>216</xdr:row>
          <xdr:rowOff>12700</xdr:rowOff>
        </xdr:from>
        <xdr:to>
          <xdr:col>15</xdr:col>
          <xdr:colOff>0</xdr:colOff>
          <xdr:row>217</xdr:row>
          <xdr:rowOff>0</xdr:rowOff>
        </xdr:to>
        <xdr:sp macro="" textlink="">
          <xdr:nvSpPr>
            <xdr:cNvPr id="9913" name="Check Box 0442" hidden="1">
              <a:extLst>
                <a:ext uri="{63B3BB69-23CF-44E3-9099-C40C66FF867C}">
                  <a14:compatExt spid="_x0000_s9913"/>
                </a:ext>
                <a:ext uri="{FF2B5EF4-FFF2-40B4-BE49-F238E27FC236}">
                  <a16:creationId xmlns:a16="http://schemas.microsoft.com/office/drawing/2014/main" id="{00000000-0008-0000-0000-0000B92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146050</xdr:colOff>
          <xdr:row>216</xdr:row>
          <xdr:rowOff>12700</xdr:rowOff>
        </xdr:from>
        <xdr:to>
          <xdr:col>22</xdr:col>
          <xdr:colOff>0</xdr:colOff>
          <xdr:row>217</xdr:row>
          <xdr:rowOff>0</xdr:rowOff>
        </xdr:to>
        <xdr:sp macro="" textlink="">
          <xdr:nvSpPr>
            <xdr:cNvPr id="9914" name="Check Box 0443" hidden="1">
              <a:extLst>
                <a:ext uri="{63B3BB69-23CF-44E3-9099-C40C66FF867C}">
                  <a14:compatExt spid="_x0000_s9914"/>
                </a:ext>
                <a:ext uri="{FF2B5EF4-FFF2-40B4-BE49-F238E27FC236}">
                  <a16:creationId xmlns:a16="http://schemas.microsoft.com/office/drawing/2014/main" id="{00000000-0008-0000-0000-0000BA2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165100</xdr:colOff>
          <xdr:row>220</xdr:row>
          <xdr:rowOff>12700</xdr:rowOff>
        </xdr:from>
        <xdr:to>
          <xdr:col>22</xdr:col>
          <xdr:colOff>19050</xdr:colOff>
          <xdr:row>220</xdr:row>
          <xdr:rowOff>450850</xdr:rowOff>
        </xdr:to>
        <xdr:sp macro="" textlink="">
          <xdr:nvSpPr>
            <xdr:cNvPr id="9919" name="Check Box 0456" hidden="1">
              <a:extLst>
                <a:ext uri="{63B3BB69-23CF-44E3-9099-C40C66FF867C}">
                  <a14:compatExt spid="_x0000_s9919"/>
                </a:ext>
                <a:ext uri="{FF2B5EF4-FFF2-40B4-BE49-F238E27FC236}">
                  <a16:creationId xmlns:a16="http://schemas.microsoft.com/office/drawing/2014/main" id="{00000000-0008-0000-0000-0000BF2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271</xdr:row>
          <xdr:rowOff>12700</xdr:rowOff>
        </xdr:from>
        <xdr:to>
          <xdr:col>13</xdr:col>
          <xdr:colOff>374650</xdr:colOff>
          <xdr:row>272</xdr:row>
          <xdr:rowOff>0</xdr:rowOff>
        </xdr:to>
        <xdr:sp macro="" textlink="">
          <xdr:nvSpPr>
            <xdr:cNvPr id="9921" name="Check Box 2753" hidden="1">
              <a:extLst>
                <a:ext uri="{63B3BB69-23CF-44E3-9099-C40C66FF867C}">
                  <a14:compatExt spid="_x0000_s9921"/>
                </a:ext>
                <a:ext uri="{FF2B5EF4-FFF2-40B4-BE49-F238E27FC236}">
                  <a16:creationId xmlns:a16="http://schemas.microsoft.com/office/drawing/2014/main" id="{00000000-0008-0000-0000-0000C12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259</xdr:row>
          <xdr:rowOff>12700</xdr:rowOff>
        </xdr:from>
        <xdr:to>
          <xdr:col>11</xdr:col>
          <xdr:colOff>374650</xdr:colOff>
          <xdr:row>259</xdr:row>
          <xdr:rowOff>457200</xdr:rowOff>
        </xdr:to>
        <xdr:sp macro="" textlink="">
          <xdr:nvSpPr>
            <xdr:cNvPr id="9922" name="Check Box 2754" hidden="1">
              <a:extLst>
                <a:ext uri="{63B3BB69-23CF-44E3-9099-C40C66FF867C}">
                  <a14:compatExt spid="_x0000_s9922"/>
                </a:ext>
                <a:ext uri="{FF2B5EF4-FFF2-40B4-BE49-F238E27FC236}">
                  <a16:creationId xmlns:a16="http://schemas.microsoft.com/office/drawing/2014/main" id="{00000000-0008-0000-0000-0000C22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259</xdr:row>
          <xdr:rowOff>12700</xdr:rowOff>
        </xdr:from>
        <xdr:to>
          <xdr:col>13</xdr:col>
          <xdr:colOff>374650</xdr:colOff>
          <xdr:row>259</xdr:row>
          <xdr:rowOff>457200</xdr:rowOff>
        </xdr:to>
        <xdr:sp macro="" textlink="">
          <xdr:nvSpPr>
            <xdr:cNvPr id="9923" name="Check Box 2755" hidden="1">
              <a:extLst>
                <a:ext uri="{63B3BB69-23CF-44E3-9099-C40C66FF867C}">
                  <a14:compatExt spid="_x0000_s9923"/>
                </a:ext>
                <a:ext uri="{FF2B5EF4-FFF2-40B4-BE49-F238E27FC236}">
                  <a16:creationId xmlns:a16="http://schemas.microsoft.com/office/drawing/2014/main" id="{00000000-0008-0000-0000-0000C32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260</xdr:row>
          <xdr:rowOff>12700</xdr:rowOff>
        </xdr:from>
        <xdr:to>
          <xdr:col>13</xdr:col>
          <xdr:colOff>374650</xdr:colOff>
          <xdr:row>260</xdr:row>
          <xdr:rowOff>450850</xdr:rowOff>
        </xdr:to>
        <xdr:sp macro="" textlink="">
          <xdr:nvSpPr>
            <xdr:cNvPr id="9924" name="Check Box 2756" hidden="1">
              <a:extLst>
                <a:ext uri="{63B3BB69-23CF-44E3-9099-C40C66FF867C}">
                  <a14:compatExt spid="_x0000_s9924"/>
                </a:ext>
                <a:ext uri="{FF2B5EF4-FFF2-40B4-BE49-F238E27FC236}">
                  <a16:creationId xmlns:a16="http://schemas.microsoft.com/office/drawing/2014/main" id="{00000000-0008-0000-0000-0000C42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260</xdr:row>
          <xdr:rowOff>12700</xdr:rowOff>
        </xdr:from>
        <xdr:to>
          <xdr:col>15</xdr:col>
          <xdr:colOff>374650</xdr:colOff>
          <xdr:row>260</xdr:row>
          <xdr:rowOff>450850</xdr:rowOff>
        </xdr:to>
        <xdr:sp macro="" textlink="">
          <xdr:nvSpPr>
            <xdr:cNvPr id="9925" name="Check Box 2757" hidden="1">
              <a:extLst>
                <a:ext uri="{63B3BB69-23CF-44E3-9099-C40C66FF867C}">
                  <a14:compatExt spid="_x0000_s9925"/>
                </a:ext>
                <a:ext uri="{FF2B5EF4-FFF2-40B4-BE49-F238E27FC236}">
                  <a16:creationId xmlns:a16="http://schemas.microsoft.com/office/drawing/2014/main" id="{00000000-0008-0000-0000-0000C52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210</xdr:row>
          <xdr:rowOff>12700</xdr:rowOff>
        </xdr:from>
        <xdr:to>
          <xdr:col>14</xdr:col>
          <xdr:colOff>374650</xdr:colOff>
          <xdr:row>211</xdr:row>
          <xdr:rowOff>0</xdr:rowOff>
        </xdr:to>
        <xdr:sp macro="" textlink="">
          <xdr:nvSpPr>
            <xdr:cNvPr id="9926" name="Check Box 2758" hidden="1">
              <a:extLst>
                <a:ext uri="{63B3BB69-23CF-44E3-9099-C40C66FF867C}">
                  <a14:compatExt spid="_x0000_s9926"/>
                </a:ext>
                <a:ext uri="{FF2B5EF4-FFF2-40B4-BE49-F238E27FC236}">
                  <a16:creationId xmlns:a16="http://schemas.microsoft.com/office/drawing/2014/main" id="{00000000-0008-0000-0000-0000C62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107950</xdr:colOff>
          <xdr:row>47</xdr:row>
          <xdr:rowOff>450850</xdr:rowOff>
        </xdr:from>
        <xdr:to>
          <xdr:col>3</xdr:col>
          <xdr:colOff>476250</xdr:colOff>
          <xdr:row>48</xdr:row>
          <xdr:rowOff>438150</xdr:rowOff>
        </xdr:to>
        <xdr:sp macro="" textlink="">
          <xdr:nvSpPr>
            <xdr:cNvPr id="9928" name="Check Box 2760" hidden="1">
              <a:extLst>
                <a:ext uri="{63B3BB69-23CF-44E3-9099-C40C66FF867C}">
                  <a14:compatExt spid="_x0000_s9928"/>
                </a:ext>
                <a:ext uri="{FF2B5EF4-FFF2-40B4-BE49-F238E27FC236}">
                  <a16:creationId xmlns:a16="http://schemas.microsoft.com/office/drawing/2014/main" id="{00000000-0008-0000-0000-0000C82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292</xdr:row>
          <xdr:rowOff>12700</xdr:rowOff>
        </xdr:from>
        <xdr:to>
          <xdr:col>10</xdr:col>
          <xdr:colOff>374650</xdr:colOff>
          <xdr:row>292</xdr:row>
          <xdr:rowOff>450850</xdr:rowOff>
        </xdr:to>
        <xdr:sp macro="" textlink="">
          <xdr:nvSpPr>
            <xdr:cNvPr id="9930" name="Check Box 2762" hidden="1">
              <a:extLst>
                <a:ext uri="{63B3BB69-23CF-44E3-9099-C40C66FF867C}">
                  <a14:compatExt spid="_x0000_s9930"/>
                </a:ext>
                <a:ext uri="{FF2B5EF4-FFF2-40B4-BE49-F238E27FC236}">
                  <a16:creationId xmlns:a16="http://schemas.microsoft.com/office/drawing/2014/main" id="{00000000-0008-0000-0000-0000CA2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292</xdr:row>
          <xdr:rowOff>12700</xdr:rowOff>
        </xdr:from>
        <xdr:to>
          <xdr:col>19</xdr:col>
          <xdr:colOff>374650</xdr:colOff>
          <xdr:row>292</xdr:row>
          <xdr:rowOff>450850</xdr:rowOff>
        </xdr:to>
        <xdr:sp macro="" textlink="">
          <xdr:nvSpPr>
            <xdr:cNvPr id="9931" name="Check Box 2763" hidden="1">
              <a:extLst>
                <a:ext uri="{63B3BB69-23CF-44E3-9099-C40C66FF867C}">
                  <a14:compatExt spid="_x0000_s9931"/>
                </a:ext>
                <a:ext uri="{FF2B5EF4-FFF2-40B4-BE49-F238E27FC236}">
                  <a16:creationId xmlns:a16="http://schemas.microsoft.com/office/drawing/2014/main" id="{00000000-0008-0000-0000-0000CB2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95250</xdr:colOff>
          <xdr:row>293</xdr:row>
          <xdr:rowOff>12700</xdr:rowOff>
        </xdr:from>
        <xdr:to>
          <xdr:col>14</xdr:col>
          <xdr:colOff>469900</xdr:colOff>
          <xdr:row>293</xdr:row>
          <xdr:rowOff>450850</xdr:rowOff>
        </xdr:to>
        <xdr:sp macro="" textlink="">
          <xdr:nvSpPr>
            <xdr:cNvPr id="9932" name="Check Box 2764" hidden="1">
              <a:extLst>
                <a:ext uri="{63B3BB69-23CF-44E3-9099-C40C66FF867C}">
                  <a14:compatExt spid="_x0000_s9932"/>
                </a:ext>
                <a:ext uri="{FF2B5EF4-FFF2-40B4-BE49-F238E27FC236}">
                  <a16:creationId xmlns:a16="http://schemas.microsoft.com/office/drawing/2014/main" id="{00000000-0008-0000-0000-0000CC2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293</xdr:row>
          <xdr:rowOff>12700</xdr:rowOff>
        </xdr:from>
        <xdr:to>
          <xdr:col>6</xdr:col>
          <xdr:colOff>374650</xdr:colOff>
          <xdr:row>294</xdr:row>
          <xdr:rowOff>0</xdr:rowOff>
        </xdr:to>
        <xdr:sp macro="" textlink="">
          <xdr:nvSpPr>
            <xdr:cNvPr id="9933" name="Check Box 2765" hidden="1">
              <a:extLst>
                <a:ext uri="{63B3BB69-23CF-44E3-9099-C40C66FF867C}">
                  <a14:compatExt spid="_x0000_s9933"/>
                </a:ext>
                <a:ext uri="{FF2B5EF4-FFF2-40B4-BE49-F238E27FC236}">
                  <a16:creationId xmlns:a16="http://schemas.microsoft.com/office/drawing/2014/main" id="{00000000-0008-0000-0000-0000CD2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293</xdr:row>
          <xdr:rowOff>12700</xdr:rowOff>
        </xdr:from>
        <xdr:to>
          <xdr:col>21</xdr:col>
          <xdr:colOff>374650</xdr:colOff>
          <xdr:row>294</xdr:row>
          <xdr:rowOff>0</xdr:rowOff>
        </xdr:to>
        <xdr:sp macro="" textlink="">
          <xdr:nvSpPr>
            <xdr:cNvPr id="9934" name="Check Box 2766" hidden="1">
              <a:extLst>
                <a:ext uri="{63B3BB69-23CF-44E3-9099-C40C66FF867C}">
                  <a14:compatExt spid="_x0000_s9934"/>
                </a:ext>
                <a:ext uri="{FF2B5EF4-FFF2-40B4-BE49-F238E27FC236}">
                  <a16:creationId xmlns:a16="http://schemas.microsoft.com/office/drawing/2014/main" id="{00000000-0008-0000-0000-0000CE2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165100</xdr:colOff>
          <xdr:row>204</xdr:row>
          <xdr:rowOff>12700</xdr:rowOff>
        </xdr:from>
        <xdr:to>
          <xdr:col>7</xdr:col>
          <xdr:colOff>19050</xdr:colOff>
          <xdr:row>205</xdr:row>
          <xdr:rowOff>0</xdr:rowOff>
        </xdr:to>
        <xdr:sp macro="" textlink="">
          <xdr:nvSpPr>
            <xdr:cNvPr id="9936" name="Check Box 2768" hidden="1">
              <a:extLst>
                <a:ext uri="{63B3BB69-23CF-44E3-9099-C40C66FF867C}">
                  <a14:compatExt spid="_x0000_s9936"/>
                </a:ext>
                <a:ext uri="{FF2B5EF4-FFF2-40B4-BE49-F238E27FC236}">
                  <a16:creationId xmlns:a16="http://schemas.microsoft.com/office/drawing/2014/main" id="{00000000-0008-0000-0000-0000D02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165100</xdr:colOff>
          <xdr:row>205</xdr:row>
          <xdr:rowOff>12700</xdr:rowOff>
        </xdr:from>
        <xdr:to>
          <xdr:col>7</xdr:col>
          <xdr:colOff>19050</xdr:colOff>
          <xdr:row>205</xdr:row>
          <xdr:rowOff>450850</xdr:rowOff>
        </xdr:to>
        <xdr:sp macro="" textlink="">
          <xdr:nvSpPr>
            <xdr:cNvPr id="9937" name="Check Box 2769" hidden="1">
              <a:extLst>
                <a:ext uri="{63B3BB69-23CF-44E3-9099-C40C66FF867C}">
                  <a14:compatExt spid="_x0000_s9937"/>
                </a:ext>
                <a:ext uri="{FF2B5EF4-FFF2-40B4-BE49-F238E27FC236}">
                  <a16:creationId xmlns:a16="http://schemas.microsoft.com/office/drawing/2014/main" id="{00000000-0008-0000-0000-0000D12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165100</xdr:colOff>
          <xdr:row>206</xdr:row>
          <xdr:rowOff>12700</xdr:rowOff>
        </xdr:from>
        <xdr:to>
          <xdr:col>7</xdr:col>
          <xdr:colOff>19050</xdr:colOff>
          <xdr:row>207</xdr:row>
          <xdr:rowOff>0</xdr:rowOff>
        </xdr:to>
        <xdr:sp macro="" textlink="">
          <xdr:nvSpPr>
            <xdr:cNvPr id="9938" name="Check Box 2770" hidden="1">
              <a:extLst>
                <a:ext uri="{63B3BB69-23CF-44E3-9099-C40C66FF867C}">
                  <a14:compatExt spid="_x0000_s9938"/>
                </a:ext>
                <a:ext uri="{FF2B5EF4-FFF2-40B4-BE49-F238E27FC236}">
                  <a16:creationId xmlns:a16="http://schemas.microsoft.com/office/drawing/2014/main" id="{00000000-0008-0000-0000-0000D22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165100</xdr:colOff>
          <xdr:row>203</xdr:row>
          <xdr:rowOff>12700</xdr:rowOff>
        </xdr:from>
        <xdr:to>
          <xdr:col>7</xdr:col>
          <xdr:colOff>19050</xdr:colOff>
          <xdr:row>203</xdr:row>
          <xdr:rowOff>450850</xdr:rowOff>
        </xdr:to>
        <xdr:sp macro="" textlink="">
          <xdr:nvSpPr>
            <xdr:cNvPr id="9939" name="Check Box 2771" hidden="1">
              <a:extLst>
                <a:ext uri="{63B3BB69-23CF-44E3-9099-C40C66FF867C}">
                  <a14:compatExt spid="_x0000_s9939"/>
                </a:ext>
                <a:ext uri="{FF2B5EF4-FFF2-40B4-BE49-F238E27FC236}">
                  <a16:creationId xmlns:a16="http://schemas.microsoft.com/office/drawing/2014/main" id="{00000000-0008-0000-0000-0000D32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165100</xdr:colOff>
          <xdr:row>219</xdr:row>
          <xdr:rowOff>12700</xdr:rowOff>
        </xdr:from>
        <xdr:to>
          <xdr:col>17</xdr:col>
          <xdr:colOff>19050</xdr:colOff>
          <xdr:row>219</xdr:row>
          <xdr:rowOff>450850</xdr:rowOff>
        </xdr:to>
        <xdr:sp macro="" textlink="">
          <xdr:nvSpPr>
            <xdr:cNvPr id="9981" name="Check Box 0450" hidden="1">
              <a:extLst>
                <a:ext uri="{63B3BB69-23CF-44E3-9099-C40C66FF867C}">
                  <a14:compatExt spid="_x0000_s9981"/>
                </a:ext>
                <a:ext uri="{FF2B5EF4-FFF2-40B4-BE49-F238E27FC236}">
                  <a16:creationId xmlns:a16="http://schemas.microsoft.com/office/drawing/2014/main" id="{00000000-0008-0000-0000-0000FD2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165100</xdr:colOff>
          <xdr:row>219</xdr:row>
          <xdr:rowOff>12700</xdr:rowOff>
        </xdr:from>
        <xdr:to>
          <xdr:col>22</xdr:col>
          <xdr:colOff>19050</xdr:colOff>
          <xdr:row>219</xdr:row>
          <xdr:rowOff>450850</xdr:rowOff>
        </xdr:to>
        <xdr:sp macro="" textlink="">
          <xdr:nvSpPr>
            <xdr:cNvPr id="9982" name="Check Box 0450" hidden="1">
              <a:extLst>
                <a:ext uri="{63B3BB69-23CF-44E3-9099-C40C66FF867C}">
                  <a14:compatExt spid="_x0000_s9982"/>
                </a:ext>
                <a:ext uri="{FF2B5EF4-FFF2-40B4-BE49-F238E27FC236}">
                  <a16:creationId xmlns:a16="http://schemas.microsoft.com/office/drawing/2014/main" id="{00000000-0008-0000-0000-0000FE2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165100</xdr:colOff>
          <xdr:row>220</xdr:row>
          <xdr:rowOff>12700</xdr:rowOff>
        </xdr:from>
        <xdr:to>
          <xdr:col>12</xdr:col>
          <xdr:colOff>19050</xdr:colOff>
          <xdr:row>220</xdr:row>
          <xdr:rowOff>450850</xdr:rowOff>
        </xdr:to>
        <xdr:sp macro="" textlink="">
          <xdr:nvSpPr>
            <xdr:cNvPr id="9983" name="Check Box 0451" hidden="1">
              <a:extLst>
                <a:ext uri="{63B3BB69-23CF-44E3-9099-C40C66FF867C}">
                  <a14:compatExt spid="_x0000_s9983"/>
                </a:ext>
                <a:ext uri="{FF2B5EF4-FFF2-40B4-BE49-F238E27FC236}">
                  <a16:creationId xmlns:a16="http://schemas.microsoft.com/office/drawing/2014/main" id="{00000000-0008-0000-0000-0000FF2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146050</xdr:colOff>
          <xdr:row>67</xdr:row>
          <xdr:rowOff>12700</xdr:rowOff>
        </xdr:from>
        <xdr:to>
          <xdr:col>22</xdr:col>
          <xdr:colOff>0</xdr:colOff>
          <xdr:row>68</xdr:row>
          <xdr:rowOff>0</xdr:rowOff>
        </xdr:to>
        <xdr:sp macro="" textlink="">
          <xdr:nvSpPr>
            <xdr:cNvPr id="9991" name="Check Box 0095" hidden="1">
              <a:extLst>
                <a:ext uri="{63B3BB69-23CF-44E3-9099-C40C66FF867C}">
                  <a14:compatExt spid="_x0000_s9991"/>
                </a:ext>
                <a:ext uri="{FF2B5EF4-FFF2-40B4-BE49-F238E27FC236}">
                  <a16:creationId xmlns:a16="http://schemas.microsoft.com/office/drawing/2014/main" id="{00000000-0008-0000-0000-0000072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146050</xdr:colOff>
          <xdr:row>67</xdr:row>
          <xdr:rowOff>12700</xdr:rowOff>
        </xdr:from>
        <xdr:to>
          <xdr:col>19</xdr:col>
          <xdr:colOff>0</xdr:colOff>
          <xdr:row>68</xdr:row>
          <xdr:rowOff>0</xdr:rowOff>
        </xdr:to>
        <xdr:sp macro="" textlink="">
          <xdr:nvSpPr>
            <xdr:cNvPr id="9992" name="Check Box 0094" hidden="1">
              <a:extLst>
                <a:ext uri="{63B3BB69-23CF-44E3-9099-C40C66FF867C}">
                  <a14:compatExt spid="_x0000_s9992"/>
                </a:ext>
                <a:ext uri="{FF2B5EF4-FFF2-40B4-BE49-F238E27FC236}">
                  <a16:creationId xmlns:a16="http://schemas.microsoft.com/office/drawing/2014/main" id="{00000000-0008-0000-0000-0000082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67</xdr:row>
          <xdr:rowOff>12700</xdr:rowOff>
        </xdr:from>
        <xdr:to>
          <xdr:col>6</xdr:col>
          <xdr:colOff>495300</xdr:colOff>
          <xdr:row>68</xdr:row>
          <xdr:rowOff>0</xdr:rowOff>
        </xdr:to>
        <xdr:sp macro="" textlink="">
          <xdr:nvSpPr>
            <xdr:cNvPr id="9995" name="Check Box 0092" hidden="1">
              <a:extLst>
                <a:ext uri="{63B3BB69-23CF-44E3-9099-C40C66FF867C}">
                  <a14:compatExt spid="_x0000_s9995"/>
                </a:ext>
                <a:ext uri="{FF2B5EF4-FFF2-40B4-BE49-F238E27FC236}">
                  <a16:creationId xmlns:a16="http://schemas.microsoft.com/office/drawing/2014/main" id="{00000000-0008-0000-0000-00000B2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67</xdr:row>
          <xdr:rowOff>12700</xdr:rowOff>
        </xdr:from>
        <xdr:to>
          <xdr:col>3</xdr:col>
          <xdr:colOff>495300</xdr:colOff>
          <xdr:row>68</xdr:row>
          <xdr:rowOff>0</xdr:rowOff>
        </xdr:to>
        <xdr:sp macro="" textlink="">
          <xdr:nvSpPr>
            <xdr:cNvPr id="9996" name="Check Box 0092" hidden="1">
              <a:extLst>
                <a:ext uri="{63B3BB69-23CF-44E3-9099-C40C66FF867C}">
                  <a14:compatExt spid="_x0000_s9996"/>
                </a:ext>
                <a:ext uri="{FF2B5EF4-FFF2-40B4-BE49-F238E27FC236}">
                  <a16:creationId xmlns:a16="http://schemas.microsoft.com/office/drawing/2014/main" id="{00000000-0008-0000-0000-00000C2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133350</xdr:colOff>
          <xdr:row>67</xdr:row>
          <xdr:rowOff>12700</xdr:rowOff>
        </xdr:from>
        <xdr:to>
          <xdr:col>9</xdr:col>
          <xdr:colOff>495300</xdr:colOff>
          <xdr:row>68</xdr:row>
          <xdr:rowOff>0</xdr:rowOff>
        </xdr:to>
        <xdr:sp macro="" textlink="">
          <xdr:nvSpPr>
            <xdr:cNvPr id="9997" name="Check Box 0092" hidden="1">
              <a:extLst>
                <a:ext uri="{63B3BB69-23CF-44E3-9099-C40C66FF867C}">
                  <a14:compatExt spid="_x0000_s9997"/>
                </a:ext>
                <a:ext uri="{FF2B5EF4-FFF2-40B4-BE49-F238E27FC236}">
                  <a16:creationId xmlns:a16="http://schemas.microsoft.com/office/drawing/2014/main" id="{00000000-0008-0000-0000-00000D2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133350</xdr:colOff>
          <xdr:row>67</xdr:row>
          <xdr:rowOff>12700</xdr:rowOff>
        </xdr:from>
        <xdr:to>
          <xdr:col>12</xdr:col>
          <xdr:colOff>495300</xdr:colOff>
          <xdr:row>68</xdr:row>
          <xdr:rowOff>0</xdr:rowOff>
        </xdr:to>
        <xdr:sp macro="" textlink="">
          <xdr:nvSpPr>
            <xdr:cNvPr id="9998" name="Check Box 0093" hidden="1">
              <a:extLst>
                <a:ext uri="{63B3BB69-23CF-44E3-9099-C40C66FF867C}">
                  <a14:compatExt spid="_x0000_s9998"/>
                </a:ext>
                <a:ext uri="{FF2B5EF4-FFF2-40B4-BE49-F238E27FC236}">
                  <a16:creationId xmlns:a16="http://schemas.microsoft.com/office/drawing/2014/main" id="{00000000-0008-0000-0000-00000E2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165100</xdr:colOff>
          <xdr:row>219</xdr:row>
          <xdr:rowOff>12700</xdr:rowOff>
        </xdr:from>
        <xdr:to>
          <xdr:col>6</xdr:col>
          <xdr:colOff>19050</xdr:colOff>
          <xdr:row>219</xdr:row>
          <xdr:rowOff>450850</xdr:rowOff>
        </xdr:to>
        <xdr:sp macro="" textlink="">
          <xdr:nvSpPr>
            <xdr:cNvPr id="10005" name="Check Box 0450" hidden="1">
              <a:extLst>
                <a:ext uri="{63B3BB69-23CF-44E3-9099-C40C66FF867C}">
                  <a14:compatExt spid="_x0000_s10005"/>
                </a:ext>
                <a:ext uri="{FF2B5EF4-FFF2-40B4-BE49-F238E27FC236}">
                  <a16:creationId xmlns:a16="http://schemas.microsoft.com/office/drawing/2014/main" id="{00000000-0008-0000-0000-0000152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165100</xdr:colOff>
          <xdr:row>219</xdr:row>
          <xdr:rowOff>12700</xdr:rowOff>
        </xdr:from>
        <xdr:to>
          <xdr:col>12</xdr:col>
          <xdr:colOff>19050</xdr:colOff>
          <xdr:row>219</xdr:row>
          <xdr:rowOff>450850</xdr:rowOff>
        </xdr:to>
        <xdr:sp macro="" textlink="">
          <xdr:nvSpPr>
            <xdr:cNvPr id="10006" name="Check Box 0450" hidden="1">
              <a:extLst>
                <a:ext uri="{63B3BB69-23CF-44E3-9099-C40C66FF867C}">
                  <a14:compatExt spid="_x0000_s10006"/>
                </a:ext>
                <a:ext uri="{FF2B5EF4-FFF2-40B4-BE49-F238E27FC236}">
                  <a16:creationId xmlns:a16="http://schemas.microsoft.com/office/drawing/2014/main" id="{00000000-0008-0000-0000-0000162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165100</xdr:colOff>
          <xdr:row>220</xdr:row>
          <xdr:rowOff>12700</xdr:rowOff>
        </xdr:from>
        <xdr:to>
          <xdr:col>17</xdr:col>
          <xdr:colOff>19050</xdr:colOff>
          <xdr:row>220</xdr:row>
          <xdr:rowOff>450850</xdr:rowOff>
        </xdr:to>
        <xdr:sp macro="" textlink="">
          <xdr:nvSpPr>
            <xdr:cNvPr id="10007" name="Check Box 0455" hidden="1">
              <a:extLst>
                <a:ext uri="{63B3BB69-23CF-44E3-9099-C40C66FF867C}">
                  <a14:compatExt spid="_x0000_s10007"/>
                </a:ext>
                <a:ext uri="{FF2B5EF4-FFF2-40B4-BE49-F238E27FC236}">
                  <a16:creationId xmlns:a16="http://schemas.microsoft.com/office/drawing/2014/main" id="{00000000-0008-0000-0000-0000172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165100</xdr:colOff>
          <xdr:row>220</xdr:row>
          <xdr:rowOff>12700</xdr:rowOff>
        </xdr:from>
        <xdr:to>
          <xdr:col>6</xdr:col>
          <xdr:colOff>19050</xdr:colOff>
          <xdr:row>220</xdr:row>
          <xdr:rowOff>450850</xdr:rowOff>
        </xdr:to>
        <xdr:sp macro="" textlink="">
          <xdr:nvSpPr>
            <xdr:cNvPr id="10008" name="Check Box 0450" hidden="1">
              <a:extLst>
                <a:ext uri="{63B3BB69-23CF-44E3-9099-C40C66FF867C}">
                  <a14:compatExt spid="_x0000_s10008"/>
                </a:ext>
                <a:ext uri="{FF2B5EF4-FFF2-40B4-BE49-F238E27FC236}">
                  <a16:creationId xmlns:a16="http://schemas.microsoft.com/office/drawing/2014/main" id="{00000000-0008-0000-0000-0000182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163</xdr:row>
          <xdr:rowOff>12700</xdr:rowOff>
        </xdr:from>
        <xdr:to>
          <xdr:col>4</xdr:col>
          <xdr:colOff>374650</xdr:colOff>
          <xdr:row>164</xdr:row>
          <xdr:rowOff>12700</xdr:rowOff>
        </xdr:to>
        <xdr:sp macro="" textlink="">
          <xdr:nvSpPr>
            <xdr:cNvPr id="10011" name="Check Box 0310" hidden="1">
              <a:extLst>
                <a:ext uri="{63B3BB69-23CF-44E3-9099-C40C66FF867C}">
                  <a14:compatExt spid="_x0000_s10011"/>
                </a:ext>
                <a:ext uri="{FF2B5EF4-FFF2-40B4-BE49-F238E27FC236}">
                  <a16:creationId xmlns:a16="http://schemas.microsoft.com/office/drawing/2014/main" id="{00000000-0008-0000-0000-00001B2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163</xdr:row>
          <xdr:rowOff>12700</xdr:rowOff>
        </xdr:from>
        <xdr:to>
          <xdr:col>15</xdr:col>
          <xdr:colOff>374650</xdr:colOff>
          <xdr:row>164</xdr:row>
          <xdr:rowOff>12700</xdr:rowOff>
        </xdr:to>
        <xdr:sp macro="" textlink="">
          <xdr:nvSpPr>
            <xdr:cNvPr id="10012" name="Check Box 0314" hidden="1">
              <a:extLst>
                <a:ext uri="{63B3BB69-23CF-44E3-9099-C40C66FF867C}">
                  <a14:compatExt spid="_x0000_s10012"/>
                </a:ext>
                <a:ext uri="{FF2B5EF4-FFF2-40B4-BE49-F238E27FC236}">
                  <a16:creationId xmlns:a16="http://schemas.microsoft.com/office/drawing/2014/main" id="{00000000-0008-0000-0000-00001C2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229</xdr:row>
          <xdr:rowOff>19050</xdr:rowOff>
        </xdr:from>
        <xdr:to>
          <xdr:col>15</xdr:col>
          <xdr:colOff>374650</xdr:colOff>
          <xdr:row>230</xdr:row>
          <xdr:rowOff>12700</xdr:rowOff>
        </xdr:to>
        <xdr:sp macro="" textlink="">
          <xdr:nvSpPr>
            <xdr:cNvPr id="10013" name="Check Box 0468" hidden="1">
              <a:extLst>
                <a:ext uri="{63B3BB69-23CF-44E3-9099-C40C66FF867C}">
                  <a14:compatExt spid="_x0000_s10013"/>
                </a:ext>
                <a:ext uri="{FF2B5EF4-FFF2-40B4-BE49-F238E27FC236}">
                  <a16:creationId xmlns:a16="http://schemas.microsoft.com/office/drawing/2014/main" id="{00000000-0008-0000-0000-00001D2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0</xdr:colOff>
      <xdr:row>304</xdr:row>
      <xdr:rowOff>0</xdr:rowOff>
    </xdr:from>
    <xdr:to>
      <xdr:col>10</xdr:col>
      <xdr:colOff>500062</xdr:colOff>
      <xdr:row>309</xdr:row>
      <xdr:rowOff>595312</xdr:rowOff>
    </xdr:to>
    <xdr:pic>
      <xdr:nvPicPr>
        <xdr:cNvPr id="2" name="Imagen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250031" y="137945813"/>
          <a:ext cx="5107781" cy="3690937"/>
        </a:xfrm>
        <a:prstGeom prst="rect">
          <a:avLst/>
        </a:prstGeom>
      </xdr:spPr>
    </xdr:pic>
    <xdr:clientData/>
  </xdr:twoCellAnchor>
  <xdr:twoCellAnchor editAs="oneCell">
    <xdr:from>
      <xdr:col>11</xdr:col>
      <xdr:colOff>0</xdr:colOff>
      <xdr:row>303</xdr:row>
      <xdr:rowOff>440531</xdr:rowOff>
    </xdr:from>
    <xdr:to>
      <xdr:col>22</xdr:col>
      <xdr:colOff>23812</xdr:colOff>
      <xdr:row>309</xdr:row>
      <xdr:rowOff>611355</xdr:rowOff>
    </xdr:to>
    <xdr:pic>
      <xdr:nvPicPr>
        <xdr:cNvPr id="3" name="Imagen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5369719" y="137933906"/>
          <a:ext cx="5655468" cy="3718887"/>
        </a:xfrm>
        <a:prstGeom prst="rect">
          <a:avLst/>
        </a:prstGeom>
      </xdr:spPr>
    </xdr:pic>
    <xdr:clientData/>
  </xdr:twoCellAnchor>
  <xdr:twoCellAnchor editAs="oneCell">
    <xdr:from>
      <xdr:col>1</xdr:col>
      <xdr:colOff>23812</xdr:colOff>
      <xdr:row>312</xdr:row>
      <xdr:rowOff>23812</xdr:rowOff>
    </xdr:from>
    <xdr:to>
      <xdr:col>21</xdr:col>
      <xdr:colOff>488156</xdr:colOff>
      <xdr:row>321</xdr:row>
      <xdr:rowOff>0</xdr:rowOff>
    </xdr:to>
    <xdr:pic>
      <xdr:nvPicPr>
        <xdr:cNvPr id="4" name="Imagen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3"/>
        <a:stretch>
          <a:fillRect/>
        </a:stretch>
      </xdr:blipFill>
      <xdr:spPr>
        <a:xfrm>
          <a:off x="273843" y="142589250"/>
          <a:ext cx="10703719" cy="40481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9525</xdr:rowOff>
    </xdr:from>
    <xdr:to>
      <xdr:col>12</xdr:col>
      <xdr:colOff>942975</xdr:colOff>
      <xdr:row>3</xdr:row>
      <xdr:rowOff>133350</xdr:rowOff>
    </xdr:to>
    <xdr:pic>
      <xdr:nvPicPr>
        <xdr:cNvPr id="2" name="Picture 2">
          <a:extLst>
            <a:ext uri="{FF2B5EF4-FFF2-40B4-BE49-F238E27FC236}">
              <a16:creationId xmlns:a16="http://schemas.microsoft.com/office/drawing/2014/main" id="{00000000-0008-0000-07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9525"/>
          <a:ext cx="10372725"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USUARIO/Desktop/Fichas%20Guaranda/Museo%20del%20Carnav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icha_Jerarquia"/>
      <sheetName val="Valores"/>
      <sheetName val="Clas_AT"/>
      <sheetName val="DPA"/>
      <sheetName val="Jerarquia"/>
      <sheetName val="Calculos"/>
      <sheetName val="RESUMEN DE RESULTADOS"/>
      <sheetName val="ficha_Accesibilidad"/>
      <sheetName val="Validación-GAD"/>
    </sheetNames>
    <sheetDataSet>
      <sheetData sheetId="0" refreshError="1"/>
      <sheetData sheetId="1" refreshError="1"/>
      <sheetData sheetId="2" refreshError="1"/>
      <sheetData sheetId="3" refreshError="1"/>
      <sheetData sheetId="4"/>
      <sheetData sheetId="5" refreshError="1"/>
      <sheetData sheetId="6" refreshError="1"/>
      <sheetData sheetId="7" refreshError="1"/>
      <sheetData sheetId="8"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a1" displayName="Tabla1" ref="A2:A4" totalsRowShown="0" headerRowDxfId="22" dataDxfId="20" headerRowBorderDxfId="21" tableBorderDxfId="19" totalsRowBorderDxfId="18">
  <tableColumns count="1">
    <tableColumn id="1" xr3:uid="{00000000-0010-0000-0000-000001000000}" name="CATEGORIA" dataDxfId="17"/>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1000000}" name="Tabla2" displayName="Tabla2" ref="B2:B13" totalsRowShown="0" headerRowDxfId="16" dataDxfId="14" headerRowBorderDxfId="15" tableBorderDxfId="13" totalsRowBorderDxfId="12">
  <tableColumns count="1">
    <tableColumn id="1" xr3:uid="{00000000-0010-0000-0100-000001000000}" name="ATRACTIVOS_NATURALES" dataDxfId="11"/>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2000000}" name="Tabla3" displayName="Tabla3" ref="C2:C6" totalsRowShown="0" headerRowDxfId="10" dataDxfId="8" headerRowBorderDxfId="9" tableBorderDxfId="7" totalsRowBorderDxfId="6">
  <tableColumns count="1">
    <tableColumn id="1" xr3:uid="{00000000-0010-0000-0200-000001000000}" name="MANIFESTACIONES_CULTURALES" dataDxfId="5"/>
  </tableColumns>
  <tableStyleInfo name="TableStyleLight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17" Type="http://schemas.openxmlformats.org/officeDocument/2006/relationships/ctrlProp" Target="../ctrlProps/ctrlProp105.xml"/><Relationship Id="rId21" Type="http://schemas.openxmlformats.org/officeDocument/2006/relationships/ctrlProp" Target="../ctrlProps/ctrlProp9.xml"/><Relationship Id="rId324" Type="http://schemas.openxmlformats.org/officeDocument/2006/relationships/ctrlProp" Target="../ctrlProps/ctrlProp312.xml"/><Relationship Id="rId531" Type="http://schemas.openxmlformats.org/officeDocument/2006/relationships/ctrlProp" Target="../ctrlProps/ctrlProp519.xml"/><Relationship Id="rId170" Type="http://schemas.openxmlformats.org/officeDocument/2006/relationships/ctrlProp" Target="../ctrlProps/ctrlProp158.xml"/><Relationship Id="rId268" Type="http://schemas.openxmlformats.org/officeDocument/2006/relationships/ctrlProp" Target="../ctrlProps/ctrlProp256.xml"/><Relationship Id="rId475" Type="http://schemas.openxmlformats.org/officeDocument/2006/relationships/ctrlProp" Target="../ctrlProps/ctrlProp463.xml"/><Relationship Id="rId32" Type="http://schemas.openxmlformats.org/officeDocument/2006/relationships/ctrlProp" Target="../ctrlProps/ctrlProp20.xml"/><Relationship Id="rId128" Type="http://schemas.openxmlformats.org/officeDocument/2006/relationships/ctrlProp" Target="../ctrlProps/ctrlProp116.xml"/><Relationship Id="rId335" Type="http://schemas.openxmlformats.org/officeDocument/2006/relationships/ctrlProp" Target="../ctrlProps/ctrlProp323.xml"/><Relationship Id="rId542" Type="http://schemas.openxmlformats.org/officeDocument/2006/relationships/ctrlProp" Target="../ctrlProps/ctrlProp530.xml"/><Relationship Id="rId181" Type="http://schemas.openxmlformats.org/officeDocument/2006/relationships/ctrlProp" Target="../ctrlProps/ctrlProp169.xml"/><Relationship Id="rId402" Type="http://schemas.openxmlformats.org/officeDocument/2006/relationships/ctrlProp" Target="../ctrlProps/ctrlProp390.xml"/><Relationship Id="rId279" Type="http://schemas.openxmlformats.org/officeDocument/2006/relationships/ctrlProp" Target="../ctrlProps/ctrlProp267.xml"/><Relationship Id="rId486" Type="http://schemas.openxmlformats.org/officeDocument/2006/relationships/ctrlProp" Target="../ctrlProps/ctrlProp474.xml"/><Relationship Id="rId43" Type="http://schemas.openxmlformats.org/officeDocument/2006/relationships/ctrlProp" Target="../ctrlProps/ctrlProp31.xml"/><Relationship Id="rId139" Type="http://schemas.openxmlformats.org/officeDocument/2006/relationships/ctrlProp" Target="../ctrlProps/ctrlProp127.xml"/><Relationship Id="rId346" Type="http://schemas.openxmlformats.org/officeDocument/2006/relationships/ctrlProp" Target="../ctrlProps/ctrlProp334.xml"/><Relationship Id="rId553" Type="http://schemas.openxmlformats.org/officeDocument/2006/relationships/ctrlProp" Target="../ctrlProps/ctrlProp541.xml"/><Relationship Id="rId192" Type="http://schemas.openxmlformats.org/officeDocument/2006/relationships/ctrlProp" Target="../ctrlProps/ctrlProp180.xml"/><Relationship Id="rId206" Type="http://schemas.openxmlformats.org/officeDocument/2006/relationships/ctrlProp" Target="../ctrlProps/ctrlProp194.xml"/><Relationship Id="rId413" Type="http://schemas.openxmlformats.org/officeDocument/2006/relationships/ctrlProp" Target="../ctrlProps/ctrlProp401.xml"/><Relationship Id="rId497" Type="http://schemas.openxmlformats.org/officeDocument/2006/relationships/ctrlProp" Target="../ctrlProps/ctrlProp485.xml"/><Relationship Id="rId357" Type="http://schemas.openxmlformats.org/officeDocument/2006/relationships/ctrlProp" Target="../ctrlProps/ctrlProp345.xml"/><Relationship Id="rId54" Type="http://schemas.openxmlformats.org/officeDocument/2006/relationships/ctrlProp" Target="../ctrlProps/ctrlProp42.xml"/><Relationship Id="rId217" Type="http://schemas.openxmlformats.org/officeDocument/2006/relationships/ctrlProp" Target="../ctrlProps/ctrlProp205.xml"/><Relationship Id="rId564" Type="http://schemas.openxmlformats.org/officeDocument/2006/relationships/ctrlProp" Target="../ctrlProps/ctrlProp552.xml"/><Relationship Id="rId424" Type="http://schemas.openxmlformats.org/officeDocument/2006/relationships/ctrlProp" Target="../ctrlProps/ctrlProp412.xml"/><Relationship Id="rId270" Type="http://schemas.openxmlformats.org/officeDocument/2006/relationships/ctrlProp" Target="../ctrlProps/ctrlProp258.xml"/><Relationship Id="rId65" Type="http://schemas.openxmlformats.org/officeDocument/2006/relationships/ctrlProp" Target="../ctrlProps/ctrlProp53.xml"/><Relationship Id="rId130" Type="http://schemas.openxmlformats.org/officeDocument/2006/relationships/ctrlProp" Target="../ctrlProps/ctrlProp118.xml"/><Relationship Id="rId368" Type="http://schemas.openxmlformats.org/officeDocument/2006/relationships/ctrlProp" Target="../ctrlProps/ctrlProp356.xml"/><Relationship Id="rId575" Type="http://schemas.openxmlformats.org/officeDocument/2006/relationships/ctrlProp" Target="../ctrlProps/ctrlProp563.xml"/><Relationship Id="rId228" Type="http://schemas.openxmlformats.org/officeDocument/2006/relationships/ctrlProp" Target="../ctrlProps/ctrlProp216.xml"/><Relationship Id="rId435" Type="http://schemas.openxmlformats.org/officeDocument/2006/relationships/ctrlProp" Target="../ctrlProps/ctrlProp423.xml"/><Relationship Id="rId281" Type="http://schemas.openxmlformats.org/officeDocument/2006/relationships/ctrlProp" Target="../ctrlProps/ctrlProp269.xml"/><Relationship Id="rId502" Type="http://schemas.openxmlformats.org/officeDocument/2006/relationships/ctrlProp" Target="../ctrlProps/ctrlProp490.xml"/><Relationship Id="rId34" Type="http://schemas.openxmlformats.org/officeDocument/2006/relationships/ctrlProp" Target="../ctrlProps/ctrlProp22.xml"/><Relationship Id="rId76" Type="http://schemas.openxmlformats.org/officeDocument/2006/relationships/ctrlProp" Target="../ctrlProps/ctrlProp64.xml"/><Relationship Id="rId141" Type="http://schemas.openxmlformats.org/officeDocument/2006/relationships/ctrlProp" Target="../ctrlProps/ctrlProp129.xml"/><Relationship Id="rId379" Type="http://schemas.openxmlformats.org/officeDocument/2006/relationships/ctrlProp" Target="../ctrlProps/ctrlProp367.xml"/><Relationship Id="rId544" Type="http://schemas.openxmlformats.org/officeDocument/2006/relationships/ctrlProp" Target="../ctrlProps/ctrlProp532.xml"/><Relationship Id="rId7" Type="http://schemas.openxmlformats.org/officeDocument/2006/relationships/hyperlink" Target="mailto:marregui@produccion.gob.ec" TargetMode="External"/><Relationship Id="rId183" Type="http://schemas.openxmlformats.org/officeDocument/2006/relationships/ctrlProp" Target="../ctrlProps/ctrlProp171.xml"/><Relationship Id="rId239" Type="http://schemas.openxmlformats.org/officeDocument/2006/relationships/ctrlProp" Target="../ctrlProps/ctrlProp227.xml"/><Relationship Id="rId390" Type="http://schemas.openxmlformats.org/officeDocument/2006/relationships/ctrlProp" Target="../ctrlProps/ctrlProp378.xml"/><Relationship Id="rId404" Type="http://schemas.openxmlformats.org/officeDocument/2006/relationships/ctrlProp" Target="../ctrlProps/ctrlProp392.xml"/><Relationship Id="rId446" Type="http://schemas.openxmlformats.org/officeDocument/2006/relationships/ctrlProp" Target="../ctrlProps/ctrlProp434.xml"/><Relationship Id="rId250" Type="http://schemas.openxmlformats.org/officeDocument/2006/relationships/ctrlProp" Target="../ctrlProps/ctrlProp238.xml"/><Relationship Id="rId292" Type="http://schemas.openxmlformats.org/officeDocument/2006/relationships/ctrlProp" Target="../ctrlProps/ctrlProp280.xml"/><Relationship Id="rId306" Type="http://schemas.openxmlformats.org/officeDocument/2006/relationships/ctrlProp" Target="../ctrlProps/ctrlProp294.xml"/><Relationship Id="rId488" Type="http://schemas.openxmlformats.org/officeDocument/2006/relationships/ctrlProp" Target="../ctrlProps/ctrlProp476.xml"/><Relationship Id="rId45" Type="http://schemas.openxmlformats.org/officeDocument/2006/relationships/ctrlProp" Target="../ctrlProps/ctrlProp33.xml"/><Relationship Id="rId87" Type="http://schemas.openxmlformats.org/officeDocument/2006/relationships/ctrlProp" Target="../ctrlProps/ctrlProp75.xml"/><Relationship Id="rId110" Type="http://schemas.openxmlformats.org/officeDocument/2006/relationships/ctrlProp" Target="../ctrlProps/ctrlProp98.xml"/><Relationship Id="rId348" Type="http://schemas.openxmlformats.org/officeDocument/2006/relationships/ctrlProp" Target="../ctrlProps/ctrlProp336.xml"/><Relationship Id="rId513" Type="http://schemas.openxmlformats.org/officeDocument/2006/relationships/ctrlProp" Target="../ctrlProps/ctrlProp501.xml"/><Relationship Id="rId555" Type="http://schemas.openxmlformats.org/officeDocument/2006/relationships/ctrlProp" Target="../ctrlProps/ctrlProp543.xml"/><Relationship Id="rId152" Type="http://schemas.openxmlformats.org/officeDocument/2006/relationships/ctrlProp" Target="../ctrlProps/ctrlProp140.xml"/><Relationship Id="rId194" Type="http://schemas.openxmlformats.org/officeDocument/2006/relationships/ctrlProp" Target="../ctrlProps/ctrlProp182.xml"/><Relationship Id="rId208" Type="http://schemas.openxmlformats.org/officeDocument/2006/relationships/ctrlProp" Target="../ctrlProps/ctrlProp196.xml"/><Relationship Id="rId415" Type="http://schemas.openxmlformats.org/officeDocument/2006/relationships/ctrlProp" Target="../ctrlProps/ctrlProp403.xml"/><Relationship Id="rId457" Type="http://schemas.openxmlformats.org/officeDocument/2006/relationships/ctrlProp" Target="../ctrlProps/ctrlProp445.xml"/><Relationship Id="rId261" Type="http://schemas.openxmlformats.org/officeDocument/2006/relationships/ctrlProp" Target="../ctrlProps/ctrlProp249.xml"/><Relationship Id="rId499" Type="http://schemas.openxmlformats.org/officeDocument/2006/relationships/ctrlProp" Target="../ctrlProps/ctrlProp487.xml"/><Relationship Id="rId14" Type="http://schemas.openxmlformats.org/officeDocument/2006/relationships/ctrlProp" Target="../ctrlProps/ctrlProp2.xml"/><Relationship Id="rId56" Type="http://schemas.openxmlformats.org/officeDocument/2006/relationships/ctrlProp" Target="../ctrlProps/ctrlProp44.xml"/><Relationship Id="rId317" Type="http://schemas.openxmlformats.org/officeDocument/2006/relationships/ctrlProp" Target="../ctrlProps/ctrlProp305.xml"/><Relationship Id="rId359" Type="http://schemas.openxmlformats.org/officeDocument/2006/relationships/ctrlProp" Target="../ctrlProps/ctrlProp347.xml"/><Relationship Id="rId524" Type="http://schemas.openxmlformats.org/officeDocument/2006/relationships/ctrlProp" Target="../ctrlProps/ctrlProp512.xml"/><Relationship Id="rId566" Type="http://schemas.openxmlformats.org/officeDocument/2006/relationships/ctrlProp" Target="../ctrlProps/ctrlProp554.xml"/><Relationship Id="rId98" Type="http://schemas.openxmlformats.org/officeDocument/2006/relationships/ctrlProp" Target="../ctrlProps/ctrlProp86.xml"/><Relationship Id="rId121" Type="http://schemas.openxmlformats.org/officeDocument/2006/relationships/ctrlProp" Target="../ctrlProps/ctrlProp109.xml"/><Relationship Id="rId163" Type="http://schemas.openxmlformats.org/officeDocument/2006/relationships/ctrlProp" Target="../ctrlProps/ctrlProp151.xml"/><Relationship Id="rId219" Type="http://schemas.openxmlformats.org/officeDocument/2006/relationships/ctrlProp" Target="../ctrlProps/ctrlProp207.xml"/><Relationship Id="rId370" Type="http://schemas.openxmlformats.org/officeDocument/2006/relationships/ctrlProp" Target="../ctrlProps/ctrlProp358.xml"/><Relationship Id="rId426" Type="http://schemas.openxmlformats.org/officeDocument/2006/relationships/ctrlProp" Target="../ctrlProps/ctrlProp414.xml"/><Relationship Id="rId230" Type="http://schemas.openxmlformats.org/officeDocument/2006/relationships/ctrlProp" Target="../ctrlProps/ctrlProp218.xml"/><Relationship Id="rId468" Type="http://schemas.openxmlformats.org/officeDocument/2006/relationships/ctrlProp" Target="../ctrlProps/ctrlProp456.xml"/><Relationship Id="rId25" Type="http://schemas.openxmlformats.org/officeDocument/2006/relationships/ctrlProp" Target="../ctrlProps/ctrlProp13.xml"/><Relationship Id="rId67" Type="http://schemas.openxmlformats.org/officeDocument/2006/relationships/ctrlProp" Target="../ctrlProps/ctrlProp55.xml"/><Relationship Id="rId272" Type="http://schemas.openxmlformats.org/officeDocument/2006/relationships/ctrlProp" Target="../ctrlProps/ctrlProp260.xml"/><Relationship Id="rId328" Type="http://schemas.openxmlformats.org/officeDocument/2006/relationships/ctrlProp" Target="../ctrlProps/ctrlProp316.xml"/><Relationship Id="rId535" Type="http://schemas.openxmlformats.org/officeDocument/2006/relationships/ctrlProp" Target="../ctrlProps/ctrlProp523.xml"/><Relationship Id="rId577" Type="http://schemas.openxmlformats.org/officeDocument/2006/relationships/ctrlProp" Target="../ctrlProps/ctrlProp565.xml"/><Relationship Id="rId132" Type="http://schemas.openxmlformats.org/officeDocument/2006/relationships/ctrlProp" Target="../ctrlProps/ctrlProp120.xml"/><Relationship Id="rId174" Type="http://schemas.openxmlformats.org/officeDocument/2006/relationships/ctrlProp" Target="../ctrlProps/ctrlProp162.xml"/><Relationship Id="rId381" Type="http://schemas.openxmlformats.org/officeDocument/2006/relationships/ctrlProp" Target="../ctrlProps/ctrlProp369.xml"/><Relationship Id="rId241" Type="http://schemas.openxmlformats.org/officeDocument/2006/relationships/ctrlProp" Target="../ctrlProps/ctrlProp229.xml"/><Relationship Id="rId437" Type="http://schemas.openxmlformats.org/officeDocument/2006/relationships/ctrlProp" Target="../ctrlProps/ctrlProp425.xml"/><Relationship Id="rId479" Type="http://schemas.openxmlformats.org/officeDocument/2006/relationships/ctrlProp" Target="../ctrlProps/ctrlProp467.xml"/><Relationship Id="rId36" Type="http://schemas.openxmlformats.org/officeDocument/2006/relationships/ctrlProp" Target="../ctrlProps/ctrlProp24.xml"/><Relationship Id="rId283" Type="http://schemas.openxmlformats.org/officeDocument/2006/relationships/ctrlProp" Target="../ctrlProps/ctrlProp271.xml"/><Relationship Id="rId339" Type="http://schemas.openxmlformats.org/officeDocument/2006/relationships/ctrlProp" Target="../ctrlProps/ctrlProp327.xml"/><Relationship Id="rId490" Type="http://schemas.openxmlformats.org/officeDocument/2006/relationships/ctrlProp" Target="../ctrlProps/ctrlProp478.xml"/><Relationship Id="rId504" Type="http://schemas.openxmlformats.org/officeDocument/2006/relationships/ctrlProp" Target="../ctrlProps/ctrlProp492.xml"/><Relationship Id="rId546" Type="http://schemas.openxmlformats.org/officeDocument/2006/relationships/ctrlProp" Target="../ctrlProps/ctrlProp534.xml"/><Relationship Id="rId78" Type="http://schemas.openxmlformats.org/officeDocument/2006/relationships/ctrlProp" Target="../ctrlProps/ctrlProp66.xml"/><Relationship Id="rId101" Type="http://schemas.openxmlformats.org/officeDocument/2006/relationships/ctrlProp" Target="../ctrlProps/ctrlProp89.xml"/><Relationship Id="rId143" Type="http://schemas.openxmlformats.org/officeDocument/2006/relationships/ctrlProp" Target="../ctrlProps/ctrlProp131.xml"/><Relationship Id="rId185" Type="http://schemas.openxmlformats.org/officeDocument/2006/relationships/ctrlProp" Target="../ctrlProps/ctrlProp173.xml"/><Relationship Id="rId350" Type="http://schemas.openxmlformats.org/officeDocument/2006/relationships/ctrlProp" Target="../ctrlProps/ctrlProp338.xml"/><Relationship Id="rId406" Type="http://schemas.openxmlformats.org/officeDocument/2006/relationships/ctrlProp" Target="../ctrlProps/ctrlProp394.xml"/><Relationship Id="rId9" Type="http://schemas.openxmlformats.org/officeDocument/2006/relationships/printerSettings" Target="../printerSettings/printerSettings1.bin"/><Relationship Id="rId210" Type="http://schemas.openxmlformats.org/officeDocument/2006/relationships/ctrlProp" Target="../ctrlProps/ctrlProp198.xml"/><Relationship Id="rId392" Type="http://schemas.openxmlformats.org/officeDocument/2006/relationships/ctrlProp" Target="../ctrlProps/ctrlProp380.xml"/><Relationship Id="rId448" Type="http://schemas.openxmlformats.org/officeDocument/2006/relationships/ctrlProp" Target="../ctrlProps/ctrlProp436.xml"/><Relationship Id="rId252" Type="http://schemas.openxmlformats.org/officeDocument/2006/relationships/ctrlProp" Target="../ctrlProps/ctrlProp240.xml"/><Relationship Id="rId294" Type="http://schemas.openxmlformats.org/officeDocument/2006/relationships/ctrlProp" Target="../ctrlProps/ctrlProp282.xml"/><Relationship Id="rId308" Type="http://schemas.openxmlformats.org/officeDocument/2006/relationships/ctrlProp" Target="../ctrlProps/ctrlProp296.xml"/><Relationship Id="rId515" Type="http://schemas.openxmlformats.org/officeDocument/2006/relationships/ctrlProp" Target="../ctrlProps/ctrlProp503.xml"/><Relationship Id="rId47" Type="http://schemas.openxmlformats.org/officeDocument/2006/relationships/ctrlProp" Target="../ctrlProps/ctrlProp35.xml"/><Relationship Id="rId89" Type="http://schemas.openxmlformats.org/officeDocument/2006/relationships/ctrlProp" Target="../ctrlProps/ctrlProp77.xml"/><Relationship Id="rId112" Type="http://schemas.openxmlformats.org/officeDocument/2006/relationships/ctrlProp" Target="../ctrlProps/ctrlProp100.xml"/><Relationship Id="rId154" Type="http://schemas.openxmlformats.org/officeDocument/2006/relationships/ctrlProp" Target="../ctrlProps/ctrlProp142.xml"/><Relationship Id="rId361" Type="http://schemas.openxmlformats.org/officeDocument/2006/relationships/ctrlProp" Target="../ctrlProps/ctrlProp349.xml"/><Relationship Id="rId557" Type="http://schemas.openxmlformats.org/officeDocument/2006/relationships/ctrlProp" Target="../ctrlProps/ctrlProp545.xml"/><Relationship Id="rId196" Type="http://schemas.openxmlformats.org/officeDocument/2006/relationships/ctrlProp" Target="../ctrlProps/ctrlProp184.xml"/><Relationship Id="rId417" Type="http://schemas.openxmlformats.org/officeDocument/2006/relationships/ctrlProp" Target="../ctrlProps/ctrlProp405.xml"/><Relationship Id="rId459" Type="http://schemas.openxmlformats.org/officeDocument/2006/relationships/ctrlProp" Target="../ctrlProps/ctrlProp447.xml"/><Relationship Id="rId16" Type="http://schemas.openxmlformats.org/officeDocument/2006/relationships/ctrlProp" Target="../ctrlProps/ctrlProp4.xml"/><Relationship Id="rId221" Type="http://schemas.openxmlformats.org/officeDocument/2006/relationships/ctrlProp" Target="../ctrlProps/ctrlProp209.xml"/><Relationship Id="rId263" Type="http://schemas.openxmlformats.org/officeDocument/2006/relationships/ctrlProp" Target="../ctrlProps/ctrlProp251.xml"/><Relationship Id="rId319" Type="http://schemas.openxmlformats.org/officeDocument/2006/relationships/ctrlProp" Target="../ctrlProps/ctrlProp307.xml"/><Relationship Id="rId470" Type="http://schemas.openxmlformats.org/officeDocument/2006/relationships/ctrlProp" Target="../ctrlProps/ctrlProp458.xml"/><Relationship Id="rId526" Type="http://schemas.openxmlformats.org/officeDocument/2006/relationships/ctrlProp" Target="../ctrlProps/ctrlProp514.xml"/><Relationship Id="rId58" Type="http://schemas.openxmlformats.org/officeDocument/2006/relationships/ctrlProp" Target="../ctrlProps/ctrlProp46.xml"/><Relationship Id="rId123" Type="http://schemas.openxmlformats.org/officeDocument/2006/relationships/ctrlProp" Target="../ctrlProps/ctrlProp111.xml"/><Relationship Id="rId330" Type="http://schemas.openxmlformats.org/officeDocument/2006/relationships/ctrlProp" Target="../ctrlProps/ctrlProp318.xml"/><Relationship Id="rId568" Type="http://schemas.openxmlformats.org/officeDocument/2006/relationships/ctrlProp" Target="../ctrlProps/ctrlProp556.xml"/><Relationship Id="rId165" Type="http://schemas.openxmlformats.org/officeDocument/2006/relationships/ctrlProp" Target="../ctrlProps/ctrlProp153.xml"/><Relationship Id="rId372" Type="http://schemas.openxmlformats.org/officeDocument/2006/relationships/ctrlProp" Target="../ctrlProps/ctrlProp360.xml"/><Relationship Id="rId428" Type="http://schemas.openxmlformats.org/officeDocument/2006/relationships/ctrlProp" Target="../ctrlProps/ctrlProp416.xml"/><Relationship Id="rId232" Type="http://schemas.openxmlformats.org/officeDocument/2006/relationships/ctrlProp" Target="../ctrlProps/ctrlProp220.xml"/><Relationship Id="rId274" Type="http://schemas.openxmlformats.org/officeDocument/2006/relationships/ctrlProp" Target="../ctrlProps/ctrlProp262.xml"/><Relationship Id="rId481" Type="http://schemas.openxmlformats.org/officeDocument/2006/relationships/ctrlProp" Target="../ctrlProps/ctrlProp469.xml"/><Relationship Id="rId27" Type="http://schemas.openxmlformats.org/officeDocument/2006/relationships/ctrlProp" Target="../ctrlProps/ctrlProp15.xml"/><Relationship Id="rId69" Type="http://schemas.openxmlformats.org/officeDocument/2006/relationships/ctrlProp" Target="../ctrlProps/ctrlProp57.xml"/><Relationship Id="rId134" Type="http://schemas.openxmlformats.org/officeDocument/2006/relationships/ctrlProp" Target="../ctrlProps/ctrlProp122.xml"/><Relationship Id="rId537" Type="http://schemas.openxmlformats.org/officeDocument/2006/relationships/ctrlProp" Target="../ctrlProps/ctrlProp525.xml"/><Relationship Id="rId579" Type="http://schemas.openxmlformats.org/officeDocument/2006/relationships/ctrlProp" Target="../ctrlProps/ctrlProp567.xml"/><Relationship Id="rId80" Type="http://schemas.openxmlformats.org/officeDocument/2006/relationships/ctrlProp" Target="../ctrlProps/ctrlProp68.xml"/><Relationship Id="rId176" Type="http://schemas.openxmlformats.org/officeDocument/2006/relationships/ctrlProp" Target="../ctrlProps/ctrlProp164.xml"/><Relationship Id="rId341" Type="http://schemas.openxmlformats.org/officeDocument/2006/relationships/ctrlProp" Target="../ctrlProps/ctrlProp329.xml"/><Relationship Id="rId383" Type="http://schemas.openxmlformats.org/officeDocument/2006/relationships/ctrlProp" Target="../ctrlProps/ctrlProp371.xml"/><Relationship Id="rId439" Type="http://schemas.openxmlformats.org/officeDocument/2006/relationships/ctrlProp" Target="../ctrlProps/ctrlProp427.xml"/><Relationship Id="rId201" Type="http://schemas.openxmlformats.org/officeDocument/2006/relationships/ctrlProp" Target="../ctrlProps/ctrlProp189.xml"/><Relationship Id="rId243" Type="http://schemas.openxmlformats.org/officeDocument/2006/relationships/ctrlProp" Target="../ctrlProps/ctrlProp231.xml"/><Relationship Id="rId285" Type="http://schemas.openxmlformats.org/officeDocument/2006/relationships/ctrlProp" Target="../ctrlProps/ctrlProp273.xml"/><Relationship Id="rId450" Type="http://schemas.openxmlformats.org/officeDocument/2006/relationships/ctrlProp" Target="../ctrlProps/ctrlProp438.xml"/><Relationship Id="rId506" Type="http://schemas.openxmlformats.org/officeDocument/2006/relationships/ctrlProp" Target="../ctrlProps/ctrlProp494.xml"/><Relationship Id="rId38" Type="http://schemas.openxmlformats.org/officeDocument/2006/relationships/ctrlProp" Target="../ctrlProps/ctrlProp26.xml"/><Relationship Id="rId103" Type="http://schemas.openxmlformats.org/officeDocument/2006/relationships/ctrlProp" Target="../ctrlProps/ctrlProp91.xml"/><Relationship Id="rId310" Type="http://schemas.openxmlformats.org/officeDocument/2006/relationships/ctrlProp" Target="../ctrlProps/ctrlProp298.xml"/><Relationship Id="rId492" Type="http://schemas.openxmlformats.org/officeDocument/2006/relationships/ctrlProp" Target="../ctrlProps/ctrlProp480.xml"/><Relationship Id="rId548" Type="http://schemas.openxmlformats.org/officeDocument/2006/relationships/ctrlProp" Target="../ctrlProps/ctrlProp536.xml"/><Relationship Id="rId91" Type="http://schemas.openxmlformats.org/officeDocument/2006/relationships/ctrlProp" Target="../ctrlProps/ctrlProp79.xml"/><Relationship Id="rId145" Type="http://schemas.openxmlformats.org/officeDocument/2006/relationships/ctrlProp" Target="../ctrlProps/ctrlProp133.xml"/><Relationship Id="rId187" Type="http://schemas.openxmlformats.org/officeDocument/2006/relationships/ctrlProp" Target="../ctrlProps/ctrlProp175.xml"/><Relationship Id="rId352" Type="http://schemas.openxmlformats.org/officeDocument/2006/relationships/ctrlProp" Target="../ctrlProps/ctrlProp340.xml"/><Relationship Id="rId394" Type="http://schemas.openxmlformats.org/officeDocument/2006/relationships/ctrlProp" Target="../ctrlProps/ctrlProp382.xml"/><Relationship Id="rId408" Type="http://schemas.openxmlformats.org/officeDocument/2006/relationships/ctrlProp" Target="../ctrlProps/ctrlProp396.xml"/><Relationship Id="rId212" Type="http://schemas.openxmlformats.org/officeDocument/2006/relationships/ctrlProp" Target="../ctrlProps/ctrlProp200.xml"/><Relationship Id="rId254" Type="http://schemas.openxmlformats.org/officeDocument/2006/relationships/ctrlProp" Target="../ctrlProps/ctrlProp242.xml"/><Relationship Id="rId49" Type="http://schemas.openxmlformats.org/officeDocument/2006/relationships/ctrlProp" Target="../ctrlProps/ctrlProp37.xml"/><Relationship Id="rId114" Type="http://schemas.openxmlformats.org/officeDocument/2006/relationships/ctrlProp" Target="../ctrlProps/ctrlProp102.xml"/><Relationship Id="rId296" Type="http://schemas.openxmlformats.org/officeDocument/2006/relationships/ctrlProp" Target="../ctrlProps/ctrlProp284.xml"/><Relationship Id="rId461" Type="http://schemas.openxmlformats.org/officeDocument/2006/relationships/ctrlProp" Target="../ctrlProps/ctrlProp449.xml"/><Relationship Id="rId517" Type="http://schemas.openxmlformats.org/officeDocument/2006/relationships/ctrlProp" Target="../ctrlProps/ctrlProp505.xml"/><Relationship Id="rId559" Type="http://schemas.openxmlformats.org/officeDocument/2006/relationships/ctrlProp" Target="../ctrlProps/ctrlProp547.xml"/><Relationship Id="rId60" Type="http://schemas.openxmlformats.org/officeDocument/2006/relationships/ctrlProp" Target="../ctrlProps/ctrlProp48.xml"/><Relationship Id="rId156" Type="http://schemas.openxmlformats.org/officeDocument/2006/relationships/ctrlProp" Target="../ctrlProps/ctrlProp144.xml"/><Relationship Id="rId198" Type="http://schemas.openxmlformats.org/officeDocument/2006/relationships/ctrlProp" Target="../ctrlProps/ctrlProp186.xml"/><Relationship Id="rId321" Type="http://schemas.openxmlformats.org/officeDocument/2006/relationships/ctrlProp" Target="../ctrlProps/ctrlProp309.xml"/><Relationship Id="rId363" Type="http://schemas.openxmlformats.org/officeDocument/2006/relationships/ctrlProp" Target="../ctrlProps/ctrlProp351.xml"/><Relationship Id="rId419" Type="http://schemas.openxmlformats.org/officeDocument/2006/relationships/ctrlProp" Target="../ctrlProps/ctrlProp407.xml"/><Relationship Id="rId570" Type="http://schemas.openxmlformats.org/officeDocument/2006/relationships/ctrlProp" Target="../ctrlProps/ctrlProp558.xml"/><Relationship Id="rId223" Type="http://schemas.openxmlformats.org/officeDocument/2006/relationships/ctrlProp" Target="../ctrlProps/ctrlProp211.xml"/><Relationship Id="rId430" Type="http://schemas.openxmlformats.org/officeDocument/2006/relationships/ctrlProp" Target="../ctrlProps/ctrlProp418.xml"/><Relationship Id="rId18" Type="http://schemas.openxmlformats.org/officeDocument/2006/relationships/ctrlProp" Target="../ctrlProps/ctrlProp6.xml"/><Relationship Id="rId265" Type="http://schemas.openxmlformats.org/officeDocument/2006/relationships/ctrlProp" Target="../ctrlProps/ctrlProp253.xml"/><Relationship Id="rId472" Type="http://schemas.openxmlformats.org/officeDocument/2006/relationships/ctrlProp" Target="../ctrlProps/ctrlProp460.xml"/><Relationship Id="rId528" Type="http://schemas.openxmlformats.org/officeDocument/2006/relationships/ctrlProp" Target="../ctrlProps/ctrlProp516.xml"/><Relationship Id="rId125" Type="http://schemas.openxmlformats.org/officeDocument/2006/relationships/ctrlProp" Target="../ctrlProps/ctrlProp113.xml"/><Relationship Id="rId167" Type="http://schemas.openxmlformats.org/officeDocument/2006/relationships/ctrlProp" Target="../ctrlProps/ctrlProp155.xml"/><Relationship Id="rId332" Type="http://schemas.openxmlformats.org/officeDocument/2006/relationships/ctrlProp" Target="../ctrlProps/ctrlProp320.xml"/><Relationship Id="rId374" Type="http://schemas.openxmlformats.org/officeDocument/2006/relationships/ctrlProp" Target="../ctrlProps/ctrlProp362.xml"/><Relationship Id="rId71" Type="http://schemas.openxmlformats.org/officeDocument/2006/relationships/ctrlProp" Target="../ctrlProps/ctrlProp59.xml"/><Relationship Id="rId234" Type="http://schemas.openxmlformats.org/officeDocument/2006/relationships/ctrlProp" Target="../ctrlProps/ctrlProp222.xml"/><Relationship Id="rId2" Type="http://schemas.openxmlformats.org/officeDocument/2006/relationships/hyperlink" Target="https://www.guaranda.gob.ec/newsiteCMT/atractivos-turisticos-del-canton/" TargetMode="External"/><Relationship Id="rId29" Type="http://schemas.openxmlformats.org/officeDocument/2006/relationships/ctrlProp" Target="../ctrlProps/ctrlProp17.xml"/><Relationship Id="rId276" Type="http://schemas.openxmlformats.org/officeDocument/2006/relationships/ctrlProp" Target="../ctrlProps/ctrlProp264.xml"/><Relationship Id="rId441" Type="http://schemas.openxmlformats.org/officeDocument/2006/relationships/ctrlProp" Target="../ctrlProps/ctrlProp429.xml"/><Relationship Id="rId483" Type="http://schemas.openxmlformats.org/officeDocument/2006/relationships/ctrlProp" Target="../ctrlProps/ctrlProp471.xml"/><Relationship Id="rId539" Type="http://schemas.openxmlformats.org/officeDocument/2006/relationships/ctrlProp" Target="../ctrlProps/ctrlProp527.xml"/><Relationship Id="rId40" Type="http://schemas.openxmlformats.org/officeDocument/2006/relationships/ctrlProp" Target="../ctrlProps/ctrlProp28.xml"/><Relationship Id="rId136" Type="http://schemas.openxmlformats.org/officeDocument/2006/relationships/ctrlProp" Target="../ctrlProps/ctrlProp124.xml"/><Relationship Id="rId178" Type="http://schemas.openxmlformats.org/officeDocument/2006/relationships/ctrlProp" Target="../ctrlProps/ctrlProp166.xml"/><Relationship Id="rId301" Type="http://schemas.openxmlformats.org/officeDocument/2006/relationships/ctrlProp" Target="../ctrlProps/ctrlProp289.xml"/><Relationship Id="rId343" Type="http://schemas.openxmlformats.org/officeDocument/2006/relationships/ctrlProp" Target="../ctrlProps/ctrlProp331.xml"/><Relationship Id="rId550" Type="http://schemas.openxmlformats.org/officeDocument/2006/relationships/ctrlProp" Target="../ctrlProps/ctrlProp538.xml"/><Relationship Id="rId82" Type="http://schemas.openxmlformats.org/officeDocument/2006/relationships/ctrlProp" Target="../ctrlProps/ctrlProp70.xml"/><Relationship Id="rId203" Type="http://schemas.openxmlformats.org/officeDocument/2006/relationships/ctrlProp" Target="../ctrlProps/ctrlProp191.xml"/><Relationship Id="rId385" Type="http://schemas.openxmlformats.org/officeDocument/2006/relationships/ctrlProp" Target="../ctrlProps/ctrlProp373.xml"/><Relationship Id="rId245" Type="http://schemas.openxmlformats.org/officeDocument/2006/relationships/ctrlProp" Target="../ctrlProps/ctrlProp233.xml"/><Relationship Id="rId287" Type="http://schemas.openxmlformats.org/officeDocument/2006/relationships/ctrlProp" Target="../ctrlProps/ctrlProp275.xml"/><Relationship Id="rId410" Type="http://schemas.openxmlformats.org/officeDocument/2006/relationships/ctrlProp" Target="../ctrlProps/ctrlProp398.xml"/><Relationship Id="rId452" Type="http://schemas.openxmlformats.org/officeDocument/2006/relationships/ctrlProp" Target="../ctrlProps/ctrlProp440.xml"/><Relationship Id="rId494" Type="http://schemas.openxmlformats.org/officeDocument/2006/relationships/ctrlProp" Target="../ctrlProps/ctrlProp482.xml"/><Relationship Id="rId508" Type="http://schemas.openxmlformats.org/officeDocument/2006/relationships/ctrlProp" Target="../ctrlProps/ctrlProp496.xml"/><Relationship Id="rId105" Type="http://schemas.openxmlformats.org/officeDocument/2006/relationships/ctrlProp" Target="../ctrlProps/ctrlProp93.xml"/><Relationship Id="rId147" Type="http://schemas.openxmlformats.org/officeDocument/2006/relationships/ctrlProp" Target="../ctrlProps/ctrlProp135.xml"/><Relationship Id="rId312" Type="http://schemas.openxmlformats.org/officeDocument/2006/relationships/ctrlProp" Target="../ctrlProps/ctrlProp300.xml"/><Relationship Id="rId354" Type="http://schemas.openxmlformats.org/officeDocument/2006/relationships/ctrlProp" Target="../ctrlProps/ctrlProp342.xml"/><Relationship Id="rId51" Type="http://schemas.openxmlformats.org/officeDocument/2006/relationships/ctrlProp" Target="../ctrlProps/ctrlProp39.xml"/><Relationship Id="rId93" Type="http://schemas.openxmlformats.org/officeDocument/2006/relationships/ctrlProp" Target="../ctrlProps/ctrlProp81.xml"/><Relationship Id="rId189" Type="http://schemas.openxmlformats.org/officeDocument/2006/relationships/ctrlProp" Target="../ctrlProps/ctrlProp177.xml"/><Relationship Id="rId396" Type="http://schemas.openxmlformats.org/officeDocument/2006/relationships/ctrlProp" Target="../ctrlProps/ctrlProp384.xml"/><Relationship Id="rId561" Type="http://schemas.openxmlformats.org/officeDocument/2006/relationships/ctrlProp" Target="../ctrlProps/ctrlProp549.xml"/><Relationship Id="rId214" Type="http://schemas.openxmlformats.org/officeDocument/2006/relationships/ctrlProp" Target="../ctrlProps/ctrlProp202.xml"/><Relationship Id="rId256" Type="http://schemas.openxmlformats.org/officeDocument/2006/relationships/ctrlProp" Target="../ctrlProps/ctrlProp244.xml"/><Relationship Id="rId298" Type="http://schemas.openxmlformats.org/officeDocument/2006/relationships/ctrlProp" Target="../ctrlProps/ctrlProp286.xml"/><Relationship Id="rId421" Type="http://schemas.openxmlformats.org/officeDocument/2006/relationships/ctrlProp" Target="../ctrlProps/ctrlProp409.xml"/><Relationship Id="rId463" Type="http://schemas.openxmlformats.org/officeDocument/2006/relationships/ctrlProp" Target="../ctrlProps/ctrlProp451.xml"/><Relationship Id="rId519" Type="http://schemas.openxmlformats.org/officeDocument/2006/relationships/ctrlProp" Target="../ctrlProps/ctrlProp507.xml"/><Relationship Id="rId116" Type="http://schemas.openxmlformats.org/officeDocument/2006/relationships/ctrlProp" Target="../ctrlProps/ctrlProp104.xml"/><Relationship Id="rId158" Type="http://schemas.openxmlformats.org/officeDocument/2006/relationships/ctrlProp" Target="../ctrlProps/ctrlProp146.xml"/><Relationship Id="rId323" Type="http://schemas.openxmlformats.org/officeDocument/2006/relationships/ctrlProp" Target="../ctrlProps/ctrlProp311.xml"/><Relationship Id="rId530" Type="http://schemas.openxmlformats.org/officeDocument/2006/relationships/ctrlProp" Target="../ctrlProps/ctrlProp518.xml"/><Relationship Id="rId20" Type="http://schemas.openxmlformats.org/officeDocument/2006/relationships/ctrlProp" Target="../ctrlProps/ctrlProp8.xml"/><Relationship Id="rId62" Type="http://schemas.openxmlformats.org/officeDocument/2006/relationships/ctrlProp" Target="../ctrlProps/ctrlProp50.xml"/><Relationship Id="rId365" Type="http://schemas.openxmlformats.org/officeDocument/2006/relationships/ctrlProp" Target="../ctrlProps/ctrlProp353.xml"/><Relationship Id="rId572" Type="http://schemas.openxmlformats.org/officeDocument/2006/relationships/ctrlProp" Target="../ctrlProps/ctrlProp560.xml"/><Relationship Id="rId225" Type="http://schemas.openxmlformats.org/officeDocument/2006/relationships/ctrlProp" Target="../ctrlProps/ctrlProp213.xml"/><Relationship Id="rId267" Type="http://schemas.openxmlformats.org/officeDocument/2006/relationships/ctrlProp" Target="../ctrlProps/ctrlProp255.xml"/><Relationship Id="rId432" Type="http://schemas.openxmlformats.org/officeDocument/2006/relationships/ctrlProp" Target="../ctrlProps/ctrlProp420.xml"/><Relationship Id="rId474" Type="http://schemas.openxmlformats.org/officeDocument/2006/relationships/ctrlProp" Target="../ctrlProps/ctrlProp462.xml"/><Relationship Id="rId127" Type="http://schemas.openxmlformats.org/officeDocument/2006/relationships/ctrlProp" Target="../ctrlProps/ctrlProp115.xml"/><Relationship Id="rId31" Type="http://schemas.openxmlformats.org/officeDocument/2006/relationships/ctrlProp" Target="../ctrlProps/ctrlProp19.xml"/><Relationship Id="rId73" Type="http://schemas.openxmlformats.org/officeDocument/2006/relationships/ctrlProp" Target="../ctrlProps/ctrlProp61.xml"/><Relationship Id="rId169" Type="http://schemas.openxmlformats.org/officeDocument/2006/relationships/ctrlProp" Target="../ctrlProps/ctrlProp157.xml"/><Relationship Id="rId334" Type="http://schemas.openxmlformats.org/officeDocument/2006/relationships/ctrlProp" Target="../ctrlProps/ctrlProp322.xml"/><Relationship Id="rId376" Type="http://schemas.openxmlformats.org/officeDocument/2006/relationships/ctrlProp" Target="../ctrlProps/ctrlProp364.xml"/><Relationship Id="rId541" Type="http://schemas.openxmlformats.org/officeDocument/2006/relationships/ctrlProp" Target="../ctrlProps/ctrlProp529.xml"/><Relationship Id="rId4" Type="http://schemas.openxmlformats.org/officeDocument/2006/relationships/hyperlink" Target="https://www.facebook.com/turismo.guaranda" TargetMode="External"/><Relationship Id="rId180" Type="http://schemas.openxmlformats.org/officeDocument/2006/relationships/ctrlProp" Target="../ctrlProps/ctrlProp168.xml"/><Relationship Id="rId236" Type="http://schemas.openxmlformats.org/officeDocument/2006/relationships/ctrlProp" Target="../ctrlProps/ctrlProp224.xml"/><Relationship Id="rId278" Type="http://schemas.openxmlformats.org/officeDocument/2006/relationships/ctrlProp" Target="../ctrlProps/ctrlProp266.xml"/><Relationship Id="rId401" Type="http://schemas.openxmlformats.org/officeDocument/2006/relationships/ctrlProp" Target="../ctrlProps/ctrlProp389.xml"/><Relationship Id="rId443" Type="http://schemas.openxmlformats.org/officeDocument/2006/relationships/ctrlProp" Target="../ctrlProps/ctrlProp431.xml"/><Relationship Id="rId303" Type="http://schemas.openxmlformats.org/officeDocument/2006/relationships/ctrlProp" Target="../ctrlProps/ctrlProp291.xml"/><Relationship Id="rId485" Type="http://schemas.openxmlformats.org/officeDocument/2006/relationships/ctrlProp" Target="../ctrlProps/ctrlProp473.xml"/><Relationship Id="rId42" Type="http://schemas.openxmlformats.org/officeDocument/2006/relationships/ctrlProp" Target="../ctrlProps/ctrlProp30.xml"/><Relationship Id="rId84" Type="http://schemas.openxmlformats.org/officeDocument/2006/relationships/ctrlProp" Target="../ctrlProps/ctrlProp72.xml"/><Relationship Id="rId138" Type="http://schemas.openxmlformats.org/officeDocument/2006/relationships/ctrlProp" Target="../ctrlProps/ctrlProp126.xml"/><Relationship Id="rId345" Type="http://schemas.openxmlformats.org/officeDocument/2006/relationships/ctrlProp" Target="../ctrlProps/ctrlProp333.xml"/><Relationship Id="rId387" Type="http://schemas.openxmlformats.org/officeDocument/2006/relationships/ctrlProp" Target="../ctrlProps/ctrlProp375.xml"/><Relationship Id="rId510" Type="http://schemas.openxmlformats.org/officeDocument/2006/relationships/ctrlProp" Target="../ctrlProps/ctrlProp498.xml"/><Relationship Id="rId552" Type="http://schemas.openxmlformats.org/officeDocument/2006/relationships/ctrlProp" Target="../ctrlProps/ctrlProp540.xml"/><Relationship Id="rId191" Type="http://schemas.openxmlformats.org/officeDocument/2006/relationships/ctrlProp" Target="../ctrlProps/ctrlProp179.xml"/><Relationship Id="rId205" Type="http://schemas.openxmlformats.org/officeDocument/2006/relationships/ctrlProp" Target="../ctrlProps/ctrlProp193.xml"/><Relationship Id="rId247" Type="http://schemas.openxmlformats.org/officeDocument/2006/relationships/ctrlProp" Target="../ctrlProps/ctrlProp235.xml"/><Relationship Id="rId412" Type="http://schemas.openxmlformats.org/officeDocument/2006/relationships/ctrlProp" Target="../ctrlProps/ctrlProp400.xml"/><Relationship Id="rId107" Type="http://schemas.openxmlformats.org/officeDocument/2006/relationships/ctrlProp" Target="../ctrlProps/ctrlProp95.xml"/><Relationship Id="rId289" Type="http://schemas.openxmlformats.org/officeDocument/2006/relationships/ctrlProp" Target="../ctrlProps/ctrlProp277.xml"/><Relationship Id="rId454" Type="http://schemas.openxmlformats.org/officeDocument/2006/relationships/ctrlProp" Target="../ctrlProps/ctrlProp442.xml"/><Relationship Id="rId496" Type="http://schemas.openxmlformats.org/officeDocument/2006/relationships/ctrlProp" Target="../ctrlProps/ctrlProp484.xml"/><Relationship Id="rId11" Type="http://schemas.openxmlformats.org/officeDocument/2006/relationships/vmlDrawing" Target="../drawings/vmlDrawing1.vml"/><Relationship Id="rId53" Type="http://schemas.openxmlformats.org/officeDocument/2006/relationships/ctrlProp" Target="../ctrlProps/ctrlProp41.xml"/><Relationship Id="rId149" Type="http://schemas.openxmlformats.org/officeDocument/2006/relationships/ctrlProp" Target="../ctrlProps/ctrlProp137.xml"/><Relationship Id="rId314" Type="http://schemas.openxmlformats.org/officeDocument/2006/relationships/ctrlProp" Target="../ctrlProps/ctrlProp302.xml"/><Relationship Id="rId356" Type="http://schemas.openxmlformats.org/officeDocument/2006/relationships/ctrlProp" Target="../ctrlProps/ctrlProp344.xml"/><Relationship Id="rId398" Type="http://schemas.openxmlformats.org/officeDocument/2006/relationships/ctrlProp" Target="../ctrlProps/ctrlProp386.xml"/><Relationship Id="rId521" Type="http://schemas.openxmlformats.org/officeDocument/2006/relationships/ctrlProp" Target="../ctrlProps/ctrlProp509.xml"/><Relationship Id="rId563" Type="http://schemas.openxmlformats.org/officeDocument/2006/relationships/ctrlProp" Target="../ctrlProps/ctrlProp551.xml"/><Relationship Id="rId95" Type="http://schemas.openxmlformats.org/officeDocument/2006/relationships/ctrlProp" Target="../ctrlProps/ctrlProp83.xml"/><Relationship Id="rId160" Type="http://schemas.openxmlformats.org/officeDocument/2006/relationships/ctrlProp" Target="../ctrlProps/ctrlProp148.xml"/><Relationship Id="rId216" Type="http://schemas.openxmlformats.org/officeDocument/2006/relationships/ctrlProp" Target="../ctrlProps/ctrlProp204.xml"/><Relationship Id="rId423" Type="http://schemas.openxmlformats.org/officeDocument/2006/relationships/ctrlProp" Target="../ctrlProps/ctrlProp411.xml"/><Relationship Id="rId258" Type="http://schemas.openxmlformats.org/officeDocument/2006/relationships/ctrlProp" Target="../ctrlProps/ctrlProp246.xml"/><Relationship Id="rId465" Type="http://schemas.openxmlformats.org/officeDocument/2006/relationships/ctrlProp" Target="../ctrlProps/ctrlProp453.xml"/><Relationship Id="rId22" Type="http://schemas.openxmlformats.org/officeDocument/2006/relationships/ctrlProp" Target="../ctrlProps/ctrlProp10.xml"/><Relationship Id="rId64" Type="http://schemas.openxmlformats.org/officeDocument/2006/relationships/ctrlProp" Target="../ctrlProps/ctrlProp52.xml"/><Relationship Id="rId118" Type="http://schemas.openxmlformats.org/officeDocument/2006/relationships/ctrlProp" Target="../ctrlProps/ctrlProp106.xml"/><Relationship Id="rId325" Type="http://schemas.openxmlformats.org/officeDocument/2006/relationships/ctrlProp" Target="../ctrlProps/ctrlProp313.xml"/><Relationship Id="rId367" Type="http://schemas.openxmlformats.org/officeDocument/2006/relationships/ctrlProp" Target="../ctrlProps/ctrlProp355.xml"/><Relationship Id="rId532" Type="http://schemas.openxmlformats.org/officeDocument/2006/relationships/ctrlProp" Target="../ctrlProps/ctrlProp520.xml"/><Relationship Id="rId574" Type="http://schemas.openxmlformats.org/officeDocument/2006/relationships/ctrlProp" Target="../ctrlProps/ctrlProp562.xml"/><Relationship Id="rId171" Type="http://schemas.openxmlformats.org/officeDocument/2006/relationships/ctrlProp" Target="../ctrlProps/ctrlProp159.xml"/><Relationship Id="rId227" Type="http://schemas.openxmlformats.org/officeDocument/2006/relationships/ctrlProp" Target="../ctrlProps/ctrlProp215.xml"/><Relationship Id="rId269" Type="http://schemas.openxmlformats.org/officeDocument/2006/relationships/ctrlProp" Target="../ctrlProps/ctrlProp257.xml"/><Relationship Id="rId434" Type="http://schemas.openxmlformats.org/officeDocument/2006/relationships/ctrlProp" Target="../ctrlProps/ctrlProp422.xml"/><Relationship Id="rId476" Type="http://schemas.openxmlformats.org/officeDocument/2006/relationships/ctrlProp" Target="../ctrlProps/ctrlProp464.xml"/><Relationship Id="rId33" Type="http://schemas.openxmlformats.org/officeDocument/2006/relationships/ctrlProp" Target="../ctrlProps/ctrlProp21.xml"/><Relationship Id="rId129" Type="http://schemas.openxmlformats.org/officeDocument/2006/relationships/ctrlProp" Target="../ctrlProps/ctrlProp117.xml"/><Relationship Id="rId280" Type="http://schemas.openxmlformats.org/officeDocument/2006/relationships/ctrlProp" Target="../ctrlProps/ctrlProp268.xml"/><Relationship Id="rId336" Type="http://schemas.openxmlformats.org/officeDocument/2006/relationships/ctrlProp" Target="../ctrlProps/ctrlProp324.xml"/><Relationship Id="rId501" Type="http://schemas.openxmlformats.org/officeDocument/2006/relationships/ctrlProp" Target="../ctrlProps/ctrlProp489.xml"/><Relationship Id="rId543" Type="http://schemas.openxmlformats.org/officeDocument/2006/relationships/ctrlProp" Target="../ctrlProps/ctrlProp531.xml"/><Relationship Id="rId75" Type="http://schemas.openxmlformats.org/officeDocument/2006/relationships/ctrlProp" Target="../ctrlProps/ctrlProp63.xml"/><Relationship Id="rId140" Type="http://schemas.openxmlformats.org/officeDocument/2006/relationships/ctrlProp" Target="../ctrlProps/ctrlProp128.xml"/><Relationship Id="rId182" Type="http://schemas.openxmlformats.org/officeDocument/2006/relationships/ctrlProp" Target="../ctrlProps/ctrlProp170.xml"/><Relationship Id="rId378" Type="http://schemas.openxmlformats.org/officeDocument/2006/relationships/ctrlProp" Target="../ctrlProps/ctrlProp366.xml"/><Relationship Id="rId403" Type="http://schemas.openxmlformats.org/officeDocument/2006/relationships/ctrlProp" Target="../ctrlProps/ctrlProp391.xml"/><Relationship Id="rId6" Type="http://schemas.openxmlformats.org/officeDocument/2006/relationships/hyperlink" Target="mailto:tavofierro@yahoo.es" TargetMode="External"/><Relationship Id="rId238" Type="http://schemas.openxmlformats.org/officeDocument/2006/relationships/ctrlProp" Target="../ctrlProps/ctrlProp226.xml"/><Relationship Id="rId445" Type="http://schemas.openxmlformats.org/officeDocument/2006/relationships/ctrlProp" Target="../ctrlProps/ctrlProp433.xml"/><Relationship Id="rId487" Type="http://schemas.openxmlformats.org/officeDocument/2006/relationships/ctrlProp" Target="../ctrlProps/ctrlProp475.xml"/><Relationship Id="rId291" Type="http://schemas.openxmlformats.org/officeDocument/2006/relationships/ctrlProp" Target="../ctrlProps/ctrlProp279.xml"/><Relationship Id="rId305" Type="http://schemas.openxmlformats.org/officeDocument/2006/relationships/ctrlProp" Target="../ctrlProps/ctrlProp293.xml"/><Relationship Id="rId347" Type="http://schemas.openxmlformats.org/officeDocument/2006/relationships/ctrlProp" Target="../ctrlProps/ctrlProp335.xml"/><Relationship Id="rId512" Type="http://schemas.openxmlformats.org/officeDocument/2006/relationships/ctrlProp" Target="../ctrlProps/ctrlProp500.xml"/><Relationship Id="rId44" Type="http://schemas.openxmlformats.org/officeDocument/2006/relationships/ctrlProp" Target="../ctrlProps/ctrlProp32.xml"/><Relationship Id="rId86" Type="http://schemas.openxmlformats.org/officeDocument/2006/relationships/ctrlProp" Target="../ctrlProps/ctrlProp74.xml"/><Relationship Id="rId151" Type="http://schemas.openxmlformats.org/officeDocument/2006/relationships/ctrlProp" Target="../ctrlProps/ctrlProp139.xml"/><Relationship Id="rId389" Type="http://schemas.openxmlformats.org/officeDocument/2006/relationships/ctrlProp" Target="../ctrlProps/ctrlProp377.xml"/><Relationship Id="rId554" Type="http://schemas.openxmlformats.org/officeDocument/2006/relationships/ctrlProp" Target="../ctrlProps/ctrlProp542.xml"/><Relationship Id="rId193" Type="http://schemas.openxmlformats.org/officeDocument/2006/relationships/ctrlProp" Target="../ctrlProps/ctrlProp181.xml"/><Relationship Id="rId207" Type="http://schemas.openxmlformats.org/officeDocument/2006/relationships/ctrlProp" Target="../ctrlProps/ctrlProp195.xml"/><Relationship Id="rId249" Type="http://schemas.openxmlformats.org/officeDocument/2006/relationships/ctrlProp" Target="../ctrlProps/ctrlProp237.xml"/><Relationship Id="rId414" Type="http://schemas.openxmlformats.org/officeDocument/2006/relationships/ctrlProp" Target="../ctrlProps/ctrlProp402.xml"/><Relationship Id="rId456" Type="http://schemas.openxmlformats.org/officeDocument/2006/relationships/ctrlProp" Target="../ctrlProps/ctrlProp444.xml"/><Relationship Id="rId498" Type="http://schemas.openxmlformats.org/officeDocument/2006/relationships/ctrlProp" Target="../ctrlProps/ctrlProp486.xml"/><Relationship Id="rId13" Type="http://schemas.openxmlformats.org/officeDocument/2006/relationships/ctrlProp" Target="../ctrlProps/ctrlProp1.xml"/><Relationship Id="rId109" Type="http://schemas.openxmlformats.org/officeDocument/2006/relationships/ctrlProp" Target="../ctrlProps/ctrlProp97.xml"/><Relationship Id="rId260" Type="http://schemas.openxmlformats.org/officeDocument/2006/relationships/ctrlProp" Target="../ctrlProps/ctrlProp248.xml"/><Relationship Id="rId316" Type="http://schemas.openxmlformats.org/officeDocument/2006/relationships/ctrlProp" Target="../ctrlProps/ctrlProp304.xml"/><Relationship Id="rId523" Type="http://schemas.openxmlformats.org/officeDocument/2006/relationships/ctrlProp" Target="../ctrlProps/ctrlProp511.xml"/><Relationship Id="rId55" Type="http://schemas.openxmlformats.org/officeDocument/2006/relationships/ctrlProp" Target="../ctrlProps/ctrlProp43.xml"/><Relationship Id="rId97" Type="http://schemas.openxmlformats.org/officeDocument/2006/relationships/ctrlProp" Target="../ctrlProps/ctrlProp85.xml"/><Relationship Id="rId120" Type="http://schemas.openxmlformats.org/officeDocument/2006/relationships/ctrlProp" Target="../ctrlProps/ctrlProp108.xml"/><Relationship Id="rId358" Type="http://schemas.openxmlformats.org/officeDocument/2006/relationships/ctrlProp" Target="../ctrlProps/ctrlProp346.xml"/><Relationship Id="rId565" Type="http://schemas.openxmlformats.org/officeDocument/2006/relationships/ctrlProp" Target="../ctrlProps/ctrlProp553.xml"/><Relationship Id="rId162" Type="http://schemas.openxmlformats.org/officeDocument/2006/relationships/ctrlProp" Target="../ctrlProps/ctrlProp150.xml"/><Relationship Id="rId218" Type="http://schemas.openxmlformats.org/officeDocument/2006/relationships/ctrlProp" Target="../ctrlProps/ctrlProp206.xml"/><Relationship Id="rId425" Type="http://schemas.openxmlformats.org/officeDocument/2006/relationships/ctrlProp" Target="../ctrlProps/ctrlProp413.xml"/><Relationship Id="rId467" Type="http://schemas.openxmlformats.org/officeDocument/2006/relationships/ctrlProp" Target="../ctrlProps/ctrlProp455.xml"/><Relationship Id="rId271" Type="http://schemas.openxmlformats.org/officeDocument/2006/relationships/ctrlProp" Target="../ctrlProps/ctrlProp259.xml"/><Relationship Id="rId24" Type="http://schemas.openxmlformats.org/officeDocument/2006/relationships/ctrlProp" Target="../ctrlProps/ctrlProp12.xml"/><Relationship Id="rId66" Type="http://schemas.openxmlformats.org/officeDocument/2006/relationships/ctrlProp" Target="../ctrlProps/ctrlProp54.xml"/><Relationship Id="rId131" Type="http://schemas.openxmlformats.org/officeDocument/2006/relationships/ctrlProp" Target="../ctrlProps/ctrlProp119.xml"/><Relationship Id="rId327" Type="http://schemas.openxmlformats.org/officeDocument/2006/relationships/ctrlProp" Target="../ctrlProps/ctrlProp315.xml"/><Relationship Id="rId369" Type="http://schemas.openxmlformats.org/officeDocument/2006/relationships/ctrlProp" Target="../ctrlProps/ctrlProp357.xml"/><Relationship Id="rId534" Type="http://schemas.openxmlformats.org/officeDocument/2006/relationships/ctrlProp" Target="../ctrlProps/ctrlProp522.xml"/><Relationship Id="rId576" Type="http://schemas.openxmlformats.org/officeDocument/2006/relationships/ctrlProp" Target="../ctrlProps/ctrlProp564.xml"/><Relationship Id="rId173" Type="http://schemas.openxmlformats.org/officeDocument/2006/relationships/ctrlProp" Target="../ctrlProps/ctrlProp161.xml"/><Relationship Id="rId229" Type="http://schemas.openxmlformats.org/officeDocument/2006/relationships/ctrlProp" Target="../ctrlProps/ctrlProp217.xml"/><Relationship Id="rId380" Type="http://schemas.openxmlformats.org/officeDocument/2006/relationships/ctrlProp" Target="../ctrlProps/ctrlProp368.xml"/><Relationship Id="rId436" Type="http://schemas.openxmlformats.org/officeDocument/2006/relationships/ctrlProp" Target="../ctrlProps/ctrlProp424.xml"/><Relationship Id="rId240" Type="http://schemas.openxmlformats.org/officeDocument/2006/relationships/ctrlProp" Target="../ctrlProps/ctrlProp228.xml"/><Relationship Id="rId478" Type="http://schemas.openxmlformats.org/officeDocument/2006/relationships/ctrlProp" Target="../ctrlProps/ctrlProp466.xml"/><Relationship Id="rId35" Type="http://schemas.openxmlformats.org/officeDocument/2006/relationships/ctrlProp" Target="../ctrlProps/ctrlProp23.xml"/><Relationship Id="rId77" Type="http://schemas.openxmlformats.org/officeDocument/2006/relationships/ctrlProp" Target="../ctrlProps/ctrlProp65.xml"/><Relationship Id="rId100" Type="http://schemas.openxmlformats.org/officeDocument/2006/relationships/ctrlProp" Target="../ctrlProps/ctrlProp88.xml"/><Relationship Id="rId282" Type="http://schemas.openxmlformats.org/officeDocument/2006/relationships/ctrlProp" Target="../ctrlProps/ctrlProp270.xml"/><Relationship Id="rId338" Type="http://schemas.openxmlformats.org/officeDocument/2006/relationships/ctrlProp" Target="../ctrlProps/ctrlProp326.xml"/><Relationship Id="rId503" Type="http://schemas.openxmlformats.org/officeDocument/2006/relationships/ctrlProp" Target="../ctrlProps/ctrlProp491.xml"/><Relationship Id="rId545" Type="http://schemas.openxmlformats.org/officeDocument/2006/relationships/ctrlProp" Target="../ctrlProps/ctrlProp533.xml"/><Relationship Id="rId8" Type="http://schemas.openxmlformats.org/officeDocument/2006/relationships/hyperlink" Target="mailto:gascencio@produccion.gob.ec" TargetMode="External"/><Relationship Id="rId142" Type="http://schemas.openxmlformats.org/officeDocument/2006/relationships/ctrlProp" Target="../ctrlProps/ctrlProp130.xml"/><Relationship Id="rId184" Type="http://schemas.openxmlformats.org/officeDocument/2006/relationships/ctrlProp" Target="../ctrlProps/ctrlProp172.xml"/><Relationship Id="rId391" Type="http://schemas.openxmlformats.org/officeDocument/2006/relationships/ctrlProp" Target="../ctrlProps/ctrlProp379.xml"/><Relationship Id="rId405" Type="http://schemas.openxmlformats.org/officeDocument/2006/relationships/ctrlProp" Target="../ctrlProps/ctrlProp393.xml"/><Relationship Id="rId447" Type="http://schemas.openxmlformats.org/officeDocument/2006/relationships/ctrlProp" Target="../ctrlProps/ctrlProp435.xml"/><Relationship Id="rId251" Type="http://schemas.openxmlformats.org/officeDocument/2006/relationships/ctrlProp" Target="../ctrlProps/ctrlProp239.xml"/><Relationship Id="rId489" Type="http://schemas.openxmlformats.org/officeDocument/2006/relationships/ctrlProp" Target="../ctrlProps/ctrlProp477.xml"/><Relationship Id="rId46" Type="http://schemas.openxmlformats.org/officeDocument/2006/relationships/ctrlProp" Target="../ctrlProps/ctrlProp34.xml"/><Relationship Id="rId293" Type="http://schemas.openxmlformats.org/officeDocument/2006/relationships/ctrlProp" Target="../ctrlProps/ctrlProp281.xml"/><Relationship Id="rId307" Type="http://schemas.openxmlformats.org/officeDocument/2006/relationships/ctrlProp" Target="../ctrlProps/ctrlProp295.xml"/><Relationship Id="rId349" Type="http://schemas.openxmlformats.org/officeDocument/2006/relationships/ctrlProp" Target="../ctrlProps/ctrlProp337.xml"/><Relationship Id="rId514" Type="http://schemas.openxmlformats.org/officeDocument/2006/relationships/ctrlProp" Target="../ctrlProps/ctrlProp502.xml"/><Relationship Id="rId556" Type="http://schemas.openxmlformats.org/officeDocument/2006/relationships/ctrlProp" Target="../ctrlProps/ctrlProp544.xml"/><Relationship Id="rId88" Type="http://schemas.openxmlformats.org/officeDocument/2006/relationships/ctrlProp" Target="../ctrlProps/ctrlProp76.xml"/><Relationship Id="rId111" Type="http://schemas.openxmlformats.org/officeDocument/2006/relationships/ctrlProp" Target="../ctrlProps/ctrlProp99.xml"/><Relationship Id="rId153" Type="http://schemas.openxmlformats.org/officeDocument/2006/relationships/ctrlProp" Target="../ctrlProps/ctrlProp141.xml"/><Relationship Id="rId195" Type="http://schemas.openxmlformats.org/officeDocument/2006/relationships/ctrlProp" Target="../ctrlProps/ctrlProp183.xml"/><Relationship Id="rId209" Type="http://schemas.openxmlformats.org/officeDocument/2006/relationships/ctrlProp" Target="../ctrlProps/ctrlProp197.xml"/><Relationship Id="rId360" Type="http://schemas.openxmlformats.org/officeDocument/2006/relationships/ctrlProp" Target="../ctrlProps/ctrlProp348.xml"/><Relationship Id="rId416" Type="http://schemas.openxmlformats.org/officeDocument/2006/relationships/ctrlProp" Target="../ctrlProps/ctrlProp404.xml"/><Relationship Id="rId220" Type="http://schemas.openxmlformats.org/officeDocument/2006/relationships/ctrlProp" Target="../ctrlProps/ctrlProp208.xml"/><Relationship Id="rId458" Type="http://schemas.openxmlformats.org/officeDocument/2006/relationships/ctrlProp" Target="../ctrlProps/ctrlProp446.xml"/><Relationship Id="rId15" Type="http://schemas.openxmlformats.org/officeDocument/2006/relationships/ctrlProp" Target="../ctrlProps/ctrlProp3.xml"/><Relationship Id="rId57" Type="http://schemas.openxmlformats.org/officeDocument/2006/relationships/ctrlProp" Target="../ctrlProps/ctrlProp45.xml"/><Relationship Id="rId262" Type="http://schemas.openxmlformats.org/officeDocument/2006/relationships/ctrlProp" Target="../ctrlProps/ctrlProp250.xml"/><Relationship Id="rId318" Type="http://schemas.openxmlformats.org/officeDocument/2006/relationships/ctrlProp" Target="../ctrlProps/ctrlProp306.xml"/><Relationship Id="rId525" Type="http://schemas.openxmlformats.org/officeDocument/2006/relationships/ctrlProp" Target="../ctrlProps/ctrlProp513.xml"/><Relationship Id="rId567" Type="http://schemas.openxmlformats.org/officeDocument/2006/relationships/ctrlProp" Target="../ctrlProps/ctrlProp555.xml"/><Relationship Id="rId99" Type="http://schemas.openxmlformats.org/officeDocument/2006/relationships/ctrlProp" Target="../ctrlProps/ctrlProp87.xml"/><Relationship Id="rId122" Type="http://schemas.openxmlformats.org/officeDocument/2006/relationships/ctrlProp" Target="../ctrlProps/ctrlProp110.xml"/><Relationship Id="rId164" Type="http://schemas.openxmlformats.org/officeDocument/2006/relationships/ctrlProp" Target="../ctrlProps/ctrlProp152.xml"/><Relationship Id="rId371" Type="http://schemas.openxmlformats.org/officeDocument/2006/relationships/ctrlProp" Target="../ctrlProps/ctrlProp359.xml"/><Relationship Id="rId427" Type="http://schemas.openxmlformats.org/officeDocument/2006/relationships/ctrlProp" Target="../ctrlProps/ctrlProp415.xml"/><Relationship Id="rId469" Type="http://schemas.openxmlformats.org/officeDocument/2006/relationships/ctrlProp" Target="../ctrlProps/ctrlProp457.xml"/><Relationship Id="rId26" Type="http://schemas.openxmlformats.org/officeDocument/2006/relationships/ctrlProp" Target="../ctrlProps/ctrlProp14.xml"/><Relationship Id="rId231" Type="http://schemas.openxmlformats.org/officeDocument/2006/relationships/ctrlProp" Target="../ctrlProps/ctrlProp219.xml"/><Relationship Id="rId273" Type="http://schemas.openxmlformats.org/officeDocument/2006/relationships/ctrlProp" Target="../ctrlProps/ctrlProp261.xml"/><Relationship Id="rId329" Type="http://schemas.openxmlformats.org/officeDocument/2006/relationships/ctrlProp" Target="../ctrlProps/ctrlProp317.xml"/><Relationship Id="rId480" Type="http://schemas.openxmlformats.org/officeDocument/2006/relationships/ctrlProp" Target="../ctrlProps/ctrlProp468.xml"/><Relationship Id="rId536" Type="http://schemas.openxmlformats.org/officeDocument/2006/relationships/ctrlProp" Target="../ctrlProps/ctrlProp524.xml"/><Relationship Id="rId68" Type="http://schemas.openxmlformats.org/officeDocument/2006/relationships/ctrlProp" Target="../ctrlProps/ctrlProp56.xml"/><Relationship Id="rId133" Type="http://schemas.openxmlformats.org/officeDocument/2006/relationships/ctrlProp" Target="../ctrlProps/ctrlProp121.xml"/><Relationship Id="rId175" Type="http://schemas.openxmlformats.org/officeDocument/2006/relationships/ctrlProp" Target="../ctrlProps/ctrlProp163.xml"/><Relationship Id="rId340" Type="http://schemas.openxmlformats.org/officeDocument/2006/relationships/ctrlProp" Target="../ctrlProps/ctrlProp328.xml"/><Relationship Id="rId578" Type="http://schemas.openxmlformats.org/officeDocument/2006/relationships/ctrlProp" Target="../ctrlProps/ctrlProp566.xml"/><Relationship Id="rId200" Type="http://schemas.openxmlformats.org/officeDocument/2006/relationships/ctrlProp" Target="../ctrlProps/ctrlProp188.xml"/><Relationship Id="rId382" Type="http://schemas.openxmlformats.org/officeDocument/2006/relationships/ctrlProp" Target="../ctrlProps/ctrlProp370.xml"/><Relationship Id="rId438" Type="http://schemas.openxmlformats.org/officeDocument/2006/relationships/ctrlProp" Target="../ctrlProps/ctrlProp426.xml"/><Relationship Id="rId242" Type="http://schemas.openxmlformats.org/officeDocument/2006/relationships/ctrlProp" Target="../ctrlProps/ctrlProp230.xml"/><Relationship Id="rId284" Type="http://schemas.openxmlformats.org/officeDocument/2006/relationships/ctrlProp" Target="../ctrlProps/ctrlProp272.xml"/><Relationship Id="rId491" Type="http://schemas.openxmlformats.org/officeDocument/2006/relationships/ctrlProp" Target="../ctrlProps/ctrlProp479.xml"/><Relationship Id="rId505" Type="http://schemas.openxmlformats.org/officeDocument/2006/relationships/ctrlProp" Target="../ctrlProps/ctrlProp493.xml"/><Relationship Id="rId37" Type="http://schemas.openxmlformats.org/officeDocument/2006/relationships/ctrlProp" Target="../ctrlProps/ctrlProp25.xml"/><Relationship Id="rId79" Type="http://schemas.openxmlformats.org/officeDocument/2006/relationships/ctrlProp" Target="../ctrlProps/ctrlProp67.xml"/><Relationship Id="rId102" Type="http://schemas.openxmlformats.org/officeDocument/2006/relationships/ctrlProp" Target="../ctrlProps/ctrlProp90.xml"/><Relationship Id="rId144" Type="http://schemas.openxmlformats.org/officeDocument/2006/relationships/ctrlProp" Target="../ctrlProps/ctrlProp132.xml"/><Relationship Id="rId547" Type="http://schemas.openxmlformats.org/officeDocument/2006/relationships/ctrlProp" Target="../ctrlProps/ctrlProp535.xml"/><Relationship Id="rId90" Type="http://schemas.openxmlformats.org/officeDocument/2006/relationships/ctrlProp" Target="../ctrlProps/ctrlProp78.xml"/><Relationship Id="rId186" Type="http://schemas.openxmlformats.org/officeDocument/2006/relationships/ctrlProp" Target="../ctrlProps/ctrlProp174.xml"/><Relationship Id="rId351" Type="http://schemas.openxmlformats.org/officeDocument/2006/relationships/ctrlProp" Target="../ctrlProps/ctrlProp339.xml"/><Relationship Id="rId393" Type="http://schemas.openxmlformats.org/officeDocument/2006/relationships/ctrlProp" Target="../ctrlProps/ctrlProp381.xml"/><Relationship Id="rId407" Type="http://schemas.openxmlformats.org/officeDocument/2006/relationships/ctrlProp" Target="../ctrlProps/ctrlProp395.xml"/><Relationship Id="rId449" Type="http://schemas.openxmlformats.org/officeDocument/2006/relationships/ctrlProp" Target="../ctrlProps/ctrlProp437.xml"/><Relationship Id="rId211" Type="http://schemas.openxmlformats.org/officeDocument/2006/relationships/ctrlProp" Target="../ctrlProps/ctrlProp199.xml"/><Relationship Id="rId253" Type="http://schemas.openxmlformats.org/officeDocument/2006/relationships/ctrlProp" Target="../ctrlProps/ctrlProp241.xml"/><Relationship Id="rId295" Type="http://schemas.openxmlformats.org/officeDocument/2006/relationships/ctrlProp" Target="../ctrlProps/ctrlProp283.xml"/><Relationship Id="rId309" Type="http://schemas.openxmlformats.org/officeDocument/2006/relationships/ctrlProp" Target="../ctrlProps/ctrlProp297.xml"/><Relationship Id="rId460" Type="http://schemas.openxmlformats.org/officeDocument/2006/relationships/ctrlProp" Target="../ctrlProps/ctrlProp448.xml"/><Relationship Id="rId516" Type="http://schemas.openxmlformats.org/officeDocument/2006/relationships/ctrlProp" Target="../ctrlProps/ctrlProp504.xml"/><Relationship Id="rId48" Type="http://schemas.openxmlformats.org/officeDocument/2006/relationships/ctrlProp" Target="../ctrlProps/ctrlProp36.xml"/><Relationship Id="rId113" Type="http://schemas.openxmlformats.org/officeDocument/2006/relationships/ctrlProp" Target="../ctrlProps/ctrlProp101.xml"/><Relationship Id="rId320" Type="http://schemas.openxmlformats.org/officeDocument/2006/relationships/ctrlProp" Target="../ctrlProps/ctrlProp308.xml"/><Relationship Id="rId558" Type="http://schemas.openxmlformats.org/officeDocument/2006/relationships/ctrlProp" Target="../ctrlProps/ctrlProp546.xml"/><Relationship Id="rId155" Type="http://schemas.openxmlformats.org/officeDocument/2006/relationships/ctrlProp" Target="../ctrlProps/ctrlProp143.xml"/><Relationship Id="rId197" Type="http://schemas.openxmlformats.org/officeDocument/2006/relationships/ctrlProp" Target="../ctrlProps/ctrlProp185.xml"/><Relationship Id="rId362" Type="http://schemas.openxmlformats.org/officeDocument/2006/relationships/ctrlProp" Target="../ctrlProps/ctrlProp350.xml"/><Relationship Id="rId418" Type="http://schemas.openxmlformats.org/officeDocument/2006/relationships/ctrlProp" Target="../ctrlProps/ctrlProp406.xml"/><Relationship Id="rId222" Type="http://schemas.openxmlformats.org/officeDocument/2006/relationships/ctrlProp" Target="../ctrlProps/ctrlProp210.xml"/><Relationship Id="rId264" Type="http://schemas.openxmlformats.org/officeDocument/2006/relationships/ctrlProp" Target="../ctrlProps/ctrlProp252.xml"/><Relationship Id="rId471" Type="http://schemas.openxmlformats.org/officeDocument/2006/relationships/ctrlProp" Target="../ctrlProps/ctrlProp459.xml"/><Relationship Id="rId17" Type="http://schemas.openxmlformats.org/officeDocument/2006/relationships/ctrlProp" Target="../ctrlProps/ctrlProp5.xml"/><Relationship Id="rId59" Type="http://schemas.openxmlformats.org/officeDocument/2006/relationships/ctrlProp" Target="../ctrlProps/ctrlProp47.xml"/><Relationship Id="rId124" Type="http://schemas.openxmlformats.org/officeDocument/2006/relationships/ctrlProp" Target="../ctrlProps/ctrlProp112.xml"/><Relationship Id="rId527" Type="http://schemas.openxmlformats.org/officeDocument/2006/relationships/ctrlProp" Target="../ctrlProps/ctrlProp515.xml"/><Relationship Id="rId569" Type="http://schemas.openxmlformats.org/officeDocument/2006/relationships/ctrlProp" Target="../ctrlProps/ctrlProp557.xml"/><Relationship Id="rId70" Type="http://schemas.openxmlformats.org/officeDocument/2006/relationships/ctrlProp" Target="../ctrlProps/ctrlProp58.xml"/><Relationship Id="rId166" Type="http://schemas.openxmlformats.org/officeDocument/2006/relationships/ctrlProp" Target="../ctrlProps/ctrlProp154.xml"/><Relationship Id="rId331" Type="http://schemas.openxmlformats.org/officeDocument/2006/relationships/ctrlProp" Target="../ctrlProps/ctrlProp319.xml"/><Relationship Id="rId373" Type="http://schemas.openxmlformats.org/officeDocument/2006/relationships/ctrlProp" Target="../ctrlProps/ctrlProp361.xml"/><Relationship Id="rId429" Type="http://schemas.openxmlformats.org/officeDocument/2006/relationships/ctrlProp" Target="../ctrlProps/ctrlProp417.xml"/><Relationship Id="rId1" Type="http://schemas.openxmlformats.org/officeDocument/2006/relationships/hyperlink" Target="mailto:ivanmora5278@gmail.com" TargetMode="External"/><Relationship Id="rId233" Type="http://schemas.openxmlformats.org/officeDocument/2006/relationships/ctrlProp" Target="../ctrlProps/ctrlProp221.xml"/><Relationship Id="rId440" Type="http://schemas.openxmlformats.org/officeDocument/2006/relationships/ctrlProp" Target="../ctrlProps/ctrlProp428.xml"/><Relationship Id="rId28" Type="http://schemas.openxmlformats.org/officeDocument/2006/relationships/ctrlProp" Target="../ctrlProps/ctrlProp16.xml"/><Relationship Id="rId275" Type="http://schemas.openxmlformats.org/officeDocument/2006/relationships/ctrlProp" Target="../ctrlProps/ctrlProp263.xml"/><Relationship Id="rId300" Type="http://schemas.openxmlformats.org/officeDocument/2006/relationships/ctrlProp" Target="../ctrlProps/ctrlProp288.xml"/><Relationship Id="rId482" Type="http://schemas.openxmlformats.org/officeDocument/2006/relationships/ctrlProp" Target="../ctrlProps/ctrlProp470.xml"/><Relationship Id="rId538" Type="http://schemas.openxmlformats.org/officeDocument/2006/relationships/ctrlProp" Target="../ctrlProps/ctrlProp526.xml"/><Relationship Id="rId81" Type="http://schemas.openxmlformats.org/officeDocument/2006/relationships/ctrlProp" Target="../ctrlProps/ctrlProp69.xml"/><Relationship Id="rId135" Type="http://schemas.openxmlformats.org/officeDocument/2006/relationships/ctrlProp" Target="../ctrlProps/ctrlProp123.xml"/><Relationship Id="rId177" Type="http://schemas.openxmlformats.org/officeDocument/2006/relationships/ctrlProp" Target="../ctrlProps/ctrlProp165.xml"/><Relationship Id="rId342" Type="http://schemas.openxmlformats.org/officeDocument/2006/relationships/ctrlProp" Target="../ctrlProps/ctrlProp330.xml"/><Relationship Id="rId384" Type="http://schemas.openxmlformats.org/officeDocument/2006/relationships/ctrlProp" Target="../ctrlProps/ctrlProp372.xml"/><Relationship Id="rId202" Type="http://schemas.openxmlformats.org/officeDocument/2006/relationships/ctrlProp" Target="../ctrlProps/ctrlProp190.xml"/><Relationship Id="rId244" Type="http://schemas.openxmlformats.org/officeDocument/2006/relationships/ctrlProp" Target="../ctrlProps/ctrlProp232.xml"/><Relationship Id="rId39" Type="http://schemas.openxmlformats.org/officeDocument/2006/relationships/ctrlProp" Target="../ctrlProps/ctrlProp27.xml"/><Relationship Id="rId286" Type="http://schemas.openxmlformats.org/officeDocument/2006/relationships/ctrlProp" Target="../ctrlProps/ctrlProp274.xml"/><Relationship Id="rId451" Type="http://schemas.openxmlformats.org/officeDocument/2006/relationships/ctrlProp" Target="../ctrlProps/ctrlProp439.xml"/><Relationship Id="rId493" Type="http://schemas.openxmlformats.org/officeDocument/2006/relationships/ctrlProp" Target="../ctrlProps/ctrlProp481.xml"/><Relationship Id="rId507" Type="http://schemas.openxmlformats.org/officeDocument/2006/relationships/ctrlProp" Target="../ctrlProps/ctrlProp495.xml"/><Relationship Id="rId549" Type="http://schemas.openxmlformats.org/officeDocument/2006/relationships/ctrlProp" Target="../ctrlProps/ctrlProp537.xml"/><Relationship Id="rId50" Type="http://schemas.openxmlformats.org/officeDocument/2006/relationships/ctrlProp" Target="../ctrlProps/ctrlProp38.xml"/><Relationship Id="rId104" Type="http://schemas.openxmlformats.org/officeDocument/2006/relationships/ctrlProp" Target="../ctrlProps/ctrlProp92.xml"/><Relationship Id="rId146" Type="http://schemas.openxmlformats.org/officeDocument/2006/relationships/ctrlProp" Target="../ctrlProps/ctrlProp134.xml"/><Relationship Id="rId188" Type="http://schemas.openxmlformats.org/officeDocument/2006/relationships/ctrlProp" Target="../ctrlProps/ctrlProp176.xml"/><Relationship Id="rId311" Type="http://schemas.openxmlformats.org/officeDocument/2006/relationships/ctrlProp" Target="../ctrlProps/ctrlProp299.xml"/><Relationship Id="rId353" Type="http://schemas.openxmlformats.org/officeDocument/2006/relationships/ctrlProp" Target="../ctrlProps/ctrlProp341.xml"/><Relationship Id="rId395" Type="http://schemas.openxmlformats.org/officeDocument/2006/relationships/ctrlProp" Target="../ctrlProps/ctrlProp383.xml"/><Relationship Id="rId409" Type="http://schemas.openxmlformats.org/officeDocument/2006/relationships/ctrlProp" Target="../ctrlProps/ctrlProp397.xml"/><Relationship Id="rId560" Type="http://schemas.openxmlformats.org/officeDocument/2006/relationships/ctrlProp" Target="../ctrlProps/ctrlProp548.xml"/><Relationship Id="rId92" Type="http://schemas.openxmlformats.org/officeDocument/2006/relationships/ctrlProp" Target="../ctrlProps/ctrlProp80.xml"/><Relationship Id="rId213" Type="http://schemas.openxmlformats.org/officeDocument/2006/relationships/ctrlProp" Target="../ctrlProps/ctrlProp201.xml"/><Relationship Id="rId420" Type="http://schemas.openxmlformats.org/officeDocument/2006/relationships/ctrlProp" Target="../ctrlProps/ctrlProp408.xml"/><Relationship Id="rId255" Type="http://schemas.openxmlformats.org/officeDocument/2006/relationships/ctrlProp" Target="../ctrlProps/ctrlProp243.xml"/><Relationship Id="rId297" Type="http://schemas.openxmlformats.org/officeDocument/2006/relationships/ctrlProp" Target="../ctrlProps/ctrlProp285.xml"/><Relationship Id="rId462" Type="http://schemas.openxmlformats.org/officeDocument/2006/relationships/ctrlProp" Target="../ctrlProps/ctrlProp450.xml"/><Relationship Id="rId518" Type="http://schemas.openxmlformats.org/officeDocument/2006/relationships/ctrlProp" Target="../ctrlProps/ctrlProp506.xml"/><Relationship Id="rId115" Type="http://schemas.openxmlformats.org/officeDocument/2006/relationships/ctrlProp" Target="../ctrlProps/ctrlProp103.xml"/><Relationship Id="rId157" Type="http://schemas.openxmlformats.org/officeDocument/2006/relationships/ctrlProp" Target="../ctrlProps/ctrlProp145.xml"/><Relationship Id="rId322" Type="http://schemas.openxmlformats.org/officeDocument/2006/relationships/ctrlProp" Target="../ctrlProps/ctrlProp310.xml"/><Relationship Id="rId364" Type="http://schemas.openxmlformats.org/officeDocument/2006/relationships/ctrlProp" Target="../ctrlProps/ctrlProp352.xml"/><Relationship Id="rId61" Type="http://schemas.openxmlformats.org/officeDocument/2006/relationships/ctrlProp" Target="../ctrlProps/ctrlProp49.xml"/><Relationship Id="rId199" Type="http://schemas.openxmlformats.org/officeDocument/2006/relationships/ctrlProp" Target="../ctrlProps/ctrlProp187.xml"/><Relationship Id="rId571" Type="http://schemas.openxmlformats.org/officeDocument/2006/relationships/ctrlProp" Target="../ctrlProps/ctrlProp559.xml"/><Relationship Id="rId19" Type="http://schemas.openxmlformats.org/officeDocument/2006/relationships/ctrlProp" Target="../ctrlProps/ctrlProp7.xml"/><Relationship Id="rId224" Type="http://schemas.openxmlformats.org/officeDocument/2006/relationships/ctrlProp" Target="../ctrlProps/ctrlProp212.xml"/><Relationship Id="rId266" Type="http://schemas.openxmlformats.org/officeDocument/2006/relationships/ctrlProp" Target="../ctrlProps/ctrlProp254.xml"/><Relationship Id="rId431" Type="http://schemas.openxmlformats.org/officeDocument/2006/relationships/ctrlProp" Target="../ctrlProps/ctrlProp419.xml"/><Relationship Id="rId473" Type="http://schemas.openxmlformats.org/officeDocument/2006/relationships/ctrlProp" Target="../ctrlProps/ctrlProp461.xml"/><Relationship Id="rId529" Type="http://schemas.openxmlformats.org/officeDocument/2006/relationships/ctrlProp" Target="../ctrlProps/ctrlProp517.xml"/><Relationship Id="rId30" Type="http://schemas.openxmlformats.org/officeDocument/2006/relationships/ctrlProp" Target="../ctrlProps/ctrlProp18.xml"/><Relationship Id="rId126" Type="http://schemas.openxmlformats.org/officeDocument/2006/relationships/ctrlProp" Target="../ctrlProps/ctrlProp114.xml"/><Relationship Id="rId168" Type="http://schemas.openxmlformats.org/officeDocument/2006/relationships/ctrlProp" Target="../ctrlProps/ctrlProp156.xml"/><Relationship Id="rId333" Type="http://schemas.openxmlformats.org/officeDocument/2006/relationships/ctrlProp" Target="../ctrlProps/ctrlProp321.xml"/><Relationship Id="rId540" Type="http://schemas.openxmlformats.org/officeDocument/2006/relationships/ctrlProp" Target="../ctrlProps/ctrlProp528.xml"/><Relationship Id="rId72" Type="http://schemas.openxmlformats.org/officeDocument/2006/relationships/ctrlProp" Target="../ctrlProps/ctrlProp60.xml"/><Relationship Id="rId375" Type="http://schemas.openxmlformats.org/officeDocument/2006/relationships/ctrlProp" Target="../ctrlProps/ctrlProp363.xml"/><Relationship Id="rId3" Type="http://schemas.openxmlformats.org/officeDocument/2006/relationships/hyperlink" Target="https://www.facebook.com/CCIndioGuaranga" TargetMode="External"/><Relationship Id="rId235" Type="http://schemas.openxmlformats.org/officeDocument/2006/relationships/ctrlProp" Target="../ctrlProps/ctrlProp223.xml"/><Relationship Id="rId277" Type="http://schemas.openxmlformats.org/officeDocument/2006/relationships/ctrlProp" Target="../ctrlProps/ctrlProp265.xml"/><Relationship Id="rId400" Type="http://schemas.openxmlformats.org/officeDocument/2006/relationships/ctrlProp" Target="../ctrlProps/ctrlProp388.xml"/><Relationship Id="rId442" Type="http://schemas.openxmlformats.org/officeDocument/2006/relationships/ctrlProp" Target="../ctrlProps/ctrlProp430.xml"/><Relationship Id="rId484" Type="http://schemas.openxmlformats.org/officeDocument/2006/relationships/ctrlProp" Target="../ctrlProps/ctrlProp472.xml"/><Relationship Id="rId137" Type="http://schemas.openxmlformats.org/officeDocument/2006/relationships/ctrlProp" Target="../ctrlProps/ctrlProp125.xml"/><Relationship Id="rId302" Type="http://schemas.openxmlformats.org/officeDocument/2006/relationships/ctrlProp" Target="../ctrlProps/ctrlProp290.xml"/><Relationship Id="rId344" Type="http://schemas.openxmlformats.org/officeDocument/2006/relationships/ctrlProp" Target="../ctrlProps/ctrlProp332.xml"/><Relationship Id="rId41" Type="http://schemas.openxmlformats.org/officeDocument/2006/relationships/ctrlProp" Target="../ctrlProps/ctrlProp29.xml"/><Relationship Id="rId83" Type="http://schemas.openxmlformats.org/officeDocument/2006/relationships/ctrlProp" Target="../ctrlProps/ctrlProp71.xml"/><Relationship Id="rId179" Type="http://schemas.openxmlformats.org/officeDocument/2006/relationships/ctrlProp" Target="../ctrlProps/ctrlProp167.xml"/><Relationship Id="rId386" Type="http://schemas.openxmlformats.org/officeDocument/2006/relationships/ctrlProp" Target="../ctrlProps/ctrlProp374.xml"/><Relationship Id="rId551" Type="http://schemas.openxmlformats.org/officeDocument/2006/relationships/ctrlProp" Target="../ctrlProps/ctrlProp539.xml"/><Relationship Id="rId190" Type="http://schemas.openxmlformats.org/officeDocument/2006/relationships/ctrlProp" Target="../ctrlProps/ctrlProp178.xml"/><Relationship Id="rId204" Type="http://schemas.openxmlformats.org/officeDocument/2006/relationships/ctrlProp" Target="../ctrlProps/ctrlProp192.xml"/><Relationship Id="rId246" Type="http://schemas.openxmlformats.org/officeDocument/2006/relationships/ctrlProp" Target="../ctrlProps/ctrlProp234.xml"/><Relationship Id="rId288" Type="http://schemas.openxmlformats.org/officeDocument/2006/relationships/ctrlProp" Target="../ctrlProps/ctrlProp276.xml"/><Relationship Id="rId411" Type="http://schemas.openxmlformats.org/officeDocument/2006/relationships/ctrlProp" Target="../ctrlProps/ctrlProp399.xml"/><Relationship Id="rId453" Type="http://schemas.openxmlformats.org/officeDocument/2006/relationships/ctrlProp" Target="../ctrlProps/ctrlProp441.xml"/><Relationship Id="rId509" Type="http://schemas.openxmlformats.org/officeDocument/2006/relationships/ctrlProp" Target="../ctrlProps/ctrlProp497.xml"/><Relationship Id="rId106" Type="http://schemas.openxmlformats.org/officeDocument/2006/relationships/ctrlProp" Target="../ctrlProps/ctrlProp94.xml"/><Relationship Id="rId313" Type="http://schemas.openxmlformats.org/officeDocument/2006/relationships/ctrlProp" Target="../ctrlProps/ctrlProp301.xml"/><Relationship Id="rId495" Type="http://schemas.openxmlformats.org/officeDocument/2006/relationships/ctrlProp" Target="../ctrlProps/ctrlProp483.xml"/><Relationship Id="rId10" Type="http://schemas.openxmlformats.org/officeDocument/2006/relationships/drawing" Target="../drawings/drawing1.xml"/><Relationship Id="rId52" Type="http://schemas.openxmlformats.org/officeDocument/2006/relationships/ctrlProp" Target="../ctrlProps/ctrlProp40.xml"/><Relationship Id="rId94" Type="http://schemas.openxmlformats.org/officeDocument/2006/relationships/ctrlProp" Target="../ctrlProps/ctrlProp82.xml"/><Relationship Id="rId148" Type="http://schemas.openxmlformats.org/officeDocument/2006/relationships/ctrlProp" Target="../ctrlProps/ctrlProp136.xml"/><Relationship Id="rId355" Type="http://schemas.openxmlformats.org/officeDocument/2006/relationships/ctrlProp" Target="../ctrlProps/ctrlProp343.xml"/><Relationship Id="rId397" Type="http://schemas.openxmlformats.org/officeDocument/2006/relationships/ctrlProp" Target="../ctrlProps/ctrlProp385.xml"/><Relationship Id="rId520" Type="http://schemas.openxmlformats.org/officeDocument/2006/relationships/ctrlProp" Target="../ctrlProps/ctrlProp508.xml"/><Relationship Id="rId562" Type="http://schemas.openxmlformats.org/officeDocument/2006/relationships/ctrlProp" Target="../ctrlProps/ctrlProp550.xml"/><Relationship Id="rId215" Type="http://schemas.openxmlformats.org/officeDocument/2006/relationships/ctrlProp" Target="../ctrlProps/ctrlProp203.xml"/><Relationship Id="rId257" Type="http://schemas.openxmlformats.org/officeDocument/2006/relationships/ctrlProp" Target="../ctrlProps/ctrlProp245.xml"/><Relationship Id="rId422" Type="http://schemas.openxmlformats.org/officeDocument/2006/relationships/ctrlProp" Target="../ctrlProps/ctrlProp410.xml"/><Relationship Id="rId464" Type="http://schemas.openxmlformats.org/officeDocument/2006/relationships/ctrlProp" Target="../ctrlProps/ctrlProp452.xml"/><Relationship Id="rId299" Type="http://schemas.openxmlformats.org/officeDocument/2006/relationships/ctrlProp" Target="../ctrlProps/ctrlProp287.xml"/><Relationship Id="rId63" Type="http://schemas.openxmlformats.org/officeDocument/2006/relationships/ctrlProp" Target="../ctrlProps/ctrlProp51.xml"/><Relationship Id="rId159" Type="http://schemas.openxmlformats.org/officeDocument/2006/relationships/ctrlProp" Target="../ctrlProps/ctrlProp147.xml"/><Relationship Id="rId366" Type="http://schemas.openxmlformats.org/officeDocument/2006/relationships/ctrlProp" Target="../ctrlProps/ctrlProp354.xml"/><Relationship Id="rId573" Type="http://schemas.openxmlformats.org/officeDocument/2006/relationships/ctrlProp" Target="../ctrlProps/ctrlProp561.xml"/><Relationship Id="rId226" Type="http://schemas.openxmlformats.org/officeDocument/2006/relationships/ctrlProp" Target="../ctrlProps/ctrlProp214.xml"/><Relationship Id="rId433" Type="http://schemas.openxmlformats.org/officeDocument/2006/relationships/ctrlProp" Target="../ctrlProps/ctrlProp421.xml"/><Relationship Id="rId74" Type="http://schemas.openxmlformats.org/officeDocument/2006/relationships/ctrlProp" Target="../ctrlProps/ctrlProp62.xml"/><Relationship Id="rId377" Type="http://schemas.openxmlformats.org/officeDocument/2006/relationships/ctrlProp" Target="../ctrlProps/ctrlProp365.xml"/><Relationship Id="rId500" Type="http://schemas.openxmlformats.org/officeDocument/2006/relationships/ctrlProp" Target="../ctrlProps/ctrlProp488.xml"/><Relationship Id="rId5" Type="http://schemas.openxmlformats.org/officeDocument/2006/relationships/hyperlink" Target="https://www.google.com/maps/search/coordenadas+del+centro+cultural+indio+guaranga/@-1.5882557,-79.0067615,18z?entry=ttu&amp;g_ep=EgoyMDI1MTEzMC4wIKXMDSoASAFQAw%3D%3D" TargetMode="External"/><Relationship Id="rId237" Type="http://schemas.openxmlformats.org/officeDocument/2006/relationships/ctrlProp" Target="../ctrlProps/ctrlProp225.xml"/><Relationship Id="rId444" Type="http://schemas.openxmlformats.org/officeDocument/2006/relationships/ctrlProp" Target="../ctrlProps/ctrlProp432.xml"/><Relationship Id="rId290" Type="http://schemas.openxmlformats.org/officeDocument/2006/relationships/ctrlProp" Target="../ctrlProps/ctrlProp278.xml"/><Relationship Id="rId304" Type="http://schemas.openxmlformats.org/officeDocument/2006/relationships/ctrlProp" Target="../ctrlProps/ctrlProp292.xml"/><Relationship Id="rId388" Type="http://schemas.openxmlformats.org/officeDocument/2006/relationships/ctrlProp" Target="../ctrlProps/ctrlProp376.xml"/><Relationship Id="rId511" Type="http://schemas.openxmlformats.org/officeDocument/2006/relationships/ctrlProp" Target="../ctrlProps/ctrlProp499.xml"/><Relationship Id="rId85" Type="http://schemas.openxmlformats.org/officeDocument/2006/relationships/ctrlProp" Target="../ctrlProps/ctrlProp73.xml"/><Relationship Id="rId150" Type="http://schemas.openxmlformats.org/officeDocument/2006/relationships/ctrlProp" Target="../ctrlProps/ctrlProp138.xml"/><Relationship Id="rId248" Type="http://schemas.openxmlformats.org/officeDocument/2006/relationships/ctrlProp" Target="../ctrlProps/ctrlProp236.xml"/><Relationship Id="rId455" Type="http://schemas.openxmlformats.org/officeDocument/2006/relationships/ctrlProp" Target="../ctrlProps/ctrlProp443.xml"/><Relationship Id="rId12" Type="http://schemas.openxmlformats.org/officeDocument/2006/relationships/vmlDrawing" Target="../drawings/vmlDrawing2.vml"/><Relationship Id="rId108" Type="http://schemas.openxmlformats.org/officeDocument/2006/relationships/ctrlProp" Target="../ctrlProps/ctrlProp96.xml"/><Relationship Id="rId315" Type="http://schemas.openxmlformats.org/officeDocument/2006/relationships/ctrlProp" Target="../ctrlProps/ctrlProp303.xml"/><Relationship Id="rId522" Type="http://schemas.openxmlformats.org/officeDocument/2006/relationships/ctrlProp" Target="../ctrlProps/ctrlProp510.xml"/><Relationship Id="rId96" Type="http://schemas.openxmlformats.org/officeDocument/2006/relationships/ctrlProp" Target="../ctrlProps/ctrlProp84.xml"/><Relationship Id="rId161" Type="http://schemas.openxmlformats.org/officeDocument/2006/relationships/ctrlProp" Target="../ctrlProps/ctrlProp149.xml"/><Relationship Id="rId399" Type="http://schemas.openxmlformats.org/officeDocument/2006/relationships/ctrlProp" Target="../ctrlProps/ctrlProp387.xml"/><Relationship Id="rId259" Type="http://schemas.openxmlformats.org/officeDocument/2006/relationships/ctrlProp" Target="../ctrlProps/ctrlProp247.xml"/><Relationship Id="rId466" Type="http://schemas.openxmlformats.org/officeDocument/2006/relationships/ctrlProp" Target="../ctrlProps/ctrlProp454.xml"/><Relationship Id="rId23" Type="http://schemas.openxmlformats.org/officeDocument/2006/relationships/ctrlProp" Target="../ctrlProps/ctrlProp11.xml"/><Relationship Id="rId119" Type="http://schemas.openxmlformats.org/officeDocument/2006/relationships/ctrlProp" Target="../ctrlProps/ctrlProp107.xml"/><Relationship Id="rId326" Type="http://schemas.openxmlformats.org/officeDocument/2006/relationships/ctrlProp" Target="../ctrlProps/ctrlProp314.xml"/><Relationship Id="rId533" Type="http://schemas.openxmlformats.org/officeDocument/2006/relationships/ctrlProp" Target="../ctrlProps/ctrlProp521.xml"/><Relationship Id="rId172" Type="http://schemas.openxmlformats.org/officeDocument/2006/relationships/ctrlProp" Target="../ctrlProps/ctrlProp160.xml"/><Relationship Id="rId477" Type="http://schemas.openxmlformats.org/officeDocument/2006/relationships/ctrlProp" Target="../ctrlProps/ctrlProp465.xml"/><Relationship Id="rId337" Type="http://schemas.openxmlformats.org/officeDocument/2006/relationships/ctrlProp" Target="../ctrlProps/ctrlProp325.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 Id="rId4" Type="http://schemas.openxmlformats.org/officeDocument/2006/relationships/table" Target="../tables/table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maps.google.com/?q="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mailto:tavofierro@yahoo.es"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B1:Z966"/>
  <sheetViews>
    <sheetView showGridLines="0" tabSelected="1" zoomScale="80" zoomScaleNormal="80" zoomScaleSheetLayoutView="70" zoomScalePageLayoutView="50" workbookViewId="0">
      <selection activeCell="H65" sqref="H65:J65"/>
    </sheetView>
  </sheetViews>
  <sheetFormatPr baseColWidth="10" defaultColWidth="0" defaultRowHeight="0" customHeight="1" zeroHeight="1"/>
  <cols>
    <col min="1" max="1" width="3.7265625" style="2" customWidth="1"/>
    <col min="2" max="22" width="7.7265625" style="2" customWidth="1"/>
    <col min="23" max="23" width="3.7265625" style="2" customWidth="1"/>
    <col min="24" max="16384" width="0" style="2" hidden="1"/>
  </cols>
  <sheetData>
    <row r="1" spans="2:22" ht="36" customHeight="1">
      <c r="B1" s="565" t="s">
        <v>0</v>
      </c>
      <c r="C1" s="566"/>
      <c r="D1" s="566"/>
      <c r="E1" s="566"/>
      <c r="F1" s="566"/>
      <c r="G1" s="566"/>
      <c r="H1" s="566"/>
      <c r="I1" s="566"/>
      <c r="J1" s="566"/>
      <c r="K1" s="566"/>
      <c r="L1" s="566"/>
      <c r="M1" s="566"/>
      <c r="N1" s="566"/>
      <c r="O1" s="566"/>
      <c r="P1" s="566"/>
      <c r="Q1" s="566"/>
      <c r="R1" s="566"/>
      <c r="S1" s="566"/>
      <c r="T1" s="566"/>
      <c r="U1" s="566"/>
      <c r="V1" s="567"/>
    </row>
    <row r="2" spans="2:22" s="4" customFormat="1" ht="36" customHeight="1">
      <c r="B2" s="568" t="s">
        <v>1</v>
      </c>
      <c r="C2" s="339"/>
      <c r="D2" s="339"/>
      <c r="E2" s="569"/>
      <c r="F2" s="65">
        <f>INDEX(DPA!A2:C26,MATCH(B11,DPA!A2:A26,0),2)</f>
        <v>0</v>
      </c>
      <c r="G2" s="65">
        <f>INDEX(DPA!A2:C26,MATCH(B11,DPA!A2:A26,0),3)</f>
        <v>2</v>
      </c>
      <c r="H2" s="65">
        <f>INDEX(DPA!A29:C255,MATCH(I11,DPA!A29:A255,0),2)</f>
        <v>0</v>
      </c>
      <c r="I2" s="65">
        <f>INDEX(DPA!A29:C255,MATCH(I11,DPA!A29:A255,0),3)</f>
        <v>1</v>
      </c>
      <c r="J2" s="65">
        <f>INDEX(DPA!A258:C1507,MATCH(P11,DPA!A258:A1507,0),2)</f>
        <v>0</v>
      </c>
      <c r="K2" s="65">
        <f>INDEX(DPA!A258:C1507,MATCH(P11,DPA!A258:A1507,0),3)</f>
        <v>1</v>
      </c>
      <c r="L2" s="65" t="str">
        <f>IF(B8="ATRACTIVOS_NATURALES","A",IF(B8="MANIFESTACIONES_CULTURALES","M",0))</f>
        <v>M</v>
      </c>
      <c r="M2" s="65" t="str">
        <f>IF(B8="ATRACTIVOS_NATURALES","N",IF(B8="MANIFESTACIONES_CULTURALES","C",0))</f>
        <v>C</v>
      </c>
      <c r="N2" s="65" t="str">
        <f>INDEX(Clas_AT!A2:C16,MATCH(I8,Clas_AT!A2:A16,0),2)</f>
        <v>0</v>
      </c>
      <c r="O2" s="65">
        <f>INDEX(Clas_AT!A2:C16,MATCH(I8,Clas_AT!A2:A16,0),3)</f>
        <v>1</v>
      </c>
      <c r="P2" s="65" t="str">
        <f>INDEX(Clas_AT!A19:C97,MATCH(P8,Clas_AT!A19:A97,0),2)</f>
        <v>0</v>
      </c>
      <c r="Q2" s="65">
        <f>INDEX(Clas_AT!A19:C97,MATCH(P8,Clas_AT!A19:A97,0),3)</f>
        <v>2</v>
      </c>
      <c r="R2" s="65">
        <f>IF(M2="SITIOS",1,0)</f>
        <v>0</v>
      </c>
      <c r="S2" s="65">
        <f>IF(AND(Jerarquia!C1&gt;=11,Jerarquia!C1&lt;=35),1,IF(AND(Jerarquia!C1&gt;=36,Jerarquia!C1&lt;=60),2,IF(AND(Jerarquia!C1&gt;=61,Jerarquia!C1&lt;=85),3,IF(AND(Jerarquia!C1&gt;=86,Jerarquia!C1&lt;=100),4,0))))</f>
        <v>2</v>
      </c>
      <c r="T2" s="3">
        <v>0</v>
      </c>
      <c r="U2" s="3">
        <v>0</v>
      </c>
      <c r="V2" s="3">
        <v>1</v>
      </c>
    </row>
    <row r="3" spans="2:22" s="4" customFormat="1" ht="36" customHeight="1">
      <c r="B3" s="570"/>
      <c r="C3" s="571"/>
      <c r="D3" s="571"/>
      <c r="E3" s="572"/>
      <c r="F3" s="400" t="s">
        <v>2</v>
      </c>
      <c r="G3" s="401"/>
      <c r="H3" s="400" t="s">
        <v>3</v>
      </c>
      <c r="I3" s="401"/>
      <c r="J3" s="400" t="s">
        <v>4</v>
      </c>
      <c r="K3" s="401"/>
      <c r="L3" s="400" t="s">
        <v>5</v>
      </c>
      <c r="M3" s="401"/>
      <c r="N3" s="400" t="s">
        <v>6</v>
      </c>
      <c r="O3" s="401"/>
      <c r="P3" s="400" t="s">
        <v>7</v>
      </c>
      <c r="Q3" s="401"/>
      <c r="R3" s="400" t="s">
        <v>8</v>
      </c>
      <c r="S3" s="401"/>
      <c r="T3" s="400" t="s">
        <v>9</v>
      </c>
      <c r="U3" s="358"/>
      <c r="V3" s="401"/>
    </row>
    <row r="4" spans="2:22" ht="36" customHeight="1">
      <c r="B4" s="366" t="s">
        <v>10</v>
      </c>
      <c r="C4" s="367"/>
      <c r="D4" s="367"/>
      <c r="E4" s="367"/>
      <c r="F4" s="367"/>
      <c r="G4" s="367"/>
      <c r="H4" s="367"/>
      <c r="I4" s="367"/>
      <c r="J4" s="367"/>
      <c r="K4" s="367"/>
      <c r="L4" s="367"/>
      <c r="M4" s="367"/>
      <c r="N4" s="367"/>
      <c r="O4" s="367"/>
      <c r="P4" s="367"/>
      <c r="Q4" s="367"/>
      <c r="R4" s="367"/>
      <c r="S4" s="367"/>
      <c r="T4" s="367"/>
      <c r="U4" s="367"/>
      <c r="V4" s="512"/>
    </row>
    <row r="5" spans="2:22" ht="36" customHeight="1">
      <c r="B5" s="272" t="s">
        <v>98</v>
      </c>
      <c r="C5" s="273"/>
      <c r="D5" s="273"/>
      <c r="E5" s="273"/>
      <c r="F5" s="273"/>
      <c r="G5" s="273"/>
      <c r="H5" s="273"/>
      <c r="I5" s="273"/>
      <c r="J5" s="273"/>
      <c r="K5" s="273"/>
      <c r="L5" s="273"/>
      <c r="M5" s="273"/>
      <c r="N5" s="273"/>
      <c r="O5" s="273"/>
      <c r="P5" s="273"/>
      <c r="Q5" s="273"/>
      <c r="R5" s="273"/>
      <c r="S5" s="273"/>
      <c r="T5" s="273"/>
      <c r="U5" s="273"/>
      <c r="V5" s="274"/>
    </row>
    <row r="6" spans="2:22" ht="36" customHeight="1">
      <c r="B6" s="577" t="s">
        <v>2347</v>
      </c>
      <c r="C6" s="578"/>
      <c r="D6" s="578"/>
      <c r="E6" s="578"/>
      <c r="F6" s="578"/>
      <c r="G6" s="578"/>
      <c r="H6" s="578"/>
      <c r="I6" s="578"/>
      <c r="J6" s="578"/>
      <c r="K6" s="578"/>
      <c r="L6" s="578"/>
      <c r="M6" s="578"/>
      <c r="N6" s="578"/>
      <c r="O6" s="578"/>
      <c r="P6" s="578"/>
      <c r="Q6" s="578"/>
      <c r="R6" s="578"/>
      <c r="S6" s="578"/>
      <c r="T6" s="578"/>
      <c r="U6" s="578"/>
      <c r="V6" s="579"/>
    </row>
    <row r="7" spans="2:22" ht="36" customHeight="1">
      <c r="B7" s="272" t="s">
        <v>97</v>
      </c>
      <c r="C7" s="273"/>
      <c r="D7" s="273"/>
      <c r="E7" s="273"/>
      <c r="F7" s="273"/>
      <c r="G7" s="273"/>
      <c r="H7" s="274"/>
      <c r="I7" s="272" t="s">
        <v>96</v>
      </c>
      <c r="J7" s="273"/>
      <c r="K7" s="273"/>
      <c r="L7" s="273"/>
      <c r="M7" s="273"/>
      <c r="N7" s="273"/>
      <c r="O7" s="274"/>
      <c r="P7" s="272" t="s">
        <v>99</v>
      </c>
      <c r="Q7" s="273"/>
      <c r="R7" s="273"/>
      <c r="S7" s="273"/>
      <c r="T7" s="273"/>
      <c r="U7" s="273"/>
      <c r="V7" s="274"/>
    </row>
    <row r="8" spans="2:22" ht="36" customHeight="1">
      <c r="B8" s="377" t="s">
        <v>135</v>
      </c>
      <c r="C8" s="355"/>
      <c r="D8" s="355"/>
      <c r="E8" s="355"/>
      <c r="F8" s="355"/>
      <c r="G8" s="355"/>
      <c r="H8" s="378"/>
      <c r="I8" s="377" t="s">
        <v>147</v>
      </c>
      <c r="J8" s="355"/>
      <c r="K8" s="355"/>
      <c r="L8" s="355"/>
      <c r="M8" s="355"/>
      <c r="N8" s="355"/>
      <c r="O8" s="378"/>
      <c r="P8" s="377" t="s">
        <v>1597</v>
      </c>
      <c r="Q8" s="355"/>
      <c r="R8" s="355"/>
      <c r="S8" s="355"/>
      <c r="T8" s="355"/>
      <c r="U8" s="355"/>
      <c r="V8" s="378"/>
    </row>
    <row r="9" spans="2:22" ht="36" customHeight="1">
      <c r="B9" s="366" t="s">
        <v>1702</v>
      </c>
      <c r="C9" s="367"/>
      <c r="D9" s="367"/>
      <c r="E9" s="367"/>
      <c r="F9" s="367"/>
      <c r="G9" s="367"/>
      <c r="H9" s="367"/>
      <c r="I9" s="367"/>
      <c r="J9" s="367"/>
      <c r="K9" s="367"/>
      <c r="L9" s="367"/>
      <c r="M9" s="367"/>
      <c r="N9" s="367"/>
      <c r="O9" s="367"/>
      <c r="P9" s="367"/>
      <c r="Q9" s="367"/>
      <c r="R9" s="367"/>
      <c r="S9" s="367"/>
      <c r="T9" s="367"/>
      <c r="U9" s="367"/>
      <c r="V9" s="512"/>
    </row>
    <row r="10" spans="2:22" ht="36" customHeight="1">
      <c r="B10" s="272" t="s">
        <v>11</v>
      </c>
      <c r="C10" s="273"/>
      <c r="D10" s="273"/>
      <c r="E10" s="273"/>
      <c r="F10" s="273"/>
      <c r="G10" s="273"/>
      <c r="H10" s="274"/>
      <c r="I10" s="272" t="s">
        <v>12</v>
      </c>
      <c r="J10" s="273"/>
      <c r="K10" s="273"/>
      <c r="L10" s="273"/>
      <c r="M10" s="273"/>
      <c r="N10" s="273"/>
      <c r="O10" s="274"/>
      <c r="P10" s="272" t="s">
        <v>13</v>
      </c>
      <c r="Q10" s="273"/>
      <c r="R10" s="273"/>
      <c r="S10" s="273"/>
      <c r="T10" s="273"/>
      <c r="U10" s="273"/>
      <c r="V10" s="274"/>
    </row>
    <row r="11" spans="2:22" ht="36" customHeight="1">
      <c r="B11" s="377" t="s">
        <v>224</v>
      </c>
      <c r="C11" s="355"/>
      <c r="D11" s="355"/>
      <c r="E11" s="355"/>
      <c r="F11" s="355"/>
      <c r="G11" s="355"/>
      <c r="H11" s="378"/>
      <c r="I11" s="377" t="s">
        <v>248</v>
      </c>
      <c r="J11" s="355"/>
      <c r="K11" s="355"/>
      <c r="L11" s="355"/>
      <c r="M11" s="355"/>
      <c r="N11" s="355"/>
      <c r="O11" s="378"/>
      <c r="P11" s="377" t="s">
        <v>510</v>
      </c>
      <c r="Q11" s="355"/>
      <c r="R11" s="355"/>
      <c r="S11" s="355"/>
      <c r="T11" s="355"/>
      <c r="U11" s="355"/>
      <c r="V11" s="378"/>
    </row>
    <row r="12" spans="2:22" ht="36" customHeight="1">
      <c r="B12" s="272" t="s">
        <v>1619</v>
      </c>
      <c r="C12" s="273"/>
      <c r="D12" s="273"/>
      <c r="E12" s="273"/>
      <c r="F12" s="273"/>
      <c r="G12" s="273"/>
      <c r="H12" s="274"/>
      <c r="I12" s="272" t="s">
        <v>1620</v>
      </c>
      <c r="J12" s="273"/>
      <c r="K12" s="273"/>
      <c r="L12" s="273"/>
      <c r="M12" s="273"/>
      <c r="N12" s="273" t="s">
        <v>1621</v>
      </c>
      <c r="O12" s="273"/>
      <c r="P12" s="273"/>
      <c r="Q12" s="273"/>
      <c r="R12" s="273" t="s">
        <v>1622</v>
      </c>
      <c r="S12" s="273"/>
      <c r="T12" s="273"/>
      <c r="U12" s="273"/>
      <c r="V12" s="274"/>
    </row>
    <row r="13" spans="2:22" ht="36" customHeight="1">
      <c r="B13" s="377" t="s">
        <v>2307</v>
      </c>
      <c r="C13" s="355"/>
      <c r="D13" s="355"/>
      <c r="E13" s="355"/>
      <c r="F13" s="355"/>
      <c r="G13" s="355"/>
      <c r="H13" s="378"/>
      <c r="I13" s="564" t="s">
        <v>2308</v>
      </c>
      <c r="J13" s="563"/>
      <c r="K13" s="563"/>
      <c r="L13" s="563"/>
      <c r="M13" s="563"/>
      <c r="N13" s="563"/>
      <c r="O13" s="563"/>
      <c r="P13" s="563"/>
      <c r="Q13" s="563"/>
      <c r="R13" s="355" t="s">
        <v>2309</v>
      </c>
      <c r="S13" s="355"/>
      <c r="T13" s="355"/>
      <c r="U13" s="355"/>
      <c r="V13" s="378"/>
    </row>
    <row r="14" spans="2:22" ht="36" customHeight="1">
      <c r="B14" s="272" t="s">
        <v>1623</v>
      </c>
      <c r="C14" s="273"/>
      <c r="D14" s="273"/>
      <c r="E14" s="273"/>
      <c r="F14" s="273"/>
      <c r="G14" s="273"/>
      <c r="H14" s="274"/>
      <c r="I14" s="272" t="s">
        <v>1624</v>
      </c>
      <c r="J14" s="273"/>
      <c r="K14" s="273"/>
      <c r="L14" s="273"/>
      <c r="M14" s="273"/>
      <c r="N14" s="273"/>
      <c r="O14" s="66" t="str">
        <f>HYPERLINK(Jerarquia!C96,"Click")</f>
        <v>Click</v>
      </c>
      <c r="P14" s="272" t="s">
        <v>1625</v>
      </c>
      <c r="Q14" s="273"/>
      <c r="R14" s="273"/>
      <c r="S14" s="273"/>
      <c r="T14" s="273"/>
      <c r="U14" s="273"/>
      <c r="V14" s="274"/>
    </row>
    <row r="15" spans="2:22" ht="36" customHeight="1">
      <c r="B15" s="548" t="s">
        <v>2335</v>
      </c>
      <c r="C15" s="347"/>
      <c r="D15" s="347"/>
      <c r="E15" s="347"/>
      <c r="F15" s="347"/>
      <c r="G15" s="347"/>
      <c r="H15" s="549"/>
      <c r="I15" s="548" t="s">
        <v>2334</v>
      </c>
      <c r="J15" s="347"/>
      <c r="K15" s="347"/>
      <c r="L15" s="347"/>
      <c r="M15" s="347"/>
      <c r="N15" s="347"/>
      <c r="O15" s="549"/>
      <c r="P15" s="550">
        <v>2679</v>
      </c>
      <c r="Q15" s="551"/>
      <c r="R15" s="551"/>
      <c r="S15" s="551"/>
      <c r="T15" s="551"/>
      <c r="U15" s="551"/>
      <c r="V15" s="552"/>
    </row>
    <row r="16" spans="2:22" s="5" customFormat="1" ht="36" customHeight="1">
      <c r="B16" s="288" t="s">
        <v>1866</v>
      </c>
      <c r="C16" s="289"/>
      <c r="D16" s="289"/>
      <c r="E16" s="289"/>
      <c r="F16" s="289"/>
      <c r="G16" s="289"/>
      <c r="H16" s="289"/>
      <c r="I16" s="289"/>
      <c r="J16" s="289"/>
      <c r="K16" s="289"/>
      <c r="L16" s="289"/>
      <c r="M16" s="289"/>
      <c r="N16" s="289"/>
      <c r="O16" s="289"/>
      <c r="P16" s="289"/>
      <c r="Q16" s="289"/>
      <c r="R16" s="289"/>
      <c r="S16" s="289"/>
      <c r="T16" s="289"/>
      <c r="U16" s="289"/>
      <c r="V16" s="290"/>
    </row>
    <row r="17" spans="2:26" s="5" customFormat="1" ht="36" customHeight="1">
      <c r="B17" s="353" t="s">
        <v>1626</v>
      </c>
      <c r="C17" s="354"/>
      <c r="D17" s="354"/>
      <c r="E17" s="354"/>
      <c r="F17" s="355" t="s">
        <v>2310</v>
      </c>
      <c r="G17" s="355"/>
      <c r="H17" s="355"/>
      <c r="I17" s="355"/>
      <c r="J17" s="355"/>
      <c r="K17" s="355"/>
      <c r="L17" s="356" t="s">
        <v>1777</v>
      </c>
      <c r="M17" s="356"/>
      <c r="N17" s="356"/>
      <c r="O17" s="356"/>
      <c r="P17" s="349" t="s">
        <v>2311</v>
      </c>
      <c r="Q17" s="349"/>
      <c r="R17" s="349"/>
      <c r="S17" s="349"/>
      <c r="T17" s="349"/>
      <c r="U17" s="349"/>
      <c r="V17" s="350"/>
    </row>
    <row r="18" spans="2:26" s="5" customFormat="1" ht="36" customHeight="1">
      <c r="B18" s="357" t="s">
        <v>1627</v>
      </c>
      <c r="C18" s="356"/>
      <c r="D18" s="356"/>
      <c r="E18" s="356"/>
      <c r="F18" s="355" t="s">
        <v>2343</v>
      </c>
      <c r="G18" s="355"/>
      <c r="H18" s="355"/>
      <c r="I18" s="355"/>
      <c r="J18" s="355"/>
      <c r="K18" s="355"/>
      <c r="L18" s="356" t="s">
        <v>1778</v>
      </c>
      <c r="M18" s="356"/>
      <c r="N18" s="356"/>
      <c r="O18" s="356"/>
      <c r="P18" s="349" t="s">
        <v>2312</v>
      </c>
      <c r="Q18" s="349"/>
      <c r="R18" s="349"/>
      <c r="S18" s="349"/>
      <c r="T18" s="349"/>
      <c r="U18" s="349"/>
      <c r="V18" s="350"/>
    </row>
    <row r="19" spans="2:26" s="5" customFormat="1" ht="36" customHeight="1">
      <c r="B19" s="345" t="s">
        <v>1779</v>
      </c>
      <c r="C19" s="346"/>
      <c r="D19" s="346"/>
      <c r="E19" s="346"/>
      <c r="F19" s="347" t="s">
        <v>2313</v>
      </c>
      <c r="G19" s="347"/>
      <c r="H19" s="347"/>
      <c r="I19" s="347"/>
      <c r="J19" s="347"/>
      <c r="K19" s="347"/>
      <c r="L19" s="346" t="s">
        <v>1780</v>
      </c>
      <c r="M19" s="346"/>
      <c r="N19" s="346"/>
      <c r="O19" s="346"/>
      <c r="P19" s="348" t="s">
        <v>2314</v>
      </c>
      <c r="Q19" s="349"/>
      <c r="R19" s="349"/>
      <c r="S19" s="349"/>
      <c r="T19" s="349"/>
      <c r="U19" s="349"/>
      <c r="V19" s="350"/>
    </row>
    <row r="20" spans="2:26" s="5" customFormat="1" ht="36" customHeight="1">
      <c r="B20" s="266" t="s">
        <v>16</v>
      </c>
      <c r="C20" s="267"/>
      <c r="D20" s="267"/>
      <c r="E20" s="351" t="s">
        <v>2315</v>
      </c>
      <c r="F20" s="351"/>
      <c r="G20" s="351"/>
      <c r="H20" s="351"/>
      <c r="I20" s="351"/>
      <c r="J20" s="351"/>
      <c r="K20" s="351"/>
      <c r="L20" s="351"/>
      <c r="M20" s="351"/>
      <c r="N20" s="351"/>
      <c r="O20" s="351"/>
      <c r="P20" s="351"/>
      <c r="Q20" s="351"/>
      <c r="R20" s="351"/>
      <c r="S20" s="351"/>
      <c r="T20" s="351"/>
      <c r="U20" s="351"/>
      <c r="V20" s="352"/>
    </row>
    <row r="21" spans="2:26" ht="36" customHeight="1">
      <c r="B21" s="362" t="s">
        <v>130</v>
      </c>
      <c r="C21" s="363"/>
      <c r="D21" s="363"/>
      <c r="E21" s="363"/>
      <c r="F21" s="363"/>
      <c r="G21" s="363"/>
      <c r="H21" s="363"/>
      <c r="I21" s="363"/>
      <c r="J21" s="363"/>
      <c r="K21" s="363"/>
      <c r="L21" s="363"/>
      <c r="M21" s="363"/>
      <c r="N21" s="363"/>
      <c r="O21" s="363"/>
      <c r="P21" s="363"/>
      <c r="Q21" s="363"/>
      <c r="R21" s="363"/>
      <c r="S21" s="363"/>
      <c r="T21" s="363"/>
      <c r="U21" s="363"/>
      <c r="V21" s="364"/>
    </row>
    <row r="22" spans="2:26" ht="36" customHeight="1">
      <c r="B22" s="288" t="s">
        <v>1646</v>
      </c>
      <c r="C22" s="289"/>
      <c r="D22" s="289"/>
      <c r="E22" s="289"/>
      <c r="F22" s="289"/>
      <c r="G22" s="289"/>
      <c r="H22" s="289"/>
      <c r="I22" s="289"/>
      <c r="J22" s="289"/>
      <c r="K22" s="289"/>
      <c r="L22" s="289"/>
      <c r="M22" s="289"/>
      <c r="N22" s="289"/>
      <c r="O22" s="289"/>
      <c r="P22" s="289"/>
      <c r="Q22" s="289"/>
      <c r="R22" s="289"/>
      <c r="S22" s="289"/>
      <c r="T22" s="289"/>
      <c r="U22" s="289"/>
      <c r="V22" s="290"/>
    </row>
    <row r="23" spans="2:26" ht="36" customHeight="1">
      <c r="B23" s="553" t="s">
        <v>1628</v>
      </c>
      <c r="C23" s="554"/>
      <c r="D23" s="256" t="s">
        <v>2316</v>
      </c>
      <c r="E23" s="256"/>
      <c r="F23" s="256"/>
      <c r="G23" s="256"/>
      <c r="H23" s="256"/>
      <c r="I23" s="256"/>
      <c r="J23" s="256"/>
      <c r="K23" s="341" t="s">
        <v>1629</v>
      </c>
      <c r="L23" s="341"/>
      <c r="M23" s="341"/>
      <c r="N23" s="296" t="s">
        <v>2317</v>
      </c>
      <c r="O23" s="296"/>
      <c r="P23" s="341" t="s">
        <v>1630</v>
      </c>
      <c r="Q23" s="341"/>
      <c r="R23" s="341"/>
      <c r="S23" s="341"/>
      <c r="T23" s="341"/>
      <c r="U23" s="256" t="s">
        <v>2318</v>
      </c>
      <c r="V23" s="257"/>
    </row>
    <row r="24" spans="2:26" s="4" customFormat="1" ht="36" customHeight="1">
      <c r="B24" s="288" t="s">
        <v>1935</v>
      </c>
      <c r="C24" s="289"/>
      <c r="D24" s="289"/>
      <c r="E24" s="289"/>
      <c r="F24" s="289"/>
      <c r="G24" s="289"/>
      <c r="H24" s="289"/>
      <c r="I24" s="289"/>
      <c r="J24" s="289"/>
      <c r="K24" s="289"/>
      <c r="L24" s="289"/>
      <c r="M24" s="289"/>
      <c r="N24" s="289"/>
      <c r="O24" s="289"/>
      <c r="P24" s="289"/>
      <c r="Q24" s="289"/>
      <c r="R24" s="289"/>
      <c r="S24" s="289"/>
      <c r="T24" s="289"/>
      <c r="U24" s="289"/>
      <c r="V24" s="290"/>
      <c r="W24" s="2"/>
      <c r="X24" s="2"/>
      <c r="Y24" s="2"/>
      <c r="Z24" s="2"/>
    </row>
    <row r="25" spans="2:26" s="4" customFormat="1" ht="36" customHeight="1">
      <c r="B25" s="262" t="s">
        <v>1891</v>
      </c>
      <c r="C25" s="263"/>
      <c r="D25" s="263"/>
      <c r="E25" s="263"/>
      <c r="F25" s="263"/>
      <c r="G25" s="263"/>
      <c r="H25" s="18"/>
      <c r="I25" s="263" t="s">
        <v>1892</v>
      </c>
      <c r="J25" s="263"/>
      <c r="K25" s="263"/>
      <c r="L25" s="263"/>
      <c r="M25" s="263"/>
      <c r="N25" s="263"/>
      <c r="O25" s="18"/>
      <c r="P25" s="258" t="s">
        <v>1893</v>
      </c>
      <c r="Q25" s="258"/>
      <c r="R25" s="258"/>
      <c r="S25" s="258"/>
      <c r="T25" s="258"/>
      <c r="U25" s="258"/>
      <c r="V25" s="19"/>
      <c r="W25" s="2"/>
      <c r="X25" s="2"/>
      <c r="Y25" s="2"/>
      <c r="Z25" s="2"/>
    </row>
    <row r="26" spans="2:26" ht="36" customHeight="1">
      <c r="B26" s="288" t="s">
        <v>1701</v>
      </c>
      <c r="C26" s="289"/>
      <c r="D26" s="289"/>
      <c r="E26" s="289"/>
      <c r="F26" s="289"/>
      <c r="G26" s="289"/>
      <c r="H26" s="289"/>
      <c r="I26" s="289"/>
      <c r="J26" s="289"/>
      <c r="K26" s="289"/>
      <c r="L26" s="289"/>
      <c r="M26" s="289"/>
      <c r="N26" s="289"/>
      <c r="O26" s="289"/>
      <c r="P26" s="289"/>
      <c r="Q26" s="289"/>
      <c r="R26" s="289"/>
      <c r="S26" s="289"/>
      <c r="T26" s="289"/>
      <c r="U26" s="289"/>
      <c r="V26" s="290"/>
    </row>
    <row r="27" spans="2:26" s="4" customFormat="1" ht="36" customHeight="1">
      <c r="B27" s="340" t="s">
        <v>1708</v>
      </c>
      <c r="C27" s="341"/>
      <c r="D27" s="342"/>
      <c r="E27" s="342"/>
      <c r="F27" s="341" t="s">
        <v>1709</v>
      </c>
      <c r="G27" s="341"/>
      <c r="H27" s="342"/>
      <c r="I27" s="342"/>
      <c r="J27" s="341" t="s">
        <v>1710</v>
      </c>
      <c r="K27" s="341"/>
      <c r="L27" s="341"/>
      <c r="M27" s="342"/>
      <c r="N27" s="342"/>
      <c r="O27" s="341" t="s">
        <v>1711</v>
      </c>
      <c r="P27" s="341"/>
      <c r="Q27" s="358"/>
      <c r="R27" s="358"/>
      <c r="S27" s="341" t="s">
        <v>1712</v>
      </c>
      <c r="T27" s="341"/>
      <c r="U27" s="343"/>
      <c r="V27" s="344"/>
      <c r="W27" s="2"/>
      <c r="X27" s="2"/>
      <c r="Y27" s="2"/>
      <c r="Z27" s="2"/>
    </row>
    <row r="28" spans="2:26" ht="36" customHeight="1">
      <c r="B28" s="288" t="s">
        <v>1713</v>
      </c>
      <c r="C28" s="289"/>
      <c r="D28" s="289"/>
      <c r="E28" s="289"/>
      <c r="F28" s="289"/>
      <c r="G28" s="289"/>
      <c r="H28" s="289"/>
      <c r="I28" s="289"/>
      <c r="J28" s="289"/>
      <c r="K28" s="289"/>
      <c r="L28" s="289"/>
      <c r="M28" s="289"/>
      <c r="N28" s="289"/>
      <c r="O28" s="289"/>
      <c r="P28" s="289"/>
      <c r="Q28" s="289"/>
      <c r="R28" s="289"/>
      <c r="S28" s="289"/>
      <c r="T28" s="289"/>
      <c r="U28" s="289"/>
      <c r="V28" s="290"/>
    </row>
    <row r="29" spans="2:26" ht="36" customHeight="1">
      <c r="B29" s="306" t="s">
        <v>1867</v>
      </c>
      <c r="C29" s="307"/>
      <c r="D29" s="542"/>
      <c r="E29" s="291" t="s">
        <v>1868</v>
      </c>
      <c r="F29" s="292"/>
      <c r="G29" s="292"/>
      <c r="H29" s="394"/>
      <c r="I29" s="291" t="s">
        <v>1869</v>
      </c>
      <c r="J29" s="292"/>
      <c r="K29" s="292"/>
      <c r="L29" s="292"/>
      <c r="M29" s="292"/>
      <c r="N29" s="292"/>
      <c r="O29" s="292"/>
      <c r="P29" s="292"/>
      <c r="Q29" s="292"/>
      <c r="R29" s="292"/>
      <c r="S29" s="292"/>
      <c r="T29" s="292"/>
      <c r="U29" s="292"/>
      <c r="V29" s="394"/>
    </row>
    <row r="30" spans="2:26" ht="36" customHeight="1">
      <c r="B30" s="440"/>
      <c r="C30" s="441"/>
      <c r="D30" s="582"/>
      <c r="E30" s="507" t="s">
        <v>1870</v>
      </c>
      <c r="F30" s="279"/>
      <c r="G30" s="507" t="s">
        <v>1871</v>
      </c>
      <c r="H30" s="279"/>
      <c r="I30" s="507" t="s">
        <v>1872</v>
      </c>
      <c r="J30" s="277"/>
      <c r="K30" s="279"/>
      <c r="L30" s="507" t="s">
        <v>1873</v>
      </c>
      <c r="M30" s="277"/>
      <c r="N30" s="279"/>
      <c r="O30" s="507" t="s">
        <v>1874</v>
      </c>
      <c r="P30" s="277"/>
      <c r="Q30" s="279"/>
      <c r="R30" s="507" t="s">
        <v>43</v>
      </c>
      <c r="S30" s="277"/>
      <c r="T30" s="277" t="s">
        <v>1631</v>
      </c>
      <c r="U30" s="277"/>
      <c r="V30" s="279"/>
    </row>
    <row r="31" spans="2:26" ht="36" customHeight="1">
      <c r="B31" s="253" t="s">
        <v>1875</v>
      </c>
      <c r="C31" s="254"/>
      <c r="D31" s="11"/>
      <c r="E31" s="580">
        <v>0</v>
      </c>
      <c r="F31" s="581"/>
      <c r="G31" s="580">
        <v>0</v>
      </c>
      <c r="H31" s="581"/>
      <c r="I31" s="400"/>
      <c r="J31" s="358"/>
      <c r="K31" s="401"/>
      <c r="L31" s="400"/>
      <c r="M31" s="358"/>
      <c r="N31" s="401"/>
      <c r="O31" s="400"/>
      <c r="P31" s="358"/>
      <c r="Q31" s="401"/>
      <c r="R31" s="400"/>
      <c r="S31" s="358"/>
      <c r="T31" s="264" t="s">
        <v>1700</v>
      </c>
      <c r="U31" s="264"/>
      <c r="V31" s="265"/>
    </row>
    <row r="32" spans="2:26" ht="36" customHeight="1">
      <c r="B32" s="253" t="s">
        <v>1876</v>
      </c>
      <c r="C32" s="254"/>
      <c r="D32" s="11"/>
      <c r="E32" s="580">
        <v>0</v>
      </c>
      <c r="F32" s="581"/>
      <c r="G32" s="580">
        <v>0</v>
      </c>
      <c r="H32" s="581"/>
      <c r="I32" s="400"/>
      <c r="J32" s="358"/>
      <c r="K32" s="401"/>
      <c r="L32" s="400"/>
      <c r="M32" s="358"/>
      <c r="N32" s="401"/>
      <c r="O32" s="400"/>
      <c r="P32" s="358"/>
      <c r="Q32" s="401"/>
      <c r="R32" s="400"/>
      <c r="S32" s="358"/>
      <c r="T32" s="264" t="s">
        <v>1700</v>
      </c>
      <c r="U32" s="264"/>
      <c r="V32" s="265"/>
    </row>
    <row r="33" spans="2:26" ht="36" customHeight="1">
      <c r="B33" s="253" t="s">
        <v>1877</v>
      </c>
      <c r="C33" s="254"/>
      <c r="D33" s="19"/>
      <c r="E33" s="580">
        <v>0.41666666666666669</v>
      </c>
      <c r="F33" s="581"/>
      <c r="G33" s="580">
        <v>0.91666666666666663</v>
      </c>
      <c r="H33" s="581"/>
      <c r="I33" s="400"/>
      <c r="J33" s="358"/>
      <c r="K33" s="401"/>
      <c r="L33" s="400"/>
      <c r="M33" s="358"/>
      <c r="N33" s="401"/>
      <c r="O33" s="400"/>
      <c r="P33" s="358"/>
      <c r="Q33" s="401"/>
      <c r="R33" s="400"/>
      <c r="S33" s="358"/>
      <c r="T33" s="264" t="s">
        <v>2319</v>
      </c>
      <c r="U33" s="264"/>
      <c r="V33" s="265"/>
    </row>
    <row r="34" spans="2:26" ht="36" customHeight="1">
      <c r="B34" s="359" t="s">
        <v>1937</v>
      </c>
      <c r="C34" s="360"/>
      <c r="D34" s="360"/>
      <c r="E34" s="360"/>
      <c r="F34" s="360"/>
      <c r="G34" s="361"/>
      <c r="H34" s="573" t="s">
        <v>1783</v>
      </c>
      <c r="I34" s="574"/>
      <c r="J34" s="337" t="s">
        <v>1784</v>
      </c>
      <c r="K34" s="338"/>
      <c r="L34" s="18"/>
      <c r="M34" s="339" t="s">
        <v>1785</v>
      </c>
      <c r="N34" s="339"/>
      <c r="O34" s="7"/>
      <c r="P34" s="339" t="s">
        <v>1786</v>
      </c>
      <c r="Q34" s="339"/>
      <c r="R34" s="7"/>
      <c r="S34" s="338" t="s">
        <v>1787</v>
      </c>
      <c r="T34" s="338"/>
      <c r="U34" s="338"/>
      <c r="V34" s="8"/>
    </row>
    <row r="35" spans="2:26" ht="36" customHeight="1">
      <c r="B35" s="546" t="s">
        <v>1788</v>
      </c>
      <c r="C35" s="547"/>
      <c r="D35" s="18" t="s">
        <v>1789</v>
      </c>
      <c r="E35" s="61">
        <v>0.5</v>
      </c>
      <c r="F35" s="18" t="s">
        <v>1790</v>
      </c>
      <c r="G35" s="61">
        <v>0.5</v>
      </c>
      <c r="H35" s="575"/>
      <c r="I35" s="576"/>
      <c r="J35" s="459" t="s">
        <v>1791</v>
      </c>
      <c r="K35" s="460"/>
      <c r="L35" s="460"/>
      <c r="N35" s="460" t="s">
        <v>1792</v>
      </c>
      <c r="O35" s="460"/>
      <c r="P35" s="460"/>
      <c r="Q35" s="460"/>
      <c r="S35" s="460" t="s">
        <v>1793</v>
      </c>
      <c r="T35" s="460"/>
      <c r="U35" s="460"/>
      <c r="V35" s="21"/>
    </row>
    <row r="36" spans="2:26" ht="36" customHeight="1">
      <c r="B36" s="359" t="s">
        <v>1936</v>
      </c>
      <c r="C36" s="360"/>
      <c r="D36" s="360"/>
      <c r="E36" s="360"/>
      <c r="F36" s="360"/>
      <c r="G36" s="361"/>
      <c r="H36" s="256" t="s">
        <v>2320</v>
      </c>
      <c r="I36" s="256"/>
      <c r="J36" s="256"/>
      <c r="K36" s="256"/>
      <c r="L36" s="256"/>
      <c r="M36" s="256"/>
      <c r="N36" s="256"/>
      <c r="O36" s="256"/>
      <c r="P36" s="256"/>
      <c r="Q36" s="256"/>
      <c r="R36" s="256"/>
      <c r="S36" s="256"/>
      <c r="T36" s="256"/>
      <c r="U36" s="256"/>
      <c r="V36" s="257"/>
    </row>
    <row r="37" spans="2:26" ht="36" customHeight="1">
      <c r="B37" s="304" t="s">
        <v>16</v>
      </c>
      <c r="C37" s="305"/>
      <c r="D37" s="305"/>
      <c r="E37" s="283" t="s">
        <v>2405</v>
      </c>
      <c r="F37" s="283"/>
      <c r="G37" s="283"/>
      <c r="H37" s="283"/>
      <c r="I37" s="283"/>
      <c r="J37" s="283"/>
      <c r="K37" s="283"/>
      <c r="L37" s="283"/>
      <c r="M37" s="283"/>
      <c r="N37" s="283"/>
      <c r="O37" s="283"/>
      <c r="P37" s="283"/>
      <c r="Q37" s="283"/>
      <c r="R37" s="283"/>
      <c r="S37" s="283"/>
      <c r="T37" s="283"/>
      <c r="U37" s="283"/>
      <c r="V37" s="284"/>
    </row>
    <row r="38" spans="2:26" s="4" customFormat="1" ht="36" customHeight="1">
      <c r="B38" s="366" t="s">
        <v>1704</v>
      </c>
      <c r="C38" s="367"/>
      <c r="D38" s="367"/>
      <c r="E38" s="367"/>
      <c r="F38" s="367"/>
      <c r="G38" s="367"/>
      <c r="H38" s="367"/>
      <c r="I38" s="367"/>
      <c r="J38" s="367"/>
      <c r="K38" s="367"/>
      <c r="L38" s="367"/>
      <c r="M38" s="367"/>
      <c r="N38" s="367"/>
      <c r="O38" s="367"/>
      <c r="P38" s="367"/>
      <c r="Q38" s="53" t="s">
        <v>14</v>
      </c>
      <c r="R38" s="73"/>
      <c r="S38" s="53" t="s">
        <v>15</v>
      </c>
      <c r="T38" s="73"/>
      <c r="U38" s="53" t="s">
        <v>1703</v>
      </c>
      <c r="V38" s="9"/>
      <c r="W38" s="2"/>
      <c r="X38" s="2"/>
      <c r="Y38" s="2"/>
      <c r="Z38" s="2"/>
    </row>
    <row r="39" spans="2:26" s="4" customFormat="1" ht="36" customHeight="1">
      <c r="B39" s="359" t="s">
        <v>1895</v>
      </c>
      <c r="C39" s="360"/>
      <c r="D39" s="360"/>
      <c r="E39" s="360"/>
      <c r="F39" s="360"/>
      <c r="G39" s="360"/>
      <c r="H39" s="360"/>
      <c r="I39" s="360"/>
      <c r="J39" s="360"/>
      <c r="K39" s="360"/>
      <c r="L39" s="360"/>
      <c r="M39" s="360"/>
      <c r="N39" s="360"/>
      <c r="O39" s="360"/>
      <c r="P39" s="286" t="s">
        <v>2323</v>
      </c>
      <c r="Q39" s="286"/>
      <c r="R39" s="286"/>
      <c r="S39" s="286"/>
      <c r="T39" s="286"/>
      <c r="U39" s="286"/>
      <c r="V39" s="287"/>
      <c r="W39" s="2"/>
      <c r="X39" s="2"/>
      <c r="Y39" s="2"/>
      <c r="Z39" s="2"/>
    </row>
    <row r="40" spans="2:26" s="4" customFormat="1" ht="36" customHeight="1">
      <c r="B40" s="319" t="s">
        <v>1896</v>
      </c>
      <c r="C40" s="320"/>
      <c r="D40" s="320"/>
      <c r="E40" s="320"/>
      <c r="F40" s="176">
        <v>3.5</v>
      </c>
      <c r="G40" s="156" t="s">
        <v>1909</v>
      </c>
      <c r="H40" s="321" t="s">
        <v>1917</v>
      </c>
      <c r="I40" s="321"/>
      <c r="J40" s="321"/>
      <c r="K40" s="321"/>
      <c r="L40" s="177">
        <v>4.8611111111111112E-3</v>
      </c>
      <c r="M40" s="157" t="s">
        <v>1923</v>
      </c>
      <c r="N40" s="292" t="s">
        <v>1918</v>
      </c>
      <c r="O40" s="292"/>
      <c r="P40" s="292"/>
      <c r="Q40" s="158" t="s">
        <v>1897</v>
      </c>
      <c r="R40" s="296" t="s">
        <v>2321</v>
      </c>
      <c r="S40" s="296"/>
      <c r="T40" s="6" t="s">
        <v>1894</v>
      </c>
      <c r="U40" s="296" t="s">
        <v>2322</v>
      </c>
      <c r="V40" s="418"/>
      <c r="W40" s="2"/>
    </row>
    <row r="41" spans="2:26" ht="36" customHeight="1">
      <c r="B41" s="304" t="s">
        <v>16</v>
      </c>
      <c r="C41" s="305"/>
      <c r="D41" s="305"/>
      <c r="E41" s="557" t="s">
        <v>2324</v>
      </c>
      <c r="F41" s="557"/>
      <c r="G41" s="557"/>
      <c r="H41" s="557"/>
      <c r="I41" s="557"/>
      <c r="J41" s="557"/>
      <c r="K41" s="557"/>
      <c r="L41" s="557"/>
      <c r="M41" s="557"/>
      <c r="N41" s="557"/>
      <c r="O41" s="557"/>
      <c r="P41" s="557"/>
      <c r="Q41" s="557"/>
      <c r="R41" s="557"/>
      <c r="S41" s="557"/>
      <c r="T41" s="557"/>
      <c r="U41" s="557"/>
      <c r="V41" s="558"/>
    </row>
    <row r="42" spans="2:26" ht="36" customHeight="1">
      <c r="B42" s="288" t="s">
        <v>1894</v>
      </c>
      <c r="C42" s="289"/>
      <c r="D42" s="289"/>
      <c r="E42" s="289"/>
      <c r="F42" s="289"/>
      <c r="G42" s="289"/>
      <c r="H42" s="289"/>
      <c r="I42" s="289"/>
      <c r="J42" s="289"/>
      <c r="K42" s="289"/>
      <c r="L42" s="289"/>
      <c r="M42" s="289"/>
      <c r="N42" s="289"/>
      <c r="O42" s="289"/>
      <c r="P42" s="289"/>
      <c r="Q42" s="289"/>
      <c r="R42" s="289"/>
      <c r="S42" s="289"/>
      <c r="T42" s="289"/>
      <c r="U42" s="289"/>
      <c r="V42" s="290"/>
      <c r="W42" s="4"/>
      <c r="X42" s="4"/>
      <c r="Y42" s="4"/>
    </row>
    <row r="43" spans="2:26" ht="36" customHeight="1">
      <c r="B43" s="306" t="s">
        <v>1847</v>
      </c>
      <c r="C43" s="307"/>
      <c r="D43" s="307"/>
      <c r="E43" s="407"/>
      <c r="F43" s="292" t="s">
        <v>1921</v>
      </c>
      <c r="G43" s="292"/>
      <c r="H43" s="292"/>
      <c r="I43" s="292"/>
      <c r="J43" s="292" t="s">
        <v>1924</v>
      </c>
      <c r="K43" s="292"/>
      <c r="L43" s="292"/>
      <c r="M43" s="292" t="s">
        <v>1925</v>
      </c>
      <c r="N43" s="292"/>
      <c r="O43" s="292"/>
      <c r="P43" s="292" t="s">
        <v>1922</v>
      </c>
      <c r="Q43" s="292"/>
      <c r="R43" s="292" t="s">
        <v>1920</v>
      </c>
      <c r="S43" s="292"/>
      <c r="T43" s="292"/>
      <c r="U43" s="292" t="s">
        <v>1797</v>
      </c>
      <c r="V43" s="394"/>
      <c r="W43" s="4"/>
      <c r="X43" s="4"/>
      <c r="Y43" s="4"/>
    </row>
    <row r="44" spans="2:26" ht="36" customHeight="1">
      <c r="B44" s="438"/>
      <c r="C44" s="439"/>
      <c r="D44" s="439"/>
      <c r="E44" s="525"/>
      <c r="F44" s="253" t="s">
        <v>1715</v>
      </c>
      <c r="G44" s="254"/>
      <c r="H44" s="254"/>
      <c r="I44" s="62"/>
      <c r="J44" s="520" t="s">
        <v>1417</v>
      </c>
      <c r="K44" s="296"/>
      <c r="L44" s="418"/>
      <c r="M44" s="520" t="s">
        <v>1417</v>
      </c>
      <c r="N44" s="296"/>
      <c r="O44" s="418"/>
      <c r="P44" s="255">
        <v>0</v>
      </c>
      <c r="Q44" s="257"/>
      <c r="R44" s="255" t="s">
        <v>1700</v>
      </c>
      <c r="S44" s="256"/>
      <c r="T44" s="257"/>
      <c r="U44" s="255"/>
      <c r="V44" s="257"/>
      <c r="W44" s="4"/>
      <c r="X44" s="4"/>
      <c r="Y44" s="4"/>
    </row>
    <row r="45" spans="2:26" ht="36" customHeight="1">
      <c r="B45" s="438"/>
      <c r="C45" s="439"/>
      <c r="D45" s="439"/>
      <c r="E45" s="525"/>
      <c r="F45" s="253" t="s">
        <v>1716</v>
      </c>
      <c r="G45" s="254"/>
      <c r="H45" s="254"/>
      <c r="I45" s="62"/>
      <c r="J45" s="520" t="s">
        <v>1417</v>
      </c>
      <c r="K45" s="296"/>
      <c r="L45" s="418"/>
      <c r="M45" s="520" t="s">
        <v>1417</v>
      </c>
      <c r="N45" s="296"/>
      <c r="O45" s="418"/>
      <c r="P45" s="255">
        <v>0</v>
      </c>
      <c r="Q45" s="257"/>
      <c r="R45" s="255" t="s">
        <v>1700</v>
      </c>
      <c r="S45" s="256"/>
      <c r="T45" s="257"/>
      <c r="U45" s="255"/>
      <c r="V45" s="257"/>
      <c r="W45" s="4"/>
      <c r="X45" s="4"/>
      <c r="Y45" s="4"/>
    </row>
    <row r="46" spans="2:26" ht="36" customHeight="1">
      <c r="B46" s="440"/>
      <c r="C46" s="441"/>
      <c r="D46" s="441"/>
      <c r="E46" s="526"/>
      <c r="F46" s="253" t="s">
        <v>1717</v>
      </c>
      <c r="G46" s="254"/>
      <c r="H46" s="254"/>
      <c r="I46" s="62"/>
      <c r="J46" s="520" t="s">
        <v>2325</v>
      </c>
      <c r="K46" s="296"/>
      <c r="L46" s="418"/>
      <c r="M46" s="520" t="s">
        <v>2336</v>
      </c>
      <c r="N46" s="296"/>
      <c r="O46" s="418"/>
      <c r="P46" s="255">
        <v>3.5</v>
      </c>
      <c r="Q46" s="257"/>
      <c r="R46" s="255" t="s">
        <v>2326</v>
      </c>
      <c r="S46" s="256"/>
      <c r="T46" s="257"/>
      <c r="U46" s="255" t="s">
        <v>18</v>
      </c>
      <c r="V46" s="257"/>
      <c r="W46" s="4"/>
      <c r="X46" s="4"/>
      <c r="Y46" s="4"/>
    </row>
    <row r="47" spans="2:26" ht="36" customHeight="1">
      <c r="B47" s="266" t="s">
        <v>16</v>
      </c>
      <c r="C47" s="267"/>
      <c r="D47" s="267"/>
      <c r="E47" s="283" t="s">
        <v>1700</v>
      </c>
      <c r="F47" s="283"/>
      <c r="G47" s="283"/>
      <c r="H47" s="283"/>
      <c r="I47" s="283"/>
      <c r="J47" s="283"/>
      <c r="K47" s="283"/>
      <c r="L47" s="283"/>
      <c r="M47" s="283"/>
      <c r="N47" s="283"/>
      <c r="O47" s="283"/>
      <c r="P47" s="283"/>
      <c r="Q47" s="283"/>
      <c r="R47" s="283"/>
      <c r="S47" s="283"/>
      <c r="T47" s="283"/>
      <c r="U47" s="283"/>
      <c r="V47" s="284"/>
      <c r="W47" s="4"/>
      <c r="X47" s="4"/>
      <c r="Y47" s="4"/>
    </row>
    <row r="48" spans="2:26" ht="36" customHeight="1">
      <c r="B48" s="428" t="s">
        <v>1794</v>
      </c>
      <c r="C48" s="429"/>
      <c r="D48" s="430"/>
      <c r="E48" s="266" t="s">
        <v>1795</v>
      </c>
      <c r="F48" s="267"/>
      <c r="G48" s="11"/>
      <c r="H48" s="402" t="s">
        <v>1796</v>
      </c>
      <c r="I48" s="403"/>
      <c r="J48" s="377" t="s">
        <v>1700</v>
      </c>
      <c r="K48" s="378"/>
      <c r="L48" s="268" t="s">
        <v>1797</v>
      </c>
      <c r="M48" s="285"/>
      <c r="N48" s="287"/>
      <c r="O48" s="400" t="s">
        <v>1798</v>
      </c>
      <c r="P48" s="358"/>
      <c r="Q48" s="401"/>
      <c r="R48" s="377" t="s">
        <v>1700</v>
      </c>
      <c r="S48" s="378"/>
      <c r="T48" s="268" t="s">
        <v>1797</v>
      </c>
      <c r="U48" s="285"/>
      <c r="V48" s="287"/>
      <c r="W48" s="4"/>
      <c r="X48" s="4"/>
      <c r="Y48" s="4"/>
    </row>
    <row r="49" spans="2:26" ht="36" customHeight="1">
      <c r="B49" s="431"/>
      <c r="C49" s="432"/>
      <c r="D49" s="433"/>
      <c r="E49" s="266" t="s">
        <v>1799</v>
      </c>
      <c r="F49" s="267"/>
      <c r="G49" s="11"/>
      <c r="H49" s="402" t="s">
        <v>1796</v>
      </c>
      <c r="I49" s="403"/>
      <c r="J49" s="377" t="s">
        <v>1700</v>
      </c>
      <c r="K49" s="378"/>
      <c r="L49" s="269"/>
      <c r="M49" s="285"/>
      <c r="N49" s="287"/>
      <c r="O49" s="400" t="s">
        <v>1798</v>
      </c>
      <c r="P49" s="358"/>
      <c r="Q49" s="401"/>
      <c r="R49" s="377" t="s">
        <v>1700</v>
      </c>
      <c r="S49" s="378"/>
      <c r="T49" s="269"/>
      <c r="U49" s="285"/>
      <c r="V49" s="287"/>
      <c r="W49" s="4"/>
      <c r="X49" s="4"/>
      <c r="Y49" s="4"/>
    </row>
    <row r="50" spans="2:26" ht="36" customHeight="1">
      <c r="B50" s="434"/>
      <c r="C50" s="435"/>
      <c r="D50" s="436"/>
      <c r="E50" s="266" t="s">
        <v>1800</v>
      </c>
      <c r="F50" s="267"/>
      <c r="G50" s="19"/>
      <c r="H50" s="402" t="s">
        <v>1796</v>
      </c>
      <c r="I50" s="403"/>
      <c r="J50" s="377" t="s">
        <v>1700</v>
      </c>
      <c r="K50" s="378"/>
      <c r="L50" s="270"/>
      <c r="M50" s="285"/>
      <c r="N50" s="287"/>
      <c r="O50" s="400" t="s">
        <v>1798</v>
      </c>
      <c r="P50" s="358"/>
      <c r="Q50" s="401"/>
      <c r="R50" s="377" t="s">
        <v>1700</v>
      </c>
      <c r="S50" s="378"/>
      <c r="T50" s="270"/>
      <c r="U50" s="285"/>
      <c r="V50" s="287"/>
      <c r="W50" s="4"/>
      <c r="X50" s="4"/>
      <c r="Y50" s="4"/>
    </row>
    <row r="51" spans="2:26" ht="36" customHeight="1">
      <c r="B51" s="266" t="s">
        <v>16</v>
      </c>
      <c r="C51" s="267"/>
      <c r="D51" s="267"/>
      <c r="E51" s="283" t="s">
        <v>1700</v>
      </c>
      <c r="F51" s="283"/>
      <c r="G51" s="283"/>
      <c r="H51" s="283"/>
      <c r="I51" s="283"/>
      <c r="J51" s="283"/>
      <c r="K51" s="283"/>
      <c r="L51" s="283"/>
      <c r="M51" s="283"/>
      <c r="N51" s="283"/>
      <c r="O51" s="283"/>
      <c r="P51" s="283"/>
      <c r="Q51" s="283"/>
      <c r="R51" s="283"/>
      <c r="S51" s="283"/>
      <c r="T51" s="283"/>
      <c r="U51" s="283"/>
      <c r="V51" s="284"/>
      <c r="W51" s="4"/>
      <c r="X51" s="4"/>
      <c r="Y51" s="4"/>
    </row>
    <row r="52" spans="2:26" ht="36" customHeight="1">
      <c r="B52" s="359" t="s">
        <v>1985</v>
      </c>
      <c r="C52" s="360"/>
      <c r="D52" s="173"/>
      <c r="E52" s="54"/>
      <c r="F52" s="54"/>
      <c r="G52" s="54"/>
      <c r="H52" s="54"/>
      <c r="I52" s="416" t="s">
        <v>1845</v>
      </c>
      <c r="J52" s="416"/>
      <c r="K52" s="101"/>
      <c r="L52" s="178"/>
      <c r="M52" s="178"/>
      <c r="N52" s="178"/>
      <c r="O52" s="178"/>
      <c r="P52" s="416" t="s">
        <v>1846</v>
      </c>
      <c r="Q52" s="416"/>
      <c r="R52" s="178"/>
      <c r="S52" s="178"/>
      <c r="T52" s="178"/>
      <c r="U52" s="178"/>
      <c r="V52" s="179"/>
      <c r="W52" s="4"/>
      <c r="X52" s="4"/>
      <c r="Y52" s="4"/>
    </row>
    <row r="53" spans="2:26" ht="36" customHeight="1">
      <c r="B53" s="266" t="s">
        <v>16</v>
      </c>
      <c r="C53" s="267"/>
      <c r="D53" s="267"/>
      <c r="E53" s="283" t="s">
        <v>1700</v>
      </c>
      <c r="F53" s="283"/>
      <c r="G53" s="283"/>
      <c r="H53" s="283"/>
      <c r="I53" s="283"/>
      <c r="J53" s="283"/>
      <c r="K53" s="283"/>
      <c r="L53" s="283"/>
      <c r="M53" s="283"/>
      <c r="N53" s="283"/>
      <c r="O53" s="283"/>
      <c r="P53" s="283"/>
      <c r="Q53" s="283"/>
      <c r="R53" s="283"/>
      <c r="S53" s="283"/>
      <c r="T53" s="283"/>
      <c r="U53" s="283"/>
      <c r="V53" s="284"/>
      <c r="W53" s="4"/>
      <c r="X53" s="4"/>
      <c r="Y53" s="4"/>
    </row>
    <row r="54" spans="2:26" ht="36" customHeight="1">
      <c r="B54" s="288" t="s">
        <v>1705</v>
      </c>
      <c r="C54" s="289"/>
      <c r="D54" s="289"/>
      <c r="E54" s="289"/>
      <c r="F54" s="289"/>
      <c r="G54" s="289"/>
      <c r="H54" s="289"/>
      <c r="I54" s="289"/>
      <c r="J54" s="289"/>
      <c r="K54" s="289"/>
      <c r="L54" s="289"/>
      <c r="M54" s="289"/>
      <c r="N54" s="289"/>
      <c r="O54" s="289"/>
      <c r="P54" s="289"/>
      <c r="Q54" s="289"/>
      <c r="R54" s="289"/>
      <c r="S54" s="289"/>
      <c r="T54" s="289"/>
      <c r="U54" s="289"/>
      <c r="V54" s="290"/>
      <c r="W54" s="4"/>
      <c r="X54" s="4"/>
      <c r="Y54" s="4"/>
    </row>
    <row r="55" spans="2:26" ht="36" customHeight="1">
      <c r="B55" s="417" t="s">
        <v>1718</v>
      </c>
      <c r="C55" s="410"/>
      <c r="D55" s="69"/>
      <c r="E55" s="410" t="s">
        <v>1719</v>
      </c>
      <c r="F55" s="410"/>
      <c r="G55" s="64"/>
      <c r="H55" s="331" t="s">
        <v>1720</v>
      </c>
      <c r="I55" s="331"/>
      <c r="J55" s="331"/>
      <c r="K55" s="27"/>
      <c r="L55" s="331" t="s">
        <v>1721</v>
      </c>
      <c r="M55" s="331"/>
      <c r="N55" s="419"/>
      <c r="O55" s="419"/>
      <c r="P55" s="458" t="s">
        <v>1722</v>
      </c>
      <c r="Q55" s="458"/>
      <c r="R55" s="27"/>
      <c r="S55" s="410" t="s">
        <v>1723</v>
      </c>
      <c r="T55" s="410"/>
      <c r="U55" s="419"/>
      <c r="V55" s="462"/>
      <c r="W55" s="4"/>
      <c r="X55" s="4"/>
      <c r="Y55" s="4"/>
    </row>
    <row r="56" spans="2:26" ht="36" customHeight="1">
      <c r="B56" s="409" t="s">
        <v>1724</v>
      </c>
      <c r="C56" s="332"/>
      <c r="D56" s="74"/>
      <c r="E56" s="332" t="s">
        <v>1725</v>
      </c>
      <c r="F56" s="332"/>
      <c r="G56" s="75"/>
      <c r="H56" s="332" t="s">
        <v>1726</v>
      </c>
      <c r="I56" s="332"/>
      <c r="J56" s="332"/>
      <c r="K56" s="76"/>
      <c r="L56" s="332" t="s">
        <v>1727</v>
      </c>
      <c r="M56" s="332"/>
      <c r="N56" s="450"/>
      <c r="O56" s="450"/>
      <c r="P56" s="332" t="s">
        <v>1728</v>
      </c>
      <c r="Q56" s="332"/>
      <c r="R56" s="76"/>
      <c r="S56" s="332" t="s">
        <v>1729</v>
      </c>
      <c r="T56" s="332"/>
      <c r="U56" s="450"/>
      <c r="V56" s="451"/>
      <c r="W56" s="4"/>
      <c r="X56" s="4"/>
      <c r="Y56" s="4"/>
    </row>
    <row r="57" spans="2:26" ht="36" customHeight="1">
      <c r="B57" s="449" t="s">
        <v>1730</v>
      </c>
      <c r="C57" s="437"/>
      <c r="D57" s="77"/>
      <c r="E57" s="437" t="s">
        <v>52</v>
      </c>
      <c r="F57" s="437"/>
      <c r="G57" s="78"/>
      <c r="H57" s="293" t="s">
        <v>103</v>
      </c>
      <c r="I57" s="293"/>
      <c r="J57" s="333"/>
      <c r="K57" s="333"/>
      <c r="L57" s="333"/>
      <c r="M57" s="333"/>
      <c r="N57" s="333"/>
      <c r="O57" s="333"/>
      <c r="P57" s="333"/>
      <c r="Q57" s="333"/>
      <c r="R57" s="333"/>
      <c r="S57" s="333"/>
      <c r="T57" s="333"/>
      <c r="U57" s="333"/>
      <c r="V57" s="334"/>
      <c r="W57" s="4"/>
      <c r="X57" s="4"/>
      <c r="Y57" s="4"/>
    </row>
    <row r="58" spans="2:26" ht="36" customHeight="1">
      <c r="B58" s="266" t="s">
        <v>16</v>
      </c>
      <c r="C58" s="267"/>
      <c r="D58" s="267"/>
      <c r="E58" s="283" t="s">
        <v>1700</v>
      </c>
      <c r="F58" s="283"/>
      <c r="G58" s="283"/>
      <c r="H58" s="283"/>
      <c r="I58" s="283"/>
      <c r="J58" s="283"/>
      <c r="K58" s="283"/>
      <c r="L58" s="283"/>
      <c r="M58" s="283"/>
      <c r="N58" s="283"/>
      <c r="O58" s="283"/>
      <c r="P58" s="283"/>
      <c r="Q58" s="283"/>
      <c r="R58" s="283"/>
      <c r="S58" s="283"/>
      <c r="T58" s="283"/>
      <c r="U58" s="283"/>
      <c r="V58" s="284"/>
      <c r="W58" s="4"/>
      <c r="X58" s="4"/>
      <c r="Y58" s="4"/>
    </row>
    <row r="59" spans="2:26" s="4" customFormat="1" ht="36" customHeight="1">
      <c r="B59" s="288" t="s">
        <v>1801</v>
      </c>
      <c r="C59" s="289"/>
      <c r="D59" s="289"/>
      <c r="E59" s="289"/>
      <c r="F59" s="289"/>
      <c r="G59" s="289"/>
      <c r="H59" s="289"/>
      <c r="I59" s="289"/>
      <c r="J59" s="289"/>
      <c r="K59" s="289"/>
      <c r="L59" s="289"/>
      <c r="M59" s="289"/>
      <c r="N59" s="289"/>
      <c r="O59" s="289"/>
      <c r="P59" s="289"/>
      <c r="Q59" s="289"/>
      <c r="R59" s="289"/>
      <c r="S59" s="289"/>
      <c r="T59" s="289"/>
      <c r="U59" s="289"/>
      <c r="V59" s="290"/>
      <c r="W59" s="2"/>
      <c r="X59" s="2"/>
      <c r="Y59" s="2"/>
      <c r="Z59" s="2"/>
    </row>
    <row r="60" spans="2:26" s="4" customFormat="1" ht="36" customHeight="1">
      <c r="B60" s="422" t="s">
        <v>1455</v>
      </c>
      <c r="C60" s="423"/>
      <c r="D60" s="423"/>
      <c r="E60" s="423"/>
      <c r="F60" s="423"/>
      <c r="G60" s="424"/>
      <c r="H60" s="442" t="s">
        <v>1653</v>
      </c>
      <c r="I60" s="404"/>
      <c r="J60" s="405"/>
      <c r="K60" s="452" t="s">
        <v>1456</v>
      </c>
      <c r="L60" s="453"/>
      <c r="M60" s="453"/>
      <c r="N60" s="454"/>
      <c r="O60" s="452" t="s">
        <v>1457</v>
      </c>
      <c r="P60" s="453"/>
      <c r="Q60" s="453"/>
      <c r="R60" s="453"/>
      <c r="S60" s="453"/>
      <c r="T60" s="453"/>
      <c r="U60" s="453"/>
      <c r="V60" s="454"/>
      <c r="W60" s="2"/>
      <c r="X60" s="2"/>
      <c r="Y60" s="2"/>
      <c r="Z60" s="2"/>
    </row>
    <row r="61" spans="2:26" s="4" customFormat="1" ht="55.5" customHeight="1">
      <c r="B61" s="425"/>
      <c r="C61" s="426"/>
      <c r="D61" s="426"/>
      <c r="E61" s="426"/>
      <c r="F61" s="426"/>
      <c r="G61" s="427"/>
      <c r="H61" s="445"/>
      <c r="I61" s="461"/>
      <c r="J61" s="446"/>
      <c r="K61" s="118" t="s">
        <v>105</v>
      </c>
      <c r="L61" s="119" t="s">
        <v>106</v>
      </c>
      <c r="M61" s="120" t="s">
        <v>107</v>
      </c>
      <c r="N61" s="121" t="s">
        <v>108</v>
      </c>
      <c r="O61" s="455"/>
      <c r="P61" s="456"/>
      <c r="Q61" s="456"/>
      <c r="R61" s="456"/>
      <c r="S61" s="456"/>
      <c r="T61" s="456"/>
      <c r="U61" s="456"/>
      <c r="V61" s="457"/>
      <c r="W61" s="2"/>
      <c r="X61" s="2"/>
      <c r="Y61" s="2"/>
      <c r="Z61" s="2"/>
    </row>
    <row r="62" spans="2:26" s="4" customFormat="1" ht="36" customHeight="1">
      <c r="B62" s="396" t="s">
        <v>2327</v>
      </c>
      <c r="C62" s="264"/>
      <c r="D62" s="264"/>
      <c r="E62" s="264"/>
      <c r="F62" s="264"/>
      <c r="G62" s="265"/>
      <c r="H62" s="396" t="s">
        <v>2413</v>
      </c>
      <c r="I62" s="264"/>
      <c r="J62" s="265"/>
      <c r="K62" s="50"/>
      <c r="L62" s="48"/>
      <c r="M62" s="48"/>
      <c r="N62" s="49"/>
      <c r="O62" s="396" t="s">
        <v>2333</v>
      </c>
      <c r="P62" s="264"/>
      <c r="Q62" s="264"/>
      <c r="R62" s="264"/>
      <c r="S62" s="264"/>
      <c r="T62" s="264"/>
      <c r="U62" s="264"/>
      <c r="V62" s="265"/>
      <c r="W62" s="2"/>
      <c r="X62" s="2"/>
      <c r="Y62" s="2"/>
      <c r="Z62" s="2"/>
    </row>
    <row r="63" spans="2:26" s="4" customFormat="1" ht="36" customHeight="1">
      <c r="B63" s="396" t="s">
        <v>2328</v>
      </c>
      <c r="C63" s="264"/>
      <c r="D63" s="264"/>
      <c r="E63" s="264"/>
      <c r="F63" s="264"/>
      <c r="G63" s="265"/>
      <c r="H63" s="396" t="s">
        <v>2331</v>
      </c>
      <c r="I63" s="264"/>
      <c r="J63" s="265"/>
      <c r="K63" s="50"/>
      <c r="L63" s="48"/>
      <c r="M63" s="48"/>
      <c r="N63" s="49"/>
      <c r="O63" s="396" t="s">
        <v>2333</v>
      </c>
      <c r="P63" s="264"/>
      <c r="Q63" s="264"/>
      <c r="R63" s="264"/>
      <c r="S63" s="264"/>
      <c r="T63" s="264"/>
      <c r="U63" s="264"/>
      <c r="V63" s="265"/>
      <c r="W63" s="2"/>
      <c r="X63" s="2"/>
      <c r="Y63" s="2"/>
      <c r="Z63" s="2"/>
    </row>
    <row r="64" spans="2:26" s="4" customFormat="1" ht="36" customHeight="1">
      <c r="B64" s="396" t="s">
        <v>2329</v>
      </c>
      <c r="C64" s="264"/>
      <c r="D64" s="264"/>
      <c r="E64" s="264"/>
      <c r="F64" s="264"/>
      <c r="G64" s="265"/>
      <c r="H64" s="396" t="s">
        <v>2406</v>
      </c>
      <c r="I64" s="264"/>
      <c r="J64" s="265"/>
      <c r="K64" s="50"/>
      <c r="L64" s="48"/>
      <c r="M64" s="48"/>
      <c r="N64" s="49"/>
      <c r="O64" s="396" t="s">
        <v>2333</v>
      </c>
      <c r="P64" s="264"/>
      <c r="Q64" s="264"/>
      <c r="R64" s="264"/>
      <c r="S64" s="264"/>
      <c r="T64" s="264"/>
      <c r="U64" s="264"/>
      <c r="V64" s="265"/>
      <c r="W64" s="2"/>
      <c r="X64" s="2"/>
      <c r="Y64" s="2"/>
      <c r="Z64" s="2"/>
    </row>
    <row r="65" spans="2:26" s="4" customFormat="1" ht="36" customHeight="1">
      <c r="B65" s="396" t="s">
        <v>2330</v>
      </c>
      <c r="C65" s="264"/>
      <c r="D65" s="264"/>
      <c r="E65" s="264"/>
      <c r="F65" s="264"/>
      <c r="G65" s="265"/>
      <c r="H65" s="396" t="s">
        <v>2332</v>
      </c>
      <c r="I65" s="264"/>
      <c r="J65" s="265"/>
      <c r="K65" s="50"/>
      <c r="L65" s="48"/>
      <c r="M65" s="48"/>
      <c r="N65" s="49"/>
      <c r="O65" s="396" t="s">
        <v>2333</v>
      </c>
      <c r="P65" s="264"/>
      <c r="Q65" s="264"/>
      <c r="R65" s="264"/>
      <c r="S65" s="264"/>
      <c r="T65" s="264"/>
      <c r="U65" s="264"/>
      <c r="V65" s="265"/>
      <c r="W65" s="2"/>
      <c r="X65" s="2"/>
      <c r="Y65" s="2"/>
      <c r="Z65" s="2"/>
    </row>
    <row r="66" spans="2:26" s="4" customFormat="1" ht="36" customHeight="1">
      <c r="B66" s="396" t="s">
        <v>2393</v>
      </c>
      <c r="C66" s="264"/>
      <c r="D66" s="264"/>
      <c r="E66" s="264"/>
      <c r="F66" s="264"/>
      <c r="G66" s="265"/>
      <c r="H66" s="396" t="s">
        <v>2394</v>
      </c>
      <c r="I66" s="264"/>
      <c r="J66" s="265"/>
      <c r="K66" s="51"/>
      <c r="L66" s="22"/>
      <c r="M66" s="22"/>
      <c r="N66" s="52"/>
      <c r="O66" s="396" t="s">
        <v>2333</v>
      </c>
      <c r="P66" s="264"/>
      <c r="Q66" s="264"/>
      <c r="R66" s="264"/>
      <c r="S66" s="264"/>
      <c r="T66" s="264"/>
      <c r="U66" s="264"/>
      <c r="V66" s="265"/>
      <c r="W66" s="2"/>
      <c r="X66" s="2"/>
      <c r="Y66" s="2"/>
      <c r="Z66" s="2"/>
    </row>
    <row r="67" spans="2:26" ht="36" customHeight="1">
      <c r="B67" s="371" t="s">
        <v>1898</v>
      </c>
      <c r="C67" s="372"/>
      <c r="D67" s="372"/>
      <c r="E67" s="372"/>
      <c r="F67" s="372"/>
      <c r="G67" s="372"/>
      <c r="H67" s="372"/>
      <c r="I67" s="372"/>
      <c r="J67" s="372"/>
      <c r="K67" s="372"/>
      <c r="L67" s="372"/>
      <c r="M67" s="372"/>
      <c r="N67" s="372"/>
      <c r="O67" s="372"/>
      <c r="P67" s="372"/>
      <c r="Q67" s="372"/>
      <c r="R67" s="372"/>
      <c r="S67" s="372"/>
      <c r="T67" s="372"/>
      <c r="U67" s="372"/>
      <c r="V67" s="373"/>
    </row>
    <row r="68" spans="2:26" ht="36" customHeight="1">
      <c r="B68" s="259" t="s">
        <v>1991</v>
      </c>
      <c r="C68" s="260"/>
      <c r="D68" s="6"/>
      <c r="E68" s="261" t="s">
        <v>1992</v>
      </c>
      <c r="F68" s="261"/>
      <c r="G68" s="6"/>
      <c r="H68" s="261" t="s">
        <v>1996</v>
      </c>
      <c r="I68" s="261"/>
      <c r="J68" s="82"/>
      <c r="K68" s="261" t="s">
        <v>2245</v>
      </c>
      <c r="L68" s="261"/>
      <c r="M68" s="82"/>
      <c r="N68" s="261" t="s">
        <v>1997</v>
      </c>
      <c r="O68" s="261"/>
      <c r="P68" s="261"/>
      <c r="Q68" s="261"/>
      <c r="R68" s="261"/>
      <c r="S68" s="86"/>
      <c r="T68" s="258" t="s">
        <v>1492</v>
      </c>
      <c r="U68" s="258"/>
      <c r="V68" s="11"/>
    </row>
    <row r="69" spans="2:26" ht="36" customHeight="1">
      <c r="B69" s="543" t="s">
        <v>16</v>
      </c>
      <c r="C69" s="544"/>
      <c r="D69" s="544"/>
      <c r="E69" s="521" t="s">
        <v>1700</v>
      </c>
      <c r="F69" s="521"/>
      <c r="G69" s="521"/>
      <c r="H69" s="521"/>
      <c r="I69" s="521"/>
      <c r="J69" s="521"/>
      <c r="K69" s="521"/>
      <c r="L69" s="521"/>
      <c r="M69" s="521"/>
      <c r="N69" s="521"/>
      <c r="O69" s="521"/>
      <c r="P69" s="521"/>
      <c r="Q69" s="521"/>
      <c r="R69" s="521"/>
      <c r="S69" s="521"/>
      <c r="T69" s="521"/>
      <c r="U69" s="521"/>
      <c r="V69" s="522"/>
    </row>
    <row r="70" spans="2:26" s="4" customFormat="1" ht="36" customHeight="1">
      <c r="B70" s="288" t="s">
        <v>1802</v>
      </c>
      <c r="C70" s="289"/>
      <c r="D70" s="289"/>
      <c r="E70" s="289"/>
      <c r="F70" s="289"/>
      <c r="G70" s="289"/>
      <c r="H70" s="289"/>
      <c r="I70" s="289"/>
      <c r="J70" s="289"/>
      <c r="K70" s="289"/>
      <c r="L70" s="289"/>
      <c r="M70" s="289"/>
      <c r="N70" s="289"/>
      <c r="O70" s="289"/>
      <c r="P70" s="289"/>
      <c r="Q70" s="289"/>
      <c r="R70" s="289"/>
      <c r="S70" s="289"/>
      <c r="T70" s="289"/>
      <c r="U70" s="289"/>
      <c r="V70" s="290"/>
      <c r="W70" s="2"/>
      <c r="X70" s="2"/>
      <c r="Y70" s="2"/>
      <c r="Z70" s="2"/>
    </row>
    <row r="71" spans="2:26" s="4" customFormat="1" ht="36" customHeight="1">
      <c r="B71" s="523" t="s">
        <v>1493</v>
      </c>
      <c r="C71" s="524"/>
      <c r="D71" s="524"/>
      <c r="E71" s="524"/>
      <c r="F71" s="524"/>
      <c r="G71" s="524"/>
      <c r="H71" s="27"/>
      <c r="I71" s="508" t="s">
        <v>1672</v>
      </c>
      <c r="J71" s="395"/>
      <c r="K71" s="402" t="s">
        <v>18</v>
      </c>
      <c r="L71" s="416"/>
      <c r="M71" s="343"/>
      <c r="N71" s="343"/>
      <c r="O71" s="416" t="s">
        <v>20</v>
      </c>
      <c r="P71" s="416"/>
      <c r="Q71" s="343"/>
      <c r="R71" s="343"/>
      <c r="S71" s="416" t="s">
        <v>1731</v>
      </c>
      <c r="T71" s="416"/>
      <c r="U71" s="343"/>
      <c r="V71" s="344"/>
      <c r="W71" s="2"/>
      <c r="X71" s="2"/>
      <c r="Y71" s="2"/>
      <c r="Z71" s="2"/>
    </row>
    <row r="72" spans="2:26" s="4" customFormat="1" ht="36" customHeight="1">
      <c r="B72" s="304" t="s">
        <v>16</v>
      </c>
      <c r="C72" s="305"/>
      <c r="D72" s="305"/>
      <c r="E72" s="283" t="s">
        <v>1700</v>
      </c>
      <c r="F72" s="283"/>
      <c r="G72" s="283"/>
      <c r="H72" s="283"/>
      <c r="I72" s="283"/>
      <c r="J72" s="283"/>
      <c r="K72" s="283"/>
      <c r="L72" s="283"/>
      <c r="M72" s="283"/>
      <c r="N72" s="283"/>
      <c r="O72" s="283"/>
      <c r="P72" s="283"/>
      <c r="Q72" s="283"/>
      <c r="R72" s="283"/>
      <c r="S72" s="283"/>
      <c r="T72" s="283"/>
      <c r="U72" s="283"/>
      <c r="V72" s="284"/>
      <c r="W72" s="2"/>
      <c r="X72" s="2"/>
      <c r="Y72" s="2"/>
      <c r="Z72" s="2"/>
    </row>
    <row r="73" spans="2:26" ht="36" customHeight="1">
      <c r="B73" s="366" t="s">
        <v>1458</v>
      </c>
      <c r="C73" s="367"/>
      <c r="D73" s="367"/>
      <c r="E73" s="367"/>
      <c r="F73" s="367"/>
      <c r="G73" s="367"/>
      <c r="H73" s="367"/>
      <c r="I73" s="367"/>
      <c r="J73" s="367"/>
      <c r="K73" s="367"/>
      <c r="L73" s="367"/>
      <c r="M73" s="367"/>
      <c r="N73" s="367"/>
      <c r="O73" s="367"/>
      <c r="P73" s="367"/>
      <c r="Q73" s="53" t="s">
        <v>14</v>
      </c>
      <c r="R73" s="53"/>
      <c r="S73" s="53" t="s">
        <v>15</v>
      </c>
      <c r="T73" s="53"/>
      <c r="U73" s="53" t="s">
        <v>1703</v>
      </c>
      <c r="V73" s="10"/>
    </row>
    <row r="74" spans="2:26" ht="36" customHeight="1">
      <c r="B74" s="288" t="s">
        <v>1951</v>
      </c>
      <c r="C74" s="289"/>
      <c r="D74" s="289"/>
      <c r="E74" s="289"/>
      <c r="F74" s="289"/>
      <c r="G74" s="289"/>
      <c r="H74" s="289"/>
      <c r="I74" s="289"/>
      <c r="J74" s="289"/>
      <c r="K74" s="289"/>
      <c r="L74" s="289"/>
      <c r="M74" s="289"/>
      <c r="N74" s="289"/>
      <c r="O74" s="289"/>
      <c r="P74" s="289"/>
      <c r="Q74" s="289"/>
      <c r="R74" s="289"/>
      <c r="S74" s="289"/>
      <c r="T74" s="289"/>
      <c r="U74" s="289"/>
      <c r="V74" s="290"/>
    </row>
    <row r="75" spans="2:26" ht="36" customHeight="1">
      <c r="B75" s="272" t="s">
        <v>1822</v>
      </c>
      <c r="C75" s="273"/>
      <c r="D75" s="273"/>
      <c r="E75" s="273"/>
      <c r="F75" s="273"/>
      <c r="G75" s="273"/>
      <c r="H75" s="273"/>
      <c r="I75" s="273"/>
      <c r="J75" s="273"/>
      <c r="K75" s="273"/>
      <c r="L75" s="274"/>
      <c r="M75" s="272" t="s">
        <v>1823</v>
      </c>
      <c r="N75" s="273"/>
      <c r="O75" s="273"/>
      <c r="P75" s="273"/>
      <c r="Q75" s="273"/>
      <c r="R75" s="273"/>
      <c r="S75" s="273"/>
      <c r="T75" s="273"/>
      <c r="U75" s="273"/>
      <c r="V75" s="274"/>
    </row>
    <row r="76" spans="2:26" ht="36" customHeight="1">
      <c r="B76" s="272" t="s">
        <v>1926</v>
      </c>
      <c r="C76" s="273"/>
      <c r="D76" s="273"/>
      <c r="E76" s="103"/>
      <c r="F76" s="277" t="s">
        <v>1814</v>
      </c>
      <c r="G76" s="277"/>
      <c r="H76" s="277"/>
      <c r="I76" s="278" t="s">
        <v>1812</v>
      </c>
      <c r="J76" s="278"/>
      <c r="K76" s="277" t="s">
        <v>1813</v>
      </c>
      <c r="L76" s="279"/>
      <c r="M76" s="272" t="s">
        <v>1926</v>
      </c>
      <c r="N76" s="273"/>
      <c r="O76" s="273"/>
      <c r="P76" s="103"/>
      <c r="Q76" s="277" t="s">
        <v>1814</v>
      </c>
      <c r="R76" s="277"/>
      <c r="S76" s="278" t="s">
        <v>1812</v>
      </c>
      <c r="T76" s="278"/>
      <c r="U76" s="277" t="s">
        <v>1813</v>
      </c>
      <c r="V76" s="279"/>
    </row>
    <row r="77" spans="2:26" ht="36" customHeight="1">
      <c r="B77" s="280" t="s">
        <v>1803</v>
      </c>
      <c r="C77" s="281"/>
      <c r="D77" s="281"/>
      <c r="E77" s="102"/>
      <c r="F77" s="255">
        <v>0</v>
      </c>
      <c r="G77" s="256"/>
      <c r="H77" s="257"/>
      <c r="I77" s="255">
        <v>0</v>
      </c>
      <c r="J77" s="257"/>
      <c r="K77" s="255">
        <v>0</v>
      </c>
      <c r="L77" s="257"/>
      <c r="M77" s="280" t="s">
        <v>1803</v>
      </c>
      <c r="N77" s="281"/>
      <c r="O77" s="281"/>
      <c r="P77" s="102"/>
      <c r="Q77" s="275">
        <v>6</v>
      </c>
      <c r="R77" s="276"/>
      <c r="S77" s="275">
        <v>118</v>
      </c>
      <c r="T77" s="276"/>
      <c r="U77" s="275">
        <v>276</v>
      </c>
      <c r="V77" s="276"/>
    </row>
    <row r="78" spans="2:26" ht="36" customHeight="1">
      <c r="B78" s="280" t="s">
        <v>1804</v>
      </c>
      <c r="C78" s="281"/>
      <c r="D78" s="281"/>
      <c r="E78" s="96"/>
      <c r="F78" s="255">
        <v>0</v>
      </c>
      <c r="G78" s="256"/>
      <c r="H78" s="257"/>
      <c r="I78" s="255">
        <v>0</v>
      </c>
      <c r="J78" s="257"/>
      <c r="K78" s="255">
        <v>0</v>
      </c>
      <c r="L78" s="257"/>
      <c r="M78" s="280" t="s">
        <v>1804</v>
      </c>
      <c r="N78" s="281"/>
      <c r="O78" s="281"/>
      <c r="P78" s="96"/>
      <c r="Q78" s="275">
        <v>10</v>
      </c>
      <c r="R78" s="276"/>
      <c r="S78" s="275">
        <v>148</v>
      </c>
      <c r="T78" s="276"/>
      <c r="U78" s="275">
        <v>325</v>
      </c>
      <c r="V78" s="276"/>
    </row>
    <row r="79" spans="2:26" ht="36" customHeight="1">
      <c r="B79" s="280" t="s">
        <v>1805</v>
      </c>
      <c r="C79" s="281"/>
      <c r="D79" s="281"/>
      <c r="E79" s="96"/>
      <c r="F79" s="255">
        <v>0</v>
      </c>
      <c r="G79" s="256"/>
      <c r="H79" s="257"/>
      <c r="I79" s="255">
        <v>0</v>
      </c>
      <c r="J79" s="257"/>
      <c r="K79" s="255">
        <v>0</v>
      </c>
      <c r="L79" s="257"/>
      <c r="M79" s="280" t="s">
        <v>1805</v>
      </c>
      <c r="N79" s="281"/>
      <c r="O79" s="281"/>
      <c r="P79" s="96"/>
      <c r="Q79" s="255">
        <v>0</v>
      </c>
      <c r="R79" s="257"/>
      <c r="S79" s="255">
        <v>0</v>
      </c>
      <c r="T79" s="257"/>
      <c r="U79" s="255">
        <v>0</v>
      </c>
      <c r="V79" s="257"/>
    </row>
    <row r="80" spans="2:26" ht="36" customHeight="1">
      <c r="B80" s="280" t="s">
        <v>1806</v>
      </c>
      <c r="C80" s="281"/>
      <c r="D80" s="281"/>
      <c r="E80" s="96"/>
      <c r="F80" s="255">
        <v>0</v>
      </c>
      <c r="G80" s="256"/>
      <c r="H80" s="257"/>
      <c r="I80" s="255">
        <v>0</v>
      </c>
      <c r="J80" s="257"/>
      <c r="K80" s="255">
        <v>0</v>
      </c>
      <c r="L80" s="257"/>
      <c r="M80" s="280" t="s">
        <v>1806</v>
      </c>
      <c r="N80" s="281"/>
      <c r="O80" s="281"/>
      <c r="P80" s="96"/>
      <c r="Q80" s="255">
        <v>0</v>
      </c>
      <c r="R80" s="257"/>
      <c r="S80" s="255">
        <v>0</v>
      </c>
      <c r="T80" s="257"/>
      <c r="U80" s="255">
        <v>0</v>
      </c>
      <c r="V80" s="257"/>
    </row>
    <row r="81" spans="2:22" ht="36" customHeight="1">
      <c r="B81" s="280" t="s">
        <v>1807</v>
      </c>
      <c r="C81" s="281"/>
      <c r="D81" s="281"/>
      <c r="E81" s="96"/>
      <c r="F81" s="255">
        <v>0</v>
      </c>
      <c r="G81" s="256"/>
      <c r="H81" s="257"/>
      <c r="I81" s="255">
        <v>0</v>
      </c>
      <c r="J81" s="257"/>
      <c r="K81" s="255">
        <v>0</v>
      </c>
      <c r="L81" s="257"/>
      <c r="M81" s="280" t="s">
        <v>1807</v>
      </c>
      <c r="N81" s="281"/>
      <c r="O81" s="281"/>
      <c r="P81" s="96"/>
      <c r="Q81" s="255">
        <v>0</v>
      </c>
      <c r="R81" s="257"/>
      <c r="S81" s="255">
        <v>0</v>
      </c>
      <c r="T81" s="257"/>
      <c r="U81" s="255">
        <v>0</v>
      </c>
      <c r="V81" s="257"/>
    </row>
    <row r="82" spans="2:22" ht="36" customHeight="1">
      <c r="B82" s="280" t="s">
        <v>1808</v>
      </c>
      <c r="C82" s="281"/>
      <c r="D82" s="281"/>
      <c r="E82" s="96"/>
      <c r="F82" s="255">
        <v>0</v>
      </c>
      <c r="G82" s="256"/>
      <c r="H82" s="257"/>
      <c r="I82" s="255">
        <v>0</v>
      </c>
      <c r="J82" s="257"/>
      <c r="K82" s="255">
        <v>0</v>
      </c>
      <c r="L82" s="257"/>
      <c r="M82" s="280" t="s">
        <v>1808</v>
      </c>
      <c r="N82" s="281"/>
      <c r="O82" s="281"/>
      <c r="P82" s="96"/>
      <c r="Q82" s="255">
        <v>0</v>
      </c>
      <c r="R82" s="257"/>
      <c r="S82" s="255">
        <v>0</v>
      </c>
      <c r="T82" s="257"/>
      <c r="U82" s="255">
        <v>0</v>
      </c>
      <c r="V82" s="257"/>
    </row>
    <row r="83" spans="2:22" ht="36" customHeight="1">
      <c r="B83" s="280" t="s">
        <v>1809</v>
      </c>
      <c r="C83" s="281"/>
      <c r="D83" s="281"/>
      <c r="E83" s="96"/>
      <c r="F83" s="255">
        <v>0</v>
      </c>
      <c r="G83" s="256"/>
      <c r="H83" s="257"/>
      <c r="I83" s="255">
        <v>0</v>
      </c>
      <c r="J83" s="257"/>
      <c r="K83" s="255">
        <v>0</v>
      </c>
      <c r="L83" s="257"/>
      <c r="M83" s="280" t="s">
        <v>1809</v>
      </c>
      <c r="N83" s="281"/>
      <c r="O83" s="281"/>
      <c r="P83" s="96"/>
      <c r="Q83" s="255">
        <v>0</v>
      </c>
      <c r="R83" s="257"/>
      <c r="S83" s="255">
        <v>0</v>
      </c>
      <c r="T83" s="257"/>
      <c r="U83" s="255">
        <v>0</v>
      </c>
      <c r="V83" s="257"/>
    </row>
    <row r="84" spans="2:22" ht="36" customHeight="1">
      <c r="B84" s="280" t="s">
        <v>1810</v>
      </c>
      <c r="C84" s="281"/>
      <c r="D84" s="281"/>
      <c r="E84" s="96"/>
      <c r="F84" s="255">
        <v>0</v>
      </c>
      <c r="G84" s="256"/>
      <c r="H84" s="257"/>
      <c r="I84" s="255">
        <v>0</v>
      </c>
      <c r="J84" s="257"/>
      <c r="K84" s="255">
        <v>0</v>
      </c>
      <c r="L84" s="257"/>
      <c r="M84" s="280" t="s">
        <v>1810</v>
      </c>
      <c r="N84" s="281"/>
      <c r="O84" s="281"/>
      <c r="P84" s="96"/>
      <c r="Q84" s="255">
        <v>0</v>
      </c>
      <c r="R84" s="257"/>
      <c r="S84" s="255">
        <v>0</v>
      </c>
      <c r="T84" s="257"/>
      <c r="U84" s="255">
        <v>0</v>
      </c>
      <c r="V84" s="257"/>
    </row>
    <row r="85" spans="2:22" ht="36" customHeight="1">
      <c r="B85" s="280" t="s">
        <v>1811</v>
      </c>
      <c r="C85" s="281"/>
      <c r="D85" s="281"/>
      <c r="E85" s="96"/>
      <c r="F85" s="255">
        <v>0</v>
      </c>
      <c r="G85" s="256"/>
      <c r="H85" s="257"/>
      <c r="I85" s="255">
        <v>0</v>
      </c>
      <c r="J85" s="257"/>
      <c r="K85" s="255">
        <v>0</v>
      </c>
      <c r="L85" s="257"/>
      <c r="M85" s="280" t="s">
        <v>1811</v>
      </c>
      <c r="N85" s="281"/>
      <c r="O85" s="281"/>
      <c r="P85" s="96"/>
      <c r="Q85" s="255">
        <v>0</v>
      </c>
      <c r="R85" s="257"/>
      <c r="S85" s="255">
        <v>0</v>
      </c>
      <c r="T85" s="257"/>
      <c r="U85" s="255">
        <v>0</v>
      </c>
      <c r="V85" s="257"/>
    </row>
    <row r="86" spans="2:22" ht="36" customHeight="1">
      <c r="B86" s="304" t="s">
        <v>16</v>
      </c>
      <c r="C86" s="305"/>
      <c r="D86" s="305"/>
      <c r="E86" s="283" t="s">
        <v>1700</v>
      </c>
      <c r="F86" s="283"/>
      <c r="G86" s="283"/>
      <c r="H86" s="283"/>
      <c r="I86" s="283"/>
      <c r="J86" s="283"/>
      <c r="K86" s="283"/>
      <c r="L86" s="283"/>
      <c r="M86" s="304" t="s">
        <v>16</v>
      </c>
      <c r="N86" s="305"/>
      <c r="O86" s="305"/>
      <c r="P86" s="283" t="s">
        <v>2337</v>
      </c>
      <c r="Q86" s="283"/>
      <c r="R86" s="283"/>
      <c r="S86" s="283"/>
      <c r="T86" s="283"/>
      <c r="U86" s="283"/>
      <c r="V86" s="284"/>
    </row>
    <row r="87" spans="2:22" ht="36" customHeight="1">
      <c r="B87" s="272" t="s">
        <v>1927</v>
      </c>
      <c r="C87" s="273"/>
      <c r="D87" s="273"/>
      <c r="E87" s="122"/>
      <c r="F87" s="277" t="s">
        <v>1814</v>
      </c>
      <c r="G87" s="277"/>
      <c r="H87" s="277"/>
      <c r="I87" s="278" t="s">
        <v>1815</v>
      </c>
      <c r="J87" s="278"/>
      <c r="K87" s="277" t="s">
        <v>1813</v>
      </c>
      <c r="L87" s="279"/>
      <c r="M87" s="272" t="s">
        <v>1927</v>
      </c>
      <c r="N87" s="273"/>
      <c r="O87" s="110"/>
      <c r="P87" s="277" t="s">
        <v>1814</v>
      </c>
      <c r="Q87" s="277"/>
      <c r="R87" s="277"/>
      <c r="S87" s="278" t="s">
        <v>1815</v>
      </c>
      <c r="T87" s="278"/>
      <c r="U87" s="277" t="s">
        <v>1813</v>
      </c>
      <c r="V87" s="279"/>
    </row>
    <row r="88" spans="2:22" ht="36" customHeight="1">
      <c r="B88" s="294" t="s">
        <v>1899</v>
      </c>
      <c r="C88" s="295"/>
      <c r="D88" s="295"/>
      <c r="E88" s="82"/>
      <c r="F88" s="318">
        <v>0</v>
      </c>
      <c r="G88" s="318"/>
      <c r="H88" s="318"/>
      <c r="I88" s="318">
        <v>0</v>
      </c>
      <c r="J88" s="318"/>
      <c r="K88" s="318">
        <v>0</v>
      </c>
      <c r="L88" s="318"/>
      <c r="M88" s="294" t="s">
        <v>1899</v>
      </c>
      <c r="N88" s="295"/>
      <c r="O88" s="295"/>
      <c r="P88" s="318">
        <v>25</v>
      </c>
      <c r="Q88" s="318"/>
      <c r="R88" s="318"/>
      <c r="S88" s="318">
        <v>315</v>
      </c>
      <c r="T88" s="318"/>
      <c r="U88" s="318">
        <v>1367</v>
      </c>
      <c r="V88" s="318"/>
    </row>
    <row r="89" spans="2:22" ht="36" customHeight="1">
      <c r="B89" s="294" t="s">
        <v>1900</v>
      </c>
      <c r="C89" s="295"/>
      <c r="D89" s="295"/>
      <c r="E89" s="82"/>
      <c r="F89" s="318">
        <v>0</v>
      </c>
      <c r="G89" s="318"/>
      <c r="H89" s="318"/>
      <c r="I89" s="318">
        <v>0</v>
      </c>
      <c r="J89" s="318"/>
      <c r="K89" s="318">
        <v>0</v>
      </c>
      <c r="L89" s="318"/>
      <c r="M89" s="294" t="s">
        <v>1900</v>
      </c>
      <c r="N89" s="295"/>
      <c r="O89" s="295"/>
      <c r="P89" s="318">
        <v>9</v>
      </c>
      <c r="Q89" s="318"/>
      <c r="R89" s="318"/>
      <c r="S89" s="318">
        <v>49</v>
      </c>
      <c r="T89" s="318"/>
      <c r="U89" s="318">
        <v>195</v>
      </c>
      <c r="V89" s="318"/>
    </row>
    <row r="90" spans="2:22" ht="36" customHeight="1">
      <c r="B90" s="294" t="s">
        <v>1901</v>
      </c>
      <c r="C90" s="295"/>
      <c r="D90" s="295"/>
      <c r="E90" s="82"/>
      <c r="F90" s="318">
        <v>0</v>
      </c>
      <c r="G90" s="318"/>
      <c r="H90" s="318"/>
      <c r="I90" s="318">
        <v>0</v>
      </c>
      <c r="J90" s="318"/>
      <c r="K90" s="318">
        <v>0</v>
      </c>
      <c r="L90" s="318"/>
      <c r="M90" s="294" t="s">
        <v>1901</v>
      </c>
      <c r="N90" s="295"/>
      <c r="O90" s="295"/>
      <c r="P90" s="318">
        <v>3</v>
      </c>
      <c r="Q90" s="318"/>
      <c r="R90" s="318"/>
      <c r="S90" s="318">
        <v>22</v>
      </c>
      <c r="T90" s="318"/>
      <c r="U90" s="318">
        <v>120</v>
      </c>
      <c r="V90" s="318"/>
    </row>
    <row r="91" spans="2:22" ht="36" customHeight="1">
      <c r="B91" s="294" t="s">
        <v>1902</v>
      </c>
      <c r="C91" s="295"/>
      <c r="D91" s="295"/>
      <c r="E91" s="82"/>
      <c r="F91" s="318">
        <v>0</v>
      </c>
      <c r="G91" s="318"/>
      <c r="H91" s="318"/>
      <c r="I91" s="318">
        <v>0</v>
      </c>
      <c r="J91" s="318"/>
      <c r="K91" s="318">
        <v>0</v>
      </c>
      <c r="L91" s="318"/>
      <c r="M91" s="294" t="s">
        <v>1902</v>
      </c>
      <c r="N91" s="295"/>
      <c r="O91" s="295"/>
      <c r="P91" s="318">
        <v>0</v>
      </c>
      <c r="Q91" s="318"/>
      <c r="R91" s="318"/>
      <c r="S91" s="318">
        <v>0</v>
      </c>
      <c r="T91" s="318"/>
      <c r="U91" s="318">
        <v>0</v>
      </c>
      <c r="V91" s="318"/>
    </row>
    <row r="92" spans="2:22" ht="36" customHeight="1">
      <c r="B92" s="304" t="s">
        <v>16</v>
      </c>
      <c r="C92" s="305"/>
      <c r="D92" s="305"/>
      <c r="E92" s="283" t="s">
        <v>1700</v>
      </c>
      <c r="F92" s="283"/>
      <c r="G92" s="283"/>
      <c r="H92" s="283"/>
      <c r="I92" s="283"/>
      <c r="J92" s="283"/>
      <c r="K92" s="283"/>
      <c r="L92" s="283"/>
      <c r="M92" s="304" t="s">
        <v>16</v>
      </c>
      <c r="N92" s="305"/>
      <c r="O92" s="305"/>
      <c r="P92" s="283" t="s">
        <v>2342</v>
      </c>
      <c r="Q92" s="283"/>
      <c r="R92" s="283"/>
      <c r="S92" s="283"/>
      <c r="T92" s="283"/>
      <c r="U92" s="283"/>
      <c r="V92" s="284"/>
    </row>
    <row r="93" spans="2:22" ht="36" customHeight="1">
      <c r="B93" s="308" t="s">
        <v>1816</v>
      </c>
      <c r="C93" s="309"/>
      <c r="D93" s="309"/>
      <c r="E93" s="309"/>
      <c r="F93" s="309"/>
      <c r="G93" s="108"/>
      <c r="H93" s="508" t="s">
        <v>1814</v>
      </c>
      <c r="I93" s="310"/>
      <c r="J93" s="310"/>
      <c r="K93" s="310"/>
      <c r="L93" s="395"/>
      <c r="M93" s="308" t="s">
        <v>1816</v>
      </c>
      <c r="N93" s="309"/>
      <c r="O93" s="309"/>
      <c r="P93" s="309"/>
      <c r="Q93" s="309"/>
      <c r="R93" s="108"/>
      <c r="S93" s="508" t="s">
        <v>1814</v>
      </c>
      <c r="T93" s="310"/>
      <c r="U93" s="310"/>
      <c r="V93" s="395"/>
    </row>
    <row r="94" spans="2:22" ht="36" customHeight="1">
      <c r="B94" s="253" t="s">
        <v>1817</v>
      </c>
      <c r="C94" s="254"/>
      <c r="D94" s="254"/>
      <c r="E94" s="254"/>
      <c r="F94" s="254"/>
      <c r="G94" s="105"/>
      <c r="H94" s="255">
        <v>0</v>
      </c>
      <c r="I94" s="256"/>
      <c r="J94" s="256"/>
      <c r="K94" s="256"/>
      <c r="L94" s="257"/>
      <c r="M94" s="253" t="s">
        <v>1817</v>
      </c>
      <c r="N94" s="254"/>
      <c r="O94" s="254"/>
      <c r="P94" s="254"/>
      <c r="Q94" s="254"/>
      <c r="R94" s="105"/>
      <c r="S94" s="255">
        <v>0</v>
      </c>
      <c r="T94" s="256"/>
      <c r="U94" s="256"/>
      <c r="V94" s="257"/>
    </row>
    <row r="95" spans="2:22" ht="36" customHeight="1">
      <c r="B95" s="253" t="s">
        <v>1818</v>
      </c>
      <c r="C95" s="254"/>
      <c r="D95" s="254"/>
      <c r="E95" s="254"/>
      <c r="F95" s="254"/>
      <c r="G95" s="105"/>
      <c r="H95" s="255">
        <v>0</v>
      </c>
      <c r="I95" s="256"/>
      <c r="J95" s="256"/>
      <c r="K95" s="256"/>
      <c r="L95" s="257"/>
      <c r="M95" s="253" t="s">
        <v>1818</v>
      </c>
      <c r="N95" s="254"/>
      <c r="O95" s="254"/>
      <c r="P95" s="254"/>
      <c r="Q95" s="254"/>
      <c r="R95" s="105"/>
      <c r="S95" s="255">
        <v>0</v>
      </c>
      <c r="T95" s="256"/>
      <c r="U95" s="256"/>
      <c r="V95" s="257"/>
    </row>
    <row r="96" spans="2:22" ht="36" customHeight="1">
      <c r="B96" s="253" t="s">
        <v>1819</v>
      </c>
      <c r="C96" s="254"/>
      <c r="D96" s="254"/>
      <c r="E96" s="254"/>
      <c r="F96" s="254"/>
      <c r="G96" s="105"/>
      <c r="H96" s="255">
        <v>0</v>
      </c>
      <c r="I96" s="256"/>
      <c r="J96" s="256"/>
      <c r="K96" s="256"/>
      <c r="L96" s="257"/>
      <c r="M96" s="253" t="s">
        <v>1819</v>
      </c>
      <c r="N96" s="254"/>
      <c r="O96" s="254"/>
      <c r="P96" s="254"/>
      <c r="Q96" s="254"/>
      <c r="R96" s="105"/>
      <c r="S96" s="255">
        <v>7</v>
      </c>
      <c r="T96" s="256"/>
      <c r="U96" s="256"/>
      <c r="V96" s="257"/>
    </row>
    <row r="97" spans="2:22" ht="36" customHeight="1">
      <c r="B97" s="304" t="s">
        <v>16</v>
      </c>
      <c r="C97" s="305"/>
      <c r="D97" s="305"/>
      <c r="E97" s="283" t="s">
        <v>1700</v>
      </c>
      <c r="F97" s="283"/>
      <c r="G97" s="283"/>
      <c r="H97" s="283"/>
      <c r="I97" s="283"/>
      <c r="J97" s="283"/>
      <c r="K97" s="283"/>
      <c r="L97" s="283"/>
      <c r="M97" s="304" t="s">
        <v>16</v>
      </c>
      <c r="N97" s="305"/>
      <c r="O97" s="305"/>
      <c r="P97" s="283" t="s">
        <v>2341</v>
      </c>
      <c r="Q97" s="283"/>
      <c r="R97" s="283"/>
      <c r="S97" s="283"/>
      <c r="T97" s="283"/>
      <c r="U97" s="283"/>
      <c r="V97" s="284"/>
    </row>
    <row r="98" spans="2:22" ht="36" customHeight="1">
      <c r="B98" s="311" t="s">
        <v>1938</v>
      </c>
      <c r="C98" s="312"/>
      <c r="D98" s="115" t="s">
        <v>1820</v>
      </c>
      <c r="E98" s="310" t="s">
        <v>1821</v>
      </c>
      <c r="F98" s="310"/>
      <c r="G98" s="310" t="s">
        <v>1855</v>
      </c>
      <c r="H98" s="310"/>
      <c r="I98" s="404" t="s">
        <v>1781</v>
      </c>
      <c r="J98" s="405"/>
      <c r="K98" s="255">
        <v>0</v>
      </c>
      <c r="L98" s="257"/>
      <c r="M98" s="311" t="s">
        <v>1938</v>
      </c>
      <c r="N98" s="312"/>
      <c r="O98" s="115" t="s">
        <v>1820</v>
      </c>
      <c r="P98" s="310" t="s">
        <v>1821</v>
      </c>
      <c r="Q98" s="310"/>
      <c r="R98" s="310" t="s">
        <v>1855</v>
      </c>
      <c r="S98" s="310"/>
      <c r="T98" s="404" t="s">
        <v>1781</v>
      </c>
      <c r="U98" s="405"/>
      <c r="V98" s="180">
        <v>1</v>
      </c>
    </row>
    <row r="99" spans="2:22" ht="36" customHeight="1">
      <c r="B99" s="302"/>
      <c r="C99" s="303"/>
      <c r="D99" s="168">
        <v>0</v>
      </c>
      <c r="E99" s="256">
        <v>0</v>
      </c>
      <c r="F99" s="256"/>
      <c r="G99" s="256">
        <v>0</v>
      </c>
      <c r="H99" s="257"/>
      <c r="I99" s="445" t="s">
        <v>1782</v>
      </c>
      <c r="J99" s="446"/>
      <c r="K99" s="255">
        <v>0</v>
      </c>
      <c r="L99" s="257"/>
      <c r="M99" s="302"/>
      <c r="N99" s="303"/>
      <c r="O99" s="168">
        <v>66</v>
      </c>
      <c r="P99" s="256">
        <v>10</v>
      </c>
      <c r="Q99" s="256"/>
      <c r="R99" s="256">
        <v>1</v>
      </c>
      <c r="S99" s="257"/>
      <c r="T99" s="445" t="s">
        <v>1782</v>
      </c>
      <c r="U99" s="446"/>
      <c r="V99" s="169">
        <v>0</v>
      </c>
    </row>
    <row r="100" spans="2:22" ht="36" customHeight="1">
      <c r="B100" s="304" t="s">
        <v>16</v>
      </c>
      <c r="C100" s="305"/>
      <c r="D100" s="305"/>
      <c r="E100" s="283" t="s">
        <v>1700</v>
      </c>
      <c r="F100" s="283"/>
      <c r="G100" s="283"/>
      <c r="H100" s="283"/>
      <c r="I100" s="283"/>
      <c r="J100" s="283"/>
      <c r="K100" s="283"/>
      <c r="L100" s="283"/>
      <c r="M100" s="304" t="s">
        <v>16</v>
      </c>
      <c r="N100" s="305"/>
      <c r="O100" s="305"/>
      <c r="P100" s="283" t="s">
        <v>2340</v>
      </c>
      <c r="Q100" s="283"/>
      <c r="R100" s="283"/>
      <c r="S100" s="283"/>
      <c r="T100" s="283"/>
      <c r="U100" s="283"/>
      <c r="V100" s="284"/>
    </row>
    <row r="101" spans="2:22" ht="36" customHeight="1">
      <c r="B101" s="288" t="s">
        <v>1674</v>
      </c>
      <c r="C101" s="289"/>
      <c r="D101" s="289"/>
      <c r="E101" s="289"/>
      <c r="F101" s="289"/>
      <c r="G101" s="289"/>
      <c r="H101" s="289"/>
      <c r="I101" s="289"/>
      <c r="J101" s="289"/>
      <c r="K101" s="289"/>
      <c r="L101" s="289"/>
      <c r="M101" s="289"/>
      <c r="N101" s="289"/>
      <c r="O101" s="289"/>
      <c r="P101" s="289"/>
      <c r="Q101" s="289"/>
      <c r="R101" s="289"/>
      <c r="S101" s="289"/>
      <c r="T101" s="289"/>
      <c r="U101" s="289"/>
      <c r="V101" s="290"/>
    </row>
    <row r="102" spans="2:22" ht="18" customHeight="1">
      <c r="B102" s="306" t="s">
        <v>1673</v>
      </c>
      <c r="C102" s="307"/>
      <c r="D102" s="307"/>
      <c r="E102" s="307" t="s">
        <v>1668</v>
      </c>
      <c r="F102" s="307"/>
      <c r="G102" s="307"/>
      <c r="H102" s="307"/>
      <c r="I102" s="307"/>
      <c r="J102" s="307" t="s">
        <v>1669</v>
      </c>
      <c r="K102" s="307"/>
      <c r="L102" s="307" t="s">
        <v>1670</v>
      </c>
      <c r="M102" s="307"/>
      <c r="N102" s="307"/>
      <c r="O102" s="297" t="s">
        <v>1671</v>
      </c>
      <c r="P102" s="297"/>
      <c r="Q102" s="297"/>
      <c r="R102" s="297" t="s">
        <v>1667</v>
      </c>
      <c r="S102" s="297"/>
      <c r="T102" s="307" t="s">
        <v>1672</v>
      </c>
      <c r="U102" s="307"/>
      <c r="V102" s="542"/>
    </row>
    <row r="103" spans="2:22" ht="18" customHeight="1">
      <c r="B103" s="440"/>
      <c r="C103" s="441"/>
      <c r="D103" s="441"/>
      <c r="E103" s="441"/>
      <c r="F103" s="441"/>
      <c r="G103" s="441"/>
      <c r="H103" s="441"/>
      <c r="I103" s="441"/>
      <c r="J103" s="441"/>
      <c r="K103" s="441"/>
      <c r="L103" s="441"/>
      <c r="M103" s="441"/>
      <c r="N103" s="441"/>
      <c r="O103" s="585"/>
      <c r="P103" s="585"/>
      <c r="Q103" s="585"/>
      <c r="R103" s="585"/>
      <c r="S103" s="585"/>
      <c r="T103" s="98" t="s">
        <v>21</v>
      </c>
      <c r="U103" s="98" t="s">
        <v>22</v>
      </c>
      <c r="V103" s="67" t="s">
        <v>23</v>
      </c>
    </row>
    <row r="104" spans="2:22" ht="36" customHeight="1">
      <c r="B104" s="533" t="s">
        <v>24</v>
      </c>
      <c r="C104" s="534"/>
      <c r="D104" s="535"/>
      <c r="E104" s="294" t="s">
        <v>25</v>
      </c>
      <c r="F104" s="295"/>
      <c r="G104" s="295"/>
      <c r="H104" s="295"/>
      <c r="I104" s="79"/>
      <c r="J104" s="447">
        <v>0</v>
      </c>
      <c r="K104" s="448"/>
      <c r="L104" s="313" t="s">
        <v>1417</v>
      </c>
      <c r="M104" s="314"/>
      <c r="N104" s="315"/>
      <c r="O104" s="313" t="s">
        <v>1700</v>
      </c>
      <c r="P104" s="314"/>
      <c r="Q104" s="315"/>
      <c r="R104" s="316"/>
      <c r="S104" s="317"/>
      <c r="T104" s="59"/>
      <c r="U104" s="59"/>
      <c r="V104" s="60"/>
    </row>
    <row r="105" spans="2:22" ht="36" customHeight="1">
      <c r="B105" s="539"/>
      <c r="C105" s="540"/>
      <c r="D105" s="541"/>
      <c r="E105" s="294" t="s">
        <v>26</v>
      </c>
      <c r="F105" s="295"/>
      <c r="G105" s="295"/>
      <c r="H105" s="295"/>
      <c r="I105" s="82"/>
      <c r="J105" s="447">
        <v>1</v>
      </c>
      <c r="K105" s="448"/>
      <c r="L105" s="313" t="s">
        <v>2338</v>
      </c>
      <c r="M105" s="314"/>
      <c r="N105" s="315"/>
      <c r="O105" s="313" t="s">
        <v>2339</v>
      </c>
      <c r="P105" s="314"/>
      <c r="Q105" s="315"/>
      <c r="R105" s="316"/>
      <c r="S105" s="317"/>
      <c r="T105" s="92"/>
      <c r="U105" s="92"/>
      <c r="V105" s="93"/>
    </row>
    <row r="106" spans="2:22" ht="36" customHeight="1">
      <c r="B106" s="539"/>
      <c r="C106" s="540"/>
      <c r="D106" s="541"/>
      <c r="E106" s="294" t="s">
        <v>27</v>
      </c>
      <c r="F106" s="295"/>
      <c r="G106" s="295"/>
      <c r="H106" s="295"/>
      <c r="I106" s="82"/>
      <c r="J106" s="447">
        <v>0</v>
      </c>
      <c r="K106" s="448"/>
      <c r="L106" s="313" t="s">
        <v>1417</v>
      </c>
      <c r="M106" s="314"/>
      <c r="N106" s="315"/>
      <c r="O106" s="313" t="s">
        <v>1700</v>
      </c>
      <c r="P106" s="314"/>
      <c r="Q106" s="315"/>
      <c r="R106" s="316"/>
      <c r="S106" s="317"/>
      <c r="T106" s="92"/>
      <c r="U106" s="92"/>
      <c r="V106" s="93"/>
    </row>
    <row r="107" spans="2:22" ht="36" customHeight="1">
      <c r="B107" s="539"/>
      <c r="C107" s="540"/>
      <c r="D107" s="541"/>
      <c r="E107" s="294" t="s">
        <v>28</v>
      </c>
      <c r="F107" s="295"/>
      <c r="G107" s="295"/>
      <c r="H107" s="295"/>
      <c r="I107" s="82"/>
      <c r="J107" s="447">
        <v>0</v>
      </c>
      <c r="K107" s="448"/>
      <c r="L107" s="313" t="s">
        <v>1417</v>
      </c>
      <c r="M107" s="314"/>
      <c r="N107" s="315"/>
      <c r="O107" s="313" t="s">
        <v>1700</v>
      </c>
      <c r="P107" s="314"/>
      <c r="Q107" s="315"/>
      <c r="R107" s="316"/>
      <c r="S107" s="317"/>
      <c r="T107" s="92"/>
      <c r="U107" s="92"/>
      <c r="V107" s="93"/>
    </row>
    <row r="108" spans="2:22" ht="36" customHeight="1">
      <c r="B108" s="536"/>
      <c r="C108" s="537"/>
      <c r="D108" s="538"/>
      <c r="E108" s="294" t="s">
        <v>1665</v>
      </c>
      <c r="F108" s="295"/>
      <c r="G108" s="295"/>
      <c r="H108" s="295"/>
      <c r="I108" s="82"/>
      <c r="J108" s="447">
        <v>0</v>
      </c>
      <c r="K108" s="448"/>
      <c r="L108" s="313" t="s">
        <v>1417</v>
      </c>
      <c r="M108" s="314"/>
      <c r="N108" s="315"/>
      <c r="O108" s="313" t="s">
        <v>1700</v>
      </c>
      <c r="P108" s="314"/>
      <c r="Q108" s="315"/>
      <c r="R108" s="316"/>
      <c r="S108" s="317"/>
      <c r="T108" s="92"/>
      <c r="U108" s="92"/>
      <c r="V108" s="93"/>
    </row>
    <row r="109" spans="2:22" ht="36" customHeight="1">
      <c r="B109" s="533" t="s">
        <v>29</v>
      </c>
      <c r="C109" s="534"/>
      <c r="D109" s="535"/>
      <c r="E109" s="294" t="s">
        <v>1666</v>
      </c>
      <c r="F109" s="295"/>
      <c r="G109" s="295"/>
      <c r="H109" s="295"/>
      <c r="I109" s="82"/>
      <c r="J109" s="447">
        <v>1</v>
      </c>
      <c r="K109" s="448"/>
      <c r="L109" s="520" t="s">
        <v>2336</v>
      </c>
      <c r="M109" s="296"/>
      <c r="N109" s="418"/>
      <c r="O109" s="313" t="s">
        <v>2344</v>
      </c>
      <c r="P109" s="314"/>
      <c r="Q109" s="315"/>
      <c r="R109" s="316"/>
      <c r="S109" s="317"/>
      <c r="T109" s="92"/>
      <c r="U109" s="92"/>
      <c r="V109" s="93"/>
    </row>
    <row r="110" spans="2:22" ht="36" customHeight="1">
      <c r="B110" s="539"/>
      <c r="C110" s="540"/>
      <c r="D110" s="541"/>
      <c r="E110" s="294" t="s">
        <v>30</v>
      </c>
      <c r="F110" s="295"/>
      <c r="G110" s="295"/>
      <c r="H110" s="295"/>
      <c r="I110" s="82"/>
      <c r="J110" s="447">
        <v>1</v>
      </c>
      <c r="K110" s="448"/>
      <c r="L110" s="520" t="s">
        <v>2336</v>
      </c>
      <c r="M110" s="296"/>
      <c r="N110" s="418"/>
      <c r="O110" s="313" t="s">
        <v>2343</v>
      </c>
      <c r="P110" s="314"/>
      <c r="Q110" s="315"/>
      <c r="R110" s="316"/>
      <c r="S110" s="317"/>
      <c r="T110" s="92"/>
      <c r="U110" s="92"/>
      <c r="V110" s="93"/>
    </row>
    <row r="111" spans="2:22" ht="36" customHeight="1">
      <c r="B111" s="539"/>
      <c r="C111" s="540"/>
      <c r="D111" s="541"/>
      <c r="E111" s="294" t="s">
        <v>31</v>
      </c>
      <c r="F111" s="295"/>
      <c r="G111" s="295"/>
      <c r="H111" s="295"/>
      <c r="I111" s="82"/>
      <c r="J111" s="447">
        <v>0</v>
      </c>
      <c r="K111" s="448"/>
      <c r="L111" s="313" t="s">
        <v>1417</v>
      </c>
      <c r="M111" s="314"/>
      <c r="N111" s="315"/>
      <c r="O111" s="313" t="s">
        <v>1700</v>
      </c>
      <c r="P111" s="314"/>
      <c r="Q111" s="315"/>
      <c r="R111" s="316"/>
      <c r="S111" s="317"/>
      <c r="T111" s="92"/>
      <c r="U111" s="92"/>
      <c r="V111" s="93"/>
    </row>
    <row r="112" spans="2:22" ht="36" customHeight="1">
      <c r="B112" s="536"/>
      <c r="C112" s="537"/>
      <c r="D112" s="538"/>
      <c r="E112" s="294" t="s">
        <v>1641</v>
      </c>
      <c r="F112" s="295"/>
      <c r="G112" s="295"/>
      <c r="H112" s="295"/>
      <c r="I112" s="82"/>
      <c r="J112" s="447">
        <v>0</v>
      </c>
      <c r="K112" s="448"/>
      <c r="L112" s="313" t="s">
        <v>1417</v>
      </c>
      <c r="M112" s="314"/>
      <c r="N112" s="315"/>
      <c r="O112" s="313" t="s">
        <v>1700</v>
      </c>
      <c r="P112" s="314"/>
      <c r="Q112" s="315"/>
      <c r="R112" s="316"/>
      <c r="S112" s="317"/>
      <c r="T112" s="92"/>
      <c r="U112" s="92"/>
      <c r="V112" s="93"/>
    </row>
    <row r="113" spans="2:26" ht="36" customHeight="1">
      <c r="B113" s="533" t="s">
        <v>32</v>
      </c>
      <c r="C113" s="534"/>
      <c r="D113" s="535"/>
      <c r="E113" s="294" t="s">
        <v>33</v>
      </c>
      <c r="F113" s="295"/>
      <c r="G113" s="295"/>
      <c r="H113" s="295"/>
      <c r="I113" s="82"/>
      <c r="J113" s="447">
        <v>0</v>
      </c>
      <c r="K113" s="448"/>
      <c r="L113" s="313" t="s">
        <v>1417</v>
      </c>
      <c r="M113" s="314"/>
      <c r="N113" s="315"/>
      <c r="O113" s="313" t="s">
        <v>1700</v>
      </c>
      <c r="P113" s="314"/>
      <c r="Q113" s="315"/>
      <c r="R113" s="316"/>
      <c r="S113" s="317"/>
      <c r="T113" s="92"/>
      <c r="U113" s="92"/>
      <c r="V113" s="93"/>
    </row>
    <row r="114" spans="2:26" ht="36" customHeight="1">
      <c r="B114" s="539"/>
      <c r="C114" s="540"/>
      <c r="D114" s="541"/>
      <c r="E114" s="294" t="s">
        <v>34</v>
      </c>
      <c r="F114" s="295"/>
      <c r="G114" s="295"/>
      <c r="H114" s="295"/>
      <c r="I114" s="82"/>
      <c r="J114" s="447">
        <v>0</v>
      </c>
      <c r="K114" s="448"/>
      <c r="L114" s="313" t="s">
        <v>1417</v>
      </c>
      <c r="M114" s="314"/>
      <c r="N114" s="315"/>
      <c r="O114" s="313" t="s">
        <v>1700</v>
      </c>
      <c r="P114" s="314"/>
      <c r="Q114" s="315"/>
      <c r="R114" s="316"/>
      <c r="S114" s="317"/>
      <c r="T114" s="92"/>
      <c r="U114" s="92"/>
      <c r="V114" s="93"/>
    </row>
    <row r="115" spans="2:26" ht="36" customHeight="1">
      <c r="B115" s="539"/>
      <c r="C115" s="540"/>
      <c r="D115" s="541"/>
      <c r="E115" s="294" t="s">
        <v>1647</v>
      </c>
      <c r="F115" s="295"/>
      <c r="G115" s="295"/>
      <c r="H115" s="295"/>
      <c r="I115" s="82"/>
      <c r="J115" s="447">
        <v>0</v>
      </c>
      <c r="K115" s="448"/>
      <c r="L115" s="313" t="s">
        <v>1417</v>
      </c>
      <c r="M115" s="314"/>
      <c r="N115" s="315"/>
      <c r="O115" s="313" t="s">
        <v>1700</v>
      </c>
      <c r="P115" s="314"/>
      <c r="Q115" s="315"/>
      <c r="R115" s="316"/>
      <c r="S115" s="317"/>
      <c r="T115" s="92"/>
      <c r="U115" s="92"/>
      <c r="V115" s="93"/>
    </row>
    <row r="116" spans="2:26" s="4" customFormat="1" ht="36" customHeight="1">
      <c r="B116" s="536"/>
      <c r="C116" s="537"/>
      <c r="D116" s="538"/>
      <c r="E116" s="294" t="s">
        <v>35</v>
      </c>
      <c r="F116" s="295"/>
      <c r="G116" s="295"/>
      <c r="H116" s="295"/>
      <c r="I116" s="82"/>
      <c r="J116" s="447">
        <v>0</v>
      </c>
      <c r="K116" s="448"/>
      <c r="L116" s="313" t="s">
        <v>1417</v>
      </c>
      <c r="M116" s="314"/>
      <c r="N116" s="315"/>
      <c r="O116" s="313" t="s">
        <v>1700</v>
      </c>
      <c r="P116" s="314"/>
      <c r="Q116" s="315"/>
      <c r="R116" s="316"/>
      <c r="S116" s="317"/>
      <c r="T116" s="92"/>
      <c r="U116" s="92"/>
      <c r="V116" s="93"/>
      <c r="W116" s="2"/>
      <c r="X116" s="2"/>
      <c r="Y116" s="2"/>
      <c r="Z116" s="2"/>
    </row>
    <row r="117" spans="2:26" ht="36" customHeight="1">
      <c r="B117" s="533" t="s">
        <v>1640</v>
      </c>
      <c r="C117" s="534"/>
      <c r="D117" s="535"/>
      <c r="E117" s="294" t="s">
        <v>36</v>
      </c>
      <c r="F117" s="295"/>
      <c r="G117" s="295"/>
      <c r="H117" s="295"/>
      <c r="I117" s="82"/>
      <c r="J117" s="447">
        <v>0</v>
      </c>
      <c r="K117" s="448"/>
      <c r="L117" s="520" t="s">
        <v>2336</v>
      </c>
      <c r="M117" s="296"/>
      <c r="N117" s="418"/>
      <c r="O117" s="313" t="s">
        <v>1700</v>
      </c>
      <c r="P117" s="314"/>
      <c r="Q117" s="315"/>
      <c r="R117" s="316"/>
      <c r="S117" s="317"/>
      <c r="T117" s="92"/>
      <c r="U117" s="92"/>
      <c r="V117" s="93"/>
    </row>
    <row r="118" spans="2:26" ht="36" customHeight="1">
      <c r="B118" s="536"/>
      <c r="C118" s="537"/>
      <c r="D118" s="538"/>
      <c r="E118" s="294" t="s">
        <v>37</v>
      </c>
      <c r="F118" s="295"/>
      <c r="G118" s="295"/>
      <c r="H118" s="295"/>
      <c r="I118" s="82"/>
      <c r="J118" s="447">
        <v>0</v>
      </c>
      <c r="K118" s="448"/>
      <c r="L118" s="520" t="s">
        <v>2336</v>
      </c>
      <c r="M118" s="296"/>
      <c r="N118" s="418"/>
      <c r="O118" s="313" t="s">
        <v>1700</v>
      </c>
      <c r="P118" s="314"/>
      <c r="Q118" s="315"/>
      <c r="R118" s="316"/>
      <c r="S118" s="317"/>
      <c r="T118" s="92"/>
      <c r="U118" s="92"/>
      <c r="V118" s="93"/>
    </row>
    <row r="119" spans="2:26" ht="36" customHeight="1">
      <c r="B119" s="262" t="s">
        <v>38</v>
      </c>
      <c r="C119" s="263"/>
      <c r="D119" s="545"/>
      <c r="E119" s="255"/>
      <c r="F119" s="256"/>
      <c r="G119" s="256"/>
      <c r="H119" s="256"/>
      <c r="I119" s="257"/>
      <c r="J119" s="447">
        <v>0</v>
      </c>
      <c r="K119" s="448"/>
      <c r="L119" s="313" t="s">
        <v>1417</v>
      </c>
      <c r="M119" s="314"/>
      <c r="N119" s="315"/>
      <c r="O119" s="313" t="s">
        <v>1700</v>
      </c>
      <c r="P119" s="314"/>
      <c r="Q119" s="315"/>
      <c r="R119" s="316"/>
      <c r="S119" s="317"/>
      <c r="T119" s="92"/>
      <c r="U119" s="92"/>
      <c r="V119" s="93"/>
    </row>
    <row r="120" spans="2:26" ht="40" customHeight="1">
      <c r="B120" s="304" t="s">
        <v>16</v>
      </c>
      <c r="C120" s="305"/>
      <c r="D120" s="305"/>
      <c r="E120" s="283" t="s">
        <v>2345</v>
      </c>
      <c r="F120" s="283"/>
      <c r="G120" s="283"/>
      <c r="H120" s="283"/>
      <c r="I120" s="283"/>
      <c r="J120" s="283"/>
      <c r="K120" s="283"/>
      <c r="L120" s="283"/>
      <c r="M120" s="283"/>
      <c r="N120" s="283"/>
      <c r="O120" s="283"/>
      <c r="P120" s="283"/>
      <c r="Q120" s="283"/>
      <c r="R120" s="283"/>
      <c r="S120" s="283"/>
      <c r="T120" s="283"/>
      <c r="U120" s="283"/>
      <c r="V120" s="284"/>
    </row>
    <row r="121" spans="2:26" ht="36" customHeight="1">
      <c r="B121" s="288" t="s">
        <v>1732</v>
      </c>
      <c r="C121" s="289"/>
      <c r="D121" s="289"/>
      <c r="E121" s="289"/>
      <c r="F121" s="289"/>
      <c r="G121" s="289"/>
      <c r="H121" s="289"/>
      <c r="I121" s="289"/>
      <c r="J121" s="289"/>
      <c r="K121" s="289"/>
      <c r="L121" s="289"/>
      <c r="M121" s="289"/>
      <c r="N121" s="289"/>
      <c r="O121" s="289"/>
      <c r="P121" s="289"/>
      <c r="Q121" s="289"/>
      <c r="R121" s="289"/>
      <c r="S121" s="289"/>
      <c r="T121" s="289"/>
      <c r="U121" s="289"/>
      <c r="V121" s="290"/>
    </row>
    <row r="122" spans="2:26" ht="36" customHeight="1">
      <c r="B122" s="406" t="s">
        <v>1822</v>
      </c>
      <c r="C122" s="407"/>
      <c r="D122" s="407"/>
      <c r="E122" s="407"/>
      <c r="F122" s="407"/>
      <c r="G122" s="407"/>
      <c r="H122" s="407"/>
      <c r="I122" s="407"/>
      <c r="J122" s="407"/>
      <c r="K122" s="407"/>
      <c r="L122" s="408"/>
      <c r="M122" s="406" t="s">
        <v>1823</v>
      </c>
      <c r="N122" s="407"/>
      <c r="O122" s="407"/>
      <c r="P122" s="407"/>
      <c r="Q122" s="407"/>
      <c r="R122" s="407"/>
      <c r="S122" s="407"/>
      <c r="T122" s="407"/>
      <c r="U122" s="407"/>
      <c r="V122" s="408"/>
    </row>
    <row r="123" spans="2:26" ht="36" customHeight="1">
      <c r="B123" s="411" t="s">
        <v>1824</v>
      </c>
      <c r="C123" s="412"/>
      <c r="D123" s="412"/>
      <c r="E123" s="412"/>
      <c r="F123" s="87"/>
      <c r="G123" s="7"/>
      <c r="H123" s="412" t="s">
        <v>1825</v>
      </c>
      <c r="I123" s="412"/>
      <c r="J123" s="412"/>
      <c r="K123" s="412"/>
      <c r="L123" s="87"/>
      <c r="M123" s="411" t="s">
        <v>1826</v>
      </c>
      <c r="N123" s="412"/>
      <c r="O123" s="412"/>
      <c r="P123" s="412"/>
      <c r="Q123" s="87"/>
      <c r="R123" s="412" t="s">
        <v>1825</v>
      </c>
      <c r="S123" s="412"/>
      <c r="T123" s="412"/>
      <c r="U123" s="412"/>
      <c r="V123" s="202"/>
    </row>
    <row r="124" spans="2:26" ht="36" customHeight="1">
      <c r="B124" s="420" t="s">
        <v>1827</v>
      </c>
      <c r="C124" s="421"/>
      <c r="D124" s="421"/>
      <c r="E124" s="20"/>
      <c r="F124" s="413" t="s">
        <v>1828</v>
      </c>
      <c r="G124" s="413"/>
      <c r="H124" s="413"/>
      <c r="I124" s="94"/>
      <c r="J124" s="413" t="s">
        <v>43</v>
      </c>
      <c r="K124" s="413"/>
      <c r="M124" s="420" t="s">
        <v>1827</v>
      </c>
      <c r="N124" s="421"/>
      <c r="O124" s="421"/>
      <c r="P124" s="20"/>
      <c r="Q124" s="413" t="s">
        <v>1828</v>
      </c>
      <c r="R124" s="413"/>
      <c r="S124" s="413"/>
      <c r="T124" s="94"/>
      <c r="U124" s="80" t="s">
        <v>43</v>
      </c>
      <c r="V124" s="109"/>
    </row>
    <row r="125" spans="2:26" ht="36" customHeight="1">
      <c r="B125" s="536" t="s">
        <v>17</v>
      </c>
      <c r="C125" s="537"/>
      <c r="D125" s="333" t="s">
        <v>1700</v>
      </c>
      <c r="E125" s="333"/>
      <c r="F125" s="333"/>
      <c r="G125" s="333"/>
      <c r="H125" s="333"/>
      <c r="I125" s="333"/>
      <c r="J125" s="333"/>
      <c r="K125" s="333"/>
      <c r="L125" s="333"/>
      <c r="M125" s="536" t="s">
        <v>17</v>
      </c>
      <c r="N125" s="537"/>
      <c r="O125" s="333" t="s">
        <v>1700</v>
      </c>
      <c r="P125" s="333"/>
      <c r="Q125" s="333"/>
      <c r="R125" s="333"/>
      <c r="S125" s="333"/>
      <c r="T125" s="333"/>
      <c r="U125" s="333"/>
      <c r="V125" s="334"/>
    </row>
    <row r="126" spans="2:26" ht="36" customHeight="1">
      <c r="B126" s="529" t="s">
        <v>16</v>
      </c>
      <c r="C126" s="530"/>
      <c r="D126" s="530"/>
      <c r="E126" s="333" t="s">
        <v>2346</v>
      </c>
      <c r="F126" s="333"/>
      <c r="G126" s="333"/>
      <c r="H126" s="333"/>
      <c r="I126" s="333"/>
      <c r="J126" s="333"/>
      <c r="K126" s="333"/>
      <c r="L126" s="333"/>
      <c r="M126" s="333"/>
      <c r="N126" s="333"/>
      <c r="O126" s="333"/>
      <c r="P126" s="333"/>
      <c r="Q126" s="333"/>
      <c r="R126" s="333"/>
      <c r="S126" s="333"/>
      <c r="T126" s="333"/>
      <c r="U126" s="333"/>
      <c r="V126" s="334"/>
    </row>
    <row r="127" spans="2:26" ht="36" customHeight="1">
      <c r="B127" s="366" t="s">
        <v>1459</v>
      </c>
      <c r="C127" s="367"/>
      <c r="D127" s="367"/>
      <c r="E127" s="367"/>
      <c r="F127" s="367"/>
      <c r="G127" s="367"/>
      <c r="H127" s="367"/>
      <c r="I127" s="367"/>
      <c r="J127" s="367"/>
      <c r="K127" s="367"/>
      <c r="L127" s="367"/>
      <c r="M127" s="367"/>
      <c r="N127" s="367"/>
      <c r="O127" s="367"/>
      <c r="P127" s="367"/>
      <c r="Q127" s="53" t="s">
        <v>14</v>
      </c>
      <c r="R127" s="70"/>
      <c r="S127" s="53" t="s">
        <v>15</v>
      </c>
      <c r="T127" s="70"/>
      <c r="U127" s="53" t="s">
        <v>1703</v>
      </c>
      <c r="V127" s="10"/>
    </row>
    <row r="128" spans="2:26" ht="36" customHeight="1">
      <c r="B128" s="288" t="s">
        <v>1734</v>
      </c>
      <c r="C128" s="289"/>
      <c r="D128" s="289"/>
      <c r="E128" s="289"/>
      <c r="F128" s="289"/>
      <c r="G128" s="289"/>
      <c r="H128" s="289"/>
      <c r="I128" s="289"/>
      <c r="J128" s="289"/>
      <c r="K128" s="289"/>
      <c r="L128" s="289"/>
      <c r="M128" s="289"/>
      <c r="N128" s="289"/>
      <c r="O128" s="289"/>
      <c r="P128" s="289"/>
      <c r="Q128" s="289"/>
      <c r="R128" s="289"/>
      <c r="S128" s="289"/>
      <c r="T128" s="289"/>
      <c r="U128" s="289"/>
      <c r="V128" s="290"/>
    </row>
    <row r="129" spans="2:24" ht="36" customHeight="1">
      <c r="B129" s="253" t="s">
        <v>39</v>
      </c>
      <c r="C129" s="254"/>
      <c r="D129" s="254"/>
      <c r="E129" s="463"/>
      <c r="F129" s="463"/>
      <c r="G129" s="519" t="s">
        <v>44</v>
      </c>
      <c r="H129" s="519"/>
      <c r="I129" s="519"/>
      <c r="J129" s="463"/>
      <c r="K129" s="463"/>
      <c r="L129" s="295" t="s">
        <v>45</v>
      </c>
      <c r="M129" s="295"/>
      <c r="N129" s="295"/>
      <c r="O129" s="295"/>
      <c r="P129" s="463"/>
      <c r="Q129" s="463"/>
      <c r="R129" s="254" t="s">
        <v>46</v>
      </c>
      <c r="S129" s="254"/>
      <c r="T129" s="254"/>
      <c r="U129" s="463"/>
      <c r="V129" s="531"/>
      <c r="W129" s="4"/>
      <c r="X129" s="4"/>
    </row>
    <row r="130" spans="2:24" ht="36" customHeight="1">
      <c r="B130" s="266" t="s">
        <v>16</v>
      </c>
      <c r="C130" s="267"/>
      <c r="D130" s="267"/>
      <c r="E130" s="283" t="s">
        <v>1700</v>
      </c>
      <c r="F130" s="283"/>
      <c r="G130" s="283"/>
      <c r="H130" s="283"/>
      <c r="I130" s="283"/>
      <c r="J130" s="283"/>
      <c r="K130" s="283"/>
      <c r="L130" s="283"/>
      <c r="M130" s="283"/>
      <c r="N130" s="283"/>
      <c r="O130" s="283"/>
      <c r="P130" s="283"/>
      <c r="Q130" s="283"/>
      <c r="R130" s="283"/>
      <c r="S130" s="283"/>
      <c r="T130" s="283"/>
      <c r="U130" s="283"/>
      <c r="V130" s="284"/>
      <c r="W130" s="4"/>
      <c r="X130" s="4"/>
    </row>
    <row r="131" spans="2:24" ht="36" customHeight="1">
      <c r="B131" s="345" t="s">
        <v>1678</v>
      </c>
      <c r="C131" s="346"/>
      <c r="D131" s="346"/>
      <c r="E131" s="346"/>
      <c r="F131" s="346"/>
      <c r="G131" s="346"/>
      <c r="H131" s="346"/>
      <c r="I131" s="346"/>
      <c r="J131" s="346"/>
      <c r="K131" s="346"/>
      <c r="L131" s="346"/>
      <c r="M131" s="346"/>
      <c r="N131" s="346"/>
      <c r="O131" s="346"/>
      <c r="P131" s="346"/>
      <c r="Q131" s="346"/>
      <c r="R131" s="346"/>
      <c r="S131" s="346"/>
      <c r="T131" s="346"/>
      <c r="U131" s="346"/>
      <c r="V131" s="532"/>
    </row>
    <row r="132" spans="2:24" ht="36" customHeight="1">
      <c r="B132" s="266" t="s">
        <v>1733</v>
      </c>
      <c r="C132" s="267"/>
      <c r="D132" s="267"/>
      <c r="E132" s="267"/>
      <c r="F132" s="267"/>
      <c r="G132" s="464"/>
      <c r="H132" s="266" t="s">
        <v>1914</v>
      </c>
      <c r="I132" s="267"/>
      <c r="J132" s="267"/>
      <c r="K132" s="267"/>
      <c r="L132" s="267"/>
      <c r="M132" s="267"/>
      <c r="N132" s="267"/>
      <c r="O132" s="267"/>
      <c r="P132" s="267"/>
      <c r="Q132" s="267"/>
      <c r="R132" s="267"/>
      <c r="S132" s="267"/>
      <c r="T132" s="267"/>
      <c r="U132" s="267"/>
      <c r="V132" s="464"/>
    </row>
    <row r="133" spans="2:24" ht="36" customHeight="1">
      <c r="B133" s="465" t="s">
        <v>40</v>
      </c>
      <c r="C133" s="466"/>
      <c r="D133" s="466"/>
      <c r="E133" s="466"/>
      <c r="F133" s="267"/>
      <c r="G133" s="464"/>
      <c r="H133" s="253" t="s">
        <v>1679</v>
      </c>
      <c r="I133" s="254"/>
      <c r="J133" s="254"/>
      <c r="K133" s="254"/>
      <c r="L133" s="54"/>
      <c r="M133" s="254" t="s">
        <v>1680</v>
      </c>
      <c r="N133" s="254"/>
      <c r="O133" s="254"/>
      <c r="P133" s="254"/>
      <c r="Q133" s="54"/>
      <c r="R133" s="254" t="s">
        <v>1681</v>
      </c>
      <c r="S133" s="254"/>
      <c r="T133" s="254"/>
      <c r="U133" s="254"/>
      <c r="V133" s="11"/>
    </row>
    <row r="134" spans="2:24" ht="36" customHeight="1">
      <c r="B134" s="465" t="s">
        <v>41</v>
      </c>
      <c r="C134" s="466"/>
      <c r="D134" s="466"/>
      <c r="E134" s="466"/>
      <c r="F134" s="267"/>
      <c r="G134" s="464"/>
      <c r="H134" s="253" t="s">
        <v>1682</v>
      </c>
      <c r="I134" s="254"/>
      <c r="J134" s="254"/>
      <c r="K134" s="254"/>
      <c r="L134" s="54"/>
      <c r="M134" s="254" t="s">
        <v>1683</v>
      </c>
      <c r="N134" s="254"/>
      <c r="O134" s="254"/>
      <c r="P134" s="254"/>
      <c r="Q134" s="54"/>
      <c r="R134" s="254" t="s">
        <v>1684</v>
      </c>
      <c r="S134" s="254"/>
      <c r="T134" s="254"/>
      <c r="U134" s="254"/>
      <c r="V134" s="11"/>
    </row>
    <row r="135" spans="2:24" ht="36" customHeight="1">
      <c r="B135" s="465" t="s">
        <v>1654</v>
      </c>
      <c r="C135" s="466"/>
      <c r="D135" s="466"/>
      <c r="E135" s="466"/>
      <c r="F135" s="267"/>
      <c r="G135" s="464"/>
      <c r="H135" s="253" t="s">
        <v>1685</v>
      </c>
      <c r="I135" s="254"/>
      <c r="J135" s="254"/>
      <c r="K135" s="254"/>
      <c r="L135" s="54"/>
      <c r="M135" s="254" t="s">
        <v>1686</v>
      </c>
      <c r="N135" s="254"/>
      <c r="O135" s="254"/>
      <c r="P135" s="254"/>
      <c r="Q135" s="54"/>
      <c r="R135" s="254" t="s">
        <v>1687</v>
      </c>
      <c r="S135" s="254"/>
      <c r="T135" s="254"/>
      <c r="U135" s="254"/>
      <c r="V135" s="11"/>
    </row>
    <row r="136" spans="2:24" ht="36" customHeight="1">
      <c r="B136" s="465" t="s">
        <v>42</v>
      </c>
      <c r="C136" s="466"/>
      <c r="D136" s="466"/>
      <c r="E136" s="466"/>
      <c r="F136" s="267"/>
      <c r="G136" s="464"/>
      <c r="H136" s="253" t="s">
        <v>1688</v>
      </c>
      <c r="I136" s="254"/>
      <c r="J136" s="254"/>
      <c r="K136" s="254"/>
      <c r="L136" s="54"/>
      <c r="M136" s="254" t="s">
        <v>1694</v>
      </c>
      <c r="N136" s="254"/>
      <c r="O136" s="254"/>
      <c r="P136" s="254"/>
      <c r="Q136" s="54"/>
      <c r="R136" s="254" t="s">
        <v>1689</v>
      </c>
      <c r="S136" s="254"/>
      <c r="T136" s="254"/>
      <c r="U136" s="254"/>
      <c r="V136" s="11"/>
    </row>
    <row r="137" spans="2:24" ht="36" customHeight="1">
      <c r="B137" s="465" t="s">
        <v>47</v>
      </c>
      <c r="C137" s="466"/>
      <c r="D137" s="466"/>
      <c r="E137" s="466"/>
      <c r="F137" s="267"/>
      <c r="G137" s="464"/>
      <c r="H137" s="253" t="s">
        <v>1690</v>
      </c>
      <c r="I137" s="254"/>
      <c r="J137" s="254"/>
      <c r="K137" s="254"/>
      <c r="L137" s="54"/>
      <c r="M137" s="254" t="s">
        <v>1691</v>
      </c>
      <c r="N137" s="254"/>
      <c r="O137" s="254"/>
      <c r="P137" s="254"/>
      <c r="Q137" s="54"/>
      <c r="R137" s="254" t="s">
        <v>1692</v>
      </c>
      <c r="S137" s="254"/>
      <c r="T137" s="254"/>
      <c r="U137" s="254"/>
      <c r="V137" s="11"/>
    </row>
    <row r="138" spans="2:24" ht="36" customHeight="1">
      <c r="B138" s="465" t="s">
        <v>43</v>
      </c>
      <c r="C138" s="466"/>
      <c r="D138" s="466"/>
      <c r="E138" s="466"/>
      <c r="F138" s="54"/>
      <c r="G138" s="54"/>
      <c r="H138" s="263" t="s">
        <v>17</v>
      </c>
      <c r="I138" s="263"/>
      <c r="J138" s="264" t="s">
        <v>1700</v>
      </c>
      <c r="K138" s="264"/>
      <c r="L138" s="264"/>
      <c r="M138" s="264"/>
      <c r="N138" s="264"/>
      <c r="O138" s="264"/>
      <c r="P138" s="264"/>
      <c r="Q138" s="264"/>
      <c r="R138" s="264"/>
      <c r="S138" s="264"/>
      <c r="T138" s="264"/>
      <c r="U138" s="264"/>
      <c r="V138" s="265"/>
    </row>
    <row r="139" spans="2:24" ht="36" customHeight="1">
      <c r="B139" s="266" t="s">
        <v>16</v>
      </c>
      <c r="C139" s="267"/>
      <c r="D139" s="267"/>
      <c r="E139" s="283" t="s">
        <v>1700</v>
      </c>
      <c r="F139" s="283"/>
      <c r="G139" s="283"/>
      <c r="H139" s="283"/>
      <c r="I139" s="283"/>
      <c r="J139" s="283"/>
      <c r="K139" s="283"/>
      <c r="L139" s="283"/>
      <c r="M139" s="283"/>
      <c r="N139" s="283"/>
      <c r="O139" s="283"/>
      <c r="P139" s="283"/>
      <c r="Q139" s="283"/>
      <c r="R139" s="283"/>
      <c r="S139" s="283"/>
      <c r="T139" s="283"/>
      <c r="U139" s="283"/>
      <c r="V139" s="284"/>
    </row>
    <row r="140" spans="2:24" ht="36" customHeight="1">
      <c r="B140" s="288" t="s">
        <v>1735</v>
      </c>
      <c r="C140" s="289"/>
      <c r="D140" s="289"/>
      <c r="E140" s="289"/>
      <c r="F140" s="289"/>
      <c r="G140" s="289"/>
      <c r="H140" s="289"/>
      <c r="I140" s="289"/>
      <c r="J140" s="289"/>
      <c r="K140" s="289"/>
      <c r="L140" s="289"/>
      <c r="M140" s="289"/>
      <c r="N140" s="289"/>
      <c r="O140" s="289"/>
      <c r="P140" s="289"/>
      <c r="Q140" s="289"/>
      <c r="R140" s="289"/>
      <c r="S140" s="289"/>
      <c r="T140" s="289"/>
      <c r="U140" s="289"/>
      <c r="V140" s="290"/>
    </row>
    <row r="141" spans="2:24" ht="36" customHeight="1">
      <c r="B141" s="253" t="s">
        <v>39</v>
      </c>
      <c r="C141" s="254"/>
      <c r="D141" s="254"/>
      <c r="E141" s="463"/>
      <c r="F141" s="463"/>
      <c r="G141" s="519" t="s">
        <v>44</v>
      </c>
      <c r="H141" s="519"/>
      <c r="I141" s="519"/>
      <c r="J141" s="463"/>
      <c r="K141" s="463"/>
      <c r="L141" s="295" t="s">
        <v>45</v>
      </c>
      <c r="M141" s="295"/>
      <c r="N141" s="295"/>
      <c r="O141" s="295"/>
      <c r="P141" s="463"/>
      <c r="Q141" s="463"/>
      <c r="R141" s="254" t="s">
        <v>46</v>
      </c>
      <c r="S141" s="254"/>
      <c r="T141" s="254"/>
      <c r="U141" s="463"/>
      <c r="V141" s="531"/>
    </row>
    <row r="142" spans="2:24" ht="36" customHeight="1">
      <c r="B142" s="266" t="s">
        <v>16</v>
      </c>
      <c r="C142" s="267"/>
      <c r="D142" s="267"/>
      <c r="E142" s="283" t="s">
        <v>1700</v>
      </c>
      <c r="F142" s="283"/>
      <c r="G142" s="283"/>
      <c r="H142" s="283"/>
      <c r="I142" s="283"/>
      <c r="J142" s="283"/>
      <c r="K142" s="283"/>
      <c r="L142" s="283"/>
      <c r="M142" s="283"/>
      <c r="N142" s="283"/>
      <c r="O142" s="283"/>
      <c r="P142" s="283"/>
      <c r="Q142" s="283"/>
      <c r="R142" s="283"/>
      <c r="S142" s="283"/>
      <c r="T142" s="283"/>
      <c r="U142" s="283"/>
      <c r="V142" s="284"/>
    </row>
    <row r="143" spans="2:24" ht="36" customHeight="1">
      <c r="B143" s="345" t="s">
        <v>1693</v>
      </c>
      <c r="C143" s="346"/>
      <c r="D143" s="346"/>
      <c r="E143" s="346"/>
      <c r="F143" s="346"/>
      <c r="G143" s="346"/>
      <c r="H143" s="346"/>
      <c r="I143" s="346"/>
      <c r="J143" s="346"/>
      <c r="K143" s="346"/>
      <c r="L143" s="346"/>
      <c r="M143" s="346"/>
      <c r="N143" s="346"/>
      <c r="O143" s="346"/>
      <c r="P143" s="346"/>
      <c r="Q143" s="346"/>
      <c r="R143" s="346"/>
      <c r="S143" s="346"/>
      <c r="T143" s="346"/>
      <c r="U143" s="346"/>
      <c r="V143" s="532"/>
    </row>
    <row r="144" spans="2:24" ht="36" customHeight="1">
      <c r="B144" s="266" t="s">
        <v>1675</v>
      </c>
      <c r="C144" s="267"/>
      <c r="D144" s="267"/>
      <c r="E144" s="267"/>
      <c r="F144" s="267"/>
      <c r="G144" s="464"/>
      <c r="H144" s="266" t="s">
        <v>1915</v>
      </c>
      <c r="I144" s="267"/>
      <c r="J144" s="267"/>
      <c r="K144" s="267"/>
      <c r="L144" s="267"/>
      <c r="M144" s="267"/>
      <c r="N144" s="267"/>
      <c r="O144" s="267"/>
      <c r="P144" s="267"/>
      <c r="Q144" s="267"/>
      <c r="R144" s="267"/>
      <c r="S144" s="267"/>
      <c r="T144" s="267"/>
      <c r="U144" s="267"/>
      <c r="V144" s="464"/>
    </row>
    <row r="145" spans="2:26" ht="36" customHeight="1">
      <c r="B145" s="465" t="s">
        <v>40</v>
      </c>
      <c r="C145" s="466"/>
      <c r="D145" s="466"/>
      <c r="E145" s="466"/>
      <c r="F145" s="267"/>
      <c r="G145" s="464"/>
      <c r="H145" s="253" t="s">
        <v>1679</v>
      </c>
      <c r="I145" s="254"/>
      <c r="J145" s="254"/>
      <c r="K145" s="254"/>
      <c r="L145" s="54"/>
      <c r="M145" s="254" t="s">
        <v>1680</v>
      </c>
      <c r="N145" s="254"/>
      <c r="O145" s="254"/>
      <c r="P145" s="254"/>
      <c r="Q145" s="54"/>
      <c r="R145" s="254" t="s">
        <v>1681</v>
      </c>
      <c r="S145" s="254"/>
      <c r="T145" s="254"/>
      <c r="U145" s="254"/>
      <c r="V145" s="11"/>
    </row>
    <row r="146" spans="2:26" ht="36" customHeight="1">
      <c r="B146" s="465" t="s">
        <v>41</v>
      </c>
      <c r="C146" s="466"/>
      <c r="D146" s="466"/>
      <c r="E146" s="466"/>
      <c r="F146" s="267"/>
      <c r="G146" s="464"/>
      <c r="H146" s="253" t="s">
        <v>1682</v>
      </c>
      <c r="I146" s="254"/>
      <c r="J146" s="254"/>
      <c r="K146" s="254"/>
      <c r="L146" s="54"/>
      <c r="M146" s="254" t="s">
        <v>1683</v>
      </c>
      <c r="N146" s="254"/>
      <c r="O146" s="254"/>
      <c r="P146" s="254"/>
      <c r="Q146" s="54"/>
      <c r="R146" s="254" t="s">
        <v>1684</v>
      </c>
      <c r="S146" s="254"/>
      <c r="T146" s="254"/>
      <c r="U146" s="254"/>
      <c r="V146" s="11"/>
    </row>
    <row r="147" spans="2:26" ht="36" customHeight="1">
      <c r="B147" s="465" t="s">
        <v>1654</v>
      </c>
      <c r="C147" s="466"/>
      <c r="D147" s="466"/>
      <c r="E147" s="466"/>
      <c r="F147" s="267"/>
      <c r="G147" s="464"/>
      <c r="H147" s="253" t="s">
        <v>1685</v>
      </c>
      <c r="I147" s="254"/>
      <c r="J147" s="254"/>
      <c r="K147" s="254"/>
      <c r="L147" s="54"/>
      <c r="M147" s="254" t="s">
        <v>1686</v>
      </c>
      <c r="N147" s="254"/>
      <c r="O147" s="254"/>
      <c r="P147" s="254"/>
      <c r="Q147" s="54"/>
      <c r="R147" s="254" t="s">
        <v>1687</v>
      </c>
      <c r="S147" s="254"/>
      <c r="T147" s="254"/>
      <c r="U147" s="254"/>
      <c r="V147" s="11"/>
    </row>
    <row r="148" spans="2:26" ht="36" customHeight="1">
      <c r="B148" s="465" t="s">
        <v>42</v>
      </c>
      <c r="C148" s="466"/>
      <c r="D148" s="466"/>
      <c r="E148" s="466"/>
      <c r="F148" s="267"/>
      <c r="G148" s="464"/>
      <c r="H148" s="253" t="s">
        <v>1688</v>
      </c>
      <c r="I148" s="254"/>
      <c r="J148" s="254"/>
      <c r="K148" s="254"/>
      <c r="L148" s="54"/>
      <c r="M148" s="254" t="s">
        <v>1694</v>
      </c>
      <c r="N148" s="254"/>
      <c r="O148" s="254"/>
      <c r="P148" s="254"/>
      <c r="Q148" s="54"/>
      <c r="R148" s="254" t="s">
        <v>1689</v>
      </c>
      <c r="S148" s="254"/>
      <c r="T148" s="254"/>
      <c r="U148" s="254"/>
      <c r="V148" s="11"/>
    </row>
    <row r="149" spans="2:26" ht="36" customHeight="1">
      <c r="B149" s="465" t="s">
        <v>47</v>
      </c>
      <c r="C149" s="466"/>
      <c r="D149" s="466"/>
      <c r="E149" s="466"/>
      <c r="F149" s="267"/>
      <c r="G149" s="464"/>
      <c r="H149" s="253" t="s">
        <v>1690</v>
      </c>
      <c r="I149" s="254"/>
      <c r="J149" s="254"/>
      <c r="K149" s="254"/>
      <c r="L149" s="54"/>
      <c r="M149" s="254" t="s">
        <v>1691</v>
      </c>
      <c r="N149" s="254"/>
      <c r="O149" s="254"/>
      <c r="P149" s="254"/>
      <c r="Q149" s="54"/>
      <c r="R149" s="254" t="s">
        <v>1692</v>
      </c>
      <c r="S149" s="254"/>
      <c r="T149" s="254"/>
      <c r="U149" s="254"/>
      <c r="V149" s="11"/>
    </row>
    <row r="150" spans="2:26" ht="36" customHeight="1">
      <c r="B150" s="465" t="s">
        <v>43</v>
      </c>
      <c r="C150" s="466"/>
      <c r="D150" s="466"/>
      <c r="E150" s="466"/>
      <c r="F150" s="54"/>
      <c r="G150" s="54"/>
      <c r="H150" s="263" t="s">
        <v>17</v>
      </c>
      <c r="I150" s="263"/>
      <c r="J150" s="264" t="s">
        <v>1700</v>
      </c>
      <c r="K150" s="264"/>
      <c r="L150" s="264"/>
      <c r="M150" s="264"/>
      <c r="N150" s="264"/>
      <c r="O150" s="264"/>
      <c r="P150" s="264"/>
      <c r="Q150" s="264"/>
      <c r="R150" s="264"/>
      <c r="S150" s="264"/>
      <c r="T150" s="264"/>
      <c r="U150" s="264"/>
      <c r="V150" s="265"/>
    </row>
    <row r="151" spans="2:26" s="4" customFormat="1" ht="36" customHeight="1">
      <c r="B151" s="266" t="s">
        <v>16</v>
      </c>
      <c r="C151" s="267"/>
      <c r="D151" s="267"/>
      <c r="E151" s="283" t="s">
        <v>1700</v>
      </c>
      <c r="F151" s="283"/>
      <c r="G151" s="283"/>
      <c r="H151" s="283"/>
      <c r="I151" s="283"/>
      <c r="J151" s="283"/>
      <c r="K151" s="283"/>
      <c r="L151" s="283"/>
      <c r="M151" s="283"/>
      <c r="N151" s="283"/>
      <c r="O151" s="283"/>
      <c r="P151" s="283"/>
      <c r="Q151" s="283"/>
      <c r="R151" s="283"/>
      <c r="S151" s="283"/>
      <c r="T151" s="283"/>
      <c r="U151" s="283"/>
      <c r="V151" s="284"/>
      <c r="W151" s="2"/>
      <c r="X151" s="2"/>
      <c r="Y151" s="2"/>
      <c r="Z151" s="2"/>
    </row>
    <row r="152" spans="2:26" s="4" customFormat="1" ht="36" customHeight="1">
      <c r="B152" s="288" t="s">
        <v>1961</v>
      </c>
      <c r="C152" s="289"/>
      <c r="D152" s="289"/>
      <c r="E152" s="289"/>
      <c r="F152" s="289"/>
      <c r="G152" s="289"/>
      <c r="H152" s="289"/>
      <c r="I152" s="289"/>
      <c r="J152" s="289"/>
      <c r="K152" s="289"/>
      <c r="L152" s="289"/>
      <c r="M152" s="289"/>
      <c r="N152" s="289"/>
      <c r="O152" s="289"/>
      <c r="P152" s="289"/>
      <c r="Q152" s="289"/>
      <c r="R152" s="289"/>
      <c r="S152" s="289"/>
      <c r="T152" s="289"/>
      <c r="U152" s="289"/>
      <c r="V152" s="290"/>
      <c r="W152" s="2"/>
      <c r="X152" s="2"/>
      <c r="Y152" s="2"/>
      <c r="Z152" s="2"/>
    </row>
    <row r="153" spans="2:26" s="4" customFormat="1" ht="36" customHeight="1">
      <c r="B153" s="271" t="s">
        <v>101</v>
      </c>
      <c r="C153" s="258"/>
      <c r="D153" s="258"/>
      <c r="E153" s="286" t="s">
        <v>2395</v>
      </c>
      <c r="F153" s="286"/>
      <c r="G153" s="286"/>
      <c r="H153" s="416" t="s">
        <v>102</v>
      </c>
      <c r="I153" s="416"/>
      <c r="J153" s="416"/>
      <c r="K153" s="286" t="s">
        <v>2396</v>
      </c>
      <c r="L153" s="286"/>
      <c r="M153" s="286"/>
      <c r="N153" s="416" t="s">
        <v>48</v>
      </c>
      <c r="O153" s="416"/>
      <c r="P153" s="487" t="s">
        <v>2399</v>
      </c>
      <c r="Q153" s="487"/>
      <c r="R153" s="487"/>
      <c r="S153" s="416" t="s">
        <v>49</v>
      </c>
      <c r="T153" s="416"/>
      <c r="U153" s="527" t="s">
        <v>2348</v>
      </c>
      <c r="V153" s="528"/>
      <c r="W153" s="2"/>
      <c r="X153" s="2"/>
      <c r="Y153" s="2"/>
      <c r="Z153" s="2"/>
    </row>
    <row r="154" spans="2:26" s="4" customFormat="1" ht="36" customHeight="1">
      <c r="B154" s="304" t="s">
        <v>16</v>
      </c>
      <c r="C154" s="305"/>
      <c r="D154" s="305"/>
      <c r="E154" s="283" t="s">
        <v>2407</v>
      </c>
      <c r="F154" s="283"/>
      <c r="G154" s="283"/>
      <c r="H154" s="283"/>
      <c r="I154" s="283"/>
      <c r="J154" s="283"/>
      <c r="K154" s="283"/>
      <c r="L154" s="283"/>
      <c r="M154" s="283"/>
      <c r="N154" s="283"/>
      <c r="O154" s="283"/>
      <c r="P154" s="283"/>
      <c r="Q154" s="283"/>
      <c r="R154" s="283"/>
      <c r="S154" s="283"/>
      <c r="T154" s="283"/>
      <c r="U154" s="283"/>
      <c r="V154" s="284"/>
      <c r="W154" s="2"/>
      <c r="X154" s="2"/>
      <c r="Y154" s="2"/>
      <c r="Z154" s="2"/>
    </row>
    <row r="155" spans="2:26" ht="36" customHeight="1">
      <c r="B155" s="366" t="s">
        <v>1460</v>
      </c>
      <c r="C155" s="367"/>
      <c r="D155" s="367"/>
      <c r="E155" s="367"/>
      <c r="F155" s="367"/>
      <c r="G155" s="367"/>
      <c r="H155" s="367"/>
      <c r="I155" s="367"/>
      <c r="J155" s="367"/>
      <c r="K155" s="367"/>
      <c r="L155" s="367"/>
      <c r="M155" s="367"/>
      <c r="N155" s="367"/>
      <c r="O155" s="367"/>
      <c r="P155" s="367"/>
      <c r="Q155" s="53" t="s">
        <v>14</v>
      </c>
      <c r="R155" s="70"/>
      <c r="S155" s="53" t="s">
        <v>15</v>
      </c>
      <c r="T155" s="70"/>
      <c r="U155" s="53" t="s">
        <v>1703</v>
      </c>
      <c r="V155" s="9"/>
    </row>
    <row r="156" spans="2:26" ht="36" customHeight="1">
      <c r="B156" s="288" t="s">
        <v>1475</v>
      </c>
      <c r="C156" s="289"/>
      <c r="D156" s="289"/>
      <c r="E156" s="289"/>
      <c r="F156" s="289"/>
      <c r="G156" s="289"/>
      <c r="H156" s="289"/>
      <c r="I156" s="289"/>
      <c r="J156" s="289"/>
      <c r="K156" s="289"/>
      <c r="L156" s="289"/>
      <c r="M156" s="289"/>
      <c r="N156" s="289"/>
      <c r="O156" s="289"/>
      <c r="P156" s="289"/>
      <c r="Q156" s="289"/>
      <c r="R156" s="289"/>
      <c r="S156" s="289"/>
      <c r="T156" s="289"/>
      <c r="U156" s="289"/>
      <c r="V156" s="290"/>
    </row>
    <row r="157" spans="2:26" ht="36" customHeight="1">
      <c r="B157" s="272" t="s">
        <v>1848</v>
      </c>
      <c r="C157" s="273"/>
      <c r="D157" s="273"/>
      <c r="E157" s="273"/>
      <c r="F157" s="273"/>
      <c r="G157" s="273"/>
      <c r="H157" s="273"/>
      <c r="I157" s="273"/>
      <c r="J157" s="273"/>
      <c r="K157" s="273"/>
      <c r="L157" s="274"/>
      <c r="M157" s="272" t="s">
        <v>1849</v>
      </c>
      <c r="N157" s="273"/>
      <c r="O157" s="273"/>
      <c r="P157" s="273"/>
      <c r="Q157" s="273"/>
      <c r="R157" s="273"/>
      <c r="S157" s="273"/>
      <c r="T157" s="273"/>
      <c r="U157" s="273"/>
      <c r="V157" s="274"/>
    </row>
    <row r="158" spans="2:26" ht="36" customHeight="1">
      <c r="B158" s="294" t="s">
        <v>1841</v>
      </c>
      <c r="C158" s="295"/>
      <c r="D158" s="295"/>
      <c r="E158" s="82"/>
      <c r="F158" s="256" t="s">
        <v>1829</v>
      </c>
      <c r="G158" s="256"/>
      <c r="H158" s="256"/>
      <c r="I158" s="256"/>
      <c r="J158" s="256"/>
      <c r="K158" s="256"/>
      <c r="L158" s="257"/>
      <c r="M158" s="294" t="s">
        <v>1840</v>
      </c>
      <c r="N158" s="295"/>
      <c r="O158" s="295"/>
      <c r="P158" s="82"/>
      <c r="Q158" s="256" t="s">
        <v>1829</v>
      </c>
      <c r="R158" s="256"/>
      <c r="S158" s="256"/>
      <c r="T158" s="256"/>
      <c r="U158" s="256"/>
      <c r="V158" s="257"/>
    </row>
    <row r="159" spans="2:26" ht="36" customHeight="1">
      <c r="B159" s="262" t="s">
        <v>17</v>
      </c>
      <c r="C159" s="263"/>
      <c r="D159" s="264" t="s">
        <v>2349</v>
      </c>
      <c r="E159" s="264"/>
      <c r="F159" s="264"/>
      <c r="G159" s="264"/>
      <c r="H159" s="264"/>
      <c r="I159" s="264"/>
      <c r="J159" s="264"/>
      <c r="K159" s="264"/>
      <c r="L159" s="265"/>
      <c r="M159" s="253" t="s">
        <v>17</v>
      </c>
      <c r="N159" s="254"/>
      <c r="O159" s="264" t="s">
        <v>2349</v>
      </c>
      <c r="P159" s="264"/>
      <c r="Q159" s="264"/>
      <c r="R159" s="264"/>
      <c r="S159" s="264"/>
      <c r="T159" s="264"/>
      <c r="U159" s="264"/>
      <c r="V159" s="265"/>
    </row>
    <row r="160" spans="2:26" ht="36" customHeight="1">
      <c r="B160" s="294" t="s">
        <v>1842</v>
      </c>
      <c r="C160" s="295"/>
      <c r="D160" s="295"/>
      <c r="E160" s="82"/>
      <c r="F160" s="256" t="s">
        <v>1835</v>
      </c>
      <c r="G160" s="256"/>
      <c r="H160" s="256"/>
      <c r="I160" s="256"/>
      <c r="J160" s="256"/>
      <c r="K160" s="256"/>
      <c r="L160" s="257"/>
      <c r="M160" s="294" t="s">
        <v>1844</v>
      </c>
      <c r="N160" s="295"/>
      <c r="O160" s="295"/>
      <c r="P160" s="82"/>
      <c r="Q160" s="256" t="s">
        <v>1835</v>
      </c>
      <c r="R160" s="256"/>
      <c r="S160" s="256"/>
      <c r="T160" s="256"/>
      <c r="U160" s="256"/>
      <c r="V160" s="257"/>
    </row>
    <row r="161" spans="2:26" ht="36" customHeight="1">
      <c r="B161" s="262" t="s">
        <v>17</v>
      </c>
      <c r="C161" s="263"/>
      <c r="D161" s="264" t="s">
        <v>2350</v>
      </c>
      <c r="E161" s="264"/>
      <c r="F161" s="264"/>
      <c r="G161" s="264"/>
      <c r="H161" s="264"/>
      <c r="I161" s="264"/>
      <c r="J161" s="264"/>
      <c r="K161" s="264"/>
      <c r="L161" s="265"/>
      <c r="M161" s="262" t="s">
        <v>17</v>
      </c>
      <c r="N161" s="263"/>
      <c r="O161" s="264" t="s">
        <v>2350</v>
      </c>
      <c r="P161" s="264"/>
      <c r="Q161" s="264"/>
      <c r="R161" s="264"/>
      <c r="S161" s="264"/>
      <c r="T161" s="264"/>
      <c r="U161" s="264"/>
      <c r="V161" s="265"/>
    </row>
    <row r="162" spans="2:26" ht="36" customHeight="1">
      <c r="B162" s="294" t="s">
        <v>1843</v>
      </c>
      <c r="C162" s="295"/>
      <c r="D162" s="295"/>
      <c r="E162" s="82"/>
      <c r="F162" s="256" t="s">
        <v>1850</v>
      </c>
      <c r="G162" s="256"/>
      <c r="H162" s="256"/>
      <c r="I162" s="256"/>
      <c r="J162" s="256"/>
      <c r="K162" s="256"/>
      <c r="L162" s="257"/>
      <c r="M162" s="294" t="s">
        <v>1843</v>
      </c>
      <c r="N162" s="295"/>
      <c r="O162" s="295"/>
      <c r="P162" s="82"/>
      <c r="Q162" s="256" t="s">
        <v>1850</v>
      </c>
      <c r="R162" s="256"/>
      <c r="S162" s="256"/>
      <c r="T162" s="256"/>
      <c r="U162" s="256"/>
      <c r="V162" s="257"/>
    </row>
    <row r="163" spans="2:26" ht="36" customHeight="1">
      <c r="B163" s="271" t="s">
        <v>17</v>
      </c>
      <c r="C163" s="258"/>
      <c r="D163" s="264" t="s">
        <v>2408</v>
      </c>
      <c r="E163" s="264"/>
      <c r="F163" s="264"/>
      <c r="G163" s="264"/>
      <c r="H163" s="264"/>
      <c r="I163" s="264"/>
      <c r="J163" s="264"/>
      <c r="K163" s="264"/>
      <c r="L163" s="265"/>
      <c r="M163" s="271" t="s">
        <v>17</v>
      </c>
      <c r="N163" s="258"/>
      <c r="O163" s="264" t="s">
        <v>2408</v>
      </c>
      <c r="P163" s="264"/>
      <c r="Q163" s="264"/>
      <c r="R163" s="264"/>
      <c r="S163" s="264"/>
      <c r="T163" s="264"/>
      <c r="U163" s="264"/>
      <c r="V163" s="265"/>
    </row>
    <row r="164" spans="2:26" ht="36" customHeight="1">
      <c r="B164" s="262" t="s">
        <v>1952</v>
      </c>
      <c r="C164" s="263"/>
      <c r="D164" s="263"/>
      <c r="E164" s="181"/>
      <c r="F164" s="256" t="s">
        <v>1904</v>
      </c>
      <c r="G164" s="256"/>
      <c r="H164" s="256"/>
      <c r="I164" s="256"/>
      <c r="J164" s="256"/>
      <c r="K164" s="256"/>
      <c r="L164" s="257"/>
      <c r="M164" s="262" t="s">
        <v>1952</v>
      </c>
      <c r="N164" s="263"/>
      <c r="O164" s="263"/>
      <c r="P164" s="181"/>
      <c r="Q164" s="256" t="s">
        <v>1904</v>
      </c>
      <c r="R164" s="256"/>
      <c r="S164" s="256"/>
      <c r="T164" s="256"/>
      <c r="U164" s="256"/>
      <c r="V164" s="257"/>
    </row>
    <row r="165" spans="2:26" ht="36" customHeight="1">
      <c r="B165" s="271" t="s">
        <v>17</v>
      </c>
      <c r="C165" s="258"/>
      <c r="D165" s="264" t="s">
        <v>2408</v>
      </c>
      <c r="E165" s="264"/>
      <c r="F165" s="264"/>
      <c r="G165" s="264"/>
      <c r="H165" s="264"/>
      <c r="I165" s="264"/>
      <c r="J165" s="264"/>
      <c r="K165" s="264"/>
      <c r="L165" s="265"/>
      <c r="M165" s="271" t="s">
        <v>17</v>
      </c>
      <c r="N165" s="258"/>
      <c r="O165" s="264" t="s">
        <v>2408</v>
      </c>
      <c r="P165" s="264"/>
      <c r="Q165" s="264"/>
      <c r="R165" s="264"/>
      <c r="S165" s="264"/>
      <c r="T165" s="264"/>
      <c r="U165" s="264"/>
      <c r="V165" s="265"/>
    </row>
    <row r="166" spans="2:26" s="4" customFormat="1" ht="36" customHeight="1">
      <c r="B166" s="262" t="s">
        <v>16</v>
      </c>
      <c r="C166" s="263"/>
      <c r="D166" s="263"/>
      <c r="E166" s="283" t="s">
        <v>2351</v>
      </c>
      <c r="F166" s="283"/>
      <c r="G166" s="283"/>
      <c r="H166" s="283"/>
      <c r="I166" s="283"/>
      <c r="J166" s="283"/>
      <c r="K166" s="283"/>
      <c r="L166" s="283"/>
      <c r="M166" s="283"/>
      <c r="N166" s="283"/>
      <c r="O166" s="283"/>
      <c r="P166" s="283"/>
      <c r="Q166" s="283"/>
      <c r="R166" s="283"/>
      <c r="S166" s="283"/>
      <c r="T166" s="283"/>
      <c r="U166" s="283"/>
      <c r="V166" s="284"/>
      <c r="W166" s="2"/>
    </row>
    <row r="167" spans="2:26" s="4" customFormat="1" ht="36" customHeight="1">
      <c r="B167" s="288" t="s">
        <v>1953</v>
      </c>
      <c r="C167" s="289"/>
      <c r="D167" s="289"/>
      <c r="E167" s="289"/>
      <c r="F167" s="289"/>
      <c r="G167" s="289"/>
      <c r="H167" s="289"/>
      <c r="I167" s="289"/>
      <c r="J167" s="289"/>
      <c r="K167" s="289"/>
      <c r="L167" s="289"/>
      <c r="M167" s="289"/>
      <c r="N167" s="289"/>
      <c r="O167" s="289"/>
      <c r="P167" s="289"/>
      <c r="Q167" s="289"/>
      <c r="R167" s="289"/>
      <c r="S167" s="289"/>
      <c r="T167" s="289"/>
      <c r="U167" s="289"/>
      <c r="V167" s="290"/>
      <c r="W167" s="2"/>
      <c r="X167" s="2"/>
      <c r="Y167" s="2"/>
      <c r="Z167" s="2"/>
    </row>
    <row r="168" spans="2:26" s="4" customFormat="1" ht="36" customHeight="1">
      <c r="B168" s="442" t="s">
        <v>1954</v>
      </c>
      <c r="C168" s="405"/>
      <c r="D168" s="452" t="s">
        <v>1955</v>
      </c>
      <c r="E168" s="453"/>
      <c r="F168" s="453"/>
      <c r="G168" s="453"/>
      <c r="H168" s="453"/>
      <c r="I168" s="454"/>
      <c r="J168" s="507" t="s">
        <v>1956</v>
      </c>
      <c r="K168" s="277"/>
      <c r="L168" s="277"/>
      <c r="M168" s="277"/>
      <c r="N168" s="277"/>
      <c r="O168" s="277"/>
      <c r="P168" s="277"/>
      <c r="Q168" s="277"/>
      <c r="R168" s="277"/>
      <c r="S168" s="279"/>
      <c r="T168" s="452" t="s">
        <v>1957</v>
      </c>
      <c r="U168" s="453"/>
      <c r="V168" s="454"/>
      <c r="W168" s="2"/>
      <c r="X168" s="2"/>
      <c r="Y168" s="2"/>
      <c r="Z168" s="2"/>
    </row>
    <row r="169" spans="2:26" s="4" customFormat="1" ht="36" customHeight="1">
      <c r="B169" s="445"/>
      <c r="C169" s="446"/>
      <c r="D169" s="455"/>
      <c r="E169" s="456"/>
      <c r="F169" s="456"/>
      <c r="G169" s="456"/>
      <c r="H169" s="456"/>
      <c r="I169" s="457"/>
      <c r="J169" s="507" t="s">
        <v>1736</v>
      </c>
      <c r="K169" s="277"/>
      <c r="L169" s="277" t="s">
        <v>1737</v>
      </c>
      <c r="M169" s="277"/>
      <c r="N169" s="277" t="s">
        <v>1738</v>
      </c>
      <c r="O169" s="277"/>
      <c r="P169" s="277" t="s">
        <v>103</v>
      </c>
      <c r="Q169" s="277"/>
      <c r="R169" s="277"/>
      <c r="S169" s="279"/>
      <c r="T169" s="111" t="s">
        <v>21</v>
      </c>
      <c r="U169" s="111" t="s">
        <v>22</v>
      </c>
      <c r="V169" s="149" t="s">
        <v>23</v>
      </c>
      <c r="W169" s="2"/>
      <c r="X169" s="2"/>
      <c r="Y169" s="2"/>
      <c r="Z169" s="2"/>
    </row>
    <row r="170" spans="2:26" s="4" customFormat="1" ht="36" customHeight="1">
      <c r="B170" s="442" t="s">
        <v>1655</v>
      </c>
      <c r="C170" s="405"/>
      <c r="D170" s="328" t="s">
        <v>112</v>
      </c>
      <c r="E170" s="329"/>
      <c r="F170" s="329"/>
      <c r="G170" s="329"/>
      <c r="H170" s="329"/>
      <c r="I170" s="330"/>
      <c r="J170" s="255">
        <v>0</v>
      </c>
      <c r="K170" s="257"/>
      <c r="L170" s="255">
        <v>0</v>
      </c>
      <c r="M170" s="257"/>
      <c r="N170" s="255">
        <v>0</v>
      </c>
      <c r="O170" s="257"/>
      <c r="P170" s="255" t="s">
        <v>1700</v>
      </c>
      <c r="Q170" s="256"/>
      <c r="R170" s="256"/>
      <c r="S170" s="257"/>
      <c r="T170" s="12"/>
      <c r="U170" s="13"/>
      <c r="V170" s="14"/>
      <c r="W170" s="2"/>
      <c r="X170" s="2"/>
      <c r="Y170" s="2"/>
      <c r="Z170" s="2"/>
    </row>
    <row r="171" spans="2:26" s="4" customFormat="1" ht="36" customHeight="1">
      <c r="B171" s="443"/>
      <c r="C171" s="444"/>
      <c r="D171" s="328" t="s">
        <v>111</v>
      </c>
      <c r="E171" s="329"/>
      <c r="F171" s="329"/>
      <c r="G171" s="329"/>
      <c r="H171" s="329"/>
      <c r="I171" s="330"/>
      <c r="J171" s="255">
        <v>0</v>
      </c>
      <c r="K171" s="257"/>
      <c r="L171" s="255">
        <v>0</v>
      </c>
      <c r="M171" s="257"/>
      <c r="N171" s="255">
        <v>0</v>
      </c>
      <c r="O171" s="257"/>
      <c r="P171" s="255" t="s">
        <v>1700</v>
      </c>
      <c r="Q171" s="256"/>
      <c r="R171" s="256"/>
      <c r="S171" s="257"/>
      <c r="T171" s="15"/>
      <c r="U171" s="16"/>
      <c r="V171" s="17"/>
      <c r="W171" s="2"/>
      <c r="X171" s="2"/>
      <c r="Y171" s="2"/>
      <c r="Z171" s="2"/>
    </row>
    <row r="172" spans="2:26" s="4" customFormat="1" ht="36" customHeight="1">
      <c r="B172" s="443"/>
      <c r="C172" s="444"/>
      <c r="D172" s="328" t="s">
        <v>1467</v>
      </c>
      <c r="E172" s="329"/>
      <c r="F172" s="329"/>
      <c r="G172" s="329"/>
      <c r="H172" s="329"/>
      <c r="I172" s="330"/>
      <c r="J172" s="255">
        <v>0</v>
      </c>
      <c r="K172" s="257"/>
      <c r="L172" s="255">
        <v>0</v>
      </c>
      <c r="M172" s="257"/>
      <c r="N172" s="255">
        <v>0</v>
      </c>
      <c r="O172" s="257"/>
      <c r="P172" s="255" t="s">
        <v>1700</v>
      </c>
      <c r="Q172" s="256"/>
      <c r="R172" s="256"/>
      <c r="S172" s="257"/>
      <c r="T172" s="15"/>
      <c r="U172" s="16"/>
      <c r="V172" s="17"/>
      <c r="W172" s="2"/>
      <c r="X172" s="2"/>
      <c r="Y172" s="2"/>
      <c r="Z172" s="2"/>
    </row>
    <row r="173" spans="2:26" s="4" customFormat="1" ht="36" customHeight="1">
      <c r="B173" s="443"/>
      <c r="C173" s="444"/>
      <c r="D173" s="328" t="s">
        <v>117</v>
      </c>
      <c r="E173" s="329"/>
      <c r="F173" s="329"/>
      <c r="G173" s="329"/>
      <c r="H173" s="329"/>
      <c r="I173" s="330"/>
      <c r="J173" s="255">
        <v>0</v>
      </c>
      <c r="K173" s="257"/>
      <c r="L173" s="255">
        <v>0</v>
      </c>
      <c r="M173" s="257"/>
      <c r="N173" s="255">
        <v>0</v>
      </c>
      <c r="O173" s="257"/>
      <c r="P173" s="255" t="s">
        <v>1700</v>
      </c>
      <c r="Q173" s="256"/>
      <c r="R173" s="256"/>
      <c r="S173" s="257"/>
      <c r="T173" s="15"/>
      <c r="U173" s="16"/>
      <c r="V173" s="17"/>
      <c r="W173" s="2"/>
      <c r="X173" s="2"/>
      <c r="Y173" s="2"/>
      <c r="Z173" s="2"/>
    </row>
    <row r="174" spans="2:26" s="4" customFormat="1" ht="36" customHeight="1">
      <c r="B174" s="443"/>
      <c r="C174" s="444"/>
      <c r="D174" s="328" t="s">
        <v>118</v>
      </c>
      <c r="E174" s="329"/>
      <c r="F174" s="329"/>
      <c r="G174" s="329"/>
      <c r="H174" s="329"/>
      <c r="I174" s="330"/>
      <c r="J174" s="255">
        <v>0</v>
      </c>
      <c r="K174" s="257"/>
      <c r="L174" s="255">
        <v>0</v>
      </c>
      <c r="M174" s="257"/>
      <c r="N174" s="255">
        <v>0</v>
      </c>
      <c r="O174" s="257"/>
      <c r="P174" s="255" t="s">
        <v>1700</v>
      </c>
      <c r="Q174" s="256"/>
      <c r="R174" s="256"/>
      <c r="S174" s="257"/>
      <c r="T174" s="15"/>
      <c r="U174" s="16"/>
      <c r="V174" s="17"/>
      <c r="W174" s="2"/>
      <c r="X174" s="2"/>
      <c r="Y174" s="2"/>
      <c r="Z174" s="2"/>
    </row>
    <row r="175" spans="2:26" s="4" customFormat="1" ht="36" customHeight="1">
      <c r="B175" s="443"/>
      <c r="C175" s="444"/>
      <c r="D175" s="328" t="s">
        <v>1468</v>
      </c>
      <c r="E175" s="329"/>
      <c r="F175" s="329"/>
      <c r="G175" s="329"/>
      <c r="H175" s="329"/>
      <c r="I175" s="330"/>
      <c r="J175" s="255">
        <v>0</v>
      </c>
      <c r="K175" s="257"/>
      <c r="L175" s="255">
        <v>0</v>
      </c>
      <c r="M175" s="257"/>
      <c r="N175" s="255">
        <v>0</v>
      </c>
      <c r="O175" s="257"/>
      <c r="P175" s="255" t="s">
        <v>1700</v>
      </c>
      <c r="Q175" s="256"/>
      <c r="R175" s="256"/>
      <c r="S175" s="257"/>
      <c r="T175" s="15"/>
      <c r="U175" s="16"/>
      <c r="V175" s="17"/>
      <c r="W175" s="2"/>
      <c r="X175" s="2"/>
      <c r="Y175" s="2"/>
      <c r="Z175" s="2"/>
    </row>
    <row r="176" spans="2:26" s="4" customFormat="1" ht="36" customHeight="1">
      <c r="B176" s="443"/>
      <c r="C176" s="444"/>
      <c r="D176" s="328" t="s">
        <v>109</v>
      </c>
      <c r="E176" s="329"/>
      <c r="F176" s="329"/>
      <c r="G176" s="329"/>
      <c r="H176" s="329"/>
      <c r="I176" s="330"/>
      <c r="J176" s="255">
        <v>0</v>
      </c>
      <c r="K176" s="257"/>
      <c r="L176" s="255">
        <v>0</v>
      </c>
      <c r="M176" s="257"/>
      <c r="N176" s="255">
        <v>0</v>
      </c>
      <c r="O176" s="257"/>
      <c r="P176" s="255" t="s">
        <v>1700</v>
      </c>
      <c r="Q176" s="256"/>
      <c r="R176" s="256"/>
      <c r="S176" s="257"/>
      <c r="T176" s="15"/>
      <c r="U176" s="16"/>
      <c r="V176" s="17"/>
      <c r="W176" s="2"/>
      <c r="X176" s="2"/>
      <c r="Y176" s="2"/>
      <c r="Z176" s="2"/>
    </row>
    <row r="177" spans="2:26" s="4" customFormat="1" ht="36" customHeight="1">
      <c r="B177" s="445"/>
      <c r="C177" s="446"/>
      <c r="D177" s="328" t="s">
        <v>1469</v>
      </c>
      <c r="E177" s="329"/>
      <c r="F177" s="329"/>
      <c r="G177" s="329"/>
      <c r="H177" s="329"/>
      <c r="I177" s="330"/>
      <c r="J177" s="255">
        <v>0</v>
      </c>
      <c r="K177" s="257"/>
      <c r="L177" s="255">
        <v>0</v>
      </c>
      <c r="M177" s="257"/>
      <c r="N177" s="255">
        <v>0</v>
      </c>
      <c r="O177" s="257"/>
      <c r="P177" s="255" t="s">
        <v>1700</v>
      </c>
      <c r="Q177" s="256"/>
      <c r="R177" s="256"/>
      <c r="S177" s="257"/>
      <c r="T177" s="15"/>
      <c r="U177" s="16"/>
      <c r="V177" s="17"/>
      <c r="W177" s="2"/>
      <c r="X177" s="2"/>
      <c r="Y177" s="2"/>
      <c r="Z177" s="2"/>
    </row>
    <row r="178" spans="2:26" s="4" customFormat="1" ht="36" customHeight="1">
      <c r="B178" s="442" t="s">
        <v>1656</v>
      </c>
      <c r="C178" s="405"/>
      <c r="D178" s="328" t="s">
        <v>112</v>
      </c>
      <c r="E178" s="329"/>
      <c r="F178" s="329"/>
      <c r="G178" s="329"/>
      <c r="H178" s="329"/>
      <c r="I178" s="330"/>
      <c r="J178" s="255">
        <v>0</v>
      </c>
      <c r="K178" s="257"/>
      <c r="L178" s="255">
        <v>0</v>
      </c>
      <c r="M178" s="257"/>
      <c r="N178" s="255">
        <v>0</v>
      </c>
      <c r="O178" s="257"/>
      <c r="P178" s="255" t="s">
        <v>1700</v>
      </c>
      <c r="Q178" s="256"/>
      <c r="R178" s="256"/>
      <c r="S178" s="257"/>
      <c r="T178" s="13"/>
      <c r="U178" s="13"/>
      <c r="V178" s="14"/>
      <c r="W178" s="2"/>
      <c r="X178" s="2"/>
      <c r="Y178" s="2"/>
      <c r="Z178" s="2"/>
    </row>
    <row r="179" spans="2:26" s="4" customFormat="1" ht="36" customHeight="1">
      <c r="B179" s="443"/>
      <c r="C179" s="444"/>
      <c r="D179" s="328" t="s">
        <v>111</v>
      </c>
      <c r="E179" s="329"/>
      <c r="F179" s="329"/>
      <c r="G179" s="329"/>
      <c r="H179" s="329"/>
      <c r="I179" s="330"/>
      <c r="J179" s="255">
        <v>0</v>
      </c>
      <c r="K179" s="257"/>
      <c r="L179" s="255">
        <v>0</v>
      </c>
      <c r="M179" s="257"/>
      <c r="N179" s="255">
        <v>0</v>
      </c>
      <c r="O179" s="257"/>
      <c r="P179" s="255" t="s">
        <v>1700</v>
      </c>
      <c r="Q179" s="256"/>
      <c r="R179" s="256"/>
      <c r="S179" s="257"/>
      <c r="T179" s="13"/>
      <c r="U179" s="13"/>
      <c r="V179" s="14"/>
      <c r="W179" s="2"/>
      <c r="X179" s="2"/>
      <c r="Y179" s="2"/>
      <c r="Z179" s="2"/>
    </row>
    <row r="180" spans="2:26" s="4" customFormat="1" ht="36" customHeight="1">
      <c r="B180" s="443"/>
      <c r="C180" s="444"/>
      <c r="D180" s="328" t="s">
        <v>1467</v>
      </c>
      <c r="E180" s="329"/>
      <c r="F180" s="329"/>
      <c r="G180" s="329"/>
      <c r="H180" s="329"/>
      <c r="I180" s="330"/>
      <c r="J180" s="255">
        <v>0</v>
      </c>
      <c r="K180" s="257"/>
      <c r="L180" s="255">
        <v>0</v>
      </c>
      <c r="M180" s="257"/>
      <c r="N180" s="255">
        <v>0</v>
      </c>
      <c r="O180" s="257"/>
      <c r="P180" s="255" t="s">
        <v>1700</v>
      </c>
      <c r="Q180" s="256"/>
      <c r="R180" s="256"/>
      <c r="S180" s="257"/>
      <c r="T180" s="13"/>
      <c r="U180" s="13"/>
      <c r="V180" s="14"/>
      <c r="W180" s="2"/>
      <c r="X180" s="2"/>
      <c r="Y180" s="2"/>
      <c r="Z180" s="2"/>
    </row>
    <row r="181" spans="2:26" s="4" customFormat="1" ht="36" customHeight="1">
      <c r="B181" s="443"/>
      <c r="C181" s="444"/>
      <c r="D181" s="328" t="s">
        <v>117</v>
      </c>
      <c r="E181" s="329"/>
      <c r="F181" s="329"/>
      <c r="G181" s="329"/>
      <c r="H181" s="329"/>
      <c r="I181" s="330"/>
      <c r="J181" s="255">
        <v>0</v>
      </c>
      <c r="K181" s="257"/>
      <c r="L181" s="255">
        <v>0</v>
      </c>
      <c r="M181" s="257"/>
      <c r="N181" s="255">
        <v>0</v>
      </c>
      <c r="O181" s="257"/>
      <c r="P181" s="255" t="s">
        <v>1700</v>
      </c>
      <c r="Q181" s="256"/>
      <c r="R181" s="256"/>
      <c r="S181" s="257"/>
      <c r="T181" s="13"/>
      <c r="U181" s="13"/>
      <c r="V181" s="14"/>
      <c r="W181" s="2"/>
      <c r="X181" s="2"/>
      <c r="Y181" s="2"/>
      <c r="Z181" s="2"/>
    </row>
    <row r="182" spans="2:26" s="4" customFormat="1" ht="36" customHeight="1">
      <c r="B182" s="443"/>
      <c r="C182" s="444"/>
      <c r="D182" s="328" t="s">
        <v>118</v>
      </c>
      <c r="E182" s="329"/>
      <c r="F182" s="329"/>
      <c r="G182" s="329"/>
      <c r="H182" s="329"/>
      <c r="I182" s="330"/>
      <c r="J182" s="255">
        <v>0</v>
      </c>
      <c r="K182" s="257"/>
      <c r="L182" s="255">
        <v>0</v>
      </c>
      <c r="M182" s="257"/>
      <c r="N182" s="255">
        <v>0</v>
      </c>
      <c r="O182" s="257"/>
      <c r="P182" s="255" t="s">
        <v>1700</v>
      </c>
      <c r="Q182" s="256"/>
      <c r="R182" s="256"/>
      <c r="S182" s="257"/>
      <c r="T182" s="13"/>
      <c r="U182" s="13"/>
      <c r="V182" s="14"/>
      <c r="W182" s="2"/>
      <c r="X182" s="2"/>
      <c r="Y182" s="2"/>
      <c r="Z182" s="2"/>
    </row>
    <row r="183" spans="2:26" s="4" customFormat="1" ht="36" customHeight="1">
      <c r="B183" s="443"/>
      <c r="C183" s="444"/>
      <c r="D183" s="328" t="s">
        <v>1470</v>
      </c>
      <c r="E183" s="329"/>
      <c r="F183" s="329"/>
      <c r="G183" s="329"/>
      <c r="H183" s="329"/>
      <c r="I183" s="330"/>
      <c r="J183" s="255">
        <v>0</v>
      </c>
      <c r="K183" s="257"/>
      <c r="L183" s="255">
        <v>0</v>
      </c>
      <c r="M183" s="257"/>
      <c r="N183" s="255">
        <v>0</v>
      </c>
      <c r="O183" s="257"/>
      <c r="P183" s="255" t="s">
        <v>1700</v>
      </c>
      <c r="Q183" s="256"/>
      <c r="R183" s="256"/>
      <c r="S183" s="257"/>
      <c r="T183" s="13"/>
      <c r="U183" s="13"/>
      <c r="V183" s="14"/>
      <c r="W183" s="2"/>
      <c r="X183" s="2"/>
      <c r="Y183" s="2"/>
      <c r="Z183" s="2"/>
    </row>
    <row r="184" spans="2:26" s="4" customFormat="1" ht="36" customHeight="1">
      <c r="B184" s="443"/>
      <c r="C184" s="444"/>
      <c r="D184" s="328" t="s">
        <v>110</v>
      </c>
      <c r="E184" s="329"/>
      <c r="F184" s="329"/>
      <c r="G184" s="329"/>
      <c r="H184" s="329"/>
      <c r="I184" s="330"/>
      <c r="J184" s="255">
        <v>0</v>
      </c>
      <c r="K184" s="257"/>
      <c r="L184" s="255">
        <v>0</v>
      </c>
      <c r="M184" s="257"/>
      <c r="N184" s="255">
        <v>0</v>
      </c>
      <c r="O184" s="257"/>
      <c r="P184" s="255" t="s">
        <v>1700</v>
      </c>
      <c r="Q184" s="256"/>
      <c r="R184" s="256"/>
      <c r="S184" s="257"/>
      <c r="T184" s="13"/>
      <c r="U184" s="13"/>
      <c r="V184" s="14"/>
      <c r="W184" s="2"/>
      <c r="X184" s="2"/>
      <c r="Y184" s="2"/>
      <c r="Z184" s="2"/>
    </row>
    <row r="185" spans="2:26" s="4" customFormat="1" ht="36" customHeight="1">
      <c r="B185" s="443"/>
      <c r="C185" s="444"/>
      <c r="D185" s="328" t="s">
        <v>114</v>
      </c>
      <c r="E185" s="329"/>
      <c r="F185" s="329"/>
      <c r="G185" s="329"/>
      <c r="H185" s="329"/>
      <c r="I185" s="330"/>
      <c r="J185" s="255">
        <v>0</v>
      </c>
      <c r="K185" s="257"/>
      <c r="L185" s="255">
        <v>0</v>
      </c>
      <c r="M185" s="257"/>
      <c r="N185" s="255">
        <v>0</v>
      </c>
      <c r="O185" s="257"/>
      <c r="P185" s="255" t="s">
        <v>1700</v>
      </c>
      <c r="Q185" s="256"/>
      <c r="R185" s="256"/>
      <c r="S185" s="257"/>
      <c r="T185" s="13"/>
      <c r="U185" s="13"/>
      <c r="V185" s="14"/>
      <c r="W185" s="2"/>
      <c r="X185" s="2"/>
      <c r="Y185" s="2"/>
      <c r="Z185" s="2"/>
    </row>
    <row r="186" spans="2:26" s="4" customFormat="1" ht="36" customHeight="1">
      <c r="B186" s="443"/>
      <c r="C186" s="444"/>
      <c r="D186" s="328" t="s">
        <v>1615</v>
      </c>
      <c r="E186" s="329"/>
      <c r="F186" s="329"/>
      <c r="G186" s="329"/>
      <c r="H186" s="329"/>
      <c r="I186" s="330"/>
      <c r="J186" s="255">
        <v>0</v>
      </c>
      <c r="K186" s="257"/>
      <c r="L186" s="255">
        <v>0</v>
      </c>
      <c r="M186" s="257"/>
      <c r="N186" s="255">
        <v>0</v>
      </c>
      <c r="O186" s="257"/>
      <c r="P186" s="255" t="s">
        <v>1700</v>
      </c>
      <c r="Q186" s="256"/>
      <c r="R186" s="256"/>
      <c r="S186" s="257"/>
      <c r="T186" s="13"/>
      <c r="U186" s="13"/>
      <c r="V186" s="14"/>
      <c r="W186" s="2"/>
      <c r="X186" s="2"/>
      <c r="Y186" s="2"/>
      <c r="Z186" s="2"/>
    </row>
    <row r="187" spans="2:26" s="4" customFormat="1" ht="36" customHeight="1">
      <c r="B187" s="443"/>
      <c r="C187" s="444"/>
      <c r="D187" s="328" t="s">
        <v>113</v>
      </c>
      <c r="E187" s="329"/>
      <c r="F187" s="329"/>
      <c r="G187" s="329"/>
      <c r="H187" s="329"/>
      <c r="I187" s="330"/>
      <c r="J187" s="255">
        <v>0</v>
      </c>
      <c r="K187" s="257"/>
      <c r="L187" s="255">
        <v>0</v>
      </c>
      <c r="M187" s="257"/>
      <c r="N187" s="255">
        <v>0</v>
      </c>
      <c r="O187" s="257"/>
      <c r="P187" s="255" t="s">
        <v>1700</v>
      </c>
      <c r="Q187" s="256"/>
      <c r="R187" s="256"/>
      <c r="S187" s="257"/>
      <c r="T187" s="13"/>
      <c r="U187" s="13"/>
      <c r="V187" s="14"/>
      <c r="W187" s="2"/>
      <c r="X187" s="2"/>
      <c r="Y187" s="2"/>
      <c r="Z187" s="2"/>
    </row>
    <row r="188" spans="2:26" s="4" customFormat="1" ht="36" customHeight="1">
      <c r="B188" s="443"/>
      <c r="C188" s="444"/>
      <c r="D188" s="328" t="s">
        <v>1471</v>
      </c>
      <c r="E188" s="329"/>
      <c r="F188" s="329"/>
      <c r="G188" s="329"/>
      <c r="H188" s="329"/>
      <c r="I188" s="330"/>
      <c r="J188" s="255">
        <v>0</v>
      </c>
      <c r="K188" s="257"/>
      <c r="L188" s="255">
        <v>0</v>
      </c>
      <c r="M188" s="257"/>
      <c r="N188" s="255">
        <v>0</v>
      </c>
      <c r="O188" s="257"/>
      <c r="P188" s="255" t="s">
        <v>1700</v>
      </c>
      <c r="Q188" s="256"/>
      <c r="R188" s="256"/>
      <c r="S188" s="257"/>
      <c r="T188" s="13"/>
      <c r="U188" s="13"/>
      <c r="V188" s="14"/>
      <c r="W188" s="2"/>
      <c r="X188" s="2"/>
      <c r="Y188" s="2"/>
      <c r="Z188" s="2"/>
    </row>
    <row r="189" spans="2:26" s="4" customFormat="1" ht="36" customHeight="1">
      <c r="B189" s="445"/>
      <c r="C189" s="446"/>
      <c r="D189" s="328" t="s">
        <v>1472</v>
      </c>
      <c r="E189" s="329"/>
      <c r="F189" s="329"/>
      <c r="G189" s="329"/>
      <c r="H189" s="329"/>
      <c r="I189" s="330"/>
      <c r="J189" s="255">
        <v>0</v>
      </c>
      <c r="K189" s="257"/>
      <c r="L189" s="255">
        <v>0</v>
      </c>
      <c r="M189" s="257"/>
      <c r="N189" s="255">
        <v>0</v>
      </c>
      <c r="O189" s="257"/>
      <c r="P189" s="255" t="s">
        <v>1700</v>
      </c>
      <c r="Q189" s="256"/>
      <c r="R189" s="256"/>
      <c r="S189" s="257"/>
      <c r="T189" s="13"/>
      <c r="U189" s="13"/>
      <c r="V189" s="14"/>
      <c r="W189" s="2"/>
      <c r="X189" s="2"/>
      <c r="Y189" s="2"/>
      <c r="Z189" s="2"/>
    </row>
    <row r="190" spans="2:26" s="4" customFormat="1" ht="36" customHeight="1">
      <c r="B190" s="559" t="s">
        <v>1616</v>
      </c>
      <c r="C190" s="560"/>
      <c r="D190" s="328" t="s">
        <v>1617</v>
      </c>
      <c r="E190" s="329"/>
      <c r="F190" s="329"/>
      <c r="G190" s="329"/>
      <c r="H190" s="329"/>
      <c r="I190" s="330"/>
      <c r="J190" s="255">
        <v>0</v>
      </c>
      <c r="K190" s="257"/>
      <c r="L190" s="255">
        <v>0</v>
      </c>
      <c r="M190" s="257"/>
      <c r="N190" s="255">
        <v>0</v>
      </c>
      <c r="O190" s="257"/>
      <c r="P190" s="255" t="s">
        <v>1700</v>
      </c>
      <c r="Q190" s="256"/>
      <c r="R190" s="256"/>
      <c r="S190" s="257"/>
      <c r="T190" s="13"/>
      <c r="U190" s="13"/>
      <c r="V190" s="14"/>
      <c r="W190" s="2"/>
      <c r="X190" s="2"/>
      <c r="Y190" s="2"/>
      <c r="Z190" s="2"/>
    </row>
    <row r="191" spans="2:26" s="4" customFormat="1" ht="36" customHeight="1">
      <c r="B191" s="561"/>
      <c r="C191" s="562"/>
      <c r="D191" s="328" t="s">
        <v>1618</v>
      </c>
      <c r="E191" s="329"/>
      <c r="F191" s="329"/>
      <c r="G191" s="329"/>
      <c r="H191" s="329"/>
      <c r="I191" s="330"/>
      <c r="J191" s="255">
        <v>0</v>
      </c>
      <c r="K191" s="257"/>
      <c r="L191" s="255">
        <v>0</v>
      </c>
      <c r="M191" s="257"/>
      <c r="N191" s="255">
        <v>0</v>
      </c>
      <c r="O191" s="257"/>
      <c r="P191" s="255" t="s">
        <v>1700</v>
      </c>
      <c r="Q191" s="256"/>
      <c r="R191" s="256"/>
      <c r="S191" s="257"/>
      <c r="T191" s="13"/>
      <c r="U191" s="13"/>
      <c r="V191" s="14"/>
      <c r="W191" s="2"/>
      <c r="X191" s="2"/>
      <c r="Y191" s="2"/>
      <c r="Z191" s="2"/>
    </row>
    <row r="192" spans="2:26" s="4" customFormat="1" ht="72" customHeight="1">
      <c r="B192" s="414" t="s">
        <v>1695</v>
      </c>
      <c r="C192" s="415"/>
      <c r="D192" s="328" t="s">
        <v>1696</v>
      </c>
      <c r="E192" s="329"/>
      <c r="F192" s="329"/>
      <c r="G192" s="329"/>
      <c r="H192" s="329"/>
      <c r="I192" s="330"/>
      <c r="J192" s="255">
        <v>0</v>
      </c>
      <c r="K192" s="257"/>
      <c r="L192" s="255">
        <v>0</v>
      </c>
      <c r="M192" s="257"/>
      <c r="N192" s="255">
        <v>0</v>
      </c>
      <c r="O192" s="257"/>
      <c r="P192" s="255" t="s">
        <v>1700</v>
      </c>
      <c r="Q192" s="256"/>
      <c r="R192" s="256"/>
      <c r="S192" s="257"/>
      <c r="T192" s="13"/>
      <c r="U192" s="13"/>
      <c r="V192" s="14"/>
      <c r="W192" s="2"/>
      <c r="X192" s="2"/>
      <c r="Y192" s="2"/>
      <c r="Z192" s="2"/>
    </row>
    <row r="193" spans="2:26" s="4" customFormat="1" ht="36" customHeight="1">
      <c r="B193" s="467" t="s">
        <v>1453</v>
      </c>
      <c r="C193" s="468"/>
      <c r="D193" s="255" t="s">
        <v>1700</v>
      </c>
      <c r="E193" s="256"/>
      <c r="F193" s="256"/>
      <c r="G193" s="256"/>
      <c r="H193" s="256"/>
      <c r="I193" s="256"/>
      <c r="J193" s="256"/>
      <c r="K193" s="256"/>
      <c r="L193" s="256"/>
      <c r="M193" s="256"/>
      <c r="N193" s="256"/>
      <c r="O193" s="256"/>
      <c r="P193" s="256"/>
      <c r="Q193" s="256"/>
      <c r="R193" s="256"/>
      <c r="S193" s="256"/>
      <c r="T193" s="256"/>
      <c r="U193" s="256"/>
      <c r="V193" s="257"/>
      <c r="W193" s="2"/>
      <c r="X193" s="2"/>
      <c r="Y193" s="2"/>
      <c r="Z193" s="2"/>
    </row>
    <row r="194" spans="2:26" s="4" customFormat="1" ht="36" customHeight="1">
      <c r="B194" s="266" t="s">
        <v>16</v>
      </c>
      <c r="C194" s="267"/>
      <c r="D194" s="267"/>
      <c r="E194" s="283" t="s">
        <v>1700</v>
      </c>
      <c r="F194" s="283"/>
      <c r="G194" s="283"/>
      <c r="H194" s="283"/>
      <c r="I194" s="283"/>
      <c r="J194" s="283"/>
      <c r="K194" s="283"/>
      <c r="L194" s="283"/>
      <c r="M194" s="283"/>
      <c r="N194" s="283"/>
      <c r="O194" s="283"/>
      <c r="P194" s="283"/>
      <c r="Q194" s="283"/>
      <c r="R194" s="283"/>
      <c r="S194" s="283"/>
      <c r="T194" s="283"/>
      <c r="U194" s="283"/>
      <c r="V194" s="284"/>
      <c r="W194" s="2"/>
      <c r="X194" s="2"/>
      <c r="Y194" s="2"/>
      <c r="Z194" s="2"/>
    </row>
    <row r="195" spans="2:26" s="4" customFormat="1" ht="36" customHeight="1">
      <c r="B195" s="288" t="s">
        <v>1958</v>
      </c>
      <c r="C195" s="289"/>
      <c r="D195" s="289"/>
      <c r="E195" s="289"/>
      <c r="F195" s="289"/>
      <c r="G195" s="289"/>
      <c r="H195" s="289"/>
      <c r="I195" s="289"/>
      <c r="J195" s="289"/>
      <c r="K195" s="289"/>
      <c r="L195" s="289"/>
      <c r="M195" s="289"/>
      <c r="N195" s="289"/>
      <c r="O195" s="289"/>
      <c r="P195" s="289"/>
      <c r="Q195" s="289"/>
      <c r="R195" s="289"/>
      <c r="S195" s="289"/>
      <c r="T195" s="289"/>
      <c r="U195" s="289"/>
      <c r="V195" s="290"/>
      <c r="W195" s="2"/>
    </row>
    <row r="196" spans="2:26" ht="36" customHeight="1">
      <c r="B196" s="272" t="s">
        <v>1848</v>
      </c>
      <c r="C196" s="273"/>
      <c r="D196" s="273"/>
      <c r="E196" s="273"/>
      <c r="F196" s="273"/>
      <c r="G196" s="273"/>
      <c r="H196" s="273"/>
      <c r="I196" s="273"/>
      <c r="J196" s="273"/>
      <c r="K196" s="273"/>
      <c r="L196" s="274"/>
      <c r="M196" s="272" t="s">
        <v>1849</v>
      </c>
      <c r="N196" s="273"/>
      <c r="O196" s="273"/>
      <c r="P196" s="273"/>
      <c r="Q196" s="273"/>
      <c r="R196" s="273"/>
      <c r="S196" s="273"/>
      <c r="T196" s="273"/>
      <c r="U196" s="273"/>
      <c r="V196" s="274"/>
    </row>
    <row r="197" spans="2:26" s="4" customFormat="1" ht="36" customHeight="1">
      <c r="B197" s="253" t="s">
        <v>1910</v>
      </c>
      <c r="C197" s="254"/>
      <c r="D197" s="254"/>
      <c r="E197" s="82"/>
      <c r="F197" s="268" t="s">
        <v>1669</v>
      </c>
      <c r="G197" s="255">
        <v>0</v>
      </c>
      <c r="H197" s="256"/>
      <c r="I197" s="256"/>
      <c r="J197" s="256"/>
      <c r="K197" s="256"/>
      <c r="L197" s="257"/>
      <c r="M197" s="253" t="s">
        <v>1910</v>
      </c>
      <c r="N197" s="254"/>
      <c r="O197" s="254"/>
      <c r="P197" s="82"/>
      <c r="Q197" s="268" t="s">
        <v>1669</v>
      </c>
      <c r="R197" s="255">
        <v>1</v>
      </c>
      <c r="S197" s="256"/>
      <c r="T197" s="256"/>
      <c r="U197" s="256"/>
      <c r="V197" s="257"/>
      <c r="W197" s="2"/>
    </row>
    <row r="198" spans="2:26" s="4" customFormat="1" ht="36" customHeight="1">
      <c r="B198" s="253" t="s">
        <v>1911</v>
      </c>
      <c r="C198" s="254"/>
      <c r="D198" s="254"/>
      <c r="E198" s="82"/>
      <c r="F198" s="269"/>
      <c r="G198" s="255">
        <v>0</v>
      </c>
      <c r="H198" s="256"/>
      <c r="I198" s="256"/>
      <c r="J198" s="256"/>
      <c r="K198" s="256"/>
      <c r="L198" s="257"/>
      <c r="M198" s="253" t="s">
        <v>1911</v>
      </c>
      <c r="N198" s="254"/>
      <c r="O198" s="254"/>
      <c r="P198" s="82"/>
      <c r="Q198" s="269"/>
      <c r="R198" s="255">
        <v>1</v>
      </c>
      <c r="S198" s="256"/>
      <c r="T198" s="256"/>
      <c r="U198" s="256"/>
      <c r="V198" s="257"/>
      <c r="W198" s="2"/>
    </row>
    <row r="199" spans="2:26" s="4" customFormat="1" ht="36" customHeight="1">
      <c r="B199" s="253" t="s">
        <v>1912</v>
      </c>
      <c r="C199" s="254"/>
      <c r="D199" s="254"/>
      <c r="E199" s="82"/>
      <c r="F199" s="269"/>
      <c r="G199" s="255">
        <v>0</v>
      </c>
      <c r="H199" s="256"/>
      <c r="I199" s="256"/>
      <c r="J199" s="256"/>
      <c r="K199" s="256"/>
      <c r="L199" s="257"/>
      <c r="M199" s="253" t="s">
        <v>1912</v>
      </c>
      <c r="N199" s="254"/>
      <c r="O199" s="254"/>
      <c r="P199" s="82"/>
      <c r="Q199" s="269"/>
      <c r="R199" s="255">
        <v>0</v>
      </c>
      <c r="S199" s="256"/>
      <c r="T199" s="256"/>
      <c r="U199" s="256"/>
      <c r="V199" s="257"/>
      <c r="W199" s="2"/>
    </row>
    <row r="200" spans="2:26" s="4" customFormat="1" ht="36" customHeight="1">
      <c r="B200" s="253" t="s">
        <v>1913</v>
      </c>
      <c r="C200" s="254"/>
      <c r="D200" s="254"/>
      <c r="E200" s="82"/>
      <c r="F200" s="269"/>
      <c r="G200" s="255">
        <v>1</v>
      </c>
      <c r="H200" s="256"/>
      <c r="I200" s="256"/>
      <c r="J200" s="256"/>
      <c r="K200" s="256"/>
      <c r="L200" s="257"/>
      <c r="M200" s="253" t="s">
        <v>1913</v>
      </c>
      <c r="N200" s="254"/>
      <c r="O200" s="254"/>
      <c r="P200" s="82"/>
      <c r="Q200" s="269"/>
      <c r="R200" s="255">
        <v>1</v>
      </c>
      <c r="S200" s="256"/>
      <c r="T200" s="256"/>
      <c r="U200" s="256"/>
      <c r="V200" s="257"/>
      <c r="W200" s="2"/>
    </row>
    <row r="201" spans="2:26" s="4" customFormat="1" ht="36" customHeight="1">
      <c r="B201" s="253" t="s">
        <v>1453</v>
      </c>
      <c r="C201" s="254"/>
      <c r="D201" s="254"/>
      <c r="E201" s="82"/>
      <c r="F201" s="270"/>
      <c r="G201" s="255">
        <v>0</v>
      </c>
      <c r="H201" s="256"/>
      <c r="I201" s="256"/>
      <c r="J201" s="256"/>
      <c r="K201" s="256"/>
      <c r="L201" s="257"/>
      <c r="M201" s="253" t="s">
        <v>1453</v>
      </c>
      <c r="N201" s="254"/>
      <c r="O201" s="254"/>
      <c r="P201" s="82"/>
      <c r="Q201" s="270"/>
      <c r="R201" s="255">
        <v>1</v>
      </c>
      <c r="S201" s="256"/>
      <c r="T201" s="256"/>
      <c r="U201" s="256"/>
      <c r="V201" s="257"/>
      <c r="W201" s="2"/>
    </row>
    <row r="202" spans="2:26" s="5" customFormat="1" ht="36" customHeight="1">
      <c r="B202" s="266" t="s">
        <v>16</v>
      </c>
      <c r="C202" s="267"/>
      <c r="D202" s="267"/>
      <c r="E202" s="264" t="s">
        <v>2397</v>
      </c>
      <c r="F202" s="264"/>
      <c r="G202" s="264"/>
      <c r="H202" s="264"/>
      <c r="I202" s="264"/>
      <c r="J202" s="264"/>
      <c r="K202" s="264"/>
      <c r="L202" s="264"/>
      <c r="M202" s="264"/>
      <c r="N202" s="264"/>
      <c r="O202" s="264"/>
      <c r="P202" s="264"/>
      <c r="Q202" s="264"/>
      <c r="R202" s="264"/>
      <c r="S202" s="264"/>
      <c r="T202" s="264"/>
      <c r="U202" s="264"/>
      <c r="V202" s="265"/>
    </row>
    <row r="203" spans="2:26" s="5" customFormat="1" ht="36" customHeight="1">
      <c r="B203" s="288" t="s">
        <v>1959</v>
      </c>
      <c r="C203" s="289"/>
      <c r="D203" s="289"/>
      <c r="E203" s="289"/>
      <c r="F203" s="289"/>
      <c r="G203" s="289"/>
      <c r="H203" s="289"/>
      <c r="I203" s="289"/>
      <c r="J203" s="289"/>
      <c r="K203" s="289"/>
      <c r="L203" s="289"/>
      <c r="M203" s="289"/>
      <c r="N203" s="289"/>
      <c r="O203" s="289"/>
      <c r="P203" s="289"/>
      <c r="Q203" s="289"/>
      <c r="R203" s="289"/>
      <c r="S203" s="289"/>
      <c r="T203" s="289"/>
      <c r="U203" s="289"/>
      <c r="V203" s="290"/>
    </row>
    <row r="204" spans="2:26" s="5" customFormat="1" ht="36" customHeight="1">
      <c r="B204" s="345" t="s">
        <v>1941</v>
      </c>
      <c r="C204" s="346"/>
      <c r="D204" s="346"/>
      <c r="E204" s="346"/>
      <c r="F204" s="346"/>
      <c r="G204" s="18"/>
      <c r="H204" s="586" t="s">
        <v>95</v>
      </c>
      <c r="I204" s="396" t="s">
        <v>1700</v>
      </c>
      <c r="J204" s="264"/>
      <c r="K204" s="264"/>
      <c r="L204" s="264"/>
      <c r="M204" s="264"/>
      <c r="N204" s="264"/>
      <c r="O204" s="264"/>
      <c r="P204" s="264"/>
      <c r="Q204" s="264"/>
      <c r="R204" s="264"/>
      <c r="S204" s="264"/>
      <c r="T204" s="264"/>
      <c r="U204" s="264"/>
      <c r="V204" s="265"/>
    </row>
    <row r="205" spans="2:26" s="5" customFormat="1" ht="36" customHeight="1">
      <c r="B205" s="345" t="s">
        <v>1942</v>
      </c>
      <c r="C205" s="346"/>
      <c r="D205" s="346"/>
      <c r="E205" s="346"/>
      <c r="F205" s="346"/>
      <c r="G205" s="69"/>
      <c r="H205" s="587"/>
      <c r="I205" s="396" t="s">
        <v>2352</v>
      </c>
      <c r="J205" s="264"/>
      <c r="K205" s="264"/>
      <c r="L205" s="264"/>
      <c r="M205" s="264"/>
      <c r="N205" s="264"/>
      <c r="O205" s="264"/>
      <c r="P205" s="264"/>
      <c r="Q205" s="264"/>
      <c r="R205" s="264"/>
      <c r="S205" s="264"/>
      <c r="T205" s="264"/>
      <c r="U205" s="264"/>
      <c r="V205" s="265"/>
    </row>
    <row r="206" spans="2:26" s="5" customFormat="1" ht="36" customHeight="1">
      <c r="B206" s="345" t="s">
        <v>1943</v>
      </c>
      <c r="C206" s="346"/>
      <c r="D206" s="346"/>
      <c r="E206" s="346"/>
      <c r="F206" s="346"/>
      <c r="G206" s="69"/>
      <c r="H206" s="587"/>
      <c r="I206" s="396" t="s">
        <v>2353</v>
      </c>
      <c r="J206" s="264"/>
      <c r="K206" s="264"/>
      <c r="L206" s="264"/>
      <c r="M206" s="264"/>
      <c r="N206" s="264"/>
      <c r="O206" s="264"/>
      <c r="P206" s="264"/>
      <c r="Q206" s="264"/>
      <c r="R206" s="264"/>
      <c r="S206" s="264"/>
      <c r="T206" s="264"/>
      <c r="U206" s="264"/>
      <c r="V206" s="265"/>
    </row>
    <row r="207" spans="2:26" s="5" customFormat="1" ht="36" customHeight="1">
      <c r="B207" s="345" t="s">
        <v>1944</v>
      </c>
      <c r="C207" s="346"/>
      <c r="D207" s="346"/>
      <c r="E207" s="346"/>
      <c r="F207" s="346"/>
      <c r="G207" s="54"/>
      <c r="H207" s="588"/>
      <c r="I207" s="396" t="s">
        <v>1700</v>
      </c>
      <c r="J207" s="264"/>
      <c r="K207" s="264"/>
      <c r="L207" s="264"/>
      <c r="M207" s="264"/>
      <c r="N207" s="264"/>
      <c r="O207" s="264"/>
      <c r="P207" s="264"/>
      <c r="Q207" s="264"/>
      <c r="R207" s="264"/>
      <c r="S207" s="264"/>
      <c r="T207" s="264"/>
      <c r="U207" s="264"/>
      <c r="V207" s="265"/>
    </row>
    <row r="208" spans="2:26" s="5" customFormat="1" ht="36" customHeight="1">
      <c r="B208" s="266" t="s">
        <v>16</v>
      </c>
      <c r="C208" s="267"/>
      <c r="D208" s="267"/>
      <c r="E208" s="264" t="s">
        <v>2409</v>
      </c>
      <c r="F208" s="264"/>
      <c r="G208" s="264"/>
      <c r="H208" s="264"/>
      <c r="I208" s="264"/>
      <c r="J208" s="264"/>
      <c r="K208" s="264"/>
      <c r="L208" s="264"/>
      <c r="M208" s="264"/>
      <c r="N208" s="264"/>
      <c r="O208" s="264"/>
      <c r="P208" s="264"/>
      <c r="Q208" s="264"/>
      <c r="R208" s="264"/>
      <c r="S208" s="264"/>
      <c r="T208" s="264"/>
      <c r="U208" s="264"/>
      <c r="V208" s="265"/>
    </row>
    <row r="209" spans="2:26" ht="36" customHeight="1">
      <c r="B209" s="288" t="s">
        <v>1960</v>
      </c>
      <c r="C209" s="289"/>
      <c r="D209" s="289"/>
      <c r="E209" s="289"/>
      <c r="F209" s="289"/>
      <c r="G209" s="289"/>
      <c r="H209" s="289"/>
      <c r="I209" s="289"/>
      <c r="J209" s="289"/>
      <c r="K209" s="289"/>
      <c r="L209" s="289"/>
      <c r="M209" s="289"/>
      <c r="N209" s="289"/>
      <c r="O209" s="289"/>
      <c r="P209" s="289"/>
      <c r="Q209" s="289"/>
      <c r="R209" s="289"/>
      <c r="S209" s="289"/>
      <c r="T209" s="289"/>
      <c r="U209" s="289"/>
      <c r="V209" s="290"/>
    </row>
    <row r="210" spans="2:26" ht="36" customHeight="1">
      <c r="B210" s="406" t="s">
        <v>1848</v>
      </c>
      <c r="C210" s="407"/>
      <c r="D210" s="407"/>
      <c r="E210" s="407"/>
      <c r="F210" s="407"/>
      <c r="G210" s="407"/>
      <c r="H210" s="407"/>
      <c r="I210" s="407"/>
      <c r="J210" s="407"/>
      <c r="K210" s="407"/>
      <c r="L210" s="408"/>
      <c r="M210" s="406" t="s">
        <v>1849</v>
      </c>
      <c r="N210" s="407"/>
      <c r="O210" s="407"/>
      <c r="P210" s="407"/>
      <c r="Q210" s="407"/>
      <c r="R210" s="407"/>
      <c r="S210" s="407"/>
      <c r="T210" s="407"/>
      <c r="U210" s="407"/>
      <c r="V210" s="408"/>
    </row>
    <row r="211" spans="2:26" ht="36" customHeight="1">
      <c r="B211" s="306" t="s">
        <v>1856</v>
      </c>
      <c r="C211" s="307"/>
      <c r="D211" s="117"/>
      <c r="E211" s="297" t="s">
        <v>1857</v>
      </c>
      <c r="F211" s="297"/>
      <c r="G211" s="297"/>
      <c r="H211" s="297"/>
      <c r="I211" s="297"/>
      <c r="J211" s="297"/>
      <c r="K211" s="297"/>
      <c r="L211" s="159"/>
      <c r="M211" s="291" t="s">
        <v>1856</v>
      </c>
      <c r="N211" s="292"/>
      <c r="O211" s="113"/>
      <c r="P211" s="300" t="s">
        <v>1857</v>
      </c>
      <c r="Q211" s="300"/>
      <c r="R211" s="300"/>
      <c r="S211" s="300"/>
      <c r="T211" s="300"/>
      <c r="U211" s="300"/>
      <c r="V211" s="301"/>
    </row>
    <row r="212" spans="2:26" s="4" customFormat="1" ht="36" customHeight="1">
      <c r="B212" s="253" t="s">
        <v>1862</v>
      </c>
      <c r="C212" s="254"/>
      <c r="D212" s="82"/>
      <c r="E212" s="253" t="s">
        <v>1858</v>
      </c>
      <c r="F212" s="254"/>
      <c r="G212" s="254"/>
      <c r="H212" s="82"/>
      <c r="I212" s="254" t="s">
        <v>1945</v>
      </c>
      <c r="J212" s="254"/>
      <c r="K212" s="254"/>
      <c r="L212" s="85"/>
      <c r="M212" s="293" t="s">
        <v>1862</v>
      </c>
      <c r="N212" s="293"/>
      <c r="O212" s="79"/>
      <c r="P212" s="298" t="s">
        <v>1858</v>
      </c>
      <c r="Q212" s="299"/>
      <c r="R212" s="79"/>
      <c r="S212" s="293" t="s">
        <v>1945</v>
      </c>
      <c r="T212" s="293"/>
      <c r="U212" s="293"/>
      <c r="V212" s="112"/>
      <c r="W212" s="2"/>
      <c r="X212" s="2"/>
      <c r="Y212" s="2"/>
      <c r="Z212" s="2"/>
    </row>
    <row r="213" spans="2:26" s="4" customFormat="1" ht="36" customHeight="1">
      <c r="B213" s="253" t="s">
        <v>1863</v>
      </c>
      <c r="C213" s="254"/>
      <c r="D213" s="82"/>
      <c r="E213" s="253" t="s">
        <v>1859</v>
      </c>
      <c r="F213" s="254"/>
      <c r="G213" s="254"/>
      <c r="H213" s="82"/>
      <c r="I213" s="254" t="s">
        <v>1860</v>
      </c>
      <c r="J213" s="254"/>
      <c r="K213" s="254"/>
      <c r="L213" s="85"/>
      <c r="M213" s="253" t="s">
        <v>1863</v>
      </c>
      <c r="N213" s="254"/>
      <c r="O213" s="82"/>
      <c r="P213" s="253" t="s">
        <v>1859</v>
      </c>
      <c r="Q213" s="254"/>
      <c r="R213" s="82"/>
      <c r="S213" s="254" t="s">
        <v>1860</v>
      </c>
      <c r="T213" s="254"/>
      <c r="U213" s="254"/>
      <c r="V213" s="85"/>
      <c r="W213" s="2"/>
      <c r="X213" s="2"/>
      <c r="Y213" s="2"/>
      <c r="Z213" s="2"/>
    </row>
    <row r="214" spans="2:26" s="24" customFormat="1" ht="36" customHeight="1">
      <c r="B214" s="253" t="s">
        <v>1864</v>
      </c>
      <c r="C214" s="254"/>
      <c r="D214" s="82"/>
      <c r="E214" s="262" t="s">
        <v>1861</v>
      </c>
      <c r="F214" s="263"/>
      <c r="G214" s="263"/>
      <c r="H214" s="263"/>
      <c r="I214" s="263"/>
      <c r="J214" s="263"/>
      <c r="K214" s="263"/>
      <c r="L214" s="85"/>
      <c r="M214" s="327" t="s">
        <v>1864</v>
      </c>
      <c r="N214" s="293"/>
      <c r="O214" s="79"/>
      <c r="P214" s="262" t="s">
        <v>1861</v>
      </c>
      <c r="Q214" s="263"/>
      <c r="R214" s="263"/>
      <c r="S214" s="263"/>
      <c r="T214" s="263"/>
      <c r="U214" s="263"/>
      <c r="V214" s="112"/>
      <c r="W214" s="23"/>
      <c r="X214" s="23"/>
      <c r="Y214" s="23"/>
      <c r="Z214" s="23"/>
    </row>
    <row r="215" spans="2:26" s="4" customFormat="1" ht="36" customHeight="1">
      <c r="B215" s="266" t="s">
        <v>16</v>
      </c>
      <c r="C215" s="267"/>
      <c r="D215" s="267"/>
      <c r="E215" s="283" t="s">
        <v>2354</v>
      </c>
      <c r="F215" s="283"/>
      <c r="G215" s="283"/>
      <c r="H215" s="283"/>
      <c r="I215" s="283"/>
      <c r="J215" s="283"/>
      <c r="K215" s="283"/>
      <c r="L215" s="283"/>
      <c r="M215" s="283"/>
      <c r="N215" s="283"/>
      <c r="O215" s="283"/>
      <c r="P215" s="283"/>
      <c r="Q215" s="283"/>
      <c r="R215" s="283"/>
      <c r="S215" s="283"/>
      <c r="T215" s="283"/>
      <c r="U215" s="283"/>
      <c r="V215" s="284"/>
      <c r="W215" s="2"/>
      <c r="X215" s="2"/>
      <c r="Y215" s="2"/>
      <c r="Z215" s="2"/>
    </row>
    <row r="216" spans="2:26" s="24" customFormat="1" ht="36" customHeight="1">
      <c r="B216" s="319" t="s">
        <v>1865</v>
      </c>
      <c r="C216" s="320"/>
      <c r="D216" s="320"/>
      <c r="E216" s="320"/>
      <c r="F216" s="320"/>
      <c r="G216" s="320"/>
      <c r="H216" s="320"/>
      <c r="I216" s="320"/>
      <c r="J216" s="320"/>
      <c r="K216" s="320"/>
      <c r="L216" s="320"/>
      <c r="M216" s="320"/>
      <c r="N216" s="320"/>
      <c r="O216" s="320"/>
      <c r="P216" s="320"/>
      <c r="Q216" s="320"/>
      <c r="R216" s="320"/>
      <c r="S216" s="320"/>
      <c r="T216" s="320"/>
      <c r="U216" s="320"/>
      <c r="V216" s="589"/>
      <c r="W216" s="23"/>
      <c r="X216" s="23"/>
      <c r="Y216" s="23"/>
      <c r="Z216" s="23"/>
    </row>
    <row r="217" spans="2:26" s="24" customFormat="1" ht="36" customHeight="1">
      <c r="B217" s="555" t="s">
        <v>1928</v>
      </c>
      <c r="C217" s="556"/>
      <c r="D217" s="556"/>
      <c r="E217" s="556"/>
      <c r="F217" s="556"/>
      <c r="G217" s="556"/>
      <c r="H217" s="164"/>
      <c r="I217" s="305" t="s">
        <v>1929</v>
      </c>
      <c r="J217" s="305"/>
      <c r="K217" s="305"/>
      <c r="L217" s="305"/>
      <c r="M217" s="305"/>
      <c r="N217" s="305"/>
      <c r="O217" s="164"/>
      <c r="P217" s="556" t="s">
        <v>1930</v>
      </c>
      <c r="Q217" s="556"/>
      <c r="R217" s="556"/>
      <c r="S217" s="556"/>
      <c r="T217" s="556"/>
      <c r="U217" s="556"/>
      <c r="V217" s="165"/>
      <c r="W217" s="23"/>
      <c r="X217" s="23"/>
      <c r="Y217" s="23"/>
      <c r="Z217" s="23"/>
    </row>
    <row r="218" spans="2:26" s="4" customFormat="1" ht="36" customHeight="1">
      <c r="B218" s="529" t="s">
        <v>16</v>
      </c>
      <c r="C218" s="530"/>
      <c r="D218" s="530"/>
      <c r="E218" s="521" t="s">
        <v>1700</v>
      </c>
      <c r="F218" s="521"/>
      <c r="G218" s="521"/>
      <c r="H218" s="521"/>
      <c r="I218" s="521"/>
      <c r="J218" s="521"/>
      <c r="K218" s="521"/>
      <c r="L218" s="521"/>
      <c r="M218" s="521"/>
      <c r="N218" s="521"/>
      <c r="O218" s="521"/>
      <c r="P218" s="521"/>
      <c r="Q218" s="521"/>
      <c r="R218" s="521"/>
      <c r="S218" s="521"/>
      <c r="T218" s="521"/>
      <c r="U218" s="521"/>
      <c r="V218" s="522"/>
      <c r="W218" s="2"/>
      <c r="X218" s="2"/>
      <c r="Y218" s="2"/>
      <c r="Z218" s="2"/>
    </row>
    <row r="219" spans="2:26" s="4" customFormat="1" ht="36" customHeight="1">
      <c r="B219" s="371" t="s">
        <v>1962</v>
      </c>
      <c r="C219" s="372"/>
      <c r="D219" s="372"/>
      <c r="E219" s="372"/>
      <c r="F219" s="372"/>
      <c r="G219" s="372"/>
      <c r="H219" s="372"/>
      <c r="I219" s="372"/>
      <c r="J219" s="372"/>
      <c r="K219" s="372"/>
      <c r="L219" s="372"/>
      <c r="M219" s="372"/>
      <c r="N219" s="372"/>
      <c r="O219" s="372"/>
      <c r="P219" s="372"/>
      <c r="Q219" s="372"/>
      <c r="R219" s="372"/>
      <c r="S219" s="372"/>
      <c r="T219" s="372"/>
      <c r="U219" s="372"/>
      <c r="V219" s="373"/>
      <c r="W219" s="2"/>
    </row>
    <row r="220" spans="2:26" s="185" customFormat="1" ht="36" customHeight="1">
      <c r="B220" s="262" t="s">
        <v>1963</v>
      </c>
      <c r="C220" s="263"/>
      <c r="D220" s="263"/>
      <c r="E220" s="263"/>
      <c r="F220" s="82"/>
      <c r="G220" s="263" t="s">
        <v>1966</v>
      </c>
      <c r="H220" s="263"/>
      <c r="I220" s="263"/>
      <c r="J220" s="263"/>
      <c r="K220" s="263"/>
      <c r="L220" s="82"/>
      <c r="M220" s="263" t="s">
        <v>1639</v>
      </c>
      <c r="N220" s="263"/>
      <c r="O220" s="263"/>
      <c r="P220" s="263"/>
      <c r="Q220" s="82"/>
      <c r="R220" s="263" t="s">
        <v>1964</v>
      </c>
      <c r="S220" s="263"/>
      <c r="T220" s="263"/>
      <c r="U220" s="263"/>
      <c r="V220" s="183"/>
      <c r="W220" s="186"/>
    </row>
    <row r="221" spans="2:26" s="4" customFormat="1" ht="36" customHeight="1">
      <c r="B221" s="262" t="s">
        <v>1965</v>
      </c>
      <c r="C221" s="263"/>
      <c r="D221" s="263"/>
      <c r="E221" s="263"/>
      <c r="F221" s="82"/>
      <c r="G221" s="263" t="s">
        <v>1638</v>
      </c>
      <c r="H221" s="263"/>
      <c r="I221" s="263"/>
      <c r="J221" s="263"/>
      <c r="K221" s="263"/>
      <c r="L221" s="82"/>
      <c r="M221" s="263" t="s">
        <v>1967</v>
      </c>
      <c r="N221" s="263"/>
      <c r="O221" s="263"/>
      <c r="P221" s="263"/>
      <c r="Q221" s="82"/>
      <c r="R221" s="263" t="s">
        <v>1968</v>
      </c>
      <c r="S221" s="263"/>
      <c r="T221" s="263"/>
      <c r="U221" s="263"/>
      <c r="V221" s="184"/>
      <c r="W221" s="2"/>
    </row>
    <row r="222" spans="2:26" s="4" customFormat="1" ht="36" customHeight="1">
      <c r="B222" s="322" t="s">
        <v>1990</v>
      </c>
      <c r="C222" s="323"/>
      <c r="D222" s="323"/>
      <c r="E222" s="323"/>
      <c r="F222" s="323"/>
      <c r="G222" s="82"/>
      <c r="H222" s="324" t="s">
        <v>1919</v>
      </c>
      <c r="I222" s="324"/>
      <c r="J222" s="324"/>
      <c r="K222" s="256" t="s">
        <v>2355</v>
      </c>
      <c r="L222" s="256"/>
      <c r="M222" s="256"/>
      <c r="N222" s="324" t="s">
        <v>1946</v>
      </c>
      <c r="O222" s="324"/>
      <c r="P222" s="335" t="s">
        <v>2398</v>
      </c>
      <c r="Q222" s="336"/>
      <c r="R222" s="336"/>
      <c r="S222" s="324" t="s">
        <v>1931</v>
      </c>
      <c r="T222" s="324"/>
      <c r="U222" s="256">
        <v>2017</v>
      </c>
      <c r="V222" s="257"/>
      <c r="W222" s="2"/>
    </row>
    <row r="223" spans="2:26" ht="36" customHeight="1">
      <c r="B223" s="266" t="s">
        <v>16</v>
      </c>
      <c r="C223" s="267"/>
      <c r="D223" s="267"/>
      <c r="E223" s="264" t="s">
        <v>2356</v>
      </c>
      <c r="F223" s="264"/>
      <c r="G223" s="264"/>
      <c r="H223" s="264"/>
      <c r="I223" s="264"/>
      <c r="J223" s="264"/>
      <c r="K223" s="264"/>
      <c r="L223" s="264"/>
      <c r="M223" s="264"/>
      <c r="N223" s="264"/>
      <c r="O223" s="264"/>
      <c r="P223" s="264"/>
      <c r="Q223" s="264"/>
      <c r="R223" s="264"/>
      <c r="S223" s="264"/>
      <c r="T223" s="264"/>
      <c r="U223" s="264"/>
      <c r="V223" s="265"/>
    </row>
    <row r="224" spans="2:26" s="5" customFormat="1" ht="36" customHeight="1">
      <c r="B224" s="325" t="s">
        <v>1461</v>
      </c>
      <c r="C224" s="326"/>
      <c r="D224" s="326"/>
      <c r="E224" s="326"/>
      <c r="F224" s="326"/>
      <c r="G224" s="326"/>
      <c r="H224" s="326"/>
      <c r="I224" s="326"/>
      <c r="J224" s="326"/>
      <c r="K224" s="326"/>
      <c r="L224" s="326"/>
      <c r="M224" s="326"/>
      <c r="N224" s="326"/>
      <c r="O224" s="326"/>
      <c r="P224" s="326"/>
      <c r="Q224" s="25" t="s">
        <v>14</v>
      </c>
      <c r="R224" s="25"/>
      <c r="S224" s="25" t="s">
        <v>15</v>
      </c>
      <c r="T224" s="25"/>
      <c r="U224" s="25" t="s">
        <v>1703</v>
      </c>
      <c r="V224" s="26"/>
    </row>
    <row r="225" spans="2:22" s="5" customFormat="1" ht="36" customHeight="1">
      <c r="B225" s="509"/>
      <c r="C225" s="510"/>
      <c r="D225" s="510"/>
      <c r="E225" s="510"/>
      <c r="F225" s="510"/>
      <c r="G225" s="510"/>
      <c r="H225" s="510"/>
      <c r="I225" s="510"/>
      <c r="J225" s="510"/>
      <c r="K225" s="510"/>
      <c r="L225" s="95" t="s">
        <v>14</v>
      </c>
      <c r="M225" s="95"/>
      <c r="N225" s="95" t="s">
        <v>15</v>
      </c>
      <c r="O225" s="95"/>
      <c r="P225" s="95"/>
      <c r="Q225" s="113"/>
      <c r="R225" s="277" t="s">
        <v>1931</v>
      </c>
      <c r="S225" s="277"/>
      <c r="T225" s="277"/>
      <c r="U225" s="305"/>
      <c r="V225" s="590"/>
    </row>
    <row r="226" spans="2:22" s="5" customFormat="1" ht="36" customHeight="1">
      <c r="B226" s="517" t="s">
        <v>1932</v>
      </c>
      <c r="C226" s="518"/>
      <c r="D226" s="518"/>
      <c r="E226" s="518"/>
      <c r="F226" s="518"/>
      <c r="G226" s="518"/>
      <c r="H226" s="518"/>
      <c r="I226" s="518"/>
      <c r="J226" s="518"/>
      <c r="K226" s="518"/>
      <c r="L226" s="518"/>
      <c r="M226" s="160"/>
      <c r="N226" s="160"/>
      <c r="O226" s="95" t="s">
        <v>14</v>
      </c>
      <c r="P226" s="160"/>
      <c r="Q226" s="95" t="s">
        <v>15</v>
      </c>
      <c r="R226" s="160"/>
      <c r="S226" s="310" t="s">
        <v>17</v>
      </c>
      <c r="T226" s="310"/>
      <c r="U226" s="310"/>
      <c r="V226" s="395"/>
    </row>
    <row r="227" spans="2:22" s="5" customFormat="1" ht="36" customHeight="1">
      <c r="B227" s="396" t="s">
        <v>1700</v>
      </c>
      <c r="C227" s="264"/>
      <c r="D227" s="264"/>
      <c r="E227" s="264"/>
      <c r="F227" s="264"/>
      <c r="G227" s="264"/>
      <c r="H227" s="264"/>
      <c r="I227" s="264"/>
      <c r="J227" s="264"/>
      <c r="K227" s="264"/>
      <c r="L227" s="264"/>
      <c r="M227" s="264"/>
      <c r="N227" s="264"/>
      <c r="O227" s="264"/>
      <c r="P227" s="264"/>
      <c r="Q227" s="264"/>
      <c r="R227" s="264"/>
      <c r="S227" s="264"/>
      <c r="T227" s="264"/>
      <c r="U227" s="264"/>
      <c r="V227" s="265"/>
    </row>
    <row r="228" spans="2:22" s="5" customFormat="1" ht="36" customHeight="1">
      <c r="B228" s="509" t="s">
        <v>1933</v>
      </c>
      <c r="C228" s="510"/>
      <c r="D228" s="510"/>
      <c r="E228" s="510"/>
      <c r="F228" s="510"/>
      <c r="G228" s="510"/>
      <c r="H228" s="510"/>
      <c r="I228" s="510"/>
      <c r="J228" s="510"/>
      <c r="K228" s="510"/>
      <c r="L228" s="510"/>
      <c r="M228" s="510"/>
      <c r="N228" s="510"/>
      <c r="O228" s="104" t="s">
        <v>14</v>
      </c>
      <c r="P228" s="103"/>
      <c r="Q228" s="104" t="s">
        <v>15</v>
      </c>
      <c r="R228" s="114"/>
      <c r="S228" s="310" t="s">
        <v>17</v>
      </c>
      <c r="T228" s="310"/>
      <c r="U228" s="310"/>
      <c r="V228" s="395"/>
    </row>
    <row r="229" spans="2:22" s="5" customFormat="1" ht="36" customHeight="1">
      <c r="B229" s="396" t="s">
        <v>1700</v>
      </c>
      <c r="C229" s="264"/>
      <c r="D229" s="264"/>
      <c r="E229" s="264"/>
      <c r="F229" s="264"/>
      <c r="G229" s="264"/>
      <c r="H229" s="264"/>
      <c r="I229" s="264"/>
      <c r="J229" s="264"/>
      <c r="K229" s="264"/>
      <c r="L229" s="264"/>
      <c r="M229" s="264"/>
      <c r="N229" s="264"/>
      <c r="O229" s="264"/>
      <c r="P229" s="264"/>
      <c r="Q229" s="264"/>
      <c r="R229" s="264"/>
      <c r="S229" s="264"/>
      <c r="T229" s="264"/>
      <c r="U229" s="264"/>
      <c r="V229" s="265"/>
    </row>
    <row r="230" spans="2:22" s="5" customFormat="1" ht="36" customHeight="1">
      <c r="B230" s="509" t="s">
        <v>1934</v>
      </c>
      <c r="C230" s="510"/>
      <c r="D230" s="510"/>
      <c r="E230" s="510"/>
      <c r="F230" s="510"/>
      <c r="G230" s="510"/>
      <c r="H230" s="510"/>
      <c r="I230" s="510"/>
      <c r="J230" s="510"/>
      <c r="K230" s="510"/>
      <c r="L230" s="510"/>
      <c r="M230" s="510"/>
      <c r="N230" s="510"/>
      <c r="O230" s="104" t="s">
        <v>14</v>
      </c>
      <c r="P230" s="103"/>
      <c r="Q230" s="104" t="s">
        <v>15</v>
      </c>
      <c r="R230" s="114"/>
      <c r="S230" s="310" t="s">
        <v>17</v>
      </c>
      <c r="T230" s="310"/>
      <c r="U230" s="310"/>
      <c r="V230" s="395"/>
    </row>
    <row r="231" spans="2:22" s="5" customFormat="1" ht="36" customHeight="1">
      <c r="B231" s="396"/>
      <c r="C231" s="264"/>
      <c r="D231" s="264"/>
      <c r="E231" s="264"/>
      <c r="F231" s="264"/>
      <c r="G231" s="264"/>
      <c r="H231" s="264"/>
      <c r="I231" s="264"/>
      <c r="J231" s="264"/>
      <c r="K231" s="264"/>
      <c r="L231" s="264"/>
      <c r="M231" s="264"/>
      <c r="N231" s="264"/>
      <c r="O231" s="264"/>
      <c r="P231" s="264"/>
      <c r="Q231" s="264"/>
      <c r="R231" s="264"/>
      <c r="S231" s="264"/>
      <c r="T231" s="264"/>
      <c r="U231" s="264"/>
      <c r="V231" s="265"/>
    </row>
    <row r="232" spans="2:22" ht="36" customHeight="1">
      <c r="B232" s="266" t="s">
        <v>16</v>
      </c>
      <c r="C232" s="267"/>
      <c r="D232" s="267"/>
      <c r="E232" s="264"/>
      <c r="F232" s="264"/>
      <c r="G232" s="264"/>
      <c r="H232" s="264"/>
      <c r="I232" s="264"/>
      <c r="J232" s="264"/>
      <c r="K232" s="264"/>
      <c r="L232" s="264"/>
      <c r="M232" s="264"/>
      <c r="N232" s="264"/>
      <c r="O232" s="264"/>
      <c r="P232" s="264"/>
      <c r="Q232" s="264"/>
      <c r="R232" s="264"/>
      <c r="S232" s="264"/>
      <c r="T232" s="264"/>
      <c r="U232" s="264"/>
      <c r="V232" s="265"/>
    </row>
    <row r="233" spans="2:22" s="5" customFormat="1" ht="36" customHeight="1">
      <c r="B233" s="366" t="s">
        <v>1462</v>
      </c>
      <c r="C233" s="367"/>
      <c r="D233" s="367"/>
      <c r="E233" s="367"/>
      <c r="F233" s="367"/>
      <c r="G233" s="367"/>
      <c r="H233" s="367"/>
      <c r="I233" s="367"/>
      <c r="J233" s="367"/>
      <c r="K233" s="367"/>
      <c r="L233" s="367"/>
      <c r="M233" s="367"/>
      <c r="N233" s="367"/>
      <c r="O233" s="367"/>
      <c r="P233" s="367"/>
      <c r="Q233" s="53" t="s">
        <v>14</v>
      </c>
      <c r="R233" s="53"/>
      <c r="S233" s="53" t="s">
        <v>15</v>
      </c>
      <c r="T233" s="53"/>
      <c r="U233" s="53" t="s">
        <v>1703</v>
      </c>
      <c r="V233" s="10"/>
    </row>
    <row r="234" spans="2:22" s="5" customFormat="1" ht="36" customHeight="1">
      <c r="B234" s="288" t="s">
        <v>1657</v>
      </c>
      <c r="C234" s="289"/>
      <c r="D234" s="289"/>
      <c r="E234" s="289"/>
      <c r="F234" s="289"/>
      <c r="G234" s="289"/>
      <c r="H234" s="289"/>
      <c r="I234" s="289"/>
      <c r="J234" s="289"/>
      <c r="K234" s="289"/>
      <c r="L234" s="289"/>
      <c r="M234" s="289"/>
      <c r="N234" s="289"/>
      <c r="O234" s="289"/>
      <c r="P234" s="289"/>
      <c r="Q234" s="289"/>
      <c r="R234" s="289"/>
      <c r="S234" s="289"/>
      <c r="T234" s="289"/>
      <c r="U234" s="289"/>
      <c r="V234" s="290"/>
    </row>
    <row r="235" spans="2:22" s="5" customFormat="1" ht="36" customHeight="1">
      <c r="B235" s="359" t="s">
        <v>1739</v>
      </c>
      <c r="C235" s="360"/>
      <c r="D235" s="360"/>
      <c r="E235" s="360"/>
      <c r="F235" s="360"/>
      <c r="G235" s="360"/>
      <c r="H235" s="360"/>
      <c r="I235" s="360"/>
      <c r="J235" s="360"/>
      <c r="K235" s="360"/>
      <c r="L235" s="360"/>
      <c r="M235" s="360"/>
      <c r="N235" s="360"/>
      <c r="O235" s="360"/>
      <c r="P235" s="360"/>
      <c r="Q235" s="360"/>
      <c r="R235" s="360"/>
      <c r="S235" s="360"/>
      <c r="T235" s="360"/>
      <c r="U235" s="360"/>
      <c r="V235" s="361"/>
    </row>
    <row r="236" spans="2:22" s="55" customFormat="1" ht="36" customHeight="1">
      <c r="B236" s="253" t="s">
        <v>51</v>
      </c>
      <c r="C236" s="254"/>
      <c r="D236" s="254"/>
      <c r="E236" s="97"/>
      <c r="F236" s="254" t="s">
        <v>1477</v>
      </c>
      <c r="G236" s="254"/>
      <c r="H236" s="254"/>
      <c r="I236" s="97"/>
      <c r="J236" s="254" t="s">
        <v>1478</v>
      </c>
      <c r="K236" s="254"/>
      <c r="L236" s="254"/>
      <c r="M236" s="97"/>
      <c r="N236" s="254" t="s">
        <v>1479</v>
      </c>
      <c r="O236" s="254"/>
      <c r="P236" s="254"/>
      <c r="Q236" s="97"/>
      <c r="R236" s="254" t="s">
        <v>1480</v>
      </c>
      <c r="S236" s="254"/>
      <c r="T236" s="254"/>
      <c r="U236" s="97"/>
      <c r="V236" s="81"/>
    </row>
    <row r="237" spans="2:22" s="55" customFormat="1" ht="36" customHeight="1">
      <c r="B237" s="253" t="s">
        <v>1481</v>
      </c>
      <c r="C237" s="254"/>
      <c r="D237" s="254"/>
      <c r="E237" s="97"/>
      <c r="F237" s="254" t="s">
        <v>1482</v>
      </c>
      <c r="G237" s="254"/>
      <c r="H237" s="254"/>
      <c r="I237" s="97"/>
      <c r="J237" s="254" t="s">
        <v>1483</v>
      </c>
      <c r="K237" s="254"/>
      <c r="L237" s="254"/>
      <c r="M237" s="97"/>
      <c r="N237" s="254" t="s">
        <v>1484</v>
      </c>
      <c r="O237" s="254"/>
      <c r="P237" s="254"/>
      <c r="Q237" s="97"/>
      <c r="R237" s="254" t="s">
        <v>1485</v>
      </c>
      <c r="S237" s="254"/>
      <c r="T237" s="254"/>
      <c r="U237" s="97"/>
      <c r="V237" s="81"/>
    </row>
    <row r="238" spans="2:22" s="5" customFormat="1" ht="36" customHeight="1">
      <c r="B238" s="253" t="s">
        <v>1486</v>
      </c>
      <c r="C238" s="254"/>
      <c r="D238" s="254"/>
      <c r="E238" s="97"/>
      <c r="F238" s="254" t="s">
        <v>1487</v>
      </c>
      <c r="G238" s="254"/>
      <c r="H238" s="254"/>
      <c r="I238" s="97"/>
      <c r="J238" s="254" t="s">
        <v>1488</v>
      </c>
      <c r="K238" s="254"/>
      <c r="L238" s="254"/>
      <c r="M238" s="97"/>
      <c r="N238" s="254" t="s">
        <v>1489</v>
      </c>
      <c r="O238" s="254"/>
      <c r="P238" s="254"/>
      <c r="Q238" s="97"/>
      <c r="R238" s="254" t="s">
        <v>1490</v>
      </c>
      <c r="S238" s="254"/>
      <c r="T238" s="254"/>
      <c r="U238" s="97"/>
      <c r="V238" s="81"/>
    </row>
    <row r="239" spans="2:22" s="5" customFormat="1" ht="36" customHeight="1">
      <c r="B239" s="253" t="s">
        <v>1491</v>
      </c>
      <c r="C239" s="254"/>
      <c r="D239" s="254"/>
      <c r="E239" s="97"/>
      <c r="F239" s="254" t="s">
        <v>1636</v>
      </c>
      <c r="G239" s="254"/>
      <c r="H239" s="254"/>
      <c r="I239" s="97"/>
      <c r="J239" s="254" t="s">
        <v>1637</v>
      </c>
      <c r="K239" s="254"/>
      <c r="L239" s="254"/>
      <c r="M239" s="97"/>
      <c r="N239" s="254" t="s">
        <v>2290</v>
      </c>
      <c r="O239" s="254"/>
      <c r="P239" s="254"/>
      <c r="Q239" s="82"/>
      <c r="R239" s="97" t="s">
        <v>43</v>
      </c>
      <c r="S239" s="83"/>
      <c r="T239" s="256" t="s">
        <v>1700</v>
      </c>
      <c r="U239" s="256"/>
      <c r="V239" s="257"/>
    </row>
    <row r="240" spans="2:22" s="1" customFormat="1" ht="36" customHeight="1">
      <c r="B240" s="266" t="s">
        <v>16</v>
      </c>
      <c r="C240" s="267"/>
      <c r="D240" s="267"/>
      <c r="E240" s="264" t="s">
        <v>1700</v>
      </c>
      <c r="F240" s="264"/>
      <c r="G240" s="264"/>
      <c r="H240" s="264"/>
      <c r="I240" s="264"/>
      <c r="J240" s="264"/>
      <c r="K240" s="264"/>
      <c r="L240" s="264"/>
      <c r="M240" s="264"/>
      <c r="N240" s="264"/>
      <c r="O240" s="264"/>
      <c r="P240" s="264"/>
      <c r="Q240" s="264"/>
      <c r="R240" s="264"/>
      <c r="S240" s="264"/>
      <c r="T240" s="264"/>
      <c r="U240" s="264"/>
      <c r="V240" s="265"/>
    </row>
    <row r="241" spans="2:22" s="1" customFormat="1" ht="36" customHeight="1">
      <c r="B241" s="359" t="s">
        <v>1740</v>
      </c>
      <c r="C241" s="360"/>
      <c r="D241" s="360"/>
      <c r="E241" s="360"/>
      <c r="F241" s="360"/>
      <c r="G241" s="360"/>
      <c r="H241" s="360"/>
      <c r="I241" s="360"/>
      <c r="J241" s="360"/>
      <c r="K241" s="360"/>
      <c r="L241" s="360"/>
      <c r="M241" s="360"/>
      <c r="N241" s="360"/>
      <c r="O241" s="360"/>
      <c r="P241" s="360"/>
      <c r="Q241" s="360"/>
      <c r="R241" s="360"/>
      <c r="S241" s="360"/>
      <c r="T241" s="360"/>
      <c r="U241" s="360"/>
      <c r="V241" s="361"/>
    </row>
    <row r="242" spans="2:22" s="1" customFormat="1" ht="36" customHeight="1">
      <c r="B242" s="253" t="s">
        <v>53</v>
      </c>
      <c r="C242" s="254"/>
      <c r="D242" s="254"/>
      <c r="E242" s="97"/>
      <c r="F242" s="254" t="s">
        <v>54</v>
      </c>
      <c r="G242" s="254"/>
      <c r="H242" s="254"/>
      <c r="I242" s="97"/>
      <c r="J242" s="254" t="s">
        <v>55</v>
      </c>
      <c r="K242" s="254"/>
      <c r="L242" s="254"/>
      <c r="M242" s="97"/>
      <c r="N242" s="254" t="s">
        <v>56</v>
      </c>
      <c r="O242" s="254"/>
      <c r="P242" s="97"/>
      <c r="Q242" s="256" t="s">
        <v>1700</v>
      </c>
      <c r="R242" s="256"/>
      <c r="S242" s="256"/>
      <c r="T242" s="256"/>
      <c r="U242" s="256"/>
      <c r="V242" s="257"/>
    </row>
    <row r="243" spans="2:22" s="1" customFormat="1" ht="36" customHeight="1">
      <c r="B243" s="516" t="s">
        <v>16</v>
      </c>
      <c r="C243" s="343"/>
      <c r="D243" s="343"/>
      <c r="E243" s="264" t="s">
        <v>1700</v>
      </c>
      <c r="F243" s="264"/>
      <c r="G243" s="264"/>
      <c r="H243" s="264"/>
      <c r="I243" s="264"/>
      <c r="J243" s="264"/>
      <c r="K243" s="264"/>
      <c r="L243" s="264"/>
      <c r="M243" s="264"/>
      <c r="N243" s="264"/>
      <c r="O243" s="264"/>
      <c r="P243" s="264"/>
      <c r="Q243" s="264"/>
      <c r="R243" s="264"/>
      <c r="S243" s="264"/>
      <c r="T243" s="264"/>
      <c r="U243" s="264"/>
      <c r="V243" s="265"/>
    </row>
    <row r="244" spans="2:22" s="1" customFormat="1" ht="36" customHeight="1">
      <c r="B244" s="397" t="s">
        <v>1741</v>
      </c>
      <c r="C244" s="398"/>
      <c r="D244" s="398"/>
      <c r="E244" s="398"/>
      <c r="F244" s="398"/>
      <c r="G244" s="398"/>
      <c r="H244" s="398"/>
      <c r="I244" s="398"/>
      <c r="J244" s="398"/>
      <c r="K244" s="398"/>
      <c r="L244" s="398"/>
      <c r="M244" s="398"/>
      <c r="N244" s="398"/>
      <c r="O244" s="398"/>
      <c r="P244" s="398"/>
      <c r="Q244" s="398"/>
      <c r="R244" s="398"/>
      <c r="S244" s="398"/>
      <c r="T244" s="398"/>
      <c r="U244" s="398"/>
      <c r="V244" s="399"/>
    </row>
    <row r="245" spans="2:22" s="1" customFormat="1" ht="36" customHeight="1">
      <c r="B245" s="253" t="s">
        <v>57</v>
      </c>
      <c r="C245" s="254"/>
      <c r="D245" s="254"/>
      <c r="E245" s="82"/>
      <c r="F245" s="254" t="s">
        <v>58</v>
      </c>
      <c r="G245" s="254"/>
      <c r="H245" s="254"/>
      <c r="I245" s="84"/>
      <c r="J245" s="254" t="s">
        <v>59</v>
      </c>
      <c r="K245" s="254"/>
      <c r="L245" s="254"/>
      <c r="M245" s="82"/>
      <c r="N245" s="254" t="s">
        <v>60</v>
      </c>
      <c r="O245" s="254"/>
      <c r="P245" s="254"/>
      <c r="Q245" s="82"/>
      <c r="R245" s="254" t="s">
        <v>61</v>
      </c>
      <c r="S245" s="254"/>
      <c r="T245" s="254"/>
      <c r="U245" s="82"/>
      <c r="V245" s="85"/>
    </row>
    <row r="246" spans="2:22" s="1" customFormat="1" ht="36" customHeight="1">
      <c r="B246" s="253" t="s">
        <v>62</v>
      </c>
      <c r="C246" s="254"/>
      <c r="D246" s="254"/>
      <c r="E246" s="82"/>
      <c r="F246" s="254" t="s">
        <v>63</v>
      </c>
      <c r="G246" s="254"/>
      <c r="H246" s="254"/>
      <c r="I246" s="84"/>
      <c r="J246" s="254" t="s">
        <v>64</v>
      </c>
      <c r="K246" s="254"/>
      <c r="L246" s="254"/>
      <c r="M246" s="82"/>
      <c r="N246" s="254" t="s">
        <v>65</v>
      </c>
      <c r="O246" s="254"/>
      <c r="P246" s="254"/>
      <c r="Q246" s="82"/>
      <c r="R246" s="254" t="s">
        <v>66</v>
      </c>
      <c r="S246" s="254"/>
      <c r="T246" s="254"/>
      <c r="U246" s="82"/>
      <c r="V246" s="85"/>
    </row>
    <row r="247" spans="2:22" s="1" customFormat="1" ht="36" customHeight="1">
      <c r="B247" s="253" t="s">
        <v>1473</v>
      </c>
      <c r="C247" s="254"/>
      <c r="D247" s="254"/>
      <c r="E247" s="82"/>
      <c r="F247" s="254" t="s">
        <v>67</v>
      </c>
      <c r="G247" s="254"/>
      <c r="H247" s="254"/>
      <c r="I247" s="84"/>
      <c r="J247" s="254" t="s">
        <v>104</v>
      </c>
      <c r="K247" s="254"/>
      <c r="L247" s="254"/>
      <c r="M247" s="82"/>
      <c r="N247" s="254" t="s">
        <v>52</v>
      </c>
      <c r="O247" s="254"/>
      <c r="P247" s="82"/>
      <c r="Q247" s="256" t="s">
        <v>1700</v>
      </c>
      <c r="R247" s="256"/>
      <c r="S247" s="256"/>
      <c r="T247" s="256"/>
      <c r="U247" s="256"/>
      <c r="V247" s="257"/>
    </row>
    <row r="248" spans="2:22" s="1" customFormat="1" ht="36" customHeight="1">
      <c r="B248" s="516" t="s">
        <v>16</v>
      </c>
      <c r="C248" s="343"/>
      <c r="D248" s="343"/>
      <c r="E248" s="264" t="s">
        <v>1700</v>
      </c>
      <c r="F248" s="264"/>
      <c r="G248" s="264"/>
      <c r="H248" s="264"/>
      <c r="I248" s="264"/>
      <c r="J248" s="264"/>
      <c r="K248" s="264"/>
      <c r="L248" s="264"/>
      <c r="M248" s="264"/>
      <c r="N248" s="264"/>
      <c r="O248" s="264"/>
      <c r="P248" s="264"/>
      <c r="Q248" s="264"/>
      <c r="R248" s="264"/>
      <c r="S248" s="264"/>
      <c r="T248" s="264"/>
      <c r="U248" s="264"/>
      <c r="V248" s="265"/>
    </row>
    <row r="249" spans="2:22" s="1" customFormat="1" ht="36" customHeight="1">
      <c r="B249" s="368" t="s">
        <v>1463</v>
      </c>
      <c r="C249" s="369"/>
      <c r="D249" s="369"/>
      <c r="E249" s="369"/>
      <c r="F249" s="369"/>
      <c r="G249" s="369"/>
      <c r="H249" s="369"/>
      <c r="I249" s="369"/>
      <c r="J249" s="369"/>
      <c r="K249" s="369"/>
      <c r="L249" s="369"/>
      <c r="M249" s="369"/>
      <c r="N249" s="369"/>
      <c r="O249" s="369"/>
      <c r="P249" s="369"/>
      <c r="Q249" s="369"/>
      <c r="R249" s="369"/>
      <c r="S249" s="369"/>
      <c r="T249" s="369"/>
      <c r="U249" s="369"/>
      <c r="V249" s="370"/>
    </row>
    <row r="250" spans="2:22" s="1" customFormat="1" ht="36" customHeight="1">
      <c r="B250" s="546" t="s">
        <v>1676</v>
      </c>
      <c r="C250" s="584"/>
      <c r="D250" s="584"/>
      <c r="E250" s="584"/>
      <c r="F250" s="584"/>
      <c r="G250" s="584"/>
      <c r="H250" s="584"/>
      <c r="I250" s="584"/>
      <c r="J250" s="584"/>
      <c r="K250" s="584"/>
      <c r="L250" s="584"/>
      <c r="M250" s="584"/>
      <c r="N250" s="584"/>
      <c r="O250" s="584"/>
      <c r="P250" s="584"/>
      <c r="Q250" s="584"/>
      <c r="R250" s="584"/>
      <c r="S250" s="584"/>
      <c r="T250" s="584"/>
      <c r="U250" s="584"/>
      <c r="V250" s="547"/>
    </row>
    <row r="251" spans="2:22" s="1" customFormat="1" ht="36" customHeight="1">
      <c r="B251" s="328" t="s">
        <v>1765</v>
      </c>
      <c r="C251" s="329"/>
      <c r="D251" s="329"/>
      <c r="E251" s="329"/>
      <c r="F251" s="329"/>
      <c r="G251" s="329"/>
      <c r="H251" s="68"/>
      <c r="I251" s="329" t="s">
        <v>1766</v>
      </c>
      <c r="J251" s="329"/>
      <c r="K251" s="329"/>
      <c r="L251" s="329"/>
      <c r="M251" s="329"/>
      <c r="N251" s="329"/>
      <c r="O251" s="68"/>
      <c r="P251" s="329" t="s">
        <v>1767</v>
      </c>
      <c r="Q251" s="329"/>
      <c r="R251" s="329"/>
      <c r="S251" s="329"/>
      <c r="T251" s="329"/>
      <c r="U251" s="329"/>
      <c r="V251" s="91"/>
    </row>
    <row r="252" spans="2:22" s="1" customFormat="1" ht="36" customHeight="1">
      <c r="B252" s="328" t="s">
        <v>119</v>
      </c>
      <c r="C252" s="329"/>
      <c r="D252" s="329"/>
      <c r="E252" s="329"/>
      <c r="F252" s="329"/>
      <c r="G252" s="329"/>
      <c r="H252" s="68"/>
      <c r="I252" s="329" t="s">
        <v>1768</v>
      </c>
      <c r="J252" s="329"/>
      <c r="K252" s="329"/>
      <c r="L252" s="329"/>
      <c r="M252" s="329"/>
      <c r="N252" s="329"/>
      <c r="O252" s="68"/>
      <c r="P252" s="329" t="s">
        <v>1648</v>
      </c>
      <c r="Q252" s="329"/>
      <c r="R252" s="329"/>
      <c r="S252" s="329"/>
      <c r="T252" s="329"/>
      <c r="U252" s="329"/>
      <c r="V252" s="91"/>
    </row>
    <row r="253" spans="2:22" s="1" customFormat="1" ht="36" customHeight="1">
      <c r="B253" s="328" t="s">
        <v>1769</v>
      </c>
      <c r="C253" s="329"/>
      <c r="D253" s="329"/>
      <c r="E253" s="329"/>
      <c r="F253" s="329"/>
      <c r="G253" s="329"/>
      <c r="H253" s="68"/>
      <c r="I253" s="329" t="s">
        <v>1770</v>
      </c>
      <c r="J253" s="329"/>
      <c r="K253" s="329"/>
      <c r="L253" s="329"/>
      <c r="M253" s="329"/>
      <c r="N253" s="329"/>
      <c r="O253" s="68"/>
      <c r="P253" s="329" t="s">
        <v>1773</v>
      </c>
      <c r="Q253" s="329"/>
      <c r="R253" s="329"/>
      <c r="S253" s="329"/>
      <c r="T253" s="329"/>
      <c r="U253" s="329"/>
      <c r="V253" s="91"/>
    </row>
    <row r="254" spans="2:22" ht="36" customHeight="1">
      <c r="B254" s="328" t="s">
        <v>1771</v>
      </c>
      <c r="C254" s="329"/>
      <c r="D254" s="329"/>
      <c r="E254" s="329"/>
      <c r="F254" s="329"/>
      <c r="G254" s="329"/>
      <c r="H254" s="68"/>
      <c r="I254" s="329" t="s">
        <v>1772</v>
      </c>
      <c r="J254" s="329"/>
      <c r="K254" s="329"/>
      <c r="L254" s="329"/>
      <c r="M254" s="329"/>
      <c r="N254" s="329"/>
      <c r="O254" s="68"/>
      <c r="P254" s="329" t="s">
        <v>68</v>
      </c>
      <c r="Q254" s="329"/>
      <c r="R254" s="329"/>
      <c r="S254" s="329"/>
      <c r="T254" s="329"/>
      <c r="U254" s="329"/>
      <c r="V254" s="91"/>
    </row>
    <row r="255" spans="2:22" ht="36" customHeight="1">
      <c r="B255" s="328" t="s">
        <v>1649</v>
      </c>
      <c r="C255" s="329"/>
      <c r="D255" s="329"/>
      <c r="E255" s="329"/>
      <c r="F255" s="329"/>
      <c r="G255" s="329"/>
      <c r="H255" s="68"/>
      <c r="I255" s="329" t="s">
        <v>1774</v>
      </c>
      <c r="J255" s="329"/>
      <c r="K255" s="329"/>
      <c r="L255" s="329"/>
      <c r="M255" s="329"/>
      <c r="N255" s="329"/>
      <c r="O255" s="68"/>
      <c r="P255" s="329" t="s">
        <v>1775</v>
      </c>
      <c r="Q255" s="329"/>
      <c r="R255" s="329"/>
      <c r="S255" s="329"/>
      <c r="T255" s="329"/>
      <c r="U255" s="329"/>
      <c r="V255" s="91"/>
    </row>
    <row r="256" spans="2:22" ht="36" customHeight="1">
      <c r="B256" s="506" t="s">
        <v>100</v>
      </c>
      <c r="C256" s="379"/>
      <c r="D256" s="379"/>
      <c r="E256" s="379"/>
      <c r="F256" s="379"/>
      <c r="G256" s="379"/>
      <c r="H256" s="99"/>
      <c r="I256" s="379" t="s">
        <v>131</v>
      </c>
      <c r="J256" s="379"/>
      <c r="K256" s="379"/>
      <c r="L256" s="379"/>
      <c r="M256" s="379"/>
      <c r="N256" s="379"/>
      <c r="O256" s="83"/>
      <c r="P256" s="86" t="s">
        <v>43</v>
      </c>
      <c r="Q256" s="86"/>
      <c r="R256" s="256" t="s">
        <v>1700</v>
      </c>
      <c r="S256" s="256"/>
      <c r="T256" s="256"/>
      <c r="U256" s="256"/>
      <c r="V256" s="257"/>
    </row>
    <row r="257" spans="2:26" ht="36" customHeight="1">
      <c r="B257" s="469" t="s">
        <v>16</v>
      </c>
      <c r="C257" s="470"/>
      <c r="D257" s="470"/>
      <c r="E257" s="471" t="s">
        <v>2410</v>
      </c>
      <c r="F257" s="471"/>
      <c r="G257" s="471"/>
      <c r="H257" s="471"/>
      <c r="I257" s="471"/>
      <c r="J257" s="471"/>
      <c r="K257" s="471"/>
      <c r="L257" s="471"/>
      <c r="M257" s="471"/>
      <c r="N257" s="471"/>
      <c r="O257" s="471"/>
      <c r="P257" s="471"/>
      <c r="Q257" s="471"/>
      <c r="R257" s="471"/>
      <c r="S257" s="471"/>
      <c r="T257" s="471"/>
      <c r="U257" s="471"/>
      <c r="V257" s="472"/>
    </row>
    <row r="258" spans="2:26" s="4" customFormat="1" ht="36" customHeight="1">
      <c r="B258" s="366" t="s">
        <v>1949</v>
      </c>
      <c r="C258" s="367"/>
      <c r="D258" s="367"/>
      <c r="E258" s="367"/>
      <c r="F258" s="367"/>
      <c r="G258" s="367"/>
      <c r="H258" s="367"/>
      <c r="I258" s="367"/>
      <c r="J258" s="367"/>
      <c r="K258" s="367"/>
      <c r="L258" s="367"/>
      <c r="M258" s="367"/>
      <c r="N258" s="367"/>
      <c r="O258" s="367"/>
      <c r="P258" s="367"/>
      <c r="Q258" s="53" t="s">
        <v>14</v>
      </c>
      <c r="R258" s="53"/>
      <c r="S258" s="53" t="s">
        <v>15</v>
      </c>
      <c r="T258" s="53"/>
      <c r="U258" s="53" t="s">
        <v>1703</v>
      </c>
      <c r="V258" s="9"/>
      <c r="W258" s="2"/>
      <c r="X258" s="2"/>
      <c r="Y258" s="2"/>
      <c r="Z258" s="2"/>
    </row>
    <row r="259" spans="2:26" s="4" customFormat="1" ht="36" customHeight="1">
      <c r="B259" s="288" t="s">
        <v>1881</v>
      </c>
      <c r="C259" s="289"/>
      <c r="D259" s="289"/>
      <c r="E259" s="289"/>
      <c r="F259" s="289"/>
      <c r="G259" s="289"/>
      <c r="H259" s="289"/>
      <c r="I259" s="289"/>
      <c r="J259" s="289"/>
      <c r="K259" s="289"/>
      <c r="L259" s="289"/>
      <c r="M259" s="289"/>
      <c r="N259" s="289"/>
      <c r="O259" s="289"/>
      <c r="P259" s="289"/>
      <c r="Q259" s="289"/>
      <c r="R259" s="289"/>
      <c r="S259" s="289"/>
      <c r="T259" s="289"/>
      <c r="U259" s="289"/>
      <c r="V259" s="290"/>
      <c r="W259" s="2"/>
      <c r="X259" s="2"/>
      <c r="Y259" s="2"/>
      <c r="Z259" s="2"/>
    </row>
    <row r="260" spans="2:26" s="4" customFormat="1" ht="44.15" customHeight="1">
      <c r="B260" s="357" t="s">
        <v>1947</v>
      </c>
      <c r="C260" s="356"/>
      <c r="D260" s="356"/>
      <c r="E260" s="356"/>
      <c r="F260" s="356"/>
      <c r="G260" s="356"/>
      <c r="H260" s="356"/>
      <c r="I260" s="356"/>
      <c r="J260" s="356"/>
      <c r="K260" s="161" t="s">
        <v>14</v>
      </c>
      <c r="L260" s="161"/>
      <c r="M260" s="161" t="s">
        <v>15</v>
      </c>
      <c r="N260" s="161"/>
      <c r="O260" s="267" t="s">
        <v>17</v>
      </c>
      <c r="P260" s="267"/>
      <c r="Q260" s="264" t="s">
        <v>1700</v>
      </c>
      <c r="R260" s="264"/>
      <c r="S260" s="264"/>
      <c r="T260" s="264"/>
      <c r="U260" s="264"/>
      <c r="V260" s="265"/>
      <c r="W260" s="2"/>
      <c r="X260" s="2"/>
      <c r="Y260" s="2"/>
      <c r="Z260" s="2"/>
    </row>
    <row r="261" spans="2:26" s="4" customFormat="1" ht="36" customHeight="1">
      <c r="B261" s="357" t="s">
        <v>1948</v>
      </c>
      <c r="C261" s="356"/>
      <c r="D261" s="356"/>
      <c r="E261" s="356"/>
      <c r="F261" s="356"/>
      <c r="G261" s="356"/>
      <c r="H261" s="356"/>
      <c r="I261" s="356"/>
      <c r="J261" s="356"/>
      <c r="K261" s="356"/>
      <c r="L261" s="356"/>
      <c r="M261" s="161" t="s">
        <v>14</v>
      </c>
      <c r="N261" s="161"/>
      <c r="O261" s="161" t="s">
        <v>15</v>
      </c>
      <c r="P261" s="161"/>
      <c r="Q261" s="267"/>
      <c r="R261" s="267"/>
      <c r="S261" s="591"/>
      <c r="T261" s="591"/>
      <c r="U261" s="591"/>
      <c r="V261" s="592"/>
      <c r="W261" s="2"/>
      <c r="X261" s="2"/>
      <c r="Y261" s="2"/>
      <c r="Z261" s="2"/>
    </row>
    <row r="262" spans="2:26" s="4" customFormat="1" ht="36" customHeight="1">
      <c r="B262" s="291" t="s">
        <v>1878</v>
      </c>
      <c r="C262" s="292"/>
      <c r="D262" s="292"/>
      <c r="E262" s="292"/>
      <c r="F262" s="292"/>
      <c r="G262" s="292"/>
      <c r="H262" s="394"/>
      <c r="I262" s="291" t="s">
        <v>1879</v>
      </c>
      <c r="J262" s="292"/>
      <c r="K262" s="292"/>
      <c r="L262" s="292"/>
      <c r="M262" s="292"/>
      <c r="N262" s="292"/>
      <c r="O262" s="292"/>
      <c r="P262" s="292"/>
      <c r="Q262" s="394"/>
      <c r="R262" s="291" t="s">
        <v>1880</v>
      </c>
      <c r="S262" s="292"/>
      <c r="T262" s="292"/>
      <c r="U262" s="292"/>
      <c r="V262" s="394"/>
      <c r="W262" s="2"/>
      <c r="X262" s="2"/>
      <c r="Y262" s="2"/>
      <c r="Z262" s="2"/>
    </row>
    <row r="263" spans="2:26" ht="36" customHeight="1">
      <c r="B263" s="253" t="s">
        <v>69</v>
      </c>
      <c r="C263" s="254"/>
      <c r="D263" s="254"/>
      <c r="E263" s="254"/>
      <c r="F263" s="254"/>
      <c r="G263" s="254"/>
      <c r="H263" s="83"/>
      <c r="I263" s="100" t="s">
        <v>70</v>
      </c>
      <c r="J263" s="583" t="s">
        <v>2357</v>
      </c>
      <c r="K263" s="286"/>
      <c r="L263" s="286"/>
      <c r="M263" s="286"/>
      <c r="N263" s="286"/>
      <c r="O263" s="286"/>
      <c r="P263" s="286"/>
      <c r="Q263" s="287"/>
      <c r="R263" s="285" t="s">
        <v>1632</v>
      </c>
      <c r="S263" s="286"/>
      <c r="T263" s="286"/>
      <c r="U263" s="286"/>
      <c r="V263" s="287"/>
    </row>
    <row r="264" spans="2:26" s="4" customFormat="1" ht="36" customHeight="1">
      <c r="B264" s="253" t="s">
        <v>71</v>
      </c>
      <c r="C264" s="254"/>
      <c r="D264" s="254"/>
      <c r="E264" s="254"/>
      <c r="F264" s="254"/>
      <c r="G264" s="254"/>
      <c r="H264" s="83"/>
      <c r="I264" s="523" t="s">
        <v>72</v>
      </c>
      <c r="J264" s="524"/>
      <c r="K264" s="282" t="s">
        <v>2358</v>
      </c>
      <c r="L264" s="283"/>
      <c r="M264" s="283"/>
      <c r="N264" s="283"/>
      <c r="O264" s="283"/>
      <c r="P264" s="283"/>
      <c r="Q264" s="284"/>
      <c r="R264" s="285" t="s">
        <v>107</v>
      </c>
      <c r="S264" s="286"/>
      <c r="T264" s="286"/>
      <c r="U264" s="286"/>
      <c r="V264" s="287"/>
      <c r="W264" s="2"/>
      <c r="X264" s="2"/>
      <c r="Y264" s="2"/>
      <c r="Z264" s="2"/>
    </row>
    <row r="265" spans="2:26" s="4" customFormat="1" ht="36" customHeight="1">
      <c r="B265" s="253" t="s">
        <v>73</v>
      </c>
      <c r="C265" s="254"/>
      <c r="D265" s="254"/>
      <c r="E265" s="254"/>
      <c r="F265" s="254"/>
      <c r="G265" s="254"/>
      <c r="H265" s="83"/>
      <c r="I265" s="523" t="s">
        <v>72</v>
      </c>
      <c r="J265" s="524"/>
      <c r="K265" s="283" t="s">
        <v>1700</v>
      </c>
      <c r="L265" s="283"/>
      <c r="M265" s="283"/>
      <c r="N265" s="283"/>
      <c r="O265" s="283"/>
      <c r="P265" s="283"/>
      <c r="Q265" s="284"/>
      <c r="R265" s="285" t="s">
        <v>1907</v>
      </c>
      <c r="S265" s="286"/>
      <c r="T265" s="286"/>
      <c r="U265" s="286"/>
      <c r="V265" s="287"/>
      <c r="W265" s="2"/>
      <c r="X265" s="2"/>
      <c r="Y265" s="2"/>
      <c r="Z265" s="2"/>
    </row>
    <row r="266" spans="2:26" s="4" customFormat="1" ht="36" customHeight="1">
      <c r="B266" s="253" t="s">
        <v>74</v>
      </c>
      <c r="C266" s="254"/>
      <c r="D266" s="254"/>
      <c r="E266" s="254"/>
      <c r="F266" s="254"/>
      <c r="G266" s="254"/>
      <c r="H266" s="83"/>
      <c r="I266" s="523" t="s">
        <v>72</v>
      </c>
      <c r="J266" s="524"/>
      <c r="K266" s="283" t="s">
        <v>1700</v>
      </c>
      <c r="L266" s="283"/>
      <c r="M266" s="283"/>
      <c r="N266" s="283"/>
      <c r="O266" s="283"/>
      <c r="P266" s="283"/>
      <c r="Q266" s="284"/>
      <c r="R266" s="285" t="s">
        <v>1907</v>
      </c>
      <c r="S266" s="286"/>
      <c r="T266" s="286"/>
      <c r="U266" s="286"/>
      <c r="V266" s="287"/>
      <c r="W266" s="2"/>
      <c r="X266" s="2"/>
      <c r="Y266" s="2"/>
      <c r="Z266" s="2"/>
    </row>
    <row r="267" spans="2:26" s="4" customFormat="1" ht="36" customHeight="1">
      <c r="B267" s="253" t="s">
        <v>75</v>
      </c>
      <c r="C267" s="254"/>
      <c r="D267" s="254"/>
      <c r="E267" s="254"/>
      <c r="F267" s="254"/>
      <c r="G267" s="254"/>
      <c r="H267" s="83"/>
      <c r="I267" s="523" t="s">
        <v>72</v>
      </c>
      <c r="J267" s="524"/>
      <c r="K267" s="282" t="s">
        <v>2359</v>
      </c>
      <c r="L267" s="283"/>
      <c r="M267" s="283"/>
      <c r="N267" s="283"/>
      <c r="O267" s="283"/>
      <c r="P267" s="283"/>
      <c r="Q267" s="284"/>
      <c r="R267" s="285" t="s">
        <v>1886</v>
      </c>
      <c r="S267" s="286"/>
      <c r="T267" s="286"/>
      <c r="U267" s="286"/>
      <c r="V267" s="287"/>
      <c r="W267" s="2"/>
      <c r="X267" s="2"/>
      <c r="Y267" s="2"/>
      <c r="Z267" s="2"/>
    </row>
    <row r="268" spans="2:26" s="4" customFormat="1" ht="36" customHeight="1">
      <c r="B268" s="253" t="s">
        <v>76</v>
      </c>
      <c r="C268" s="254"/>
      <c r="D268" s="254"/>
      <c r="E268" s="254"/>
      <c r="F268" s="254"/>
      <c r="G268" s="254"/>
      <c r="H268" s="83"/>
      <c r="I268" s="523" t="s">
        <v>72</v>
      </c>
      <c r="J268" s="524"/>
      <c r="K268" s="283" t="s">
        <v>1700</v>
      </c>
      <c r="L268" s="283"/>
      <c r="M268" s="283"/>
      <c r="N268" s="283"/>
      <c r="O268" s="283"/>
      <c r="P268" s="283"/>
      <c r="Q268" s="284"/>
      <c r="R268" s="285" t="s">
        <v>1907</v>
      </c>
      <c r="S268" s="286"/>
      <c r="T268" s="286"/>
      <c r="U268" s="286"/>
      <c r="V268" s="287"/>
      <c r="W268" s="2"/>
      <c r="X268" s="2"/>
      <c r="Y268" s="2"/>
      <c r="Z268" s="2"/>
    </row>
    <row r="269" spans="2:26" s="4" customFormat="1" ht="36" customHeight="1">
      <c r="B269" s="253" t="s">
        <v>1916</v>
      </c>
      <c r="C269" s="254"/>
      <c r="D269" s="254"/>
      <c r="E269" s="254"/>
      <c r="F269" s="254"/>
      <c r="G269" s="254"/>
      <c r="H269" s="83"/>
      <c r="I269" s="523" t="s">
        <v>72</v>
      </c>
      <c r="J269" s="524"/>
      <c r="K269" s="283" t="s">
        <v>1700</v>
      </c>
      <c r="L269" s="283"/>
      <c r="M269" s="283"/>
      <c r="N269" s="283"/>
      <c r="O269" s="283"/>
      <c r="P269" s="283"/>
      <c r="Q269" s="284"/>
      <c r="R269" s="285" t="s">
        <v>1907</v>
      </c>
      <c r="S269" s="286"/>
      <c r="T269" s="286"/>
      <c r="U269" s="286"/>
      <c r="V269" s="287"/>
      <c r="W269" s="2"/>
      <c r="X269" s="2"/>
      <c r="Y269" s="2"/>
      <c r="Z269" s="2"/>
    </row>
    <row r="270" spans="2:26" s="4" customFormat="1" ht="36" customHeight="1">
      <c r="B270" s="253" t="s">
        <v>1950</v>
      </c>
      <c r="C270" s="254"/>
      <c r="D270" s="254"/>
      <c r="E270" s="254"/>
      <c r="F270" s="254"/>
      <c r="G270" s="254"/>
      <c r="H270" s="83"/>
      <c r="I270" s="523" t="s">
        <v>72</v>
      </c>
      <c r="J270" s="524"/>
      <c r="K270" s="283" t="s">
        <v>1700</v>
      </c>
      <c r="L270" s="283"/>
      <c r="M270" s="283"/>
      <c r="N270" s="283"/>
      <c r="O270" s="283"/>
      <c r="P270" s="283"/>
      <c r="Q270" s="284"/>
      <c r="R270" s="285" t="s">
        <v>1907</v>
      </c>
      <c r="S270" s="286"/>
      <c r="T270" s="286"/>
      <c r="U270" s="286"/>
      <c r="V270" s="287"/>
      <c r="W270" s="2"/>
      <c r="X270" s="2"/>
      <c r="Y270" s="2"/>
      <c r="Z270" s="2"/>
    </row>
    <row r="271" spans="2:26" s="4" customFormat="1" ht="36" customHeight="1">
      <c r="B271" s="266" t="s">
        <v>16</v>
      </c>
      <c r="C271" s="267"/>
      <c r="D271" s="267"/>
      <c r="E271" s="283" t="s">
        <v>2411</v>
      </c>
      <c r="F271" s="283"/>
      <c r="G271" s="283"/>
      <c r="H271" s="283"/>
      <c r="I271" s="283"/>
      <c r="J271" s="283"/>
      <c r="K271" s="283"/>
      <c r="L271" s="283"/>
      <c r="M271" s="283"/>
      <c r="N271" s="283"/>
      <c r="O271" s="283"/>
      <c r="P271" s="283"/>
      <c r="Q271" s="283"/>
      <c r="R271" s="283"/>
      <c r="S271" s="283"/>
      <c r="T271" s="283"/>
      <c r="U271" s="283"/>
      <c r="V271" s="284"/>
      <c r="W271" s="2"/>
      <c r="X271" s="2"/>
      <c r="Y271" s="2"/>
      <c r="Z271" s="2"/>
    </row>
    <row r="272" spans="2:26" s="4" customFormat="1" ht="36" customHeight="1">
      <c r="B272" s="288" t="s">
        <v>1882</v>
      </c>
      <c r="C272" s="289"/>
      <c r="D272" s="289"/>
      <c r="E272" s="289"/>
      <c r="F272" s="289"/>
      <c r="G272" s="289"/>
      <c r="H272" s="289"/>
      <c r="I272" s="289"/>
      <c r="J272" s="289"/>
      <c r="K272" s="289"/>
      <c r="L272" s="289"/>
      <c r="M272" s="166" t="s">
        <v>14</v>
      </c>
      <c r="N272" s="166"/>
      <c r="O272" s="166" t="s">
        <v>15</v>
      </c>
      <c r="P272" s="167"/>
      <c r="Q272" s="513" t="s">
        <v>17</v>
      </c>
      <c r="R272" s="513"/>
      <c r="S272" s="593" t="s">
        <v>1700</v>
      </c>
      <c r="T272" s="593"/>
      <c r="U272" s="593"/>
      <c r="V272" s="594"/>
      <c r="W272" s="2"/>
      <c r="X272" s="2"/>
      <c r="Y272" s="2"/>
      <c r="Z272" s="2"/>
    </row>
    <row r="273" spans="2:26" s="4" customFormat="1" ht="36" customHeight="1">
      <c r="B273" s="266" t="s">
        <v>16</v>
      </c>
      <c r="C273" s="267"/>
      <c r="D273" s="267"/>
      <c r="E273" s="283" t="s">
        <v>2412</v>
      </c>
      <c r="F273" s="283"/>
      <c r="G273" s="283"/>
      <c r="H273" s="283"/>
      <c r="I273" s="283"/>
      <c r="J273" s="283"/>
      <c r="K273" s="283"/>
      <c r="L273" s="283"/>
      <c r="M273" s="283"/>
      <c r="N273" s="283"/>
      <c r="O273" s="283"/>
      <c r="P273" s="283"/>
      <c r="Q273" s="283"/>
      <c r="R273" s="283"/>
      <c r="S273" s="283"/>
      <c r="T273" s="283"/>
      <c r="U273" s="283"/>
      <c r="V273" s="284"/>
      <c r="W273" s="2"/>
      <c r="X273" s="2"/>
      <c r="Y273" s="2"/>
      <c r="Z273" s="2"/>
    </row>
    <row r="274" spans="2:26" ht="36" customHeight="1">
      <c r="B274" s="366" t="s">
        <v>1476</v>
      </c>
      <c r="C274" s="367"/>
      <c r="D274" s="367"/>
      <c r="E274" s="367"/>
      <c r="F274" s="367"/>
      <c r="G274" s="367"/>
      <c r="H274" s="367"/>
      <c r="I274" s="367"/>
      <c r="J274" s="367"/>
      <c r="K274" s="367"/>
      <c r="L274" s="367"/>
      <c r="M274" s="367"/>
      <c r="N274" s="367"/>
      <c r="O274" s="367"/>
      <c r="P274" s="367"/>
      <c r="Q274" s="25" t="s">
        <v>14</v>
      </c>
      <c r="R274" s="25"/>
      <c r="S274" s="25" t="s">
        <v>15</v>
      </c>
      <c r="T274" s="25"/>
      <c r="U274" s="25" t="s">
        <v>1703</v>
      </c>
      <c r="V274" s="26"/>
    </row>
    <row r="275" spans="2:26" ht="36" customHeight="1">
      <c r="B275" s="288" t="s">
        <v>1745</v>
      </c>
      <c r="C275" s="289"/>
      <c r="D275" s="289"/>
      <c r="E275" s="289"/>
      <c r="F275" s="289"/>
      <c r="G275" s="289"/>
      <c r="H275" s="289"/>
      <c r="I275" s="289"/>
      <c r="J275" s="289"/>
      <c r="K275" s="289"/>
      <c r="L275" s="289"/>
      <c r="M275" s="289"/>
      <c r="N275" s="289"/>
      <c r="O275" s="289"/>
      <c r="P275" s="289"/>
      <c r="Q275" s="289"/>
      <c r="R275" s="289"/>
      <c r="S275" s="289"/>
      <c r="T275" s="289"/>
      <c r="U275" s="289"/>
      <c r="V275" s="290"/>
    </row>
    <row r="276" spans="2:26" ht="36" customHeight="1">
      <c r="B276" s="253" t="s">
        <v>1747</v>
      </c>
      <c r="C276" s="254"/>
      <c r="D276" s="254"/>
      <c r="E276" s="254"/>
      <c r="F276" s="254"/>
      <c r="G276" s="254"/>
      <c r="H276" s="97" t="s">
        <v>14</v>
      </c>
      <c r="I276" s="163"/>
      <c r="J276" s="163" t="s">
        <v>15</v>
      </c>
      <c r="K276" s="82"/>
      <c r="L276" s="163" t="s">
        <v>1883</v>
      </c>
      <c r="M276" s="82" t="s">
        <v>78</v>
      </c>
      <c r="N276" s="82"/>
      <c r="O276" s="86" t="s">
        <v>79</v>
      </c>
      <c r="P276" s="6"/>
      <c r="Q276" s="263" t="s">
        <v>120</v>
      </c>
      <c r="R276" s="263"/>
      <c r="S276" s="263"/>
      <c r="T276" s="375" t="s">
        <v>2392</v>
      </c>
      <c r="U276" s="375"/>
      <c r="V276" s="376"/>
    </row>
    <row r="277" spans="2:26" ht="36" customHeight="1">
      <c r="B277" s="253" t="s">
        <v>1748</v>
      </c>
      <c r="C277" s="254"/>
      <c r="D277" s="254"/>
      <c r="E277" s="254"/>
      <c r="F277" s="254"/>
      <c r="G277" s="254"/>
      <c r="H277" s="254"/>
      <c r="I277" s="254"/>
      <c r="J277" s="97" t="s">
        <v>14</v>
      </c>
      <c r="L277" s="162" t="s">
        <v>15</v>
      </c>
      <c r="N277" s="263" t="s">
        <v>1494</v>
      </c>
      <c r="O277" s="263"/>
      <c r="P277" s="263"/>
      <c r="Q277" s="263"/>
      <c r="R277" s="256" t="s">
        <v>107</v>
      </c>
      <c r="S277" s="256"/>
      <c r="T277" s="256"/>
      <c r="U277" s="256"/>
      <c r="V277" s="257"/>
    </row>
    <row r="278" spans="2:26" ht="36" customHeight="1">
      <c r="B278" s="509" t="s">
        <v>1749</v>
      </c>
      <c r="C278" s="510"/>
      <c r="D278" s="510"/>
      <c r="E278" s="510"/>
      <c r="F278" s="510"/>
      <c r="G278" s="510"/>
      <c r="H278" s="510"/>
      <c r="I278" s="510"/>
      <c r="J278" s="510"/>
      <c r="K278" s="510"/>
      <c r="L278" s="510"/>
      <c r="M278" s="510"/>
      <c r="N278" s="510"/>
      <c r="O278" s="510"/>
      <c r="P278" s="510"/>
      <c r="Q278" s="510"/>
      <c r="R278" s="510"/>
      <c r="S278" s="510"/>
      <c r="T278" s="510"/>
      <c r="U278" s="510"/>
      <c r="V278" s="511"/>
      <c r="W278" s="4"/>
      <c r="X278" s="4"/>
      <c r="Y278" s="4"/>
    </row>
    <row r="279" spans="2:26" ht="36" customHeight="1">
      <c r="B279" s="253" t="s">
        <v>1742</v>
      </c>
      <c r="C279" s="254"/>
      <c r="D279" s="254"/>
      <c r="E279" s="85"/>
      <c r="F279" s="514" t="s">
        <v>103</v>
      </c>
      <c r="G279" s="255" t="s">
        <v>2360</v>
      </c>
      <c r="H279" s="256"/>
      <c r="I279" s="256"/>
      <c r="J279" s="256"/>
      <c r="K279" s="256"/>
      <c r="L279" s="256"/>
      <c r="M279" s="256"/>
      <c r="N279" s="256"/>
      <c r="O279" s="256"/>
      <c r="P279" s="256"/>
      <c r="Q279" s="257"/>
      <c r="R279" s="514" t="s">
        <v>121</v>
      </c>
      <c r="S279" s="374">
        <v>10500</v>
      </c>
      <c r="T279" s="375"/>
      <c r="U279" s="375"/>
      <c r="V279" s="376"/>
      <c r="W279" s="4"/>
      <c r="X279" s="4"/>
      <c r="Y279" s="4"/>
    </row>
    <row r="280" spans="2:26" ht="36" customHeight="1">
      <c r="B280" s="253" t="s">
        <v>1743</v>
      </c>
      <c r="C280" s="254"/>
      <c r="D280" s="254"/>
      <c r="E280" s="85"/>
      <c r="F280" s="515"/>
      <c r="G280" s="255" t="s">
        <v>2361</v>
      </c>
      <c r="H280" s="256"/>
      <c r="I280" s="256"/>
      <c r="J280" s="256"/>
      <c r="K280" s="256"/>
      <c r="L280" s="256"/>
      <c r="M280" s="256"/>
      <c r="N280" s="256"/>
      <c r="O280" s="256"/>
      <c r="P280" s="256"/>
      <c r="Q280" s="257"/>
      <c r="R280" s="515"/>
      <c r="S280" s="374">
        <v>800</v>
      </c>
      <c r="T280" s="375"/>
      <c r="U280" s="375"/>
      <c r="V280" s="376"/>
      <c r="W280" s="4"/>
      <c r="X280" s="4"/>
      <c r="Y280" s="4"/>
    </row>
    <row r="281" spans="2:26" ht="36" customHeight="1">
      <c r="B281" s="509" t="s">
        <v>1750</v>
      </c>
      <c r="C281" s="510"/>
      <c r="D281" s="510"/>
      <c r="E281" s="510"/>
      <c r="F281" s="510"/>
      <c r="G281" s="510"/>
      <c r="H281" s="510"/>
      <c r="I281" s="510"/>
      <c r="J281" s="510"/>
      <c r="K281" s="510"/>
      <c r="L281" s="510"/>
      <c r="M281" s="510"/>
      <c r="N281" s="510"/>
      <c r="O281" s="510"/>
      <c r="P281" s="510"/>
      <c r="Q281" s="510"/>
      <c r="R281" s="510"/>
      <c r="S281" s="510"/>
      <c r="T281" s="510"/>
      <c r="U281" s="510"/>
      <c r="V281" s="511"/>
      <c r="W281" s="4"/>
      <c r="X281" s="4"/>
      <c r="Y281" s="4"/>
    </row>
    <row r="282" spans="2:26" ht="36" customHeight="1">
      <c r="B282" s="382" t="s">
        <v>1707</v>
      </c>
      <c r="C282" s="383"/>
      <c r="D282" s="383"/>
      <c r="E282" s="383"/>
      <c r="F282" s="383"/>
      <c r="G282" s="383" t="s">
        <v>1697</v>
      </c>
      <c r="H282" s="383"/>
      <c r="I282" s="383"/>
      <c r="J282" s="383" t="s">
        <v>1698</v>
      </c>
      <c r="K282" s="384"/>
      <c r="L282" s="382" t="s">
        <v>1706</v>
      </c>
      <c r="M282" s="383"/>
      <c r="N282" s="383"/>
      <c r="O282" s="383"/>
      <c r="P282" s="383"/>
      <c r="Q282" s="383" t="s">
        <v>1697</v>
      </c>
      <c r="R282" s="383"/>
      <c r="S282" s="383"/>
      <c r="T282" s="383" t="s">
        <v>1699</v>
      </c>
      <c r="U282" s="383"/>
      <c r="V282" s="384"/>
    </row>
    <row r="283" spans="2:26" ht="36" customHeight="1">
      <c r="B283" s="385" t="s">
        <v>1650</v>
      </c>
      <c r="C283" s="386"/>
      <c r="D283" s="387"/>
      <c r="E283" s="380" t="s">
        <v>2385</v>
      </c>
      <c r="F283" s="381"/>
      <c r="G283" s="374">
        <v>180</v>
      </c>
      <c r="H283" s="375"/>
      <c r="I283" s="376"/>
      <c r="J283" s="374">
        <v>1600</v>
      </c>
      <c r="K283" s="376"/>
      <c r="L283" s="385" t="s">
        <v>1651</v>
      </c>
      <c r="M283" s="386"/>
      <c r="N283" s="387"/>
      <c r="O283" s="380" t="s">
        <v>2388</v>
      </c>
      <c r="P283" s="381"/>
      <c r="Q283" s="374">
        <v>11</v>
      </c>
      <c r="R283" s="375"/>
      <c r="S283" s="376"/>
      <c r="T283" s="374">
        <v>132</v>
      </c>
      <c r="U283" s="375"/>
      <c r="V283" s="376"/>
    </row>
    <row r="284" spans="2:26" ht="36" customHeight="1">
      <c r="B284" s="388"/>
      <c r="C284" s="389"/>
      <c r="D284" s="390"/>
      <c r="E284" s="380" t="s">
        <v>2386</v>
      </c>
      <c r="F284" s="381"/>
      <c r="G284" s="374">
        <v>121</v>
      </c>
      <c r="H284" s="375"/>
      <c r="I284" s="376"/>
      <c r="J284" s="374">
        <v>800</v>
      </c>
      <c r="K284" s="376"/>
      <c r="L284" s="388"/>
      <c r="M284" s="389"/>
      <c r="N284" s="390"/>
      <c r="O284" s="380" t="s">
        <v>2389</v>
      </c>
      <c r="P284" s="381"/>
      <c r="Q284" s="374">
        <v>9</v>
      </c>
      <c r="R284" s="375"/>
      <c r="S284" s="376"/>
      <c r="T284" s="374">
        <v>25</v>
      </c>
      <c r="U284" s="375"/>
      <c r="V284" s="376"/>
    </row>
    <row r="285" spans="2:26" ht="36" customHeight="1">
      <c r="B285" s="391"/>
      <c r="C285" s="392"/>
      <c r="D285" s="393"/>
      <c r="E285" s="380" t="s">
        <v>2387</v>
      </c>
      <c r="F285" s="381"/>
      <c r="G285" s="374">
        <v>300</v>
      </c>
      <c r="H285" s="375"/>
      <c r="I285" s="376"/>
      <c r="J285" s="374">
        <v>1000</v>
      </c>
      <c r="K285" s="376"/>
      <c r="L285" s="391"/>
      <c r="M285" s="392"/>
      <c r="N285" s="393"/>
      <c r="O285" s="380" t="s">
        <v>2390</v>
      </c>
      <c r="P285" s="381"/>
      <c r="Q285" s="374">
        <v>10</v>
      </c>
      <c r="R285" s="375"/>
      <c r="S285" s="376"/>
      <c r="T285" s="374">
        <v>30</v>
      </c>
      <c r="U285" s="375"/>
      <c r="V285" s="376"/>
    </row>
    <row r="286" spans="2:26" ht="36" customHeight="1">
      <c r="B286" s="304" t="s">
        <v>16</v>
      </c>
      <c r="C286" s="305"/>
      <c r="D286" s="305"/>
      <c r="E286" s="283" t="s">
        <v>2391</v>
      </c>
      <c r="F286" s="283"/>
      <c r="G286" s="283"/>
      <c r="H286" s="283"/>
      <c r="I286" s="283"/>
      <c r="J286" s="283"/>
      <c r="K286" s="283"/>
      <c r="L286" s="283"/>
      <c r="M286" s="283"/>
      <c r="N286" s="283"/>
      <c r="O286" s="283"/>
      <c r="P286" s="283"/>
      <c r="Q286" s="283"/>
      <c r="R286" s="283"/>
      <c r="S286" s="283"/>
      <c r="T286" s="283"/>
      <c r="U286" s="283"/>
      <c r="V286" s="284"/>
      <c r="W286" s="4"/>
      <c r="X286" s="4"/>
      <c r="Y286" s="4"/>
    </row>
    <row r="287" spans="2:26" ht="36" customHeight="1">
      <c r="B287" s="288" t="s">
        <v>1746</v>
      </c>
      <c r="C287" s="289"/>
      <c r="D287" s="289"/>
      <c r="E287" s="289"/>
      <c r="F287" s="289"/>
      <c r="G287" s="289"/>
      <c r="H287" s="289"/>
      <c r="I287" s="289"/>
      <c r="J287" s="289"/>
      <c r="K287" s="289"/>
      <c r="L287" s="289"/>
      <c r="M287" s="289"/>
      <c r="N287" s="289"/>
      <c r="O287" s="289"/>
      <c r="P287" s="289"/>
      <c r="Q287" s="289"/>
      <c r="R287" s="289"/>
      <c r="S287" s="289"/>
      <c r="T287" s="289"/>
      <c r="U287" s="289"/>
      <c r="V287" s="290"/>
      <c r="W287" s="4"/>
      <c r="X287" s="4"/>
      <c r="Y287" s="4"/>
    </row>
    <row r="288" spans="2:26" ht="36" customHeight="1">
      <c r="B288" s="507" t="s">
        <v>1744</v>
      </c>
      <c r="C288" s="277"/>
      <c r="D288" s="277"/>
      <c r="E288" s="277"/>
      <c r="F288" s="256" t="s">
        <v>2362</v>
      </c>
      <c r="G288" s="256"/>
      <c r="H288" s="256"/>
      <c r="I288" s="256"/>
      <c r="J288" s="256"/>
      <c r="K288" s="256"/>
      <c r="L288" s="256"/>
      <c r="M288" s="256"/>
      <c r="N288" s="277" t="s">
        <v>1495</v>
      </c>
      <c r="O288" s="277"/>
      <c r="P288" s="296" t="s">
        <v>2363</v>
      </c>
      <c r="Q288" s="296"/>
      <c r="R288" s="296"/>
      <c r="S288" s="296"/>
      <c r="T288" s="296"/>
      <c r="U288" s="296"/>
      <c r="V288" s="418"/>
      <c r="W288" s="4"/>
      <c r="X288" s="4"/>
      <c r="Y288" s="4"/>
    </row>
    <row r="289" spans="2:25" ht="36" customHeight="1">
      <c r="B289" s="507" t="s">
        <v>1652</v>
      </c>
      <c r="C289" s="277"/>
      <c r="D289" s="277"/>
      <c r="E289" s="277"/>
      <c r="F289" s="277"/>
      <c r="G289" s="277"/>
      <c r="H289" s="277"/>
      <c r="I289" s="277"/>
      <c r="J289" s="279"/>
      <c r="K289" s="508" t="s">
        <v>122</v>
      </c>
      <c r="L289" s="310"/>
      <c r="M289" s="310"/>
      <c r="N289" s="310"/>
      <c r="O289" s="310"/>
      <c r="P289" s="310"/>
      <c r="Q289" s="310"/>
      <c r="R289" s="310"/>
      <c r="S289" s="310"/>
      <c r="T289" s="310"/>
      <c r="U289" s="310"/>
      <c r="V289" s="395"/>
      <c r="W289" s="4"/>
      <c r="X289" s="4"/>
      <c r="Y289" s="4"/>
    </row>
    <row r="290" spans="2:25" ht="36" customHeight="1">
      <c r="B290" s="262" t="s">
        <v>128</v>
      </c>
      <c r="C290" s="263"/>
      <c r="D290" s="63">
        <v>0</v>
      </c>
      <c r="E290" s="263" t="s">
        <v>123</v>
      </c>
      <c r="F290" s="263"/>
      <c r="G290" s="63">
        <v>0</v>
      </c>
      <c r="H290" s="263" t="s">
        <v>1474</v>
      </c>
      <c r="I290" s="263"/>
      <c r="J290" s="63">
        <v>0</v>
      </c>
      <c r="K290" s="271" t="s">
        <v>124</v>
      </c>
      <c r="L290" s="258"/>
      <c r="M290" s="90"/>
      <c r="N290" s="258" t="s">
        <v>125</v>
      </c>
      <c r="O290" s="258"/>
      <c r="P290" s="90"/>
      <c r="Q290" s="258" t="s">
        <v>126</v>
      </c>
      <c r="R290" s="258"/>
      <c r="S290" s="90"/>
      <c r="T290" s="258" t="s">
        <v>127</v>
      </c>
      <c r="U290" s="258"/>
      <c r="V290" s="88"/>
      <c r="W290" s="4"/>
      <c r="X290" s="4"/>
      <c r="Y290" s="4"/>
    </row>
    <row r="291" spans="2:25" ht="36" customHeight="1">
      <c r="B291" s="304" t="s">
        <v>16</v>
      </c>
      <c r="C291" s="305"/>
      <c r="D291" s="305"/>
      <c r="E291" s="283" t="s">
        <v>1700</v>
      </c>
      <c r="F291" s="283"/>
      <c r="G291" s="283"/>
      <c r="H291" s="283"/>
      <c r="I291" s="283"/>
      <c r="J291" s="283"/>
      <c r="K291" s="283"/>
      <c r="L291" s="283"/>
      <c r="M291" s="283"/>
      <c r="N291" s="283"/>
      <c r="O291" s="283"/>
      <c r="P291" s="283"/>
      <c r="Q291" s="283"/>
      <c r="R291" s="283"/>
      <c r="S291" s="283"/>
      <c r="T291" s="283"/>
      <c r="U291" s="283"/>
      <c r="V291" s="284"/>
      <c r="W291" s="4"/>
      <c r="X291" s="4"/>
      <c r="Y291" s="4"/>
    </row>
    <row r="292" spans="2:25" ht="36" customHeight="1">
      <c r="B292" s="366" t="s">
        <v>1464</v>
      </c>
      <c r="C292" s="367"/>
      <c r="D292" s="367"/>
      <c r="E292" s="367"/>
      <c r="F292" s="367"/>
      <c r="G292" s="367"/>
      <c r="H292" s="367"/>
      <c r="I292" s="367"/>
      <c r="J292" s="367"/>
      <c r="K292" s="367"/>
      <c r="L292" s="367"/>
      <c r="M292" s="367"/>
      <c r="N292" s="367"/>
      <c r="O292" s="367"/>
      <c r="P292" s="367"/>
      <c r="Q292" s="25" t="s">
        <v>14</v>
      </c>
      <c r="R292" s="25"/>
      <c r="S292" s="25" t="s">
        <v>15</v>
      </c>
      <c r="T292" s="25"/>
      <c r="U292" s="25" t="s">
        <v>1703</v>
      </c>
      <c r="V292" s="26"/>
    </row>
    <row r="293" spans="2:25" ht="36" customHeight="1">
      <c r="B293" s="294" t="s">
        <v>1751</v>
      </c>
      <c r="C293" s="295"/>
      <c r="D293" s="295"/>
      <c r="E293" s="295"/>
      <c r="F293" s="295"/>
      <c r="G293" s="295"/>
      <c r="H293" s="295"/>
      <c r="I293" s="295"/>
      <c r="J293" s="295"/>
      <c r="K293" s="83"/>
      <c r="L293" s="169">
        <v>0</v>
      </c>
      <c r="M293" s="253" t="s">
        <v>1887</v>
      </c>
      <c r="N293" s="254"/>
      <c r="O293" s="254"/>
      <c r="P293" s="254"/>
      <c r="Q293" s="254"/>
      <c r="R293" s="254"/>
      <c r="S293" s="254"/>
      <c r="T293" s="82"/>
      <c r="U293" s="256">
        <v>0</v>
      </c>
      <c r="V293" s="257"/>
    </row>
    <row r="294" spans="2:25" ht="36" customHeight="1">
      <c r="B294" s="262" t="s">
        <v>1890</v>
      </c>
      <c r="C294" s="263"/>
      <c r="D294" s="263"/>
      <c r="E294" s="263"/>
      <c r="F294" s="263"/>
      <c r="G294" s="85"/>
      <c r="H294" s="253" t="s">
        <v>1889</v>
      </c>
      <c r="I294" s="254"/>
      <c r="J294" s="254"/>
      <c r="K294" s="254"/>
      <c r="L294" s="254"/>
      <c r="M294" s="254"/>
      <c r="N294" s="254"/>
      <c r="O294" s="365"/>
      <c r="P294" s="262" t="s">
        <v>1888</v>
      </c>
      <c r="Q294" s="263"/>
      <c r="R294" s="263"/>
      <c r="S294" s="263"/>
      <c r="T294" s="263"/>
      <c r="U294" s="263"/>
      <c r="V294" s="85"/>
    </row>
    <row r="295" spans="2:25" ht="36" customHeight="1">
      <c r="B295" s="253" t="s">
        <v>80</v>
      </c>
      <c r="C295" s="254"/>
      <c r="D295" s="171">
        <v>0</v>
      </c>
      <c r="E295" s="254" t="s">
        <v>81</v>
      </c>
      <c r="F295" s="254"/>
      <c r="G295" s="172">
        <v>1</v>
      </c>
      <c r="H295" s="294" t="s">
        <v>1642</v>
      </c>
      <c r="I295" s="295"/>
      <c r="J295" s="295"/>
      <c r="K295" s="168">
        <v>3</v>
      </c>
      <c r="L295" s="254" t="s">
        <v>1644</v>
      </c>
      <c r="M295" s="254"/>
      <c r="N295" s="256">
        <v>0</v>
      </c>
      <c r="O295" s="257"/>
      <c r="P295" s="253" t="s">
        <v>1752</v>
      </c>
      <c r="Q295" s="254"/>
      <c r="R295" s="168">
        <v>0</v>
      </c>
      <c r="S295" s="254" t="s">
        <v>1753</v>
      </c>
      <c r="T295" s="254"/>
      <c r="U295" s="256">
        <v>0</v>
      </c>
      <c r="V295" s="257"/>
    </row>
    <row r="296" spans="2:25" ht="36" customHeight="1">
      <c r="B296" s="253" t="s">
        <v>82</v>
      </c>
      <c r="C296" s="254"/>
      <c r="D296" s="171">
        <v>2</v>
      </c>
      <c r="E296" s="254" t="s">
        <v>83</v>
      </c>
      <c r="F296" s="254"/>
      <c r="G296" s="172">
        <v>0</v>
      </c>
      <c r="H296" s="294" t="s">
        <v>1643</v>
      </c>
      <c r="I296" s="295"/>
      <c r="J296" s="295"/>
      <c r="K296" s="168">
        <v>3</v>
      </c>
      <c r="L296" s="254" t="s">
        <v>1677</v>
      </c>
      <c r="M296" s="254"/>
      <c r="N296" s="256">
        <v>3</v>
      </c>
      <c r="O296" s="257"/>
      <c r="P296" s="253" t="s">
        <v>1754</v>
      </c>
      <c r="Q296" s="254"/>
      <c r="R296" s="168">
        <v>0</v>
      </c>
      <c r="S296" s="379" t="s">
        <v>1755</v>
      </c>
      <c r="T296" s="379"/>
      <c r="U296" s="256">
        <v>0</v>
      </c>
      <c r="V296" s="257"/>
    </row>
    <row r="297" spans="2:25" ht="36" customHeight="1">
      <c r="B297" s="89" t="s">
        <v>43</v>
      </c>
      <c r="C297" s="168"/>
      <c r="D297" s="256" t="s">
        <v>1700</v>
      </c>
      <c r="E297" s="256"/>
      <c r="F297" s="256"/>
      <c r="G297" s="257"/>
      <c r="H297" s="294" t="s">
        <v>1645</v>
      </c>
      <c r="I297" s="295"/>
      <c r="J297" s="295"/>
      <c r="K297" s="168">
        <v>0</v>
      </c>
      <c r="L297" s="182" t="s">
        <v>43</v>
      </c>
      <c r="M297" s="170"/>
      <c r="N297" s="256" t="s">
        <v>1700</v>
      </c>
      <c r="O297" s="257"/>
      <c r="P297" s="506" t="s">
        <v>1756</v>
      </c>
      <c r="Q297" s="379"/>
      <c r="R297" s="168">
        <v>0</v>
      </c>
      <c r="S297" s="163" t="s">
        <v>43</v>
      </c>
      <c r="T297" s="170" t="s">
        <v>2384</v>
      </c>
      <c r="U297" s="256">
        <v>1</v>
      </c>
      <c r="V297" s="257"/>
    </row>
    <row r="298" spans="2:25" ht="36" customHeight="1">
      <c r="B298" s="266" t="s">
        <v>77</v>
      </c>
      <c r="C298" s="267"/>
      <c r="D298" s="267"/>
      <c r="E298" s="283" t="s">
        <v>2383</v>
      </c>
      <c r="F298" s="283"/>
      <c r="G298" s="283"/>
      <c r="H298" s="283"/>
      <c r="I298" s="283"/>
      <c r="J298" s="283"/>
      <c r="K298" s="283"/>
      <c r="L298" s="283"/>
      <c r="M298" s="283"/>
      <c r="N298" s="283"/>
      <c r="O298" s="283"/>
      <c r="P298" s="283"/>
      <c r="Q298" s="283"/>
      <c r="R298" s="283"/>
      <c r="S298" s="283"/>
      <c r="T298" s="283"/>
      <c r="U298" s="283"/>
      <c r="V298" s="284"/>
    </row>
    <row r="299" spans="2:25" ht="36" customHeight="1">
      <c r="B299" s="366" t="s">
        <v>1465</v>
      </c>
      <c r="C299" s="367"/>
      <c r="D299" s="367"/>
      <c r="E299" s="367"/>
      <c r="F299" s="367"/>
      <c r="G299" s="367"/>
      <c r="H299" s="367"/>
      <c r="I299" s="367"/>
      <c r="J299" s="367"/>
      <c r="K299" s="367"/>
      <c r="L299" s="367"/>
      <c r="M299" s="367"/>
      <c r="N299" s="367"/>
      <c r="O299" s="367"/>
      <c r="P299" s="367"/>
      <c r="Q299" s="367"/>
      <c r="R299" s="367"/>
      <c r="S299" s="367"/>
      <c r="T299" s="367"/>
      <c r="U299" s="367"/>
      <c r="V299" s="512"/>
    </row>
    <row r="300" spans="2:25" ht="36" customHeight="1">
      <c r="B300" s="499" t="s">
        <v>2400</v>
      </c>
      <c r="C300" s="500"/>
      <c r="D300" s="500"/>
      <c r="E300" s="500"/>
      <c r="F300" s="500"/>
      <c r="G300" s="500"/>
      <c r="H300" s="500"/>
      <c r="I300" s="500"/>
      <c r="J300" s="500"/>
      <c r="K300" s="500"/>
      <c r="L300" s="500"/>
      <c r="M300" s="500"/>
      <c r="N300" s="500"/>
      <c r="O300" s="500"/>
      <c r="P300" s="500"/>
      <c r="Q300" s="500"/>
      <c r="R300" s="500"/>
      <c r="S300" s="500"/>
      <c r="T300" s="500"/>
      <c r="U300" s="500"/>
      <c r="V300" s="501"/>
    </row>
    <row r="301" spans="2:25" ht="36" customHeight="1">
      <c r="B301" s="502"/>
      <c r="C301" s="503"/>
      <c r="D301" s="503"/>
      <c r="E301" s="503"/>
      <c r="F301" s="503"/>
      <c r="G301" s="503"/>
      <c r="H301" s="503"/>
      <c r="I301" s="503"/>
      <c r="J301" s="503"/>
      <c r="K301" s="503"/>
      <c r="L301" s="503"/>
      <c r="M301" s="503"/>
      <c r="N301" s="503"/>
      <c r="O301" s="503"/>
      <c r="P301" s="503"/>
      <c r="Q301" s="503"/>
      <c r="R301" s="503"/>
      <c r="S301" s="503"/>
      <c r="T301" s="503"/>
      <c r="U301" s="503"/>
      <c r="V301" s="504"/>
    </row>
    <row r="302" spans="2:25" ht="36" customHeight="1">
      <c r="B302" s="505"/>
      <c r="C302" s="333"/>
      <c r="D302" s="333"/>
      <c r="E302" s="333"/>
      <c r="F302" s="333"/>
      <c r="G302" s="333"/>
      <c r="H302" s="333"/>
      <c r="I302" s="333"/>
      <c r="J302" s="333"/>
      <c r="K302" s="333"/>
      <c r="L302" s="333"/>
      <c r="M302" s="333"/>
      <c r="N302" s="333"/>
      <c r="O302" s="333"/>
      <c r="P302" s="333"/>
      <c r="Q302" s="333"/>
      <c r="R302" s="333"/>
      <c r="S302" s="333"/>
      <c r="T302" s="333"/>
      <c r="U302" s="333"/>
      <c r="V302" s="334"/>
    </row>
    <row r="303" spans="2:25" ht="36" customHeight="1">
      <c r="B303" s="366" t="s">
        <v>1466</v>
      </c>
      <c r="C303" s="367"/>
      <c r="D303" s="367"/>
      <c r="E303" s="367"/>
      <c r="F303" s="367"/>
      <c r="G303" s="367"/>
      <c r="H303" s="367"/>
      <c r="I303" s="367"/>
      <c r="J303" s="367"/>
      <c r="K303" s="367"/>
      <c r="L303" s="367"/>
      <c r="M303" s="367"/>
      <c r="N303" s="367"/>
      <c r="O303" s="367"/>
      <c r="P303" s="367"/>
      <c r="Q303" s="367"/>
      <c r="R303" s="367"/>
      <c r="S303" s="367"/>
      <c r="T303" s="367"/>
      <c r="U303" s="367"/>
      <c r="V303" s="512"/>
    </row>
    <row r="304" spans="2:25" ht="36" customHeight="1">
      <c r="B304" s="288" t="s">
        <v>132</v>
      </c>
      <c r="C304" s="289"/>
      <c r="D304" s="289"/>
      <c r="E304" s="289"/>
      <c r="F304" s="289"/>
      <c r="G304" s="289"/>
      <c r="H304" s="289"/>
      <c r="I304" s="289"/>
      <c r="J304" s="289"/>
      <c r="K304" s="289"/>
      <c r="L304" s="289"/>
      <c r="M304" s="289"/>
      <c r="N304" s="289"/>
      <c r="O304" s="289"/>
      <c r="P304" s="289"/>
      <c r="Q304" s="289"/>
      <c r="R304" s="289"/>
      <c r="S304" s="289"/>
      <c r="T304" s="289"/>
      <c r="U304" s="289"/>
      <c r="V304" s="290"/>
    </row>
    <row r="305" spans="2:22" ht="49" customHeight="1">
      <c r="B305" s="490"/>
      <c r="C305" s="491"/>
      <c r="D305" s="491"/>
      <c r="E305" s="491"/>
      <c r="F305" s="491"/>
      <c r="G305" s="491"/>
      <c r="H305" s="491"/>
      <c r="I305" s="491"/>
      <c r="J305" s="491"/>
      <c r="K305" s="492"/>
      <c r="L305" s="490"/>
      <c r="M305" s="491"/>
      <c r="N305" s="491"/>
      <c r="O305" s="491"/>
      <c r="P305" s="491"/>
      <c r="Q305" s="491"/>
      <c r="R305" s="491"/>
      <c r="S305" s="491"/>
      <c r="T305" s="491"/>
      <c r="U305" s="491"/>
      <c r="V305" s="492"/>
    </row>
    <row r="306" spans="2:22" ht="49" customHeight="1">
      <c r="B306" s="493"/>
      <c r="C306" s="494"/>
      <c r="D306" s="494"/>
      <c r="E306" s="494"/>
      <c r="F306" s="494"/>
      <c r="G306" s="494"/>
      <c r="H306" s="494"/>
      <c r="I306" s="494"/>
      <c r="J306" s="494"/>
      <c r="K306" s="495"/>
      <c r="L306" s="493"/>
      <c r="M306" s="494"/>
      <c r="N306" s="494"/>
      <c r="O306" s="494"/>
      <c r="P306" s="494"/>
      <c r="Q306" s="494"/>
      <c r="R306" s="494"/>
      <c r="S306" s="494"/>
      <c r="T306" s="494"/>
      <c r="U306" s="494"/>
      <c r="V306" s="495"/>
    </row>
    <row r="307" spans="2:22" ht="49" customHeight="1">
      <c r="B307" s="493"/>
      <c r="C307" s="494"/>
      <c r="D307" s="494"/>
      <c r="E307" s="494"/>
      <c r="F307" s="494"/>
      <c r="G307" s="494"/>
      <c r="H307" s="494"/>
      <c r="I307" s="494"/>
      <c r="J307" s="494"/>
      <c r="K307" s="495"/>
      <c r="L307" s="493"/>
      <c r="M307" s="494"/>
      <c r="N307" s="494"/>
      <c r="O307" s="494"/>
      <c r="P307" s="494"/>
      <c r="Q307" s="494"/>
      <c r="R307" s="494"/>
      <c r="S307" s="494"/>
      <c r="T307" s="494"/>
      <c r="U307" s="494"/>
      <c r="V307" s="495"/>
    </row>
    <row r="308" spans="2:22" ht="49" customHeight="1">
      <c r="B308" s="493"/>
      <c r="C308" s="494"/>
      <c r="D308" s="494"/>
      <c r="E308" s="494"/>
      <c r="F308" s="494"/>
      <c r="G308" s="494"/>
      <c r="H308" s="494"/>
      <c r="I308" s="494"/>
      <c r="J308" s="494"/>
      <c r="K308" s="495"/>
      <c r="L308" s="493"/>
      <c r="M308" s="494"/>
      <c r="N308" s="494"/>
      <c r="O308" s="494"/>
      <c r="P308" s="494"/>
      <c r="Q308" s="494"/>
      <c r="R308" s="494"/>
      <c r="S308" s="494"/>
      <c r="T308" s="494"/>
      <c r="U308" s="494"/>
      <c r="V308" s="495"/>
    </row>
    <row r="309" spans="2:22" ht="49" customHeight="1">
      <c r="B309" s="493"/>
      <c r="C309" s="494"/>
      <c r="D309" s="494"/>
      <c r="E309" s="494"/>
      <c r="F309" s="494"/>
      <c r="G309" s="494"/>
      <c r="H309" s="494"/>
      <c r="I309" s="494"/>
      <c r="J309" s="494"/>
      <c r="K309" s="495"/>
      <c r="L309" s="493"/>
      <c r="M309" s="494"/>
      <c r="N309" s="494"/>
      <c r="O309" s="494"/>
      <c r="P309" s="494"/>
      <c r="Q309" s="494"/>
      <c r="R309" s="494"/>
      <c r="S309" s="494"/>
      <c r="T309" s="494"/>
      <c r="U309" s="494"/>
      <c r="V309" s="495"/>
    </row>
    <row r="310" spans="2:22" ht="49" customHeight="1">
      <c r="B310" s="496"/>
      <c r="C310" s="497"/>
      <c r="D310" s="497"/>
      <c r="E310" s="497"/>
      <c r="F310" s="497"/>
      <c r="G310" s="497"/>
      <c r="H310" s="497"/>
      <c r="I310" s="497"/>
      <c r="J310" s="497"/>
      <c r="K310" s="498"/>
      <c r="L310" s="496"/>
      <c r="M310" s="497"/>
      <c r="N310" s="497"/>
      <c r="O310" s="497"/>
      <c r="P310" s="497"/>
      <c r="Q310" s="497"/>
      <c r="R310" s="497"/>
      <c r="S310" s="497"/>
      <c r="T310" s="497"/>
      <c r="U310" s="497"/>
      <c r="V310" s="498"/>
    </row>
    <row r="311" spans="2:22" ht="36" customHeight="1">
      <c r="B311" s="482" t="s">
        <v>84</v>
      </c>
      <c r="C311" s="483"/>
      <c r="D311" s="264" t="s">
        <v>2364</v>
      </c>
      <c r="E311" s="264"/>
      <c r="F311" s="264"/>
      <c r="G311" s="264"/>
      <c r="H311" s="264"/>
      <c r="I311" s="264"/>
      <c r="J311" s="264"/>
      <c r="K311" s="264"/>
      <c r="L311" s="264"/>
      <c r="M311" s="264"/>
      <c r="N311" s="264"/>
      <c r="O311" s="264"/>
      <c r="P311" s="264"/>
      <c r="Q311" s="264"/>
      <c r="R311" s="264"/>
      <c r="S311" s="264"/>
      <c r="T311" s="264"/>
      <c r="U311" s="264"/>
      <c r="V311" s="265"/>
    </row>
    <row r="312" spans="2:22" ht="36" customHeight="1">
      <c r="B312" s="368" t="s">
        <v>2282</v>
      </c>
      <c r="C312" s="369"/>
      <c r="D312" s="369"/>
      <c r="E312" s="369"/>
      <c r="F312" s="369"/>
      <c r="G312" s="369"/>
      <c r="H312" s="369"/>
      <c r="I312" s="369"/>
      <c r="J312" s="369"/>
      <c r="K312" s="369"/>
      <c r="L312" s="369"/>
      <c r="M312" s="369"/>
      <c r="N312" s="369"/>
      <c r="O312" s="369"/>
      <c r="P312" s="369"/>
      <c r="Q312" s="369"/>
      <c r="R312" s="369"/>
      <c r="S312" s="369"/>
      <c r="T312" s="369"/>
      <c r="U312" s="369"/>
      <c r="V312" s="370"/>
    </row>
    <row r="313" spans="2:22" ht="36" customHeight="1">
      <c r="B313" s="473"/>
      <c r="C313" s="474"/>
      <c r="D313" s="474"/>
      <c r="E313" s="474"/>
      <c r="F313" s="474"/>
      <c r="G313" s="474"/>
      <c r="H313" s="474"/>
      <c r="I313" s="474"/>
      <c r="J313" s="474"/>
      <c r="K313" s="474"/>
      <c r="L313" s="474"/>
      <c r="M313" s="474"/>
      <c r="N313" s="474"/>
      <c r="O313" s="474"/>
      <c r="P313" s="474"/>
      <c r="Q313" s="474"/>
      <c r="R313" s="474"/>
      <c r="S313" s="474"/>
      <c r="T313" s="474"/>
      <c r="U313" s="474"/>
      <c r="V313" s="475"/>
    </row>
    <row r="314" spans="2:22" ht="36" customHeight="1">
      <c r="B314" s="476"/>
      <c r="C314" s="477"/>
      <c r="D314" s="477"/>
      <c r="E314" s="477"/>
      <c r="F314" s="477"/>
      <c r="G314" s="477"/>
      <c r="H314" s="477"/>
      <c r="I314" s="477"/>
      <c r="J314" s="477"/>
      <c r="K314" s="477"/>
      <c r="L314" s="477"/>
      <c r="M314" s="477"/>
      <c r="N314" s="477"/>
      <c r="O314" s="477"/>
      <c r="P314" s="477"/>
      <c r="Q314" s="477"/>
      <c r="R314" s="477"/>
      <c r="S314" s="477"/>
      <c r="T314" s="477"/>
      <c r="U314" s="477"/>
      <c r="V314" s="478"/>
    </row>
    <row r="315" spans="2:22" ht="36" customHeight="1">
      <c r="B315" s="476"/>
      <c r="C315" s="477"/>
      <c r="D315" s="477"/>
      <c r="E315" s="477"/>
      <c r="F315" s="477"/>
      <c r="G315" s="477"/>
      <c r="H315" s="477"/>
      <c r="I315" s="477"/>
      <c r="J315" s="477"/>
      <c r="K315" s="477"/>
      <c r="L315" s="477"/>
      <c r="M315" s="477"/>
      <c r="N315" s="477"/>
      <c r="O315" s="477"/>
      <c r="P315" s="477"/>
      <c r="Q315" s="477"/>
      <c r="R315" s="477"/>
      <c r="S315" s="477"/>
      <c r="T315" s="477"/>
      <c r="U315" s="477"/>
      <c r="V315" s="478"/>
    </row>
    <row r="316" spans="2:22" ht="36" customHeight="1">
      <c r="B316" s="476"/>
      <c r="C316" s="477"/>
      <c r="D316" s="477"/>
      <c r="E316" s="477"/>
      <c r="F316" s="477"/>
      <c r="G316" s="477"/>
      <c r="H316" s="477"/>
      <c r="I316" s="477"/>
      <c r="J316" s="477"/>
      <c r="K316" s="477"/>
      <c r="L316" s="477"/>
      <c r="M316" s="477"/>
      <c r="N316" s="477"/>
      <c r="O316" s="477"/>
      <c r="P316" s="477"/>
      <c r="Q316" s="477"/>
      <c r="R316" s="477"/>
      <c r="S316" s="477"/>
      <c r="T316" s="477"/>
      <c r="U316" s="477"/>
      <c r="V316" s="478"/>
    </row>
    <row r="317" spans="2:22" ht="36" customHeight="1">
      <c r="B317" s="476"/>
      <c r="C317" s="477"/>
      <c r="D317" s="477"/>
      <c r="E317" s="477"/>
      <c r="F317" s="477"/>
      <c r="G317" s="477"/>
      <c r="H317" s="477"/>
      <c r="I317" s="477"/>
      <c r="J317" s="477"/>
      <c r="K317" s="477"/>
      <c r="L317" s="477"/>
      <c r="M317" s="477"/>
      <c r="N317" s="477"/>
      <c r="O317" s="477"/>
      <c r="P317" s="477"/>
      <c r="Q317" s="477"/>
      <c r="R317" s="477"/>
      <c r="S317" s="477"/>
      <c r="T317" s="477"/>
      <c r="U317" s="477"/>
      <c r="V317" s="478"/>
    </row>
    <row r="318" spans="2:22" ht="36" customHeight="1">
      <c r="B318" s="476"/>
      <c r="C318" s="477"/>
      <c r="D318" s="477"/>
      <c r="E318" s="477"/>
      <c r="F318" s="477"/>
      <c r="G318" s="477"/>
      <c r="H318" s="477"/>
      <c r="I318" s="477"/>
      <c r="J318" s="477"/>
      <c r="K318" s="477"/>
      <c r="L318" s="477"/>
      <c r="M318" s="477"/>
      <c r="N318" s="477"/>
      <c r="O318" s="477"/>
      <c r="P318" s="477"/>
      <c r="Q318" s="477"/>
      <c r="R318" s="477"/>
      <c r="S318" s="477"/>
      <c r="T318" s="477"/>
      <c r="U318" s="477"/>
      <c r="V318" s="478"/>
    </row>
    <row r="319" spans="2:22" ht="36" customHeight="1">
      <c r="B319" s="476"/>
      <c r="C319" s="477"/>
      <c r="D319" s="477"/>
      <c r="E319" s="477"/>
      <c r="F319" s="477"/>
      <c r="G319" s="477"/>
      <c r="H319" s="477"/>
      <c r="I319" s="477"/>
      <c r="J319" s="477"/>
      <c r="K319" s="477"/>
      <c r="L319" s="477"/>
      <c r="M319" s="477"/>
      <c r="N319" s="477"/>
      <c r="O319" s="477"/>
      <c r="P319" s="477"/>
      <c r="Q319" s="477"/>
      <c r="R319" s="477"/>
      <c r="S319" s="477"/>
      <c r="T319" s="477"/>
      <c r="U319" s="477"/>
      <c r="V319" s="478"/>
    </row>
    <row r="320" spans="2:22" ht="36" customHeight="1">
      <c r="B320" s="476"/>
      <c r="C320" s="477"/>
      <c r="D320" s="477"/>
      <c r="E320" s="477"/>
      <c r="F320" s="477"/>
      <c r="G320" s="477"/>
      <c r="H320" s="477"/>
      <c r="I320" s="477"/>
      <c r="J320" s="477"/>
      <c r="K320" s="477"/>
      <c r="L320" s="477"/>
      <c r="M320" s="477"/>
      <c r="N320" s="477"/>
      <c r="O320" s="477"/>
      <c r="P320" s="477"/>
      <c r="Q320" s="477"/>
      <c r="R320" s="477"/>
      <c r="S320" s="477"/>
      <c r="T320" s="477"/>
      <c r="U320" s="477"/>
      <c r="V320" s="478"/>
    </row>
    <row r="321" spans="2:22" ht="36" customHeight="1">
      <c r="B321" s="479"/>
      <c r="C321" s="480"/>
      <c r="D321" s="480"/>
      <c r="E321" s="480"/>
      <c r="F321" s="480"/>
      <c r="G321" s="480"/>
      <c r="H321" s="480"/>
      <c r="I321" s="480"/>
      <c r="J321" s="480"/>
      <c r="K321" s="480"/>
      <c r="L321" s="480"/>
      <c r="M321" s="480"/>
      <c r="N321" s="480"/>
      <c r="O321" s="480"/>
      <c r="P321" s="480"/>
      <c r="Q321" s="480"/>
      <c r="R321" s="480"/>
      <c r="S321" s="480"/>
      <c r="T321" s="480"/>
      <c r="U321" s="480"/>
      <c r="V321" s="481"/>
    </row>
    <row r="322" spans="2:22" ht="36" customHeight="1">
      <c r="B322" s="482" t="s">
        <v>84</v>
      </c>
      <c r="C322" s="483"/>
      <c r="D322" s="348" t="s">
        <v>2365</v>
      </c>
      <c r="E322" s="264"/>
      <c r="F322" s="264"/>
      <c r="G322" s="264"/>
      <c r="H322" s="264"/>
      <c r="I322" s="264"/>
      <c r="J322" s="264"/>
      <c r="K322" s="264"/>
      <c r="L322" s="264"/>
      <c r="M322" s="264"/>
      <c r="N322" s="264"/>
      <c r="O322" s="264"/>
      <c r="P322" s="264"/>
      <c r="Q322" s="264"/>
      <c r="R322" s="264"/>
      <c r="S322" s="264"/>
      <c r="T322" s="264"/>
      <c r="U322" s="264"/>
      <c r="V322" s="265"/>
    </row>
    <row r="323" spans="2:22" ht="36" customHeight="1">
      <c r="B323" s="484" t="s">
        <v>129</v>
      </c>
      <c r="C323" s="485"/>
      <c r="D323" s="485"/>
      <c r="E323" s="485"/>
      <c r="F323" s="485"/>
      <c r="G323" s="485"/>
      <c r="H323" s="485"/>
      <c r="I323" s="485"/>
      <c r="J323" s="485"/>
      <c r="K323" s="485"/>
      <c r="L323" s="485"/>
      <c r="M323" s="485"/>
      <c r="N323" s="485"/>
      <c r="O323" s="485"/>
      <c r="P323" s="485"/>
      <c r="Q323" s="485"/>
      <c r="R323" s="485"/>
      <c r="S323" s="485"/>
      <c r="T323" s="485"/>
      <c r="U323" s="485"/>
      <c r="V323" s="486"/>
    </row>
    <row r="324" spans="2:22" ht="36" customHeight="1">
      <c r="B324" s="291" t="s">
        <v>85</v>
      </c>
      <c r="C324" s="292"/>
      <c r="D324" s="292"/>
      <c r="E324" s="292"/>
      <c r="F324" s="292"/>
      <c r="G324" s="292"/>
      <c r="H324" s="394"/>
      <c r="I324" s="291" t="s">
        <v>86</v>
      </c>
      <c r="J324" s="292"/>
      <c r="K324" s="292"/>
      <c r="L324" s="292"/>
      <c r="M324" s="292"/>
      <c r="N324" s="292"/>
      <c r="O324" s="394"/>
      <c r="P324" s="291" t="s">
        <v>87</v>
      </c>
      <c r="Q324" s="292"/>
      <c r="R324" s="292"/>
      <c r="S324" s="292"/>
      <c r="T324" s="292"/>
      <c r="U324" s="292"/>
      <c r="V324" s="394"/>
    </row>
    <row r="325" spans="2:22" ht="36" customHeight="1">
      <c r="B325" s="253" t="s">
        <v>88</v>
      </c>
      <c r="C325" s="254"/>
      <c r="D325" s="254"/>
      <c r="E325" s="256" t="s">
        <v>2366</v>
      </c>
      <c r="F325" s="256"/>
      <c r="G325" s="256"/>
      <c r="H325" s="257"/>
      <c r="I325" s="253" t="s">
        <v>88</v>
      </c>
      <c r="J325" s="254"/>
      <c r="K325" s="254"/>
      <c r="L325" s="256" t="s">
        <v>2370</v>
      </c>
      <c r="M325" s="256"/>
      <c r="N325" s="256"/>
      <c r="O325" s="257"/>
      <c r="P325" s="253" t="s">
        <v>88</v>
      </c>
      <c r="Q325" s="254"/>
      <c r="R325" s="254"/>
      <c r="S325" s="256" t="s">
        <v>2375</v>
      </c>
      <c r="T325" s="256"/>
      <c r="U325" s="256"/>
      <c r="V325" s="257"/>
    </row>
    <row r="326" spans="2:22" ht="36" customHeight="1">
      <c r="B326" s="253" t="s">
        <v>89</v>
      </c>
      <c r="C326" s="254"/>
      <c r="D326" s="254"/>
      <c r="E326" s="256" t="s">
        <v>2367</v>
      </c>
      <c r="F326" s="256"/>
      <c r="G326" s="256"/>
      <c r="H326" s="257"/>
      <c r="I326" s="253" t="s">
        <v>89</v>
      </c>
      <c r="J326" s="254"/>
      <c r="K326" s="254"/>
      <c r="L326" s="256" t="s">
        <v>2371</v>
      </c>
      <c r="M326" s="256"/>
      <c r="N326" s="256"/>
      <c r="O326" s="257"/>
      <c r="P326" s="253" t="s">
        <v>89</v>
      </c>
      <c r="Q326" s="254"/>
      <c r="R326" s="254"/>
      <c r="S326" s="256" t="s">
        <v>2371</v>
      </c>
      <c r="T326" s="256"/>
      <c r="U326" s="256"/>
      <c r="V326" s="257"/>
    </row>
    <row r="327" spans="2:22" ht="36" customHeight="1">
      <c r="B327" s="253" t="s">
        <v>90</v>
      </c>
      <c r="C327" s="254"/>
      <c r="D327" s="254"/>
      <c r="E327" s="256" t="s">
        <v>2368</v>
      </c>
      <c r="F327" s="256"/>
      <c r="G327" s="256"/>
      <c r="H327" s="257"/>
      <c r="I327" s="253" t="s">
        <v>90</v>
      </c>
      <c r="J327" s="254"/>
      <c r="K327" s="254"/>
      <c r="L327" s="256" t="s">
        <v>2372</v>
      </c>
      <c r="M327" s="256"/>
      <c r="N327" s="256"/>
      <c r="O327" s="257"/>
      <c r="P327" s="253" t="s">
        <v>90</v>
      </c>
      <c r="Q327" s="254"/>
      <c r="R327" s="254"/>
      <c r="S327" s="256" t="s">
        <v>2402</v>
      </c>
      <c r="T327" s="256"/>
      <c r="U327" s="256"/>
      <c r="V327" s="257"/>
    </row>
    <row r="328" spans="2:22" ht="36" customHeight="1">
      <c r="B328" s="253" t="s">
        <v>91</v>
      </c>
      <c r="C328" s="254"/>
      <c r="D328" s="254"/>
      <c r="E328" s="489" t="s">
        <v>2369</v>
      </c>
      <c r="F328" s="256"/>
      <c r="G328" s="256"/>
      <c r="H328" s="257"/>
      <c r="I328" s="253" t="s">
        <v>91</v>
      </c>
      <c r="J328" s="254"/>
      <c r="K328" s="254"/>
      <c r="L328" s="489" t="s">
        <v>2373</v>
      </c>
      <c r="M328" s="256"/>
      <c r="N328" s="256"/>
      <c r="O328" s="257"/>
      <c r="P328" s="253" t="s">
        <v>91</v>
      </c>
      <c r="Q328" s="254"/>
      <c r="R328" s="254"/>
      <c r="S328" s="489" t="s">
        <v>2376</v>
      </c>
      <c r="T328" s="256"/>
      <c r="U328" s="256"/>
      <c r="V328" s="257"/>
    </row>
    <row r="329" spans="2:22" ht="36" customHeight="1">
      <c r="B329" s="253" t="s">
        <v>92</v>
      </c>
      <c r="C329" s="254"/>
      <c r="D329" s="254"/>
      <c r="E329" s="296" t="s">
        <v>2401</v>
      </c>
      <c r="F329" s="296"/>
      <c r="G329" s="296"/>
      <c r="H329" s="418"/>
      <c r="I329" s="253" t="s">
        <v>92</v>
      </c>
      <c r="J329" s="254"/>
      <c r="K329" s="254"/>
      <c r="L329" s="296" t="s">
        <v>2374</v>
      </c>
      <c r="M329" s="296"/>
      <c r="N329" s="296"/>
      <c r="O329" s="418"/>
      <c r="P329" s="253" t="s">
        <v>92</v>
      </c>
      <c r="Q329" s="254"/>
      <c r="R329" s="254"/>
      <c r="S329" s="296" t="s">
        <v>2377</v>
      </c>
      <c r="T329" s="296"/>
      <c r="U329" s="296"/>
      <c r="V329" s="418"/>
    </row>
    <row r="330" spans="2:22" ht="111.75" customHeight="1">
      <c r="B330" s="253" t="s">
        <v>93</v>
      </c>
      <c r="C330" s="254"/>
      <c r="D330" s="254"/>
      <c r="E330" s="487"/>
      <c r="F330" s="487"/>
      <c r="G330" s="487"/>
      <c r="H330" s="488"/>
      <c r="I330" s="253" t="s">
        <v>93</v>
      </c>
      <c r="J330" s="254"/>
      <c r="K330" s="254"/>
      <c r="L330" s="487"/>
      <c r="M330" s="487"/>
      <c r="N330" s="487"/>
      <c r="O330" s="488"/>
      <c r="P330" s="253" t="s">
        <v>93</v>
      </c>
      <c r="Q330" s="254"/>
      <c r="R330" s="254"/>
      <c r="S330" s="487"/>
      <c r="T330" s="487"/>
      <c r="U330" s="487"/>
      <c r="V330" s="488"/>
    </row>
    <row r="331" spans="2:22" ht="36" customHeight="1">
      <c r="B331" s="253" t="s">
        <v>94</v>
      </c>
      <c r="C331" s="254"/>
      <c r="D331" s="254"/>
      <c r="E331" s="487">
        <v>46010</v>
      </c>
      <c r="F331" s="487"/>
      <c r="G331" s="487"/>
      <c r="H331" s="488"/>
      <c r="I331" s="253" t="s">
        <v>94</v>
      </c>
      <c r="J331" s="254"/>
      <c r="K331" s="254"/>
      <c r="L331" s="487">
        <v>46010</v>
      </c>
      <c r="M331" s="487"/>
      <c r="N331" s="487"/>
      <c r="O331" s="488"/>
      <c r="P331" s="253" t="s">
        <v>94</v>
      </c>
      <c r="Q331" s="254"/>
      <c r="R331" s="254"/>
      <c r="S331" s="487">
        <v>46010</v>
      </c>
      <c r="T331" s="487"/>
      <c r="U331" s="487"/>
      <c r="V331" s="488"/>
    </row>
    <row r="332" spans="2:22" ht="15.5"/>
    <row r="333" spans="2:22" ht="15" hidden="1" customHeight="1"/>
    <row r="334" spans="2:22" ht="15" hidden="1" customHeight="1"/>
    <row r="335" spans="2:22" ht="15" hidden="1" customHeight="1"/>
    <row r="336" spans="2:22" ht="15" hidden="1" customHeight="1"/>
    <row r="337" ht="15" hidden="1" customHeight="1"/>
    <row r="338" ht="15" hidden="1" customHeight="1"/>
    <row r="339" ht="15" hidden="1" customHeight="1"/>
    <row r="340" ht="15" hidden="1" customHeight="1"/>
    <row r="341" ht="15" hidden="1" customHeight="1"/>
    <row r="342" ht="15" hidden="1" customHeight="1"/>
    <row r="343" ht="15" hidden="1" customHeight="1"/>
    <row r="344" ht="15" hidden="1" customHeight="1"/>
    <row r="345" ht="15" hidden="1" customHeight="1"/>
    <row r="346" ht="15" hidden="1" customHeight="1"/>
    <row r="347" ht="15" hidden="1" customHeight="1"/>
    <row r="348" ht="15" hidden="1" customHeight="1"/>
    <row r="349" ht="15" hidden="1" customHeight="1"/>
    <row r="350" ht="15" hidden="1" customHeight="1"/>
    <row r="351" ht="15" hidden="1" customHeight="1"/>
    <row r="352" ht="15" hidden="1" customHeight="1"/>
    <row r="353" ht="15" hidden="1" customHeight="1"/>
    <row r="354" ht="15" hidden="1" customHeight="1"/>
    <row r="355" ht="15" hidden="1" customHeight="1"/>
    <row r="356" ht="15" hidden="1" customHeight="1"/>
    <row r="357" ht="15" hidden="1" customHeight="1"/>
    <row r="358" ht="15" hidden="1" customHeight="1"/>
    <row r="359" ht="15" hidden="1" customHeight="1"/>
    <row r="360" ht="15" hidden="1" customHeight="1"/>
    <row r="361" ht="15" hidden="1" customHeight="1"/>
    <row r="362" ht="15" hidden="1" customHeight="1"/>
    <row r="363" ht="15" hidden="1" customHeight="1"/>
    <row r="364" ht="15" hidden="1" customHeight="1"/>
    <row r="365" ht="15" hidden="1" customHeight="1"/>
    <row r="366" ht="15" hidden="1" customHeight="1"/>
    <row r="367" ht="15" hidden="1" customHeight="1"/>
    <row r="368" ht="15" hidden="1" customHeight="1"/>
    <row r="369" ht="15" hidden="1" customHeight="1"/>
    <row r="370" ht="15" hidden="1" customHeight="1"/>
    <row r="371" ht="15" hidden="1" customHeight="1"/>
    <row r="372" ht="15" hidden="1" customHeight="1"/>
    <row r="373" ht="15" hidden="1" customHeight="1"/>
    <row r="374" ht="15" hidden="1" customHeight="1"/>
    <row r="375" ht="15" hidden="1" customHeight="1"/>
    <row r="376" ht="15" hidden="1" customHeight="1"/>
    <row r="377" ht="15" hidden="1" customHeight="1"/>
    <row r="378" ht="15" hidden="1" customHeight="1"/>
    <row r="379" ht="15" hidden="1" customHeight="1"/>
    <row r="380" ht="15" hidden="1" customHeight="1"/>
    <row r="381" ht="15" hidden="1" customHeight="1"/>
    <row r="382" ht="15" hidden="1" customHeight="1"/>
    <row r="383" ht="15" hidden="1" customHeight="1"/>
    <row r="384" ht="15" hidden="1" customHeight="1"/>
    <row r="385" ht="15" hidden="1" customHeight="1"/>
    <row r="386" ht="15" hidden="1" customHeight="1"/>
    <row r="387" ht="15" hidden="1" customHeight="1"/>
    <row r="388" ht="15" hidden="1" customHeight="1"/>
    <row r="389" ht="15" hidden="1" customHeight="1"/>
    <row r="390" ht="15" hidden="1" customHeight="1"/>
    <row r="391" ht="15" hidden="1" customHeight="1"/>
    <row r="392" ht="15" hidden="1" customHeight="1"/>
    <row r="393" ht="15" hidden="1" customHeight="1"/>
    <row r="394" ht="15" hidden="1" customHeight="1"/>
    <row r="395" ht="15" hidden="1" customHeight="1"/>
    <row r="396" ht="15" hidden="1" customHeight="1"/>
    <row r="397" ht="15" hidden="1" customHeight="1"/>
    <row r="398" ht="15" hidden="1" customHeight="1"/>
    <row r="399" ht="15" hidden="1" customHeight="1"/>
    <row r="400" ht="15" hidden="1" customHeight="1"/>
    <row r="401" ht="15" hidden="1" customHeight="1"/>
    <row r="402" ht="15" hidden="1" customHeight="1"/>
    <row r="403" ht="15" hidden="1" customHeight="1"/>
    <row r="404" ht="15" hidden="1" customHeight="1"/>
    <row r="405" ht="15" hidden="1" customHeight="1"/>
    <row r="406" ht="15" hidden="1" customHeight="1"/>
    <row r="407" ht="15" hidden="1" customHeight="1"/>
    <row r="408" ht="15" hidden="1" customHeight="1"/>
    <row r="409" ht="15" hidden="1" customHeight="1"/>
    <row r="410" ht="15" hidden="1" customHeight="1"/>
    <row r="411" ht="15" hidden="1" customHeight="1"/>
    <row r="412" ht="15" hidden="1" customHeight="1"/>
    <row r="413" ht="15" hidden="1" customHeight="1"/>
    <row r="414" ht="15" hidden="1" customHeight="1"/>
    <row r="415" ht="15" hidden="1" customHeight="1"/>
    <row r="416" ht="15" hidden="1" customHeight="1"/>
    <row r="417" ht="15" hidden="1" customHeight="1"/>
    <row r="418" ht="15" hidden="1" customHeight="1"/>
    <row r="419" ht="15" hidden="1" customHeight="1"/>
    <row r="420" ht="15" hidden="1" customHeight="1"/>
    <row r="421" ht="15" hidden="1" customHeight="1"/>
    <row r="422" ht="15" hidden="1" customHeight="1"/>
    <row r="423" ht="15" hidden="1" customHeight="1"/>
    <row r="424" ht="15" hidden="1" customHeight="1"/>
    <row r="425" ht="15" hidden="1" customHeight="1"/>
    <row r="426" ht="15" hidden="1" customHeight="1"/>
    <row r="427" ht="15" hidden="1" customHeight="1"/>
    <row r="428" ht="15" hidden="1" customHeight="1"/>
    <row r="429" ht="15" hidden="1" customHeight="1"/>
    <row r="430" ht="15" hidden="1" customHeight="1"/>
    <row r="431" ht="15" hidden="1" customHeight="1"/>
    <row r="432" ht="15" hidden="1" customHeight="1"/>
    <row r="433" ht="15" hidden="1" customHeight="1"/>
    <row r="434" ht="15" hidden="1" customHeight="1"/>
    <row r="435" ht="15" hidden="1" customHeight="1"/>
    <row r="436" ht="15" hidden="1" customHeight="1"/>
    <row r="437" ht="15" hidden="1" customHeight="1"/>
    <row r="438" ht="15" hidden="1" customHeight="1"/>
    <row r="439" ht="15" hidden="1" customHeight="1"/>
    <row r="440" ht="15" hidden="1" customHeight="1"/>
    <row r="441" ht="15" hidden="1" customHeight="1"/>
    <row r="442" ht="15" hidden="1" customHeight="1"/>
    <row r="443" ht="15" hidden="1" customHeight="1"/>
    <row r="444" ht="15" hidden="1" customHeight="1"/>
    <row r="445" ht="15" hidden="1" customHeight="1"/>
    <row r="446" ht="15" hidden="1" customHeight="1"/>
    <row r="447" ht="15" hidden="1" customHeight="1"/>
    <row r="448" ht="15" hidden="1" customHeight="1"/>
    <row r="449" ht="15" hidden="1" customHeight="1"/>
    <row r="450" ht="15" hidden="1" customHeight="1"/>
    <row r="451" ht="15" hidden="1" customHeight="1"/>
    <row r="452" ht="15" hidden="1" customHeight="1"/>
    <row r="453" ht="15" hidden="1" customHeight="1"/>
    <row r="454" ht="15" hidden="1" customHeight="1"/>
    <row r="455" ht="15" hidden="1" customHeight="1"/>
    <row r="456" ht="15" hidden="1" customHeight="1"/>
    <row r="457" ht="15" hidden="1" customHeight="1"/>
    <row r="458" ht="15" hidden="1" customHeight="1"/>
    <row r="459" ht="15" hidden="1" customHeight="1"/>
    <row r="460" ht="15" hidden="1" customHeight="1"/>
    <row r="461" ht="15" hidden="1" customHeight="1"/>
    <row r="462" ht="15" hidden="1" customHeight="1"/>
    <row r="463" ht="15" hidden="1" customHeight="1"/>
    <row r="464" ht="15" hidden="1" customHeight="1"/>
    <row r="465" ht="15" hidden="1" customHeight="1"/>
    <row r="466" ht="15" hidden="1" customHeight="1"/>
    <row r="467" ht="15" hidden="1" customHeight="1"/>
    <row r="468" ht="15" hidden="1" customHeight="1"/>
    <row r="469" ht="15" hidden="1" customHeight="1"/>
    <row r="470" ht="15" hidden="1" customHeight="1"/>
    <row r="471" ht="15" hidden="1" customHeight="1"/>
    <row r="472" ht="15" hidden="1" customHeight="1"/>
    <row r="473" ht="15" hidden="1" customHeight="1"/>
    <row r="474" ht="15" hidden="1" customHeight="1"/>
    <row r="475" ht="15" hidden="1" customHeight="1"/>
    <row r="476" ht="15" hidden="1" customHeight="1"/>
    <row r="477" ht="15" hidden="1" customHeight="1"/>
    <row r="478" ht="15" hidden="1" customHeight="1"/>
    <row r="479" ht="15" hidden="1" customHeight="1"/>
    <row r="480" ht="15" hidden="1" customHeight="1"/>
    <row r="481" ht="15" hidden="1" customHeight="1"/>
    <row r="482" ht="15" hidden="1" customHeight="1"/>
    <row r="483" ht="15" hidden="1" customHeight="1"/>
    <row r="484" ht="15" hidden="1" customHeight="1"/>
    <row r="485" ht="15" hidden="1" customHeight="1"/>
    <row r="486" ht="15" hidden="1" customHeight="1"/>
    <row r="487" ht="15" hidden="1" customHeight="1"/>
    <row r="488" ht="15" hidden="1" customHeight="1"/>
    <row r="489" ht="15" hidden="1" customHeight="1"/>
    <row r="490" ht="15" hidden="1" customHeight="1"/>
    <row r="491" ht="15" hidden="1" customHeight="1"/>
    <row r="492" ht="15" hidden="1" customHeight="1"/>
    <row r="493" ht="15" hidden="1" customHeight="1"/>
    <row r="494" ht="15" hidden="1" customHeight="1"/>
    <row r="495" ht="15" hidden="1" customHeight="1"/>
    <row r="496" ht="15" hidden="1" customHeight="1"/>
    <row r="497" ht="15" hidden="1" customHeight="1"/>
    <row r="498" ht="15" hidden="1" customHeight="1"/>
    <row r="499" ht="15" hidden="1" customHeight="1"/>
    <row r="500" ht="15" hidden="1" customHeight="1"/>
    <row r="501" ht="15" hidden="1" customHeight="1"/>
    <row r="502" ht="15" hidden="1" customHeight="1"/>
    <row r="503" ht="15" hidden="1" customHeight="1"/>
    <row r="504" ht="15" hidden="1" customHeight="1"/>
    <row r="505" ht="15" hidden="1" customHeight="1"/>
    <row r="506" ht="15" hidden="1" customHeight="1"/>
    <row r="507" ht="15" hidden="1" customHeight="1"/>
    <row r="508" ht="15" hidden="1" customHeight="1"/>
    <row r="509" ht="15" hidden="1" customHeight="1"/>
    <row r="510" ht="15" hidden="1" customHeight="1"/>
    <row r="511" ht="15" hidden="1" customHeight="1"/>
    <row r="512" ht="15" hidden="1" customHeight="1"/>
    <row r="513" ht="15" hidden="1" customHeight="1"/>
    <row r="514" ht="15" hidden="1" customHeight="1"/>
    <row r="515" ht="15" hidden="1" customHeight="1"/>
    <row r="516" ht="15" hidden="1" customHeight="1"/>
    <row r="517" ht="15" hidden="1" customHeight="1"/>
    <row r="518" ht="15" hidden="1" customHeight="1"/>
    <row r="519" ht="15" hidden="1" customHeight="1"/>
    <row r="520" ht="15" hidden="1" customHeight="1"/>
    <row r="521" ht="15" hidden="1" customHeight="1"/>
    <row r="522" ht="15" hidden="1" customHeight="1"/>
    <row r="523" ht="15" hidden="1" customHeight="1"/>
    <row r="524" ht="15" hidden="1" customHeight="1"/>
    <row r="525" ht="15" hidden="1" customHeight="1"/>
    <row r="526" ht="15" hidden="1" customHeight="1"/>
    <row r="527" ht="15" hidden="1" customHeight="1"/>
    <row r="528" ht="15" hidden="1" customHeight="1"/>
    <row r="529" ht="15" hidden="1" customHeight="1"/>
    <row r="530" ht="15" hidden="1" customHeight="1"/>
    <row r="531" ht="15" hidden="1" customHeight="1"/>
    <row r="532" ht="15" hidden="1" customHeight="1"/>
    <row r="533" ht="15" hidden="1" customHeight="1"/>
    <row r="534" ht="15" hidden="1" customHeight="1"/>
    <row r="535" ht="15" hidden="1" customHeight="1"/>
    <row r="536" ht="15" hidden="1" customHeight="1"/>
    <row r="537" ht="15" hidden="1" customHeight="1"/>
    <row r="538" ht="15" hidden="1" customHeight="1"/>
    <row r="539" ht="15" hidden="1" customHeight="1"/>
    <row r="540" ht="15" hidden="1" customHeight="1"/>
    <row r="541" ht="15" hidden="1" customHeight="1"/>
    <row r="542" ht="15" hidden="1" customHeight="1"/>
    <row r="543" ht="15" hidden="1" customHeight="1"/>
    <row r="544" ht="15" hidden="1" customHeight="1"/>
    <row r="545" ht="15" hidden="1" customHeight="1"/>
    <row r="546" ht="15" hidden="1" customHeight="1"/>
    <row r="547" ht="15" hidden="1" customHeight="1"/>
    <row r="548" ht="15" hidden="1" customHeight="1"/>
    <row r="549" ht="15" hidden="1" customHeight="1"/>
    <row r="550" ht="15" hidden="1" customHeight="1"/>
    <row r="551" ht="15" hidden="1" customHeight="1"/>
    <row r="552" ht="15" hidden="1" customHeight="1"/>
    <row r="553" ht="15" hidden="1" customHeight="1"/>
    <row r="554" ht="15" hidden="1" customHeight="1"/>
    <row r="555" ht="15" hidden="1" customHeight="1"/>
    <row r="556" ht="15" hidden="1" customHeight="1"/>
    <row r="557" ht="15" hidden="1" customHeight="1"/>
    <row r="558" ht="15" hidden="1" customHeight="1"/>
    <row r="559" ht="15" hidden="1" customHeight="1"/>
    <row r="560" ht="15" hidden="1" customHeight="1"/>
    <row r="561" ht="15" hidden="1" customHeight="1"/>
    <row r="562" ht="15" hidden="1" customHeight="1"/>
    <row r="563" ht="15" hidden="1" customHeight="1"/>
    <row r="564" ht="15" hidden="1" customHeight="1"/>
    <row r="565" ht="15" hidden="1" customHeight="1"/>
    <row r="566" ht="15" hidden="1" customHeight="1"/>
    <row r="567" ht="15" hidden="1" customHeight="1"/>
    <row r="568" ht="15" hidden="1" customHeight="1"/>
    <row r="569" ht="15" hidden="1" customHeight="1"/>
    <row r="570" ht="15" hidden="1" customHeight="1"/>
    <row r="571" ht="15" hidden="1" customHeight="1"/>
    <row r="572" ht="15" hidden="1" customHeight="1"/>
    <row r="573" ht="15" hidden="1" customHeight="1"/>
    <row r="574" ht="15" hidden="1" customHeight="1"/>
    <row r="575" ht="15" hidden="1" customHeight="1"/>
    <row r="576" ht="15" hidden="1" customHeight="1"/>
    <row r="577" ht="15" hidden="1" customHeight="1"/>
    <row r="578" ht="15" hidden="1" customHeight="1"/>
    <row r="579" ht="15" hidden="1" customHeight="1"/>
    <row r="580" ht="15" hidden="1" customHeight="1"/>
    <row r="581" ht="15" hidden="1" customHeight="1"/>
    <row r="582" ht="15" hidden="1" customHeight="1"/>
    <row r="583" ht="15" hidden="1" customHeight="1"/>
    <row r="584" ht="15" hidden="1" customHeight="1"/>
    <row r="585" ht="15" hidden="1" customHeight="1"/>
    <row r="586" ht="15" hidden="1" customHeight="1"/>
    <row r="587" ht="15" hidden="1" customHeight="1"/>
    <row r="588" ht="15" hidden="1" customHeight="1"/>
    <row r="589" ht="15" hidden="1" customHeight="1"/>
    <row r="590" ht="15" hidden="1" customHeight="1"/>
    <row r="591" ht="15" hidden="1" customHeight="1"/>
    <row r="592" ht="15" hidden="1" customHeight="1"/>
    <row r="593" ht="15" hidden="1" customHeight="1"/>
    <row r="594" ht="15" hidden="1" customHeight="1"/>
    <row r="595" ht="15" hidden="1" customHeight="1"/>
    <row r="596" ht="15" hidden="1" customHeight="1"/>
    <row r="597" ht="15" hidden="1" customHeight="1"/>
    <row r="598" ht="15" hidden="1" customHeight="1"/>
    <row r="599" ht="15" hidden="1" customHeight="1"/>
    <row r="600" ht="15" hidden="1" customHeight="1"/>
    <row r="601" ht="15" hidden="1" customHeight="1"/>
    <row r="602" ht="15" hidden="1" customHeight="1"/>
    <row r="603" ht="15" hidden="1" customHeight="1"/>
    <row r="604" ht="15" hidden="1" customHeight="1"/>
    <row r="605" ht="15" hidden="1" customHeight="1"/>
    <row r="606" ht="15" hidden="1" customHeight="1"/>
    <row r="607" ht="15" hidden="1" customHeight="1"/>
    <row r="608" ht="15" hidden="1" customHeight="1"/>
    <row r="609" ht="15" hidden="1" customHeight="1"/>
    <row r="610" ht="15" hidden="1" customHeight="1"/>
    <row r="611" ht="15" hidden="1" customHeight="1"/>
    <row r="612" ht="15" hidden="1" customHeight="1"/>
    <row r="613" ht="15" hidden="1" customHeight="1"/>
    <row r="614" ht="15" hidden="1" customHeight="1"/>
    <row r="615" ht="15" hidden="1" customHeight="1"/>
    <row r="616" ht="15" hidden="1" customHeight="1"/>
    <row r="617" ht="15" hidden="1" customHeight="1"/>
    <row r="618" ht="15" hidden="1" customHeight="1"/>
    <row r="619" ht="15" hidden="1" customHeight="1"/>
    <row r="620" ht="15" hidden="1" customHeight="1"/>
    <row r="621" ht="15" hidden="1" customHeight="1"/>
    <row r="622" ht="15" hidden="1" customHeight="1"/>
    <row r="623" ht="15" hidden="1" customHeight="1"/>
    <row r="624" ht="15" hidden="1" customHeight="1"/>
    <row r="625" ht="15" hidden="1" customHeight="1"/>
    <row r="626" ht="15" hidden="1" customHeight="1"/>
    <row r="627" ht="15" hidden="1" customHeight="1"/>
    <row r="628" ht="15" hidden="1" customHeight="1"/>
    <row r="629" ht="15" hidden="1" customHeight="1"/>
    <row r="630" ht="15" hidden="1" customHeight="1"/>
    <row r="631" ht="15" hidden="1" customHeight="1"/>
    <row r="632" ht="15" hidden="1" customHeight="1"/>
    <row r="633" ht="15" hidden="1" customHeight="1"/>
    <row r="634" ht="15" hidden="1" customHeight="1"/>
    <row r="635" ht="15" hidden="1" customHeight="1"/>
    <row r="636" ht="15" hidden="1" customHeight="1"/>
    <row r="637" ht="15" hidden="1" customHeight="1"/>
    <row r="638" ht="15" hidden="1" customHeight="1"/>
    <row r="639" ht="15" hidden="1" customHeight="1"/>
    <row r="640" ht="15" hidden="1" customHeight="1"/>
    <row r="641" ht="15" hidden="1" customHeight="1"/>
    <row r="642" ht="15" hidden="1" customHeight="1"/>
    <row r="643" ht="15" hidden="1" customHeight="1"/>
    <row r="644" ht="15" hidden="1" customHeight="1"/>
    <row r="645" ht="15" hidden="1" customHeight="1"/>
    <row r="646" ht="15" hidden="1" customHeight="1"/>
    <row r="647" ht="15" hidden="1" customHeight="1"/>
    <row r="648" ht="15" hidden="1" customHeight="1"/>
    <row r="649" ht="15" hidden="1" customHeight="1"/>
    <row r="650" ht="15" hidden="1" customHeight="1"/>
    <row r="651" ht="15" hidden="1" customHeight="1"/>
    <row r="652" ht="15" hidden="1" customHeight="1"/>
    <row r="653" ht="15" hidden="1" customHeight="1"/>
    <row r="654" ht="15" hidden="1" customHeight="1"/>
    <row r="655" ht="15" hidden="1" customHeight="1"/>
    <row r="656" ht="15" hidden="1" customHeight="1"/>
    <row r="657" ht="15" hidden="1" customHeight="1"/>
    <row r="658" ht="15" hidden="1" customHeight="1"/>
    <row r="659" ht="15" hidden="1" customHeight="1"/>
    <row r="660" ht="15" hidden="1" customHeight="1"/>
    <row r="661" ht="15" hidden="1" customHeight="1"/>
    <row r="662" ht="15" hidden="1" customHeight="1"/>
    <row r="663" ht="15" hidden="1" customHeight="1"/>
    <row r="664" ht="15" hidden="1" customHeight="1"/>
    <row r="665" ht="15" hidden="1" customHeight="1"/>
    <row r="666" ht="15" hidden="1" customHeight="1"/>
    <row r="667" ht="15" hidden="1" customHeight="1"/>
    <row r="668" ht="15" hidden="1" customHeight="1"/>
    <row r="669" ht="15" hidden="1" customHeight="1"/>
    <row r="670" ht="15" hidden="1" customHeight="1"/>
    <row r="671" ht="15" hidden="1" customHeight="1"/>
    <row r="672" ht="15" hidden="1" customHeight="1"/>
    <row r="673" ht="15" hidden="1" customHeight="1"/>
    <row r="674" ht="15" hidden="1" customHeight="1"/>
    <row r="675" ht="15" hidden="1" customHeight="1"/>
    <row r="676" ht="15" hidden="1" customHeight="1"/>
    <row r="677" ht="15" hidden="1" customHeight="1"/>
    <row r="678" ht="15" hidden="1" customHeight="1"/>
    <row r="679" ht="15" hidden="1" customHeight="1"/>
    <row r="680" ht="15" hidden="1" customHeight="1"/>
    <row r="681" ht="15" hidden="1" customHeight="1"/>
    <row r="682" ht="15" hidden="1" customHeight="1"/>
    <row r="683" ht="15" hidden="1" customHeight="1"/>
    <row r="684" ht="15" hidden="1" customHeight="1"/>
    <row r="685" ht="15" hidden="1" customHeight="1"/>
    <row r="686" ht="15" hidden="1" customHeight="1"/>
    <row r="687" ht="15" hidden="1" customHeight="1"/>
    <row r="688" ht="15" hidden="1" customHeight="1"/>
    <row r="689" ht="15" hidden="1" customHeight="1"/>
    <row r="690" ht="15" hidden="1" customHeight="1"/>
    <row r="691" ht="15" hidden="1" customHeight="1"/>
    <row r="692" ht="15" hidden="1" customHeight="1"/>
    <row r="693" ht="15" hidden="1" customHeight="1"/>
    <row r="694" ht="15" hidden="1" customHeight="1"/>
    <row r="695" ht="15" hidden="1" customHeight="1"/>
    <row r="696" ht="15" hidden="1" customHeight="1"/>
    <row r="697" ht="15" hidden="1" customHeight="1"/>
    <row r="698" ht="15" hidden="1" customHeight="1"/>
    <row r="699" ht="15" hidden="1" customHeight="1"/>
    <row r="700" ht="15" hidden="1" customHeight="1"/>
    <row r="701" ht="15" hidden="1" customHeight="1"/>
    <row r="702" ht="15" hidden="1" customHeight="1"/>
    <row r="703" ht="15" hidden="1" customHeight="1"/>
    <row r="704" ht="15" hidden="1" customHeight="1"/>
    <row r="705" ht="15" hidden="1" customHeight="1"/>
    <row r="706" ht="15" hidden="1" customHeight="1"/>
    <row r="707" ht="15" hidden="1" customHeight="1"/>
    <row r="708" ht="15" hidden="1" customHeight="1"/>
    <row r="709" ht="15" hidden="1" customHeight="1"/>
    <row r="710" ht="15" hidden="1" customHeight="1"/>
    <row r="711" ht="15" hidden="1" customHeight="1"/>
    <row r="712" ht="15" hidden="1" customHeight="1"/>
    <row r="713" ht="15" hidden="1" customHeight="1"/>
    <row r="714" ht="15" hidden="1" customHeight="1"/>
    <row r="715" ht="15" hidden="1" customHeight="1"/>
    <row r="716" ht="15" hidden="1" customHeight="1"/>
    <row r="717" ht="15" hidden="1" customHeight="1"/>
    <row r="718" ht="15" hidden="1" customHeight="1"/>
    <row r="719" ht="15" hidden="1" customHeight="1"/>
    <row r="720" ht="15" hidden="1" customHeight="1"/>
    <row r="721" ht="15" hidden="1" customHeight="1"/>
    <row r="722" ht="15" hidden="1" customHeight="1"/>
    <row r="723" ht="15" hidden="1" customHeight="1"/>
    <row r="724" ht="15" hidden="1" customHeight="1"/>
    <row r="725" ht="15" hidden="1" customHeight="1"/>
    <row r="726" ht="15" hidden="1" customHeight="1"/>
    <row r="727" ht="15" hidden="1" customHeight="1"/>
    <row r="728" ht="15" hidden="1" customHeight="1"/>
    <row r="729" ht="15" hidden="1" customHeight="1"/>
    <row r="730" ht="15" hidden="1" customHeight="1"/>
    <row r="731" ht="15" hidden="1" customHeight="1"/>
    <row r="732" ht="15" hidden="1" customHeight="1"/>
    <row r="733" ht="15" hidden="1" customHeight="1"/>
    <row r="734" ht="15" hidden="1" customHeight="1"/>
    <row r="735" ht="15" hidden="1" customHeight="1"/>
    <row r="736" ht="15" hidden="1" customHeight="1"/>
    <row r="737" ht="15" hidden="1" customHeight="1"/>
    <row r="738" ht="15" hidden="1" customHeight="1"/>
    <row r="739" ht="15" hidden="1" customHeight="1"/>
    <row r="740" ht="15" hidden="1" customHeight="1"/>
    <row r="741" ht="15" hidden="1" customHeight="1"/>
    <row r="742" ht="15" hidden="1" customHeight="1"/>
    <row r="743" ht="15" hidden="1" customHeight="1"/>
    <row r="744" ht="15" hidden="1" customHeight="1"/>
    <row r="745" ht="15" hidden="1" customHeight="1"/>
    <row r="746" ht="15" hidden="1" customHeight="1"/>
    <row r="747" ht="15" hidden="1" customHeight="1"/>
    <row r="748" ht="15" hidden="1" customHeight="1"/>
    <row r="749" ht="15" hidden="1" customHeight="1"/>
    <row r="750" ht="15" hidden="1" customHeight="1"/>
    <row r="751" ht="15" hidden="1" customHeight="1"/>
    <row r="752" ht="15" hidden="1" customHeight="1"/>
    <row r="753" ht="15" hidden="1" customHeight="1"/>
    <row r="754" ht="15" hidden="1" customHeight="1"/>
    <row r="755" ht="15" hidden="1" customHeight="1"/>
    <row r="756" ht="15" hidden="1" customHeight="1"/>
    <row r="757" ht="15" hidden="1" customHeight="1"/>
    <row r="758" ht="15" hidden="1" customHeight="1"/>
    <row r="759" ht="15" hidden="1" customHeight="1"/>
    <row r="760" ht="15" hidden="1" customHeight="1"/>
    <row r="761" ht="15" hidden="1" customHeight="1"/>
    <row r="762" ht="15" hidden="1" customHeight="1"/>
    <row r="763" ht="15" hidden="1" customHeight="1"/>
    <row r="764" ht="15" hidden="1" customHeight="1"/>
    <row r="765" ht="15" hidden="1" customHeight="1"/>
    <row r="766" ht="15" hidden="1" customHeight="1"/>
    <row r="767" ht="15" hidden="1" customHeight="1"/>
    <row r="768" ht="15" hidden="1" customHeight="1"/>
    <row r="769" ht="15" hidden="1" customHeight="1"/>
    <row r="770" ht="15" hidden="1" customHeight="1"/>
    <row r="771" ht="15" hidden="1" customHeight="1"/>
    <row r="772" ht="15" hidden="1" customHeight="1"/>
    <row r="773" ht="15" hidden="1" customHeight="1"/>
    <row r="774" ht="15" hidden="1" customHeight="1"/>
    <row r="775" ht="15" hidden="1" customHeight="1"/>
    <row r="776" ht="15" hidden="1" customHeight="1"/>
    <row r="777" ht="15" hidden="1" customHeight="1"/>
    <row r="778" ht="15" hidden="1" customHeight="1"/>
    <row r="779" ht="15" hidden="1" customHeight="1"/>
    <row r="780" ht="15" hidden="1" customHeight="1"/>
    <row r="781" ht="15" hidden="1" customHeight="1"/>
    <row r="782" ht="15" hidden="1" customHeight="1"/>
    <row r="783" ht="15" hidden="1" customHeight="1"/>
    <row r="784" ht="15" hidden="1" customHeight="1"/>
    <row r="785" ht="15" hidden="1" customHeight="1"/>
    <row r="786" ht="15" hidden="1" customHeight="1"/>
    <row r="787" ht="15" hidden="1" customHeight="1"/>
    <row r="788" ht="15" hidden="1" customHeight="1"/>
    <row r="789" ht="15" hidden="1" customHeight="1"/>
    <row r="790" ht="15" hidden="1" customHeight="1"/>
    <row r="791" ht="15" hidden="1" customHeight="1"/>
    <row r="792" ht="15" hidden="1" customHeight="1"/>
    <row r="793" ht="15" hidden="1" customHeight="1"/>
    <row r="794" ht="15" hidden="1" customHeight="1"/>
    <row r="795" ht="15" hidden="1" customHeight="1"/>
    <row r="796" ht="15" hidden="1" customHeight="1"/>
    <row r="797" ht="15" hidden="1" customHeight="1"/>
    <row r="798" ht="15" hidden="1" customHeight="1"/>
    <row r="799" ht="15" hidden="1" customHeight="1"/>
    <row r="800" ht="15" hidden="1" customHeight="1"/>
    <row r="801" ht="15" hidden="1" customHeight="1"/>
    <row r="802" ht="15" hidden="1" customHeight="1"/>
    <row r="803" ht="15" hidden="1" customHeight="1"/>
    <row r="804" ht="15" hidden="1" customHeight="1"/>
    <row r="805" ht="15" hidden="1" customHeight="1"/>
    <row r="806" ht="15" hidden="1" customHeight="1"/>
    <row r="807" ht="15" hidden="1" customHeight="1"/>
    <row r="808" ht="15" hidden="1" customHeight="1"/>
    <row r="809" ht="15" hidden="1" customHeight="1"/>
    <row r="810" ht="15" hidden="1" customHeight="1"/>
    <row r="811" ht="15" hidden="1" customHeight="1"/>
    <row r="812" ht="15" hidden="1" customHeight="1"/>
    <row r="813" ht="15" hidden="1" customHeight="1"/>
    <row r="814" ht="15" hidden="1" customHeight="1"/>
    <row r="815" ht="15" hidden="1" customHeight="1"/>
    <row r="816" ht="15" hidden="1" customHeight="1"/>
    <row r="817" ht="15" hidden="1" customHeight="1"/>
    <row r="818" ht="15" hidden="1" customHeight="1"/>
    <row r="819" ht="15" hidden="1" customHeight="1"/>
    <row r="820" ht="15" hidden="1" customHeight="1"/>
    <row r="821" ht="15" hidden="1" customHeight="1"/>
    <row r="822" ht="15" hidden="1" customHeight="1"/>
    <row r="823" ht="15" hidden="1" customHeight="1"/>
    <row r="824" ht="15" hidden="1" customHeight="1"/>
    <row r="825" ht="15" hidden="1" customHeight="1"/>
    <row r="826" ht="15" hidden="1" customHeight="1"/>
    <row r="827" ht="15" hidden="1" customHeight="1"/>
    <row r="828" ht="15" hidden="1" customHeight="1"/>
    <row r="829" ht="15" hidden="1" customHeight="1"/>
    <row r="830" ht="15" hidden="1" customHeight="1"/>
    <row r="831" ht="15" hidden="1" customHeight="1"/>
    <row r="832" ht="15" hidden="1" customHeight="1"/>
    <row r="833" ht="15" hidden="1" customHeight="1"/>
    <row r="834" ht="15" hidden="1" customHeight="1"/>
    <row r="835" ht="15" hidden="1" customHeight="1"/>
    <row r="836" ht="15" hidden="1" customHeight="1"/>
    <row r="837" ht="15" hidden="1" customHeight="1"/>
    <row r="838" ht="15" hidden="1" customHeight="1"/>
    <row r="839" ht="15" hidden="1" customHeight="1"/>
    <row r="840" ht="15" hidden="1" customHeight="1"/>
    <row r="841" ht="15" hidden="1" customHeight="1"/>
    <row r="842" ht="15" hidden="1" customHeight="1"/>
    <row r="843" ht="15" hidden="1" customHeight="1"/>
    <row r="844" ht="15" hidden="1" customHeight="1"/>
    <row r="845" ht="15" hidden="1" customHeight="1"/>
    <row r="846" ht="15" hidden="1" customHeight="1"/>
    <row r="847" ht="15" hidden="1" customHeight="1"/>
    <row r="848" ht="15" hidden="1" customHeight="1"/>
    <row r="849" ht="15" hidden="1" customHeight="1"/>
    <row r="850" ht="15" hidden="1" customHeight="1"/>
    <row r="851" ht="15" hidden="1" customHeight="1"/>
    <row r="852" ht="15" hidden="1" customHeight="1"/>
    <row r="853" ht="15" hidden="1" customHeight="1"/>
    <row r="854" ht="15" hidden="1" customHeight="1"/>
    <row r="855" ht="15" hidden="1" customHeight="1"/>
    <row r="856" ht="15" hidden="1" customHeight="1"/>
    <row r="857" ht="15" hidden="1" customHeight="1"/>
    <row r="858" ht="15" hidden="1" customHeight="1"/>
    <row r="859" ht="15" hidden="1" customHeight="1"/>
    <row r="860" ht="15" hidden="1" customHeight="1"/>
    <row r="861" ht="15" hidden="1" customHeight="1"/>
    <row r="862" ht="15" hidden="1" customHeight="1"/>
    <row r="863" ht="15" hidden="1" customHeight="1"/>
    <row r="864" ht="15" hidden="1" customHeight="1"/>
    <row r="865" ht="15" hidden="1" customHeight="1"/>
    <row r="866" ht="15" hidden="1" customHeight="1"/>
    <row r="867" ht="15" hidden="1" customHeight="1"/>
    <row r="868" ht="15" hidden="1" customHeight="1"/>
    <row r="869" ht="15" hidden="1" customHeight="1"/>
    <row r="870" ht="15" hidden="1" customHeight="1"/>
    <row r="871" ht="15" hidden="1" customHeight="1"/>
    <row r="872" ht="15" hidden="1" customHeight="1"/>
    <row r="873" ht="15" hidden="1" customHeight="1"/>
    <row r="874" ht="15" hidden="1" customHeight="1"/>
    <row r="875" ht="15" hidden="1" customHeight="1"/>
    <row r="876" ht="15" hidden="1" customHeight="1"/>
    <row r="877" ht="15" hidden="1" customHeight="1"/>
    <row r="878" ht="15" hidden="1" customHeight="1"/>
    <row r="879" ht="15" hidden="1" customHeight="1"/>
    <row r="880" ht="15" hidden="1" customHeight="1"/>
    <row r="881" ht="15" hidden="1" customHeight="1"/>
    <row r="882" ht="15" hidden="1" customHeight="1"/>
    <row r="883" ht="15" hidden="1" customHeight="1"/>
    <row r="884" ht="15" hidden="1" customHeight="1"/>
    <row r="885" ht="15" hidden="1" customHeight="1"/>
    <row r="886" ht="15" hidden="1" customHeight="1"/>
    <row r="887" ht="15" hidden="1" customHeight="1"/>
    <row r="888" ht="15" hidden="1" customHeight="1"/>
    <row r="889" ht="15" hidden="1" customHeight="1"/>
    <row r="890" ht="15" hidden="1" customHeight="1"/>
    <row r="891" ht="15" hidden="1" customHeight="1"/>
    <row r="892" ht="15" hidden="1" customHeight="1"/>
    <row r="893" ht="15" hidden="1" customHeight="1"/>
    <row r="894" ht="15" hidden="1" customHeight="1"/>
    <row r="895" ht="15" hidden="1" customHeight="1"/>
    <row r="896" ht="15" hidden="1" customHeight="1"/>
    <row r="897" ht="15" hidden="1" customHeight="1"/>
    <row r="898" ht="15" hidden="1" customHeight="1"/>
    <row r="899" ht="15" hidden="1" customHeight="1"/>
    <row r="900" ht="15" hidden="1" customHeight="1"/>
    <row r="901" ht="15" hidden="1" customHeight="1"/>
    <row r="902" ht="15" hidden="1" customHeight="1"/>
    <row r="903" ht="15" hidden="1" customHeight="1"/>
    <row r="904" ht="15" hidden="1" customHeight="1"/>
    <row r="905" ht="15" hidden="1" customHeight="1"/>
    <row r="906" ht="15" hidden="1" customHeight="1"/>
    <row r="907" ht="15" hidden="1" customHeight="1"/>
    <row r="908" ht="15" hidden="1" customHeight="1"/>
    <row r="909" ht="15" hidden="1" customHeight="1"/>
    <row r="910" ht="15" hidden="1" customHeight="1"/>
    <row r="911" ht="15" hidden="1" customHeight="1"/>
    <row r="912" ht="15" hidden="1" customHeight="1"/>
    <row r="913" ht="15" hidden="1" customHeight="1"/>
    <row r="914" ht="15" hidden="1" customHeight="1"/>
    <row r="915" ht="15" hidden="1" customHeight="1"/>
    <row r="916" ht="15" hidden="1" customHeight="1"/>
    <row r="917" ht="15" hidden="1" customHeight="1"/>
    <row r="918" ht="15" hidden="1" customHeight="1"/>
    <row r="919" ht="15" hidden="1" customHeight="1"/>
    <row r="920" ht="15" hidden="1" customHeight="1"/>
    <row r="921" ht="15" hidden="1" customHeight="1"/>
    <row r="922" ht="15" hidden="1" customHeight="1"/>
    <row r="923" ht="15" hidden="1" customHeight="1"/>
    <row r="924" ht="15" hidden="1" customHeight="1"/>
    <row r="925" ht="15" hidden="1" customHeight="1"/>
    <row r="926" ht="15" hidden="1" customHeight="1"/>
    <row r="927" ht="15" hidden="1" customHeight="1"/>
    <row r="928" ht="15" hidden="1" customHeight="1"/>
    <row r="929" ht="15" hidden="1" customHeight="1"/>
    <row r="930" ht="15" hidden="1" customHeight="1"/>
    <row r="931" ht="15" hidden="1" customHeight="1"/>
    <row r="932" ht="15" hidden="1" customHeight="1"/>
    <row r="933" ht="15" hidden="1" customHeight="1"/>
    <row r="934" ht="15" hidden="1" customHeight="1"/>
    <row r="935" ht="15" hidden="1" customHeight="1"/>
    <row r="936" ht="15" hidden="1" customHeight="1"/>
    <row r="937" ht="15" hidden="1" customHeight="1"/>
    <row r="938" ht="15" hidden="1" customHeight="1"/>
    <row r="939" ht="15" hidden="1" customHeight="1"/>
    <row r="940" ht="15" hidden="1" customHeight="1"/>
    <row r="941" ht="15" hidden="1" customHeight="1"/>
    <row r="942" ht="15" hidden="1" customHeight="1"/>
    <row r="943" ht="15" hidden="1" customHeight="1"/>
    <row r="944" ht="15" hidden="1" customHeight="1"/>
    <row r="945" ht="15" hidden="1" customHeight="1"/>
    <row r="946" ht="15" hidden="1" customHeight="1"/>
    <row r="947" ht="15" hidden="1" customHeight="1"/>
    <row r="948" ht="15" hidden="1" customHeight="1"/>
    <row r="949" ht="15" hidden="1" customHeight="1"/>
    <row r="950" ht="15" hidden="1" customHeight="1"/>
    <row r="951" ht="15" hidden="1" customHeight="1"/>
    <row r="952" ht="15" hidden="1" customHeight="1"/>
    <row r="953" ht="15" hidden="1" customHeight="1"/>
    <row r="954" ht="15" hidden="1" customHeight="1"/>
    <row r="955" ht="15" hidden="1" customHeight="1"/>
    <row r="956" ht="15" hidden="1" customHeight="1"/>
    <row r="957" ht="15" hidden="1" customHeight="1"/>
    <row r="958" ht="15" hidden="1" customHeight="1"/>
    <row r="959" ht="36" hidden="1" customHeight="1"/>
    <row r="960" ht="36" hidden="1" customHeight="1"/>
    <row r="961" ht="36" hidden="1" customHeight="1"/>
    <row r="962" ht="36" hidden="1" customHeight="1"/>
    <row r="963" ht="36" hidden="1" customHeight="1"/>
    <row r="964" ht="36" hidden="1" customHeight="1"/>
    <row r="965" ht="36" hidden="1" customHeight="1"/>
    <row r="966" ht="36" hidden="1" customHeight="1"/>
  </sheetData>
  <sheetProtection formatCells="0" formatColumns="0" formatRows="0" insertColumns="0" insertRows="0" insertHyperlinks="0" deleteColumns="0" deleteRows="0" selectLockedCells="1" sort="0" autoFilter="0" pivotTables="0"/>
  <mergeCells count="1192">
    <mergeCell ref="B268:G268"/>
    <mergeCell ref="B270:G270"/>
    <mergeCell ref="I270:J270"/>
    <mergeCell ref="B269:G269"/>
    <mergeCell ref="I264:J264"/>
    <mergeCell ref="I267:J267"/>
    <mergeCell ref="I265:J265"/>
    <mergeCell ref="B264:G264"/>
    <mergeCell ref="B294:F294"/>
    <mergeCell ref="P294:U294"/>
    <mergeCell ref="B58:D58"/>
    <mergeCell ref="E58:V58"/>
    <mergeCell ref="P214:U214"/>
    <mergeCell ref="E214:K214"/>
    <mergeCell ref="U225:V225"/>
    <mergeCell ref="Q260:V260"/>
    <mergeCell ref="S261:V261"/>
    <mergeCell ref="S272:V272"/>
    <mergeCell ref="B220:E220"/>
    <mergeCell ref="G220:K220"/>
    <mergeCell ref="M221:P221"/>
    <mergeCell ref="R221:U221"/>
    <mergeCell ref="M220:P220"/>
    <mergeCell ref="B221:E221"/>
    <mergeCell ref="R220:U220"/>
    <mergeCell ref="G221:K221"/>
    <mergeCell ref="B291:D291"/>
    <mergeCell ref="E291:V291"/>
    <mergeCell ref="N191:O191"/>
    <mergeCell ref="L191:M191"/>
    <mergeCell ref="B205:F205"/>
    <mergeCell ref="I205:V205"/>
    <mergeCell ref="B206:F206"/>
    <mergeCell ref="I206:V206"/>
    <mergeCell ref="B207:F207"/>
    <mergeCell ref="I207:V207"/>
    <mergeCell ref="B239:D239"/>
    <mergeCell ref="B232:D232"/>
    <mergeCell ref="E232:V232"/>
    <mergeCell ref="N239:P239"/>
    <mergeCell ref="T239:V239"/>
    <mergeCell ref="R237:T237"/>
    <mergeCell ref="B260:J260"/>
    <mergeCell ref="O260:P260"/>
    <mergeCell ref="B261:L261"/>
    <mergeCell ref="Q261:R261"/>
    <mergeCell ref="N242:O242"/>
    <mergeCell ref="Q242:V242"/>
    <mergeCell ref="B258:P258"/>
    <mergeCell ref="Q247:V247"/>
    <mergeCell ref="P254:U254"/>
    <mergeCell ref="I217:N217"/>
    <mergeCell ref="P217:U217"/>
    <mergeCell ref="B216:V216"/>
    <mergeCell ref="S213:U213"/>
    <mergeCell ref="B252:G252"/>
    <mergeCell ref="F247:H247"/>
    <mergeCell ref="E248:V248"/>
    <mergeCell ref="B253:G253"/>
    <mergeCell ref="B251:G251"/>
    <mergeCell ref="B254:G254"/>
    <mergeCell ref="B225:K225"/>
    <mergeCell ref="B228:N228"/>
    <mergeCell ref="F239:H239"/>
    <mergeCell ref="R33:S33"/>
    <mergeCell ref="L33:N33"/>
    <mergeCell ref="O33:Q33"/>
    <mergeCell ref="K290:L290"/>
    <mergeCell ref="N290:O290"/>
    <mergeCell ref="O112:Q112"/>
    <mergeCell ref="R112:S112"/>
    <mergeCell ref="B250:V250"/>
    <mergeCell ref="T33:V33"/>
    <mergeCell ref="F279:F280"/>
    <mergeCell ref="O102:Q103"/>
    <mergeCell ref="R102:S103"/>
    <mergeCell ref="L104:N104"/>
    <mergeCell ref="E110:H110"/>
    <mergeCell ref="O107:Q107"/>
    <mergeCell ref="R113:S113"/>
    <mergeCell ref="J107:K107"/>
    <mergeCell ref="O105:Q105"/>
    <mergeCell ref="R109:S109"/>
    <mergeCell ref="O111:Q111"/>
    <mergeCell ref="P255:U255"/>
    <mergeCell ref="R115:S115"/>
    <mergeCell ref="L116:N116"/>
    <mergeCell ref="O116:Q116"/>
    <mergeCell ref="B152:V152"/>
    <mergeCell ref="Q290:R290"/>
    <mergeCell ref="T290:U290"/>
    <mergeCell ref="B290:C290"/>
    <mergeCell ref="I269:J269"/>
    <mergeCell ref="B204:F204"/>
    <mergeCell ref="H204:H207"/>
    <mergeCell ref="I204:V204"/>
    <mergeCell ref="B29:D30"/>
    <mergeCell ref="R116:S116"/>
    <mergeCell ref="L113:N113"/>
    <mergeCell ref="J263:Q263"/>
    <mergeCell ref="O115:Q115"/>
    <mergeCell ref="L114:N114"/>
    <mergeCell ref="R118:S118"/>
    <mergeCell ref="L119:N119"/>
    <mergeCell ref="O119:Q119"/>
    <mergeCell ref="O117:Q117"/>
    <mergeCell ref="S212:U212"/>
    <mergeCell ref="M213:N213"/>
    <mergeCell ref="H290:I290"/>
    <mergeCell ref="E290:F290"/>
    <mergeCell ref="F288:M288"/>
    <mergeCell ref="P288:V288"/>
    <mergeCell ref="S279:V279"/>
    <mergeCell ref="B288:E288"/>
    <mergeCell ref="B287:V287"/>
    <mergeCell ref="S280:V280"/>
    <mergeCell ref="B280:D280"/>
    <mergeCell ref="G282:I282"/>
    <mergeCell ref="B32:C32"/>
    <mergeCell ref="G30:H30"/>
    <mergeCell ref="E29:H29"/>
    <mergeCell ref="I30:K30"/>
    <mergeCell ref="B209:V209"/>
    <mergeCell ref="B218:D218"/>
    <mergeCell ref="R31:S31"/>
    <mergeCell ref="M82:O82"/>
    <mergeCell ref="L32:N32"/>
    <mergeCell ref="O32:Q32"/>
    <mergeCell ref="B1:V1"/>
    <mergeCell ref="F3:G3"/>
    <mergeCell ref="H3:I3"/>
    <mergeCell ref="J3:K3"/>
    <mergeCell ref="L3:M3"/>
    <mergeCell ref="N3:O3"/>
    <mergeCell ref="P3:Q3"/>
    <mergeCell ref="R3:S3"/>
    <mergeCell ref="T3:V3"/>
    <mergeCell ref="B2:E3"/>
    <mergeCell ref="H34:I35"/>
    <mergeCell ref="B4:V4"/>
    <mergeCell ref="P23:T23"/>
    <mergeCell ref="B24:V24"/>
    <mergeCell ref="B31:C31"/>
    <mergeCell ref="B5:V5"/>
    <mergeCell ref="B6:V6"/>
    <mergeCell ref="B14:H14"/>
    <mergeCell ref="B22:V22"/>
    <mergeCell ref="E30:F30"/>
    <mergeCell ref="B28:V28"/>
    <mergeCell ref="T30:V30"/>
    <mergeCell ref="I29:V29"/>
    <mergeCell ref="E31:F31"/>
    <mergeCell ref="G32:H32"/>
    <mergeCell ref="E33:F33"/>
    <mergeCell ref="G33:H33"/>
    <mergeCell ref="I31:K31"/>
    <mergeCell ref="I32:K32"/>
    <mergeCell ref="I33:K33"/>
    <mergeCell ref="E32:F32"/>
    <mergeCell ref="G31:H31"/>
    <mergeCell ref="B7:H7"/>
    <mergeCell ref="I7:O7"/>
    <mergeCell ref="P7:V7"/>
    <mergeCell ref="B13:H13"/>
    <mergeCell ref="B12:H12"/>
    <mergeCell ref="P8:V8"/>
    <mergeCell ref="B10:H10"/>
    <mergeCell ref="R12:V12"/>
    <mergeCell ref="N12:Q12"/>
    <mergeCell ref="I12:M12"/>
    <mergeCell ref="I14:N14"/>
    <mergeCell ref="P10:V10"/>
    <mergeCell ref="I11:O11"/>
    <mergeCell ref="P11:V11"/>
    <mergeCell ref="B9:V9"/>
    <mergeCell ref="P14:V14"/>
    <mergeCell ref="N13:Q13"/>
    <mergeCell ref="I13:M13"/>
    <mergeCell ref="R13:V13"/>
    <mergeCell ref="B11:H11"/>
    <mergeCell ref="B8:H8"/>
    <mergeCell ref="I8:O8"/>
    <mergeCell ref="I10:O10"/>
    <mergeCell ref="B35:C35"/>
    <mergeCell ref="B15:H15"/>
    <mergeCell ref="I15:O15"/>
    <mergeCell ref="P15:V15"/>
    <mergeCell ref="B23:C23"/>
    <mergeCell ref="B33:C33"/>
    <mergeCell ref="N23:O23"/>
    <mergeCell ref="K23:M23"/>
    <mergeCell ref="D23:J23"/>
    <mergeCell ref="U23:V23"/>
    <mergeCell ref="N190:O190"/>
    <mergeCell ref="P190:S190"/>
    <mergeCell ref="D191:I191"/>
    <mergeCell ref="J191:K191"/>
    <mergeCell ref="B217:G217"/>
    <mergeCell ref="R32:S32"/>
    <mergeCell ref="T32:V32"/>
    <mergeCell ref="O31:Q31"/>
    <mergeCell ref="L30:N30"/>
    <mergeCell ref="O30:Q30"/>
    <mergeCell ref="R30:S30"/>
    <mergeCell ref="L31:N31"/>
    <mergeCell ref="H36:V36"/>
    <mergeCell ref="B41:D41"/>
    <mergeCell ref="E41:V41"/>
    <mergeCell ref="B37:D37"/>
    <mergeCell ref="M27:N27"/>
    <mergeCell ref="O27:P27"/>
    <mergeCell ref="U45:V45"/>
    <mergeCell ref="M49:N49"/>
    <mergeCell ref="O49:Q49"/>
    <mergeCell ref="B190:C191"/>
    <mergeCell ref="B67:V67"/>
    <mergeCell ref="R46:T46"/>
    <mergeCell ref="B137:E137"/>
    <mergeCell ref="B53:D53"/>
    <mergeCell ref="R49:S49"/>
    <mergeCell ref="F46:H46"/>
    <mergeCell ref="J49:K49"/>
    <mergeCell ref="J46:L46"/>
    <mergeCell ref="U49:V49"/>
    <mergeCell ref="D186:I186"/>
    <mergeCell ref="J186:K186"/>
    <mergeCell ref="L186:M186"/>
    <mergeCell ref="N186:O186"/>
    <mergeCell ref="L118:N118"/>
    <mergeCell ref="R111:S111"/>
    <mergeCell ref="R117:S117"/>
    <mergeCell ref="D163:L163"/>
    <mergeCell ref="E102:I103"/>
    <mergeCell ref="J102:K103"/>
    <mergeCell ref="E107:H107"/>
    <mergeCell ref="M136:P136"/>
    <mergeCell ref="E112:H112"/>
    <mergeCell ref="J112:K112"/>
    <mergeCell ref="J116:K116"/>
    <mergeCell ref="P46:Q46"/>
    <mergeCell ref="F80:H80"/>
    <mergeCell ref="M77:O77"/>
    <mergeCell ref="E53:V53"/>
    <mergeCell ref="B65:G65"/>
    <mergeCell ref="H65:J65"/>
    <mergeCell ref="Q71:R71"/>
    <mergeCell ref="M71:N71"/>
    <mergeCell ref="P45:Q45"/>
    <mergeCell ref="R45:T45"/>
    <mergeCell ref="Q197:Q201"/>
    <mergeCell ref="B197:D197"/>
    <mergeCell ref="M198:O198"/>
    <mergeCell ref="M199:O199"/>
    <mergeCell ref="P191:S191"/>
    <mergeCell ref="G198:L198"/>
    <mergeCell ref="E153:G153"/>
    <mergeCell ref="O118:Q118"/>
    <mergeCell ref="M124:O124"/>
    <mergeCell ref="Q124:S124"/>
    <mergeCell ref="M125:N125"/>
    <mergeCell ref="O125:V125"/>
    <mergeCell ref="M123:P123"/>
    <mergeCell ref="B127:P127"/>
    <mergeCell ref="G129:I129"/>
    <mergeCell ref="R119:S119"/>
    <mergeCell ref="H132:V132"/>
    <mergeCell ref="B119:D119"/>
    <mergeCell ref="J119:K119"/>
    <mergeCell ref="E118:H118"/>
    <mergeCell ref="B132:G132"/>
    <mergeCell ref="B131:V131"/>
    <mergeCell ref="B135:E135"/>
    <mergeCell ref="F135:G135"/>
    <mergeCell ref="B129:D129"/>
    <mergeCell ref="U129:V129"/>
    <mergeCell ref="J190:K190"/>
    <mergeCell ref="D193:V193"/>
    <mergeCell ref="L190:M190"/>
    <mergeCell ref="M46:O46"/>
    <mergeCell ref="B71:G71"/>
    <mergeCell ref="H138:I138"/>
    <mergeCell ref="M79:O79"/>
    <mergeCell ref="F137:G137"/>
    <mergeCell ref="F78:H78"/>
    <mergeCell ref="B102:D103"/>
    <mergeCell ref="O109:Q109"/>
    <mergeCell ref="J110:K110"/>
    <mergeCell ref="L110:N110"/>
    <mergeCell ref="O110:Q110"/>
    <mergeCell ref="L102:N103"/>
    <mergeCell ref="B69:D69"/>
    <mergeCell ref="S71:T71"/>
    <mergeCell ref="K71:L71"/>
    <mergeCell ref="K76:L76"/>
    <mergeCell ref="F76:H76"/>
    <mergeCell ref="E69:V69"/>
    <mergeCell ref="L112:N112"/>
    <mergeCell ref="L108:N108"/>
    <mergeCell ref="E111:H111"/>
    <mergeCell ref="E108:H108"/>
    <mergeCell ref="J108:K108"/>
    <mergeCell ref="B125:C125"/>
    <mergeCell ref="B138:E138"/>
    <mergeCell ref="J138:V138"/>
    <mergeCell ref="I71:J71"/>
    <mergeCell ref="K87:L87"/>
    <mergeCell ref="F88:H88"/>
    <mergeCell ref="B95:F95"/>
    <mergeCell ref="B84:D84"/>
    <mergeCell ref="P129:Q129"/>
    <mergeCell ref="B134:E134"/>
    <mergeCell ref="B130:D130"/>
    <mergeCell ref="H134:K134"/>
    <mergeCell ref="M134:P134"/>
    <mergeCell ref="H136:K136"/>
    <mergeCell ref="H137:K137"/>
    <mergeCell ref="M137:P137"/>
    <mergeCell ref="E130:V130"/>
    <mergeCell ref="R137:U137"/>
    <mergeCell ref="E117:H117"/>
    <mergeCell ref="J117:K117"/>
    <mergeCell ref="B113:D116"/>
    <mergeCell ref="E113:H113"/>
    <mergeCell ref="B100:D100"/>
    <mergeCell ref="J104:K104"/>
    <mergeCell ref="E106:H106"/>
    <mergeCell ref="E105:H105"/>
    <mergeCell ref="J105:K105"/>
    <mergeCell ref="J106:K106"/>
    <mergeCell ref="T102:V102"/>
    <mergeCell ref="B109:D112"/>
    <mergeCell ref="E109:H109"/>
    <mergeCell ref="J109:K109"/>
    <mergeCell ref="B104:D108"/>
    <mergeCell ref="E104:H104"/>
    <mergeCell ref="R110:S110"/>
    <mergeCell ref="L111:N111"/>
    <mergeCell ref="R104:S104"/>
    <mergeCell ref="L105:N105"/>
    <mergeCell ref="E116:H116"/>
    <mergeCell ref="J113:K113"/>
    <mergeCell ref="L109:N109"/>
    <mergeCell ref="B141:D141"/>
    <mergeCell ref="E141:F141"/>
    <mergeCell ref="L141:O141"/>
    <mergeCell ref="B147:E147"/>
    <mergeCell ref="K98:L98"/>
    <mergeCell ref="R149:U149"/>
    <mergeCell ref="F147:G147"/>
    <mergeCell ref="F146:G146"/>
    <mergeCell ref="H147:K147"/>
    <mergeCell ref="U141:V141"/>
    <mergeCell ref="R146:U146"/>
    <mergeCell ref="R147:U147"/>
    <mergeCell ref="M148:P148"/>
    <mergeCell ref="H149:K149"/>
    <mergeCell ref="R148:U148"/>
    <mergeCell ref="B143:V143"/>
    <mergeCell ref="M146:P146"/>
    <mergeCell ref="J129:K129"/>
    <mergeCell ref="E115:H115"/>
    <mergeCell ref="J118:K118"/>
    <mergeCell ref="E114:H114"/>
    <mergeCell ref="J114:K114"/>
    <mergeCell ref="D125:L125"/>
    <mergeCell ref="B128:V128"/>
    <mergeCell ref="B117:D118"/>
    <mergeCell ref="L117:N117"/>
    <mergeCell ref="B120:D120"/>
    <mergeCell ref="E120:V120"/>
    <mergeCell ref="B133:E133"/>
    <mergeCell ref="F133:G133"/>
    <mergeCell ref="E139:V139"/>
    <mergeCell ref="F134:G134"/>
    <mergeCell ref="O60:V61"/>
    <mergeCell ref="R134:U134"/>
    <mergeCell ref="R135:U135"/>
    <mergeCell ref="B126:D126"/>
    <mergeCell ref="E126:V126"/>
    <mergeCell ref="B136:E136"/>
    <mergeCell ref="K99:L99"/>
    <mergeCell ref="R136:U136"/>
    <mergeCell ref="F145:G145"/>
    <mergeCell ref="B144:G144"/>
    <mergeCell ref="B139:D139"/>
    <mergeCell ref="H133:K133"/>
    <mergeCell ref="M135:P135"/>
    <mergeCell ref="L129:O129"/>
    <mergeCell ref="F136:G136"/>
    <mergeCell ref="B145:E145"/>
    <mergeCell ref="B140:V140"/>
    <mergeCell ref="M145:P145"/>
    <mergeCell ref="R129:T129"/>
    <mergeCell ref="R107:S107"/>
    <mergeCell ref="P99:Q99"/>
    <mergeCell ref="R99:S99"/>
    <mergeCell ref="G98:H98"/>
    <mergeCell ref="I98:J98"/>
    <mergeCell ref="R141:T141"/>
    <mergeCell ref="H64:J64"/>
    <mergeCell ref="S96:V96"/>
    <mergeCell ref="I84:J84"/>
    <mergeCell ref="M95:Q95"/>
    <mergeCell ref="S87:T87"/>
    <mergeCell ref="S93:V93"/>
    <mergeCell ref="M94:Q94"/>
    <mergeCell ref="B16:V16"/>
    <mergeCell ref="B99:C99"/>
    <mergeCell ref="E99:F99"/>
    <mergeCell ref="G99:H99"/>
    <mergeCell ref="I99:J99"/>
    <mergeCell ref="M45:O45"/>
    <mergeCell ref="E43:E46"/>
    <mergeCell ref="U46:V46"/>
    <mergeCell ref="U44:V44"/>
    <mergeCell ref="U71:V71"/>
    <mergeCell ref="D183:I183"/>
    <mergeCell ref="O161:V161"/>
    <mergeCell ref="M162:O162"/>
    <mergeCell ref="M163:N163"/>
    <mergeCell ref="O163:V163"/>
    <mergeCell ref="Q162:V162"/>
    <mergeCell ref="E166:V166"/>
    <mergeCell ref="D161:L161"/>
    <mergeCell ref="B159:C159"/>
    <mergeCell ref="N175:O175"/>
    <mergeCell ref="P175:S175"/>
    <mergeCell ref="D181:I181"/>
    <mergeCell ref="N170:O170"/>
    <mergeCell ref="F160:L160"/>
    <mergeCell ref="F162:L162"/>
    <mergeCell ref="Q160:V160"/>
    <mergeCell ref="B162:D162"/>
    <mergeCell ref="E154:V154"/>
    <mergeCell ref="U153:V153"/>
    <mergeCell ref="B153:D153"/>
    <mergeCell ref="B154:D154"/>
    <mergeCell ref="P153:R153"/>
    <mergeCell ref="I268:J268"/>
    <mergeCell ref="B276:G276"/>
    <mergeCell ref="B256:G256"/>
    <mergeCell ref="I256:N256"/>
    <mergeCell ref="B266:G266"/>
    <mergeCell ref="I266:J266"/>
    <mergeCell ref="B243:D243"/>
    <mergeCell ref="E243:V243"/>
    <mergeCell ref="B263:G263"/>
    <mergeCell ref="B98:C98"/>
    <mergeCell ref="E98:F98"/>
    <mergeCell ref="J246:L246"/>
    <mergeCell ref="B240:D240"/>
    <mergeCell ref="E240:V240"/>
    <mergeCell ref="G201:L201"/>
    <mergeCell ref="D190:I190"/>
    <mergeCell ref="M149:P149"/>
    <mergeCell ref="M157:V157"/>
    <mergeCell ref="D188:I188"/>
    <mergeCell ref="H145:K145"/>
    <mergeCell ref="B242:D242"/>
    <mergeCell ref="F242:H242"/>
    <mergeCell ref="J242:L242"/>
    <mergeCell ref="B241:V241"/>
    <mergeCell ref="J239:L239"/>
    <mergeCell ref="B196:L196"/>
    <mergeCell ref="B198:D198"/>
    <mergeCell ref="B199:D199"/>
    <mergeCell ref="B208:D208"/>
    <mergeCell ref="E208:V208"/>
    <mergeCell ref="B238:D238"/>
    <mergeCell ref="F238:H238"/>
    <mergeCell ref="R262:V262"/>
    <mergeCell ref="J44:L44"/>
    <mergeCell ref="M44:O44"/>
    <mergeCell ref="P253:U253"/>
    <mergeCell ref="J247:L247"/>
    <mergeCell ref="B259:V259"/>
    <mergeCell ref="I255:N255"/>
    <mergeCell ref="R246:T246"/>
    <mergeCell ref="F44:H44"/>
    <mergeCell ref="B146:E146"/>
    <mergeCell ref="K153:M153"/>
    <mergeCell ref="M159:N159"/>
    <mergeCell ref="O159:V159"/>
    <mergeCell ref="M161:N161"/>
    <mergeCell ref="M160:O160"/>
    <mergeCell ref="B156:V156"/>
    <mergeCell ref="F158:L158"/>
    <mergeCell ref="Q158:V158"/>
    <mergeCell ref="D159:L159"/>
    <mergeCell ref="M158:O158"/>
    <mergeCell ref="B160:D160"/>
    <mergeCell ref="R44:T44"/>
    <mergeCell ref="J45:L45"/>
    <mergeCell ref="B178:C189"/>
    <mergeCell ref="D179:I179"/>
    <mergeCell ref="E218:V218"/>
    <mergeCell ref="D189:I189"/>
    <mergeCell ref="D184:I184"/>
    <mergeCell ref="H96:L96"/>
    <mergeCell ref="P44:Q44"/>
    <mergeCell ref="H93:L93"/>
    <mergeCell ref="B155:P155"/>
    <mergeCell ref="B236:D236"/>
    <mergeCell ref="B226:L226"/>
    <mergeCell ref="K222:M222"/>
    <mergeCell ref="J238:L238"/>
    <mergeCell ref="N238:P238"/>
    <mergeCell ref="B229:V229"/>
    <mergeCell ref="R238:T238"/>
    <mergeCell ref="F45:H45"/>
    <mergeCell ref="H153:J153"/>
    <mergeCell ref="B230:N230"/>
    <mergeCell ref="J183:K183"/>
    <mergeCell ref="E213:G213"/>
    <mergeCell ref="R105:S105"/>
    <mergeCell ref="L106:N106"/>
    <mergeCell ref="O106:Q106"/>
    <mergeCell ref="R106:S106"/>
    <mergeCell ref="L107:N107"/>
    <mergeCell ref="N153:O153"/>
    <mergeCell ref="S153:T153"/>
    <mergeCell ref="B157:L157"/>
    <mergeCell ref="B151:D151"/>
    <mergeCell ref="E151:V151"/>
    <mergeCell ref="M133:P133"/>
    <mergeCell ref="H150:I150"/>
    <mergeCell ref="J150:V150"/>
    <mergeCell ref="G141:I141"/>
    <mergeCell ref="D171:I171"/>
    <mergeCell ref="J171:K171"/>
    <mergeCell ref="J172:K172"/>
    <mergeCell ref="J173:K173"/>
    <mergeCell ref="J168:S168"/>
    <mergeCell ref="J169:K169"/>
    <mergeCell ref="I262:Q262"/>
    <mergeCell ref="B273:D273"/>
    <mergeCell ref="B265:G265"/>
    <mergeCell ref="Q272:R272"/>
    <mergeCell ref="B295:C295"/>
    <mergeCell ref="R279:R280"/>
    <mergeCell ref="B286:D286"/>
    <mergeCell ref="E286:V286"/>
    <mergeCell ref="B279:D279"/>
    <mergeCell ref="B267:G267"/>
    <mergeCell ref="B166:D166"/>
    <mergeCell ref="M147:P147"/>
    <mergeCell ref="D176:I176"/>
    <mergeCell ref="B282:F282"/>
    <mergeCell ref="B274:P274"/>
    <mergeCell ref="G280:Q280"/>
    <mergeCell ref="B278:V278"/>
    <mergeCell ref="G279:Q279"/>
    <mergeCell ref="F246:H246"/>
    <mergeCell ref="B262:H262"/>
    <mergeCell ref="R256:V256"/>
    <mergeCell ref="R245:T245"/>
    <mergeCell ref="B247:D247"/>
    <mergeCell ref="F245:H245"/>
    <mergeCell ref="B245:D245"/>
    <mergeCell ref="N247:O247"/>
    <mergeCell ref="B248:D248"/>
    <mergeCell ref="N246:P246"/>
    <mergeCell ref="P252:U252"/>
    <mergeCell ref="I253:N253"/>
    <mergeCell ref="I254:N254"/>
    <mergeCell ref="B255:G255"/>
    <mergeCell ref="B325:D325"/>
    <mergeCell ref="B304:V304"/>
    <mergeCell ref="B305:K310"/>
    <mergeCell ref="L305:V310"/>
    <mergeCell ref="B311:C311"/>
    <mergeCell ref="D311:V311"/>
    <mergeCell ref="B272:L272"/>
    <mergeCell ref="B271:D271"/>
    <mergeCell ref="E271:V271"/>
    <mergeCell ref="B283:D285"/>
    <mergeCell ref="B300:V302"/>
    <mergeCell ref="B298:D298"/>
    <mergeCell ref="E298:V298"/>
    <mergeCell ref="P297:Q297"/>
    <mergeCell ref="U295:V295"/>
    <mergeCell ref="U296:V296"/>
    <mergeCell ref="B277:I277"/>
    <mergeCell ref="N288:O288"/>
    <mergeCell ref="B289:J289"/>
    <mergeCell ref="K289:V289"/>
    <mergeCell ref="E283:F283"/>
    <mergeCell ref="G283:I283"/>
    <mergeCell ref="T276:V276"/>
    <mergeCell ref="B275:V275"/>
    <mergeCell ref="B281:V281"/>
    <mergeCell ref="U297:V297"/>
    <mergeCell ref="B303:V303"/>
    <mergeCell ref="B299:V299"/>
    <mergeCell ref="T285:V285"/>
    <mergeCell ref="E284:F284"/>
    <mergeCell ref="Q284:S284"/>
    <mergeCell ref="T284:V284"/>
    <mergeCell ref="P331:R331"/>
    <mergeCell ref="S330:V330"/>
    <mergeCell ref="P330:R330"/>
    <mergeCell ref="P327:R327"/>
    <mergeCell ref="S327:V327"/>
    <mergeCell ref="B331:D331"/>
    <mergeCell ref="E331:H331"/>
    <mergeCell ref="I331:K331"/>
    <mergeCell ref="L331:O331"/>
    <mergeCell ref="E330:H330"/>
    <mergeCell ref="S331:V331"/>
    <mergeCell ref="B330:D330"/>
    <mergeCell ref="E328:H328"/>
    <mergeCell ref="I330:K330"/>
    <mergeCell ref="L330:O330"/>
    <mergeCell ref="B329:D329"/>
    <mergeCell ref="E329:H329"/>
    <mergeCell ref="I329:K329"/>
    <mergeCell ref="L329:O329"/>
    <mergeCell ref="S328:V328"/>
    <mergeCell ref="L327:O327"/>
    <mergeCell ref="B328:D328"/>
    <mergeCell ref="I328:K328"/>
    <mergeCell ref="L328:O328"/>
    <mergeCell ref="B257:D257"/>
    <mergeCell ref="E257:V257"/>
    <mergeCell ref="I252:N252"/>
    <mergeCell ref="S329:V329"/>
    <mergeCell ref="P329:R329"/>
    <mergeCell ref="S326:V326"/>
    <mergeCell ref="P328:R328"/>
    <mergeCell ref="B327:D327"/>
    <mergeCell ref="E327:H327"/>
    <mergeCell ref="I327:K327"/>
    <mergeCell ref="E325:H325"/>
    <mergeCell ref="I325:K325"/>
    <mergeCell ref="L325:O325"/>
    <mergeCell ref="P325:R325"/>
    <mergeCell ref="S325:V325"/>
    <mergeCell ref="B326:D326"/>
    <mergeCell ref="E326:H326"/>
    <mergeCell ref="I326:K326"/>
    <mergeCell ref="L326:O326"/>
    <mergeCell ref="P326:R326"/>
    <mergeCell ref="B312:V312"/>
    <mergeCell ref="B313:V321"/>
    <mergeCell ref="B322:C322"/>
    <mergeCell ref="D322:V322"/>
    <mergeCell ref="I324:O324"/>
    <mergeCell ref="P324:V324"/>
    <mergeCell ref="B323:V323"/>
    <mergeCell ref="B324:H324"/>
    <mergeCell ref="D297:G297"/>
    <mergeCell ref="E295:F295"/>
    <mergeCell ref="B296:C296"/>
    <mergeCell ref="E296:F296"/>
    <mergeCell ref="L169:M169"/>
    <mergeCell ref="B246:D246"/>
    <mergeCell ref="J245:L245"/>
    <mergeCell ref="N245:P245"/>
    <mergeCell ref="D182:I182"/>
    <mergeCell ref="T168:V168"/>
    <mergeCell ref="B210:L210"/>
    <mergeCell ref="M210:V210"/>
    <mergeCell ref="B168:C169"/>
    <mergeCell ref="D172:I172"/>
    <mergeCell ref="B149:E149"/>
    <mergeCell ref="F149:G149"/>
    <mergeCell ref="P141:Q141"/>
    <mergeCell ref="B148:E148"/>
    <mergeCell ref="F148:G148"/>
    <mergeCell ref="B142:D142"/>
    <mergeCell ref="E142:V142"/>
    <mergeCell ref="B193:C193"/>
    <mergeCell ref="M196:V196"/>
    <mergeCell ref="E194:V194"/>
    <mergeCell ref="B194:D194"/>
    <mergeCell ref="G197:L197"/>
    <mergeCell ref="R197:V197"/>
    <mergeCell ref="P170:S170"/>
    <mergeCell ref="P169:S169"/>
    <mergeCell ref="J170:K170"/>
    <mergeCell ref="L171:M171"/>
    <mergeCell ref="L170:M170"/>
    <mergeCell ref="L173:M173"/>
    <mergeCell ref="N173:O173"/>
    <mergeCell ref="P173:S173"/>
    <mergeCell ref="L172:M172"/>
    <mergeCell ref="I52:J52"/>
    <mergeCell ref="B121:V121"/>
    <mergeCell ref="J115:K115"/>
    <mergeCell ref="P172:S172"/>
    <mergeCell ref="N171:O171"/>
    <mergeCell ref="P171:S171"/>
    <mergeCell ref="B59:V59"/>
    <mergeCell ref="N56:O56"/>
    <mergeCell ref="I90:J90"/>
    <mergeCell ref="U55:V55"/>
    <mergeCell ref="D187:I187"/>
    <mergeCell ref="P182:S182"/>
    <mergeCell ref="B163:C163"/>
    <mergeCell ref="J141:K141"/>
    <mergeCell ref="H144:V144"/>
    <mergeCell ref="D170:I170"/>
    <mergeCell ref="D175:I175"/>
    <mergeCell ref="J175:K175"/>
    <mergeCell ref="H63:J63"/>
    <mergeCell ref="H146:K146"/>
    <mergeCell ref="E129:F129"/>
    <mergeCell ref="O65:V65"/>
    <mergeCell ref="L182:M182"/>
    <mergeCell ref="S91:T91"/>
    <mergeCell ref="U91:V91"/>
    <mergeCell ref="B96:F96"/>
    <mergeCell ref="B72:D72"/>
    <mergeCell ref="M76:O76"/>
    <mergeCell ref="D185:I185"/>
    <mergeCell ref="R133:U133"/>
    <mergeCell ref="H135:K135"/>
    <mergeCell ref="B150:E150"/>
    <mergeCell ref="N172:O172"/>
    <mergeCell ref="N169:O169"/>
    <mergeCell ref="D173:I173"/>
    <mergeCell ref="D168:I169"/>
    <mergeCell ref="J27:L27"/>
    <mergeCell ref="O63:V63"/>
    <mergeCell ref="P55:Q55"/>
    <mergeCell ref="H148:K148"/>
    <mergeCell ref="J35:L35"/>
    <mergeCell ref="N35:Q35"/>
    <mergeCell ref="S35:U35"/>
    <mergeCell ref="P90:R90"/>
    <mergeCell ref="L55:M55"/>
    <mergeCell ref="K60:N60"/>
    <mergeCell ref="B54:V54"/>
    <mergeCell ref="M48:N48"/>
    <mergeCell ref="O48:Q48"/>
    <mergeCell ref="R48:S48"/>
    <mergeCell ref="T48:T50"/>
    <mergeCell ref="U48:V48"/>
    <mergeCell ref="E49:F49"/>
    <mergeCell ref="H49:I49"/>
    <mergeCell ref="B52:C52"/>
    <mergeCell ref="L56:M56"/>
    <mergeCell ref="E56:F56"/>
    <mergeCell ref="F79:H79"/>
    <mergeCell ref="O62:V62"/>
    <mergeCell ref="O64:V64"/>
    <mergeCell ref="H62:J62"/>
    <mergeCell ref="H60:J61"/>
    <mergeCell ref="H66:J66"/>
    <mergeCell ref="O66:V66"/>
    <mergeCell ref="P180:S180"/>
    <mergeCell ref="N181:O181"/>
    <mergeCell ref="N183:O183"/>
    <mergeCell ref="P181:S181"/>
    <mergeCell ref="P183:S183"/>
    <mergeCell ref="J178:K178"/>
    <mergeCell ref="L178:M178"/>
    <mergeCell ref="N178:O178"/>
    <mergeCell ref="P178:S178"/>
    <mergeCell ref="P179:S179"/>
    <mergeCell ref="J180:K180"/>
    <mergeCell ref="N174:O174"/>
    <mergeCell ref="J177:K177"/>
    <mergeCell ref="L177:M177"/>
    <mergeCell ref="N177:O177"/>
    <mergeCell ref="P177:S177"/>
    <mergeCell ref="J174:K174"/>
    <mergeCell ref="L174:M174"/>
    <mergeCell ref="J176:K176"/>
    <mergeCell ref="L176:M176"/>
    <mergeCell ref="N176:O176"/>
    <mergeCell ref="P176:S176"/>
    <mergeCell ref="L175:M175"/>
    <mergeCell ref="P174:S174"/>
    <mergeCell ref="L183:M183"/>
    <mergeCell ref="L180:M180"/>
    <mergeCell ref="N184:O184"/>
    <mergeCell ref="J179:K179"/>
    <mergeCell ref="L179:M179"/>
    <mergeCell ref="N179:O179"/>
    <mergeCell ref="N182:O182"/>
    <mergeCell ref="U56:V56"/>
    <mergeCell ref="P89:R89"/>
    <mergeCell ref="P97:V97"/>
    <mergeCell ref="B74:V74"/>
    <mergeCell ref="S85:T85"/>
    <mergeCell ref="J181:K181"/>
    <mergeCell ref="F91:H91"/>
    <mergeCell ref="F84:H84"/>
    <mergeCell ref="B66:G66"/>
    <mergeCell ref="L181:M181"/>
    <mergeCell ref="P184:S184"/>
    <mergeCell ref="T99:U99"/>
    <mergeCell ref="M87:N87"/>
    <mergeCell ref="F82:H82"/>
    <mergeCell ref="P88:R88"/>
    <mergeCell ref="S88:T88"/>
    <mergeCell ref="M122:V122"/>
    <mergeCell ref="B88:D88"/>
    <mergeCell ref="B83:D83"/>
    <mergeCell ref="F83:H83"/>
    <mergeCell ref="I85:J85"/>
    <mergeCell ref="K84:L84"/>
    <mergeCell ref="K85:L85"/>
    <mergeCell ref="I87:J87"/>
    <mergeCell ref="M86:O86"/>
    <mergeCell ref="B82:D82"/>
    <mergeCell ref="N180:O180"/>
    <mergeCell ref="B36:G36"/>
    <mergeCell ref="E37:V37"/>
    <mergeCell ref="B48:D50"/>
    <mergeCell ref="E48:F48"/>
    <mergeCell ref="R43:T43"/>
    <mergeCell ref="J237:L237"/>
    <mergeCell ref="N237:P237"/>
    <mergeCell ref="B235:V235"/>
    <mergeCell ref="B234:V234"/>
    <mergeCell ref="P43:Q43"/>
    <mergeCell ref="E57:F57"/>
    <mergeCell ref="D178:I178"/>
    <mergeCell ref="J189:K189"/>
    <mergeCell ref="H48:I48"/>
    <mergeCell ref="M43:O43"/>
    <mergeCell ref="J43:L43"/>
    <mergeCell ref="B43:D46"/>
    <mergeCell ref="F43:I43"/>
    <mergeCell ref="B170:C177"/>
    <mergeCell ref="B167:V167"/>
    <mergeCell ref="J111:K111"/>
    <mergeCell ref="B57:C57"/>
    <mergeCell ref="R145:U145"/>
    <mergeCell ref="F124:H124"/>
    <mergeCell ref="B39:O39"/>
    <mergeCell ref="L189:M189"/>
    <mergeCell ref="N189:O189"/>
    <mergeCell ref="P189:S189"/>
    <mergeCell ref="J188:K188"/>
    <mergeCell ref="D174:I174"/>
    <mergeCell ref="F90:H90"/>
    <mergeCell ref="K90:L90"/>
    <mergeCell ref="S230:V230"/>
    <mergeCell ref="B231:V231"/>
    <mergeCell ref="P52:Q52"/>
    <mergeCell ref="H57:I57"/>
    <mergeCell ref="E100:L100"/>
    <mergeCell ref="B62:G62"/>
    <mergeCell ref="B64:G64"/>
    <mergeCell ref="M84:O84"/>
    <mergeCell ref="M85:O85"/>
    <mergeCell ref="U84:V84"/>
    <mergeCell ref="J48:K48"/>
    <mergeCell ref="L48:L50"/>
    <mergeCell ref="U40:V40"/>
    <mergeCell ref="I251:N251"/>
    <mergeCell ref="P251:U251"/>
    <mergeCell ref="F236:H236"/>
    <mergeCell ref="J236:L236"/>
    <mergeCell ref="N236:P236"/>
    <mergeCell ref="R236:T236"/>
    <mergeCell ref="F237:H237"/>
    <mergeCell ref="F89:H89"/>
    <mergeCell ref="I89:J89"/>
    <mergeCell ref="K89:L89"/>
    <mergeCell ref="M89:O89"/>
    <mergeCell ref="N55:O55"/>
    <mergeCell ref="B124:D124"/>
    <mergeCell ref="B60:G61"/>
    <mergeCell ref="B70:V70"/>
    <mergeCell ref="B63:G63"/>
    <mergeCell ref="E72:V72"/>
    <mergeCell ref="R123:U123"/>
    <mergeCell ref="U88:V88"/>
    <mergeCell ref="P39:V39"/>
    <mergeCell ref="B42:V42"/>
    <mergeCell ref="B56:C56"/>
    <mergeCell ref="S56:T56"/>
    <mergeCell ref="S55:T55"/>
    <mergeCell ref="D192:I192"/>
    <mergeCell ref="B89:D89"/>
    <mergeCell ref="B90:D90"/>
    <mergeCell ref="B123:E123"/>
    <mergeCell ref="B97:D97"/>
    <mergeCell ref="E119:I119"/>
    <mergeCell ref="E92:L92"/>
    <mergeCell ref="J124:K124"/>
    <mergeCell ref="L192:M192"/>
    <mergeCell ref="J192:K192"/>
    <mergeCell ref="L188:M188"/>
    <mergeCell ref="N188:O188"/>
    <mergeCell ref="P188:S188"/>
    <mergeCell ref="M100:O100"/>
    <mergeCell ref="D180:I180"/>
    <mergeCell ref="B192:C192"/>
    <mergeCell ref="J184:K184"/>
    <mergeCell ref="S84:T84"/>
    <mergeCell ref="H123:K123"/>
    <mergeCell ref="O71:P71"/>
    <mergeCell ref="F85:H85"/>
    <mergeCell ref="E86:L86"/>
    <mergeCell ref="B55:C55"/>
    <mergeCell ref="E55:F55"/>
    <mergeCell ref="O108:Q108"/>
    <mergeCell ref="R108:S108"/>
    <mergeCell ref="L184:M184"/>
    <mergeCell ref="L282:P282"/>
    <mergeCell ref="Q282:S282"/>
    <mergeCell ref="T282:V282"/>
    <mergeCell ref="Q283:S283"/>
    <mergeCell ref="J282:K282"/>
    <mergeCell ref="J283:K283"/>
    <mergeCell ref="L283:N285"/>
    <mergeCell ref="U43:V43"/>
    <mergeCell ref="O283:P283"/>
    <mergeCell ref="G284:I284"/>
    <mergeCell ref="J284:K284"/>
    <mergeCell ref="O284:P284"/>
    <mergeCell ref="S228:V228"/>
    <mergeCell ref="S226:V226"/>
    <mergeCell ref="B227:V227"/>
    <mergeCell ref="B244:V244"/>
    <mergeCell ref="E273:V273"/>
    <mergeCell ref="O50:Q50"/>
    <mergeCell ref="B101:V101"/>
    <mergeCell ref="P100:V100"/>
    <mergeCell ref="R50:S50"/>
    <mergeCell ref="P86:V86"/>
    <mergeCell ref="I88:J88"/>
    <mergeCell ref="K88:L88"/>
    <mergeCell ref="H50:I50"/>
    <mergeCell ref="M96:Q96"/>
    <mergeCell ref="N192:O192"/>
    <mergeCell ref="E97:L97"/>
    <mergeCell ref="T98:U98"/>
    <mergeCell ref="S89:T89"/>
    <mergeCell ref="S90:T90"/>
    <mergeCell ref="B122:L122"/>
    <mergeCell ref="H297:J297"/>
    <mergeCell ref="N297:O297"/>
    <mergeCell ref="H294:O294"/>
    <mergeCell ref="L295:M295"/>
    <mergeCell ref="L296:M296"/>
    <mergeCell ref="N295:O295"/>
    <mergeCell ref="N296:O296"/>
    <mergeCell ref="B38:P38"/>
    <mergeCell ref="B73:P73"/>
    <mergeCell ref="B233:P233"/>
    <mergeCell ref="B249:V249"/>
    <mergeCell ref="B292:P292"/>
    <mergeCell ref="K269:Q269"/>
    <mergeCell ref="E47:V47"/>
    <mergeCell ref="U50:V50"/>
    <mergeCell ref="E50:F50"/>
    <mergeCell ref="B219:V219"/>
    <mergeCell ref="T283:V283"/>
    <mergeCell ref="J50:K50"/>
    <mergeCell ref="S296:T296"/>
    <mergeCell ref="S295:T295"/>
    <mergeCell ref="P296:Q296"/>
    <mergeCell ref="P295:Q295"/>
    <mergeCell ref="H295:J295"/>
    <mergeCell ref="H296:J296"/>
    <mergeCell ref="R98:S98"/>
    <mergeCell ref="K265:Q265"/>
    <mergeCell ref="E285:F285"/>
    <mergeCell ref="G285:I285"/>
    <mergeCell ref="J285:K285"/>
    <mergeCell ref="O285:P285"/>
    <mergeCell ref="Q285:S285"/>
    <mergeCell ref="B25:G25"/>
    <mergeCell ref="I25:N25"/>
    <mergeCell ref="P25:U25"/>
    <mergeCell ref="J34:K34"/>
    <mergeCell ref="M34:N34"/>
    <mergeCell ref="P34:Q34"/>
    <mergeCell ref="B27:C27"/>
    <mergeCell ref="D27:E27"/>
    <mergeCell ref="F27:G27"/>
    <mergeCell ref="U27:V27"/>
    <mergeCell ref="B19:E19"/>
    <mergeCell ref="F19:K19"/>
    <mergeCell ref="L19:O19"/>
    <mergeCell ref="P19:V19"/>
    <mergeCell ref="B20:D20"/>
    <mergeCell ref="E20:V20"/>
    <mergeCell ref="B17:E17"/>
    <mergeCell ref="F17:K17"/>
    <mergeCell ref="L17:O17"/>
    <mergeCell ref="P17:V17"/>
    <mergeCell ref="B18:E18"/>
    <mergeCell ref="F18:K18"/>
    <mergeCell ref="L18:O18"/>
    <mergeCell ref="P18:V18"/>
    <mergeCell ref="S34:U34"/>
    <mergeCell ref="Q27:R27"/>
    <mergeCell ref="S27:T27"/>
    <mergeCell ref="H27:I27"/>
    <mergeCell ref="B26:V26"/>
    <mergeCell ref="B34:G34"/>
    <mergeCell ref="B21:V21"/>
    <mergeCell ref="T31:V31"/>
    <mergeCell ref="B40:E40"/>
    <mergeCell ref="H40:K40"/>
    <mergeCell ref="B222:F222"/>
    <mergeCell ref="S222:T222"/>
    <mergeCell ref="B47:D47"/>
    <mergeCell ref="H222:J222"/>
    <mergeCell ref="I91:J91"/>
    <mergeCell ref="B77:D77"/>
    <mergeCell ref="S95:V95"/>
    <mergeCell ref="B80:D80"/>
    <mergeCell ref="E215:V215"/>
    <mergeCell ref="B212:C212"/>
    <mergeCell ref="B237:D237"/>
    <mergeCell ref="B224:P224"/>
    <mergeCell ref="E223:V223"/>
    <mergeCell ref="B215:D215"/>
    <mergeCell ref="M214:N214"/>
    <mergeCell ref="B214:C214"/>
    <mergeCell ref="B223:D223"/>
    <mergeCell ref="U222:V222"/>
    <mergeCell ref="M97:O97"/>
    <mergeCell ref="M50:N50"/>
    <mergeCell ref="N40:P40"/>
    <mergeCell ref="D177:I177"/>
    <mergeCell ref="P192:S192"/>
    <mergeCell ref="H55:J55"/>
    <mergeCell ref="H56:J56"/>
    <mergeCell ref="P56:Q56"/>
    <mergeCell ref="J57:V57"/>
    <mergeCell ref="B195:V195"/>
    <mergeCell ref="N222:O222"/>
    <mergeCell ref="P222:R222"/>
    <mergeCell ref="B85:D85"/>
    <mergeCell ref="H95:L95"/>
    <mergeCell ref="U82:V82"/>
    <mergeCell ref="O113:Q113"/>
    <mergeCell ref="O114:Q114"/>
    <mergeCell ref="R114:S114"/>
    <mergeCell ref="L115:N115"/>
    <mergeCell ref="O104:Q104"/>
    <mergeCell ref="Q79:R79"/>
    <mergeCell ref="Q80:R80"/>
    <mergeCell ref="K81:L81"/>
    <mergeCell ref="K79:L79"/>
    <mergeCell ref="K82:L82"/>
    <mergeCell ref="M80:O80"/>
    <mergeCell ref="M81:O81"/>
    <mergeCell ref="U81:V81"/>
    <mergeCell ref="U87:V87"/>
    <mergeCell ref="B94:F94"/>
    <mergeCell ref="M90:O90"/>
    <mergeCell ref="P87:R87"/>
    <mergeCell ref="B91:D91"/>
    <mergeCell ref="M92:O92"/>
    <mergeCell ref="P92:V92"/>
    <mergeCell ref="H94:L94"/>
    <mergeCell ref="U89:V89"/>
    <mergeCell ref="M88:O88"/>
    <mergeCell ref="U85:V85"/>
    <mergeCell ref="B81:D81"/>
    <mergeCell ref="F81:H81"/>
    <mergeCell ref="K91:L91"/>
    <mergeCell ref="U90:V90"/>
    <mergeCell ref="P91:R91"/>
    <mergeCell ref="M91:O91"/>
    <mergeCell ref="S94:V94"/>
    <mergeCell ref="B78:D78"/>
    <mergeCell ref="B79:D79"/>
    <mergeCell ref="K80:L80"/>
    <mergeCell ref="Q84:R84"/>
    <mergeCell ref="B213:C213"/>
    <mergeCell ref="I212:K212"/>
    <mergeCell ref="I213:K213"/>
    <mergeCell ref="B92:D92"/>
    <mergeCell ref="B86:D86"/>
    <mergeCell ref="Q85:R85"/>
    <mergeCell ref="B211:C211"/>
    <mergeCell ref="I82:J82"/>
    <mergeCell ref="K78:L78"/>
    <mergeCell ref="M93:Q93"/>
    <mergeCell ref="P98:Q98"/>
    <mergeCell ref="M98:N98"/>
    <mergeCell ref="B93:F93"/>
    <mergeCell ref="K83:L83"/>
    <mergeCell ref="B161:C161"/>
    <mergeCell ref="B158:D158"/>
    <mergeCell ref="L185:M185"/>
    <mergeCell ref="N185:O185"/>
    <mergeCell ref="P185:S185"/>
    <mergeCell ref="J187:K187"/>
    <mergeCell ref="L187:M187"/>
    <mergeCell ref="N187:O187"/>
    <mergeCell ref="P187:S187"/>
    <mergeCell ref="P186:S186"/>
    <mergeCell ref="J185:K185"/>
    <mergeCell ref="J182:K182"/>
    <mergeCell ref="M211:N211"/>
    <mergeCell ref="M212:N212"/>
    <mergeCell ref="B293:J293"/>
    <mergeCell ref="R40:S40"/>
    <mergeCell ref="B87:D87"/>
    <mergeCell ref="F87:H87"/>
    <mergeCell ref="K267:Q267"/>
    <mergeCell ref="R267:V267"/>
    <mergeCell ref="K268:Q268"/>
    <mergeCell ref="E211:K211"/>
    <mergeCell ref="P212:Q212"/>
    <mergeCell ref="K270:Q270"/>
    <mergeCell ref="P211:V211"/>
    <mergeCell ref="I77:J77"/>
    <mergeCell ref="I78:J78"/>
    <mergeCell ref="I79:J79"/>
    <mergeCell ref="I80:J80"/>
    <mergeCell ref="M99:N99"/>
    <mergeCell ref="Q82:R82"/>
    <mergeCell ref="Q83:R83"/>
    <mergeCell ref="S82:T82"/>
    <mergeCell ref="S83:T83"/>
    <mergeCell ref="B51:D51"/>
    <mergeCell ref="E51:V51"/>
    <mergeCell ref="R198:V198"/>
    <mergeCell ref="F77:H77"/>
    <mergeCell ref="I81:J81"/>
    <mergeCell ref="S80:T80"/>
    <mergeCell ref="S79:T79"/>
    <mergeCell ref="I83:J83"/>
    <mergeCell ref="B76:D76"/>
    <mergeCell ref="I76:J76"/>
    <mergeCell ref="Q77:R77"/>
    <mergeCell ref="S76:T76"/>
    <mergeCell ref="U76:V76"/>
    <mergeCell ref="S77:T77"/>
    <mergeCell ref="U83:V83"/>
    <mergeCell ref="M78:O78"/>
    <mergeCell ref="U80:V80"/>
    <mergeCell ref="S81:T81"/>
    <mergeCell ref="S78:T78"/>
    <mergeCell ref="U78:V78"/>
    <mergeCell ref="Q78:R78"/>
    <mergeCell ref="U79:V79"/>
    <mergeCell ref="Q81:R81"/>
    <mergeCell ref="M83:O83"/>
    <mergeCell ref="M293:S293"/>
    <mergeCell ref="U293:V293"/>
    <mergeCell ref="K264:Q264"/>
    <mergeCell ref="R263:V263"/>
    <mergeCell ref="R264:V264"/>
    <mergeCell ref="R265:V265"/>
    <mergeCell ref="K266:Q266"/>
    <mergeCell ref="R266:V266"/>
    <mergeCell ref="R269:V269"/>
    <mergeCell ref="R268:V268"/>
    <mergeCell ref="R270:V270"/>
    <mergeCell ref="N277:Q277"/>
    <mergeCell ref="R277:V277"/>
    <mergeCell ref="Q276:S276"/>
    <mergeCell ref="B203:V203"/>
    <mergeCell ref="R225:T225"/>
    <mergeCell ref="P213:Q213"/>
    <mergeCell ref="E212:G212"/>
    <mergeCell ref="M201:O201"/>
    <mergeCell ref="G200:L200"/>
    <mergeCell ref="M200:O200"/>
    <mergeCell ref="T68:U68"/>
    <mergeCell ref="B68:C68"/>
    <mergeCell ref="E68:F68"/>
    <mergeCell ref="H68:I68"/>
    <mergeCell ref="K68:L68"/>
    <mergeCell ref="N68:R68"/>
    <mergeCell ref="B164:D164"/>
    <mergeCell ref="E202:V202"/>
    <mergeCell ref="B202:D202"/>
    <mergeCell ref="R199:V199"/>
    <mergeCell ref="R200:V200"/>
    <mergeCell ref="R201:V201"/>
    <mergeCell ref="G199:L199"/>
    <mergeCell ref="B200:D200"/>
    <mergeCell ref="B201:D201"/>
    <mergeCell ref="F197:F201"/>
    <mergeCell ref="M197:O197"/>
    <mergeCell ref="F164:L164"/>
    <mergeCell ref="B165:C165"/>
    <mergeCell ref="D165:L165"/>
    <mergeCell ref="M165:N165"/>
    <mergeCell ref="O165:V165"/>
    <mergeCell ref="M164:O164"/>
    <mergeCell ref="Q164:V164"/>
    <mergeCell ref="B75:L75"/>
    <mergeCell ref="M75:V75"/>
    <mergeCell ref="K77:L77"/>
    <mergeCell ref="U77:V77"/>
    <mergeCell ref="Q76:R76"/>
  </mergeCells>
  <conditionalFormatting sqref="W278:W281 W286:W291 W52:W57 W42:W46">
    <cfRule type="cellIs" dxfId="144" priority="11" stopIfTrue="1" operator="greaterThan">
      <formula>0</formula>
    </cfRule>
  </conditionalFormatting>
  <conditionalFormatting sqref="W129:W130">
    <cfRule type="cellIs" dxfId="143" priority="10" stopIfTrue="1" operator="greaterThan">
      <formula>0</formula>
    </cfRule>
  </conditionalFormatting>
  <conditionalFormatting sqref="W48:W50">
    <cfRule type="cellIs" dxfId="142" priority="4" stopIfTrue="1" operator="greaterThan">
      <formula>0</formula>
    </cfRule>
  </conditionalFormatting>
  <conditionalFormatting sqref="W51">
    <cfRule type="cellIs" dxfId="141" priority="3" stopIfTrue="1" operator="greaterThan">
      <formula>0</formula>
    </cfRule>
  </conditionalFormatting>
  <conditionalFormatting sqref="W47">
    <cfRule type="cellIs" dxfId="140" priority="2" stopIfTrue="1" operator="greaterThan">
      <formula>0</formula>
    </cfRule>
  </conditionalFormatting>
  <conditionalFormatting sqref="W58">
    <cfRule type="cellIs" dxfId="139" priority="1" stopIfTrue="1" operator="greaterThan">
      <formula>0</formula>
    </cfRule>
  </conditionalFormatting>
  <dataValidations xWindow="958" yWindow="229" count="10">
    <dataValidation type="list" allowBlank="1" showInputMessage="1" showErrorMessage="1" sqref="B8:H8" xr:uid="{00000000-0002-0000-0000-000000000000}">
      <formula1>CATEGORIA</formula1>
    </dataValidation>
    <dataValidation type="list" allowBlank="1" showInputMessage="1" showErrorMessage="1" sqref="I8:V8 I11:V11" xr:uid="{00000000-0002-0000-0000-000001000000}">
      <formula1>INDIRECT(B8)</formula1>
    </dataValidation>
    <dataValidation type="list" allowBlank="1" showInputMessage="1" showErrorMessage="1" sqref="B11:H11" xr:uid="{00000000-0002-0000-0000-000002000000}">
      <formula1>PROVINCIA</formula1>
    </dataValidation>
    <dataValidation type="textLength" operator="lessThanOrEqual" allowBlank="1" showInputMessage="1" showErrorMessage="1" errorTitle="Ingreso de datos" error="Se han ingresado más de 500 caracteres." promptTitle="Ingreso de datos" prompt="Ingresar hasta 500 caracteres" sqref="B300:V302" xr:uid="{00000000-0002-0000-0000-000003000000}">
      <formula1>500</formula1>
    </dataValidation>
    <dataValidation type="list" allowBlank="1" showInputMessage="1" showErrorMessage="1" sqref="U48:V50 M48:N50 U44:V46" xr:uid="{00000000-0002-0000-0000-000004000000}">
      <formula1>Estado</formula1>
    </dataValidation>
    <dataValidation type="list" allowBlank="1" showInputMessage="1" showErrorMessage="1" sqref="F158:L158 Q158:V158" xr:uid="{00000000-0002-0000-0000-000005000000}">
      <formula1>Agua</formula1>
    </dataValidation>
    <dataValidation type="list" allowBlank="1" showInputMessage="1" showErrorMessage="1" sqref="F160:L160 Q160:V160" xr:uid="{00000000-0002-0000-0000-000006000000}">
      <formula1>Energía</formula1>
    </dataValidation>
    <dataValidation type="list" allowBlank="1" showInputMessage="1" showErrorMessage="1" sqref="F162:L162 Q162:V162" xr:uid="{00000000-0002-0000-0000-000007000000}">
      <formula1>Saneamiento</formula1>
    </dataValidation>
    <dataValidation type="list" allowBlank="1" showInputMessage="1" showErrorMessage="1" sqref="R277:V277 R263:V270" xr:uid="{00000000-0002-0000-0000-000008000000}">
      <formula1>Frecuencia</formula1>
    </dataValidation>
    <dataValidation type="list" allowBlank="1" showInputMessage="1" showErrorMessage="1" sqref="F164:L164 Q164:V164" xr:uid="{00000000-0002-0000-0000-000009000000}">
      <formula1>Desechos</formula1>
    </dataValidation>
  </dataValidations>
  <hyperlinks>
    <hyperlink ref="B68:C68" location="Accesibilidad!B7" display="General" xr:uid="{00000000-0004-0000-0000-000000000000}"/>
    <hyperlink ref="E68:F68" location="Accesibilidad!B21" display="Discapacidad Física" xr:uid="{00000000-0004-0000-0000-000001000000}"/>
    <hyperlink ref="H68:I68" location="Accesibilidad!B35" display="Discapacidad Visual" xr:uid="{00000000-0004-0000-0000-000002000000}"/>
    <hyperlink ref="K68:L68" location="Accesibilidad!B48" display="Dicapacidad Auditiva" xr:uid="{00000000-0004-0000-0000-000003000000}"/>
    <hyperlink ref="N68:R68" location="Accesibilidad!B57" display="Discapacidad Intelectual o Psicosocial" xr:uid="{00000000-0004-0000-0000-000004000000}"/>
    <hyperlink ref="P19" r:id="rId1" xr:uid="{00000000-0004-0000-0000-000005000000}"/>
    <hyperlink ref="J263" r:id="rId2" xr:uid="{00000000-0004-0000-0000-000006000000}"/>
    <hyperlink ref="K264" r:id="rId3" display="https://www.facebook.com/CCIndioGuaranga" xr:uid="{00000000-0004-0000-0000-000007000000}"/>
    <hyperlink ref="K267" r:id="rId4" xr:uid="{00000000-0004-0000-0000-000008000000}"/>
    <hyperlink ref="D322" r:id="rId5" xr:uid="{00000000-0004-0000-0000-000009000000}"/>
    <hyperlink ref="E328" r:id="rId6" xr:uid="{00000000-0004-0000-0000-00000A000000}"/>
    <hyperlink ref="L328" r:id="rId7" xr:uid="{00000000-0004-0000-0000-00000B000000}"/>
    <hyperlink ref="S328" r:id="rId8" xr:uid="{00000000-0004-0000-0000-00000C000000}"/>
  </hyperlinks>
  <pageMargins left="0.78740157480314965" right="0.70866141732283472" top="0.74803149606299213" bottom="0.74803149606299213" header="0.31496062992125984" footer="0.31496062992125984"/>
  <pageSetup paperSize="9" scale="47" orientation="portrait" r:id="rId9"/>
  <headerFooter>
    <oddHeader>&amp;L&amp;G&amp;R&amp;G</oddHeader>
    <oddFooter>&amp;C&amp;"-,Negrita"&amp;14MINTUR 2017</oddFooter>
  </headerFooter>
  <rowBreaks count="6" manualBreakCount="6">
    <brk id="76" max="16383" man="1"/>
    <brk id="119" max="16383" man="1"/>
    <brk id="162" max="22" man="1"/>
    <brk id="205" max="16383" man="1"/>
    <brk id="249" max="16383" man="1"/>
    <brk id="291" max="16383" man="1"/>
  </rowBreaks>
  <drawing r:id="rId10"/>
  <legacyDrawing r:id="rId11"/>
  <legacyDrawingHF r:id="rId12"/>
  <mc:AlternateContent xmlns:mc="http://schemas.openxmlformats.org/markup-compatibility/2006">
    <mc:Choice Requires="x14">
      <controls>
        <mc:AlternateContent xmlns:mc="http://schemas.openxmlformats.org/markup-compatibility/2006">
          <mc:Choice Requires="x14">
            <control shapeId="9465" r:id="rId13" name="Check Box 0572">
              <controlPr defaultSize="0" autoFill="0" autoLine="0" autoPict="0">
                <anchor moveWithCells="1">
                  <from>
                    <xdr:col>21</xdr:col>
                    <xdr:colOff>0</xdr:colOff>
                    <xdr:row>291</xdr:row>
                    <xdr:rowOff>12700</xdr:rowOff>
                  </from>
                  <to>
                    <xdr:col>21</xdr:col>
                    <xdr:colOff>374650</xdr:colOff>
                    <xdr:row>292</xdr:row>
                    <xdr:rowOff>0</xdr:rowOff>
                  </to>
                </anchor>
              </controlPr>
            </control>
          </mc:Choice>
        </mc:AlternateContent>
        <mc:AlternateContent xmlns:mc="http://schemas.openxmlformats.org/markup-compatibility/2006">
          <mc:Choice Requires="x14">
            <control shapeId="9464" r:id="rId14" name="Check Box 0571">
              <controlPr defaultSize="0" autoFill="0" autoLine="0" autoPict="0">
                <anchor moveWithCells="1">
                  <from>
                    <xdr:col>19</xdr:col>
                    <xdr:colOff>0</xdr:colOff>
                    <xdr:row>291</xdr:row>
                    <xdr:rowOff>12700</xdr:rowOff>
                  </from>
                  <to>
                    <xdr:col>19</xdr:col>
                    <xdr:colOff>374650</xdr:colOff>
                    <xdr:row>292</xdr:row>
                    <xdr:rowOff>0</xdr:rowOff>
                  </to>
                </anchor>
              </controlPr>
            </control>
          </mc:Choice>
        </mc:AlternateContent>
        <mc:AlternateContent xmlns:mc="http://schemas.openxmlformats.org/markup-compatibility/2006">
          <mc:Choice Requires="x14">
            <control shapeId="9482" r:id="rId15" name="Check Box 0570">
              <controlPr defaultSize="0" autoFill="0" autoLine="0" autoPict="0">
                <anchor moveWithCells="1">
                  <from>
                    <xdr:col>17</xdr:col>
                    <xdr:colOff>0</xdr:colOff>
                    <xdr:row>291</xdr:row>
                    <xdr:rowOff>12700</xdr:rowOff>
                  </from>
                  <to>
                    <xdr:col>17</xdr:col>
                    <xdr:colOff>374650</xdr:colOff>
                    <xdr:row>292</xdr:row>
                    <xdr:rowOff>0</xdr:rowOff>
                  </to>
                </anchor>
              </controlPr>
            </control>
          </mc:Choice>
        </mc:AlternateContent>
        <mc:AlternateContent xmlns:mc="http://schemas.openxmlformats.org/markup-compatibility/2006">
          <mc:Choice Requires="x14">
            <control shapeId="3913" r:id="rId16" name="Check Box 0569">
              <controlPr defaultSize="0" autoFill="0" autoLine="0" autoPict="0">
                <anchor moveWithCells="1">
                  <from>
                    <xdr:col>21</xdr:col>
                    <xdr:colOff>0</xdr:colOff>
                    <xdr:row>289</xdr:row>
                    <xdr:rowOff>12700</xdr:rowOff>
                  </from>
                  <to>
                    <xdr:col>21</xdr:col>
                    <xdr:colOff>374650</xdr:colOff>
                    <xdr:row>290</xdr:row>
                    <xdr:rowOff>0</xdr:rowOff>
                  </to>
                </anchor>
              </controlPr>
            </control>
          </mc:Choice>
        </mc:AlternateContent>
        <mc:AlternateContent xmlns:mc="http://schemas.openxmlformats.org/markup-compatibility/2006">
          <mc:Choice Requires="x14">
            <control shapeId="3912" r:id="rId17" name="Check Box 0568">
              <controlPr defaultSize="0" autoFill="0" autoLine="0" autoPict="0">
                <anchor moveWithCells="1">
                  <from>
                    <xdr:col>18</xdr:col>
                    <xdr:colOff>146050</xdr:colOff>
                    <xdr:row>289</xdr:row>
                    <xdr:rowOff>12700</xdr:rowOff>
                  </from>
                  <to>
                    <xdr:col>19</xdr:col>
                    <xdr:colOff>0</xdr:colOff>
                    <xdr:row>290</xdr:row>
                    <xdr:rowOff>0</xdr:rowOff>
                  </to>
                </anchor>
              </controlPr>
            </control>
          </mc:Choice>
        </mc:AlternateContent>
        <mc:AlternateContent xmlns:mc="http://schemas.openxmlformats.org/markup-compatibility/2006">
          <mc:Choice Requires="x14">
            <control shapeId="3911" r:id="rId18" name="Check Box 0567">
              <controlPr defaultSize="0" autoFill="0" autoLine="0" autoPict="0">
                <anchor moveWithCells="1">
                  <from>
                    <xdr:col>15</xdr:col>
                    <xdr:colOff>146050</xdr:colOff>
                    <xdr:row>289</xdr:row>
                    <xdr:rowOff>12700</xdr:rowOff>
                  </from>
                  <to>
                    <xdr:col>16</xdr:col>
                    <xdr:colOff>0</xdr:colOff>
                    <xdr:row>290</xdr:row>
                    <xdr:rowOff>0</xdr:rowOff>
                  </to>
                </anchor>
              </controlPr>
            </control>
          </mc:Choice>
        </mc:AlternateContent>
        <mc:AlternateContent xmlns:mc="http://schemas.openxmlformats.org/markup-compatibility/2006">
          <mc:Choice Requires="x14">
            <control shapeId="3910" r:id="rId19" name="Check Box 0566">
              <controlPr defaultSize="0" autoFill="0" autoLine="0" autoPict="0">
                <anchor moveWithCells="1">
                  <from>
                    <xdr:col>12</xdr:col>
                    <xdr:colOff>165100</xdr:colOff>
                    <xdr:row>289</xdr:row>
                    <xdr:rowOff>12700</xdr:rowOff>
                  </from>
                  <to>
                    <xdr:col>13</xdr:col>
                    <xdr:colOff>19050</xdr:colOff>
                    <xdr:row>290</xdr:row>
                    <xdr:rowOff>0</xdr:rowOff>
                  </to>
                </anchor>
              </controlPr>
            </control>
          </mc:Choice>
        </mc:AlternateContent>
        <mc:AlternateContent xmlns:mc="http://schemas.openxmlformats.org/markup-compatibility/2006">
          <mc:Choice Requires="x14">
            <control shapeId="9488" r:id="rId20" name="Check Box 0565">
              <controlPr defaultSize="0" autoFill="0" autoLine="0" autoPict="0">
                <anchor moveWithCells="1">
                  <from>
                    <xdr:col>19</xdr:col>
                    <xdr:colOff>152400</xdr:colOff>
                    <xdr:row>288</xdr:row>
                    <xdr:rowOff>12700</xdr:rowOff>
                  </from>
                  <to>
                    <xdr:col>20</xdr:col>
                    <xdr:colOff>12700</xdr:colOff>
                    <xdr:row>288</xdr:row>
                    <xdr:rowOff>450850</xdr:rowOff>
                  </to>
                </anchor>
              </controlPr>
            </control>
          </mc:Choice>
        </mc:AlternateContent>
        <mc:AlternateContent xmlns:mc="http://schemas.openxmlformats.org/markup-compatibility/2006">
          <mc:Choice Requires="x14">
            <control shapeId="9487" r:id="rId21" name="Check Box 0564">
              <controlPr defaultSize="0" autoFill="0" autoLine="0" autoPict="0">
                <anchor moveWithCells="1">
                  <from>
                    <xdr:col>8</xdr:col>
                    <xdr:colOff>152400</xdr:colOff>
                    <xdr:row>288</xdr:row>
                    <xdr:rowOff>12700</xdr:rowOff>
                  </from>
                  <to>
                    <xdr:col>9</xdr:col>
                    <xdr:colOff>12700</xdr:colOff>
                    <xdr:row>288</xdr:row>
                    <xdr:rowOff>450850</xdr:rowOff>
                  </to>
                </anchor>
              </controlPr>
            </control>
          </mc:Choice>
        </mc:AlternateContent>
        <mc:AlternateContent xmlns:mc="http://schemas.openxmlformats.org/markup-compatibility/2006">
          <mc:Choice Requires="x14">
            <control shapeId="9489" r:id="rId22" name="Check Box 0563">
              <controlPr defaultSize="0" autoFill="0" autoLine="0" autoPict="0">
                <anchor moveWithCells="1">
                  <from>
                    <xdr:col>9</xdr:col>
                    <xdr:colOff>152400</xdr:colOff>
                    <xdr:row>286</xdr:row>
                    <xdr:rowOff>12700</xdr:rowOff>
                  </from>
                  <to>
                    <xdr:col>10</xdr:col>
                    <xdr:colOff>12700</xdr:colOff>
                    <xdr:row>286</xdr:row>
                    <xdr:rowOff>450850</xdr:rowOff>
                  </to>
                </anchor>
              </controlPr>
            </control>
          </mc:Choice>
        </mc:AlternateContent>
        <mc:AlternateContent xmlns:mc="http://schemas.openxmlformats.org/markup-compatibility/2006">
          <mc:Choice Requires="x14">
            <control shapeId="9459" r:id="rId23" name="Check Box 0562">
              <controlPr defaultSize="0" autoFill="0" autoLine="0" autoPict="0">
                <anchor moveWithCells="1">
                  <from>
                    <xdr:col>11</xdr:col>
                    <xdr:colOff>165100</xdr:colOff>
                    <xdr:row>281</xdr:row>
                    <xdr:rowOff>12700</xdr:rowOff>
                  </from>
                  <to>
                    <xdr:col>12</xdr:col>
                    <xdr:colOff>19050</xdr:colOff>
                    <xdr:row>282</xdr:row>
                    <xdr:rowOff>0</xdr:rowOff>
                  </to>
                </anchor>
              </controlPr>
            </control>
          </mc:Choice>
        </mc:AlternateContent>
        <mc:AlternateContent xmlns:mc="http://schemas.openxmlformats.org/markup-compatibility/2006">
          <mc:Choice Requires="x14">
            <control shapeId="9458" r:id="rId24" name="Check Box 0561">
              <controlPr defaultSize="0" autoFill="0" autoLine="0" autoPict="0">
                <anchor moveWithCells="1">
                  <from>
                    <xdr:col>1</xdr:col>
                    <xdr:colOff>152400</xdr:colOff>
                    <xdr:row>281</xdr:row>
                    <xdr:rowOff>12700</xdr:rowOff>
                  </from>
                  <to>
                    <xdr:col>2</xdr:col>
                    <xdr:colOff>12700</xdr:colOff>
                    <xdr:row>282</xdr:row>
                    <xdr:rowOff>0</xdr:rowOff>
                  </to>
                </anchor>
              </controlPr>
            </control>
          </mc:Choice>
        </mc:AlternateContent>
        <mc:AlternateContent xmlns:mc="http://schemas.openxmlformats.org/markup-compatibility/2006">
          <mc:Choice Requires="x14">
            <control shapeId="3871" r:id="rId25" name="Check Box 0560">
              <controlPr defaultSize="0" autoFill="0" autoLine="0" autoPict="0">
                <anchor moveWithCells="1">
                  <from>
                    <xdr:col>4</xdr:col>
                    <xdr:colOff>146050</xdr:colOff>
                    <xdr:row>279</xdr:row>
                    <xdr:rowOff>12700</xdr:rowOff>
                  </from>
                  <to>
                    <xdr:col>5</xdr:col>
                    <xdr:colOff>0</xdr:colOff>
                    <xdr:row>280</xdr:row>
                    <xdr:rowOff>0</xdr:rowOff>
                  </to>
                </anchor>
              </controlPr>
            </control>
          </mc:Choice>
        </mc:AlternateContent>
        <mc:AlternateContent xmlns:mc="http://schemas.openxmlformats.org/markup-compatibility/2006">
          <mc:Choice Requires="x14">
            <control shapeId="3870" r:id="rId26" name="Check Box 0559">
              <controlPr defaultSize="0" autoFill="0" autoLine="0" autoPict="0">
                <anchor moveWithCells="1">
                  <from>
                    <xdr:col>4</xdr:col>
                    <xdr:colOff>146050</xdr:colOff>
                    <xdr:row>278</xdr:row>
                    <xdr:rowOff>12700</xdr:rowOff>
                  </from>
                  <to>
                    <xdr:col>5</xdr:col>
                    <xdr:colOff>0</xdr:colOff>
                    <xdr:row>279</xdr:row>
                    <xdr:rowOff>0</xdr:rowOff>
                  </to>
                </anchor>
              </controlPr>
            </control>
          </mc:Choice>
        </mc:AlternateContent>
        <mc:AlternateContent xmlns:mc="http://schemas.openxmlformats.org/markup-compatibility/2006">
          <mc:Choice Requires="x14">
            <control shapeId="9761" r:id="rId27" name="Check Box 0558">
              <controlPr defaultSize="0" autoFill="0" autoLine="0" autoPict="0">
                <anchor moveWithCells="1">
                  <from>
                    <xdr:col>12</xdr:col>
                    <xdr:colOff>0</xdr:colOff>
                    <xdr:row>276</xdr:row>
                    <xdr:rowOff>12700</xdr:rowOff>
                  </from>
                  <to>
                    <xdr:col>12</xdr:col>
                    <xdr:colOff>374650</xdr:colOff>
                    <xdr:row>276</xdr:row>
                    <xdr:rowOff>450850</xdr:rowOff>
                  </to>
                </anchor>
              </controlPr>
            </control>
          </mc:Choice>
        </mc:AlternateContent>
        <mc:AlternateContent xmlns:mc="http://schemas.openxmlformats.org/markup-compatibility/2006">
          <mc:Choice Requires="x14">
            <control shapeId="9760" r:id="rId28" name="Check Box 0557">
              <controlPr defaultSize="0" autoFill="0" autoLine="0" autoPict="0">
                <anchor moveWithCells="1">
                  <from>
                    <xdr:col>10</xdr:col>
                    <xdr:colOff>0</xdr:colOff>
                    <xdr:row>276</xdr:row>
                    <xdr:rowOff>12700</xdr:rowOff>
                  </from>
                  <to>
                    <xdr:col>10</xdr:col>
                    <xdr:colOff>374650</xdr:colOff>
                    <xdr:row>276</xdr:row>
                    <xdr:rowOff>450850</xdr:rowOff>
                  </to>
                </anchor>
              </controlPr>
            </control>
          </mc:Choice>
        </mc:AlternateContent>
        <mc:AlternateContent xmlns:mc="http://schemas.openxmlformats.org/markup-compatibility/2006">
          <mc:Choice Requires="x14">
            <control shapeId="9759" r:id="rId29" name="Check Box 0556">
              <controlPr defaultSize="0" autoFill="0" autoLine="0" autoPict="0">
                <anchor moveWithCells="1">
                  <from>
                    <xdr:col>15</xdr:col>
                    <xdr:colOff>0</xdr:colOff>
                    <xdr:row>275</xdr:row>
                    <xdr:rowOff>12700</xdr:rowOff>
                  </from>
                  <to>
                    <xdr:col>15</xdr:col>
                    <xdr:colOff>374650</xdr:colOff>
                    <xdr:row>276</xdr:row>
                    <xdr:rowOff>0</xdr:rowOff>
                  </to>
                </anchor>
              </controlPr>
            </control>
          </mc:Choice>
        </mc:AlternateContent>
        <mc:AlternateContent xmlns:mc="http://schemas.openxmlformats.org/markup-compatibility/2006">
          <mc:Choice Requires="x14">
            <control shapeId="9758" r:id="rId30" name="Check Box 0555">
              <controlPr defaultSize="0" autoFill="0" autoLine="0" autoPict="0">
                <anchor moveWithCells="1">
                  <from>
                    <xdr:col>13</xdr:col>
                    <xdr:colOff>0</xdr:colOff>
                    <xdr:row>275</xdr:row>
                    <xdr:rowOff>12700</xdr:rowOff>
                  </from>
                  <to>
                    <xdr:col>13</xdr:col>
                    <xdr:colOff>374650</xdr:colOff>
                    <xdr:row>276</xdr:row>
                    <xdr:rowOff>0</xdr:rowOff>
                  </to>
                </anchor>
              </controlPr>
            </control>
          </mc:Choice>
        </mc:AlternateContent>
        <mc:AlternateContent xmlns:mc="http://schemas.openxmlformats.org/markup-compatibility/2006">
          <mc:Choice Requires="x14">
            <control shapeId="9757" r:id="rId31" name="Check Box 0554">
              <controlPr defaultSize="0" autoFill="0" autoLine="0" autoPict="0">
                <anchor moveWithCells="1">
                  <from>
                    <xdr:col>10</xdr:col>
                    <xdr:colOff>0</xdr:colOff>
                    <xdr:row>275</xdr:row>
                    <xdr:rowOff>12700</xdr:rowOff>
                  </from>
                  <to>
                    <xdr:col>10</xdr:col>
                    <xdr:colOff>374650</xdr:colOff>
                    <xdr:row>276</xdr:row>
                    <xdr:rowOff>0</xdr:rowOff>
                  </to>
                </anchor>
              </controlPr>
            </control>
          </mc:Choice>
        </mc:AlternateContent>
        <mc:AlternateContent xmlns:mc="http://schemas.openxmlformats.org/markup-compatibility/2006">
          <mc:Choice Requires="x14">
            <control shapeId="9756" r:id="rId32" name="Check Box 0553">
              <controlPr defaultSize="0" autoFill="0" autoLine="0" autoPict="0">
                <anchor moveWithCells="1">
                  <from>
                    <xdr:col>8</xdr:col>
                    <xdr:colOff>0</xdr:colOff>
                    <xdr:row>275</xdr:row>
                    <xdr:rowOff>12700</xdr:rowOff>
                  </from>
                  <to>
                    <xdr:col>8</xdr:col>
                    <xdr:colOff>374650</xdr:colOff>
                    <xdr:row>276</xdr:row>
                    <xdr:rowOff>0</xdr:rowOff>
                  </to>
                </anchor>
              </controlPr>
            </control>
          </mc:Choice>
        </mc:AlternateContent>
        <mc:AlternateContent xmlns:mc="http://schemas.openxmlformats.org/markup-compatibility/2006">
          <mc:Choice Requires="x14">
            <control shapeId="9478" r:id="rId33" name="Check Box 0552">
              <controlPr defaultSize="0" autoFill="0" autoLine="0" autoPict="0">
                <anchor moveWithCells="1">
                  <from>
                    <xdr:col>10</xdr:col>
                    <xdr:colOff>203200</xdr:colOff>
                    <xdr:row>274</xdr:row>
                    <xdr:rowOff>12700</xdr:rowOff>
                  </from>
                  <to>
                    <xdr:col>11</xdr:col>
                    <xdr:colOff>57150</xdr:colOff>
                    <xdr:row>274</xdr:row>
                    <xdr:rowOff>450850</xdr:rowOff>
                  </to>
                </anchor>
              </controlPr>
            </control>
          </mc:Choice>
        </mc:AlternateContent>
        <mc:AlternateContent xmlns:mc="http://schemas.openxmlformats.org/markup-compatibility/2006">
          <mc:Choice Requires="x14">
            <control shapeId="9462" r:id="rId34" name="Check Box 0551">
              <controlPr defaultSize="0" autoFill="0" autoLine="0" autoPict="0">
                <anchor moveWithCells="1">
                  <from>
                    <xdr:col>21</xdr:col>
                    <xdr:colOff>0</xdr:colOff>
                    <xdr:row>273</xdr:row>
                    <xdr:rowOff>12700</xdr:rowOff>
                  </from>
                  <to>
                    <xdr:col>21</xdr:col>
                    <xdr:colOff>374650</xdr:colOff>
                    <xdr:row>274</xdr:row>
                    <xdr:rowOff>0</xdr:rowOff>
                  </to>
                </anchor>
              </controlPr>
            </control>
          </mc:Choice>
        </mc:AlternateContent>
        <mc:AlternateContent xmlns:mc="http://schemas.openxmlformats.org/markup-compatibility/2006">
          <mc:Choice Requires="x14">
            <control shapeId="9461" r:id="rId35" name="Check Box 0550">
              <controlPr defaultSize="0" autoFill="0" autoLine="0" autoPict="0">
                <anchor moveWithCells="1">
                  <from>
                    <xdr:col>19</xdr:col>
                    <xdr:colOff>0</xdr:colOff>
                    <xdr:row>273</xdr:row>
                    <xdr:rowOff>12700</xdr:rowOff>
                  </from>
                  <to>
                    <xdr:col>19</xdr:col>
                    <xdr:colOff>374650</xdr:colOff>
                    <xdr:row>274</xdr:row>
                    <xdr:rowOff>0</xdr:rowOff>
                  </to>
                </anchor>
              </controlPr>
            </control>
          </mc:Choice>
        </mc:AlternateContent>
        <mc:AlternateContent xmlns:mc="http://schemas.openxmlformats.org/markup-compatibility/2006">
          <mc:Choice Requires="x14">
            <control shapeId="9460" r:id="rId36" name="Check Box 0549">
              <controlPr defaultSize="0" autoFill="0" autoLine="0" autoPict="0">
                <anchor moveWithCells="1">
                  <from>
                    <xdr:col>17</xdr:col>
                    <xdr:colOff>0</xdr:colOff>
                    <xdr:row>273</xdr:row>
                    <xdr:rowOff>12700</xdr:rowOff>
                  </from>
                  <to>
                    <xdr:col>17</xdr:col>
                    <xdr:colOff>374650</xdr:colOff>
                    <xdr:row>274</xdr:row>
                    <xdr:rowOff>0</xdr:rowOff>
                  </to>
                </anchor>
              </controlPr>
            </control>
          </mc:Choice>
        </mc:AlternateContent>
        <mc:AlternateContent xmlns:mc="http://schemas.openxmlformats.org/markup-compatibility/2006">
          <mc:Choice Requires="x14">
            <control shapeId="9413" r:id="rId37" name="Check Box 0548">
              <controlPr defaultSize="0" autoFill="0" autoLine="0" autoPict="0">
                <anchor moveWithCells="1">
                  <from>
                    <xdr:col>15</xdr:col>
                    <xdr:colOff>152400</xdr:colOff>
                    <xdr:row>271</xdr:row>
                    <xdr:rowOff>12700</xdr:rowOff>
                  </from>
                  <to>
                    <xdr:col>16</xdr:col>
                    <xdr:colOff>12700</xdr:colOff>
                    <xdr:row>271</xdr:row>
                    <xdr:rowOff>450850</xdr:rowOff>
                  </to>
                </anchor>
              </controlPr>
            </control>
          </mc:Choice>
        </mc:AlternateContent>
        <mc:AlternateContent xmlns:mc="http://schemas.openxmlformats.org/markup-compatibility/2006">
          <mc:Choice Requires="x14">
            <control shapeId="3864" r:id="rId38" name="Check Box 0547">
              <controlPr defaultSize="0" autoFill="0" autoLine="0" autoPict="0">
                <anchor moveWithCells="1">
                  <from>
                    <xdr:col>7</xdr:col>
                    <xdr:colOff>0</xdr:colOff>
                    <xdr:row>269</xdr:row>
                    <xdr:rowOff>12700</xdr:rowOff>
                  </from>
                  <to>
                    <xdr:col>7</xdr:col>
                    <xdr:colOff>374650</xdr:colOff>
                    <xdr:row>269</xdr:row>
                    <xdr:rowOff>450850</xdr:rowOff>
                  </to>
                </anchor>
              </controlPr>
            </control>
          </mc:Choice>
        </mc:AlternateContent>
        <mc:AlternateContent xmlns:mc="http://schemas.openxmlformats.org/markup-compatibility/2006">
          <mc:Choice Requires="x14">
            <control shapeId="9896" r:id="rId39" name="Check Box 0546">
              <controlPr defaultSize="0" autoFill="0" autoLine="0" autoPict="0">
                <anchor moveWithCells="1">
                  <from>
                    <xdr:col>7</xdr:col>
                    <xdr:colOff>0</xdr:colOff>
                    <xdr:row>268</xdr:row>
                    <xdr:rowOff>12700</xdr:rowOff>
                  </from>
                  <to>
                    <xdr:col>7</xdr:col>
                    <xdr:colOff>374650</xdr:colOff>
                    <xdr:row>268</xdr:row>
                    <xdr:rowOff>450850</xdr:rowOff>
                  </to>
                </anchor>
              </controlPr>
            </control>
          </mc:Choice>
        </mc:AlternateContent>
        <mc:AlternateContent xmlns:mc="http://schemas.openxmlformats.org/markup-compatibility/2006">
          <mc:Choice Requires="x14">
            <control shapeId="3863" r:id="rId40" name="Check Box 0545">
              <controlPr defaultSize="0" autoFill="0" autoLine="0" autoPict="0">
                <anchor moveWithCells="1">
                  <from>
                    <xdr:col>7</xdr:col>
                    <xdr:colOff>0</xdr:colOff>
                    <xdr:row>267</xdr:row>
                    <xdr:rowOff>12700</xdr:rowOff>
                  </from>
                  <to>
                    <xdr:col>7</xdr:col>
                    <xdr:colOff>374650</xdr:colOff>
                    <xdr:row>267</xdr:row>
                    <xdr:rowOff>450850</xdr:rowOff>
                  </to>
                </anchor>
              </controlPr>
            </control>
          </mc:Choice>
        </mc:AlternateContent>
        <mc:AlternateContent xmlns:mc="http://schemas.openxmlformats.org/markup-compatibility/2006">
          <mc:Choice Requires="x14">
            <control shapeId="3862" r:id="rId41" name="Check Box 0544">
              <controlPr defaultSize="0" autoFill="0" autoLine="0" autoPict="0">
                <anchor moveWithCells="1">
                  <from>
                    <xdr:col>7</xdr:col>
                    <xdr:colOff>0</xdr:colOff>
                    <xdr:row>266</xdr:row>
                    <xdr:rowOff>12700</xdr:rowOff>
                  </from>
                  <to>
                    <xdr:col>7</xdr:col>
                    <xdr:colOff>374650</xdr:colOff>
                    <xdr:row>266</xdr:row>
                    <xdr:rowOff>450850</xdr:rowOff>
                  </to>
                </anchor>
              </controlPr>
            </control>
          </mc:Choice>
        </mc:AlternateContent>
        <mc:AlternateContent xmlns:mc="http://schemas.openxmlformats.org/markup-compatibility/2006">
          <mc:Choice Requires="x14">
            <control shapeId="3861" r:id="rId42" name="Check Box 0543">
              <controlPr defaultSize="0" autoFill="0" autoLine="0" autoPict="0">
                <anchor moveWithCells="1">
                  <from>
                    <xdr:col>7</xdr:col>
                    <xdr:colOff>0</xdr:colOff>
                    <xdr:row>265</xdr:row>
                    <xdr:rowOff>12700</xdr:rowOff>
                  </from>
                  <to>
                    <xdr:col>7</xdr:col>
                    <xdr:colOff>374650</xdr:colOff>
                    <xdr:row>265</xdr:row>
                    <xdr:rowOff>450850</xdr:rowOff>
                  </to>
                </anchor>
              </controlPr>
            </control>
          </mc:Choice>
        </mc:AlternateContent>
        <mc:AlternateContent xmlns:mc="http://schemas.openxmlformats.org/markup-compatibility/2006">
          <mc:Choice Requires="x14">
            <control shapeId="3860" r:id="rId43" name="Check Box 0542">
              <controlPr defaultSize="0" autoFill="0" autoLine="0" autoPict="0">
                <anchor moveWithCells="1">
                  <from>
                    <xdr:col>7</xdr:col>
                    <xdr:colOff>0</xdr:colOff>
                    <xdr:row>264</xdr:row>
                    <xdr:rowOff>12700</xdr:rowOff>
                  </from>
                  <to>
                    <xdr:col>7</xdr:col>
                    <xdr:colOff>374650</xdr:colOff>
                    <xdr:row>264</xdr:row>
                    <xdr:rowOff>450850</xdr:rowOff>
                  </to>
                </anchor>
              </controlPr>
            </control>
          </mc:Choice>
        </mc:AlternateContent>
        <mc:AlternateContent xmlns:mc="http://schemas.openxmlformats.org/markup-compatibility/2006">
          <mc:Choice Requires="x14">
            <control shapeId="9457" r:id="rId44" name="Check Box 0539">
              <controlPr defaultSize="0" autoFill="0" autoLine="0" autoPict="0">
                <anchor moveWithCells="1">
                  <from>
                    <xdr:col>21</xdr:col>
                    <xdr:colOff>0</xdr:colOff>
                    <xdr:row>257</xdr:row>
                    <xdr:rowOff>12700</xdr:rowOff>
                  </from>
                  <to>
                    <xdr:col>21</xdr:col>
                    <xdr:colOff>374650</xdr:colOff>
                    <xdr:row>257</xdr:row>
                    <xdr:rowOff>450850</xdr:rowOff>
                  </to>
                </anchor>
              </controlPr>
            </control>
          </mc:Choice>
        </mc:AlternateContent>
        <mc:AlternateContent xmlns:mc="http://schemas.openxmlformats.org/markup-compatibility/2006">
          <mc:Choice Requires="x14">
            <control shapeId="9456" r:id="rId45" name="Check Box 0538">
              <controlPr defaultSize="0" autoFill="0" autoLine="0" autoPict="0">
                <anchor moveWithCells="1">
                  <from>
                    <xdr:col>19</xdr:col>
                    <xdr:colOff>0</xdr:colOff>
                    <xdr:row>257</xdr:row>
                    <xdr:rowOff>12700</xdr:rowOff>
                  </from>
                  <to>
                    <xdr:col>19</xdr:col>
                    <xdr:colOff>374650</xdr:colOff>
                    <xdr:row>257</xdr:row>
                    <xdr:rowOff>450850</xdr:rowOff>
                  </to>
                </anchor>
              </controlPr>
            </control>
          </mc:Choice>
        </mc:AlternateContent>
        <mc:AlternateContent xmlns:mc="http://schemas.openxmlformats.org/markup-compatibility/2006">
          <mc:Choice Requires="x14">
            <control shapeId="9455" r:id="rId46" name="Check Box 0537">
              <controlPr defaultSize="0" autoFill="0" autoLine="0" autoPict="0">
                <anchor moveWithCells="1">
                  <from>
                    <xdr:col>17</xdr:col>
                    <xdr:colOff>0</xdr:colOff>
                    <xdr:row>257</xdr:row>
                    <xdr:rowOff>12700</xdr:rowOff>
                  </from>
                  <to>
                    <xdr:col>17</xdr:col>
                    <xdr:colOff>374650</xdr:colOff>
                    <xdr:row>257</xdr:row>
                    <xdr:rowOff>450850</xdr:rowOff>
                  </to>
                </anchor>
              </controlPr>
            </control>
          </mc:Choice>
        </mc:AlternateContent>
        <mc:AlternateContent xmlns:mc="http://schemas.openxmlformats.org/markup-compatibility/2006">
          <mc:Choice Requires="x14">
            <control shapeId="9551" r:id="rId47" name="Check Box 0536">
              <controlPr defaultSize="0" autoFill="0" autoLine="0" autoPict="0">
                <anchor moveWithCells="1">
                  <from>
                    <xdr:col>16</xdr:col>
                    <xdr:colOff>152400</xdr:colOff>
                    <xdr:row>255</xdr:row>
                    <xdr:rowOff>12700</xdr:rowOff>
                  </from>
                  <to>
                    <xdr:col>17</xdr:col>
                    <xdr:colOff>12700</xdr:colOff>
                    <xdr:row>256</xdr:row>
                    <xdr:rowOff>0</xdr:rowOff>
                  </to>
                </anchor>
              </controlPr>
            </control>
          </mc:Choice>
        </mc:AlternateContent>
        <mc:AlternateContent xmlns:mc="http://schemas.openxmlformats.org/markup-compatibility/2006">
          <mc:Choice Requires="x14">
            <control shapeId="9548" r:id="rId48" name="Check Box 0535">
              <controlPr defaultSize="0" autoFill="0" autoLine="0" autoPict="0">
                <anchor moveWithCells="1">
                  <from>
                    <xdr:col>21</xdr:col>
                    <xdr:colOff>88900</xdr:colOff>
                    <xdr:row>254</xdr:row>
                    <xdr:rowOff>12700</xdr:rowOff>
                  </from>
                  <to>
                    <xdr:col>21</xdr:col>
                    <xdr:colOff>457200</xdr:colOff>
                    <xdr:row>254</xdr:row>
                    <xdr:rowOff>450850</xdr:rowOff>
                  </to>
                </anchor>
              </controlPr>
            </control>
          </mc:Choice>
        </mc:AlternateContent>
        <mc:AlternateContent xmlns:mc="http://schemas.openxmlformats.org/markup-compatibility/2006">
          <mc:Choice Requires="x14">
            <control shapeId="9547" r:id="rId49" name="Check Box 0534">
              <controlPr defaultSize="0" autoFill="0" autoLine="0" autoPict="0">
                <anchor moveWithCells="1">
                  <from>
                    <xdr:col>21</xdr:col>
                    <xdr:colOff>88900</xdr:colOff>
                    <xdr:row>253</xdr:row>
                    <xdr:rowOff>12700</xdr:rowOff>
                  </from>
                  <to>
                    <xdr:col>21</xdr:col>
                    <xdr:colOff>457200</xdr:colOff>
                    <xdr:row>254</xdr:row>
                    <xdr:rowOff>0</xdr:rowOff>
                  </to>
                </anchor>
              </controlPr>
            </control>
          </mc:Choice>
        </mc:AlternateContent>
        <mc:AlternateContent xmlns:mc="http://schemas.openxmlformats.org/markup-compatibility/2006">
          <mc:Choice Requires="x14">
            <control shapeId="9542" r:id="rId50" name="Check Box 0533">
              <controlPr defaultSize="0" autoFill="0" autoLine="0" autoPict="0">
                <anchor moveWithCells="1">
                  <from>
                    <xdr:col>21</xdr:col>
                    <xdr:colOff>88900</xdr:colOff>
                    <xdr:row>252</xdr:row>
                    <xdr:rowOff>12700</xdr:rowOff>
                  </from>
                  <to>
                    <xdr:col>21</xdr:col>
                    <xdr:colOff>457200</xdr:colOff>
                    <xdr:row>252</xdr:row>
                    <xdr:rowOff>450850</xdr:rowOff>
                  </to>
                </anchor>
              </controlPr>
            </control>
          </mc:Choice>
        </mc:AlternateContent>
        <mc:AlternateContent xmlns:mc="http://schemas.openxmlformats.org/markup-compatibility/2006">
          <mc:Choice Requires="x14">
            <control shapeId="9541" r:id="rId51" name="Check Box 0532">
              <controlPr defaultSize="0" autoFill="0" autoLine="0" autoPict="0">
                <anchor moveWithCells="1">
                  <from>
                    <xdr:col>21</xdr:col>
                    <xdr:colOff>88900</xdr:colOff>
                    <xdr:row>251</xdr:row>
                    <xdr:rowOff>12700</xdr:rowOff>
                  </from>
                  <to>
                    <xdr:col>21</xdr:col>
                    <xdr:colOff>457200</xdr:colOff>
                    <xdr:row>252</xdr:row>
                    <xdr:rowOff>0</xdr:rowOff>
                  </to>
                </anchor>
              </controlPr>
            </control>
          </mc:Choice>
        </mc:AlternateContent>
        <mc:AlternateContent xmlns:mc="http://schemas.openxmlformats.org/markup-compatibility/2006">
          <mc:Choice Requires="x14">
            <control shapeId="9540" r:id="rId52" name="Check Box 0531">
              <controlPr defaultSize="0" autoFill="0" autoLine="0" autoPict="0">
                <anchor moveWithCells="1">
                  <from>
                    <xdr:col>21</xdr:col>
                    <xdr:colOff>88900</xdr:colOff>
                    <xdr:row>250</xdr:row>
                    <xdr:rowOff>12700</xdr:rowOff>
                  </from>
                  <to>
                    <xdr:col>21</xdr:col>
                    <xdr:colOff>457200</xdr:colOff>
                    <xdr:row>250</xdr:row>
                    <xdr:rowOff>450850</xdr:rowOff>
                  </to>
                </anchor>
              </controlPr>
            </control>
          </mc:Choice>
        </mc:AlternateContent>
        <mc:AlternateContent xmlns:mc="http://schemas.openxmlformats.org/markup-compatibility/2006">
          <mc:Choice Requires="x14">
            <control shapeId="9550" r:id="rId53" name="Check Box 0530">
              <controlPr defaultSize="0" autoFill="0" autoLine="0" autoPict="0">
                <anchor moveWithCells="1">
                  <from>
                    <xdr:col>14</xdr:col>
                    <xdr:colOff>133350</xdr:colOff>
                    <xdr:row>255</xdr:row>
                    <xdr:rowOff>12700</xdr:rowOff>
                  </from>
                  <to>
                    <xdr:col>14</xdr:col>
                    <xdr:colOff>508000</xdr:colOff>
                    <xdr:row>255</xdr:row>
                    <xdr:rowOff>450850</xdr:rowOff>
                  </to>
                </anchor>
              </controlPr>
            </control>
          </mc:Choice>
        </mc:AlternateContent>
        <mc:AlternateContent xmlns:mc="http://schemas.openxmlformats.org/markup-compatibility/2006">
          <mc:Choice Requires="x14">
            <control shapeId="9546" r:id="rId54" name="Check Box 0529">
              <controlPr defaultSize="0" autoFill="0" autoLine="0" autoPict="0">
                <anchor moveWithCells="1">
                  <from>
                    <xdr:col>14</xdr:col>
                    <xdr:colOff>133350</xdr:colOff>
                    <xdr:row>254</xdr:row>
                    <xdr:rowOff>12700</xdr:rowOff>
                  </from>
                  <to>
                    <xdr:col>14</xdr:col>
                    <xdr:colOff>508000</xdr:colOff>
                    <xdr:row>254</xdr:row>
                    <xdr:rowOff>450850</xdr:rowOff>
                  </to>
                </anchor>
              </controlPr>
            </control>
          </mc:Choice>
        </mc:AlternateContent>
        <mc:AlternateContent xmlns:mc="http://schemas.openxmlformats.org/markup-compatibility/2006">
          <mc:Choice Requires="x14">
            <control shapeId="9545" r:id="rId55" name="Check Box 0528">
              <controlPr defaultSize="0" autoFill="0" autoLine="0" autoPict="0">
                <anchor moveWithCells="1">
                  <from>
                    <xdr:col>14</xdr:col>
                    <xdr:colOff>133350</xdr:colOff>
                    <xdr:row>253</xdr:row>
                    <xdr:rowOff>12700</xdr:rowOff>
                  </from>
                  <to>
                    <xdr:col>14</xdr:col>
                    <xdr:colOff>508000</xdr:colOff>
                    <xdr:row>254</xdr:row>
                    <xdr:rowOff>0</xdr:rowOff>
                  </to>
                </anchor>
              </controlPr>
            </control>
          </mc:Choice>
        </mc:AlternateContent>
        <mc:AlternateContent xmlns:mc="http://schemas.openxmlformats.org/markup-compatibility/2006">
          <mc:Choice Requires="x14">
            <control shapeId="9539" r:id="rId56" name="Check Box 0527">
              <controlPr defaultSize="0" autoFill="0" autoLine="0" autoPict="0">
                <anchor moveWithCells="1">
                  <from>
                    <xdr:col>14</xdr:col>
                    <xdr:colOff>133350</xdr:colOff>
                    <xdr:row>252</xdr:row>
                    <xdr:rowOff>12700</xdr:rowOff>
                  </from>
                  <to>
                    <xdr:col>14</xdr:col>
                    <xdr:colOff>508000</xdr:colOff>
                    <xdr:row>252</xdr:row>
                    <xdr:rowOff>450850</xdr:rowOff>
                  </to>
                </anchor>
              </controlPr>
            </control>
          </mc:Choice>
        </mc:AlternateContent>
        <mc:AlternateContent xmlns:mc="http://schemas.openxmlformats.org/markup-compatibility/2006">
          <mc:Choice Requires="x14">
            <control shapeId="9538" r:id="rId57" name="Check Box 0526">
              <controlPr defaultSize="0" autoFill="0" autoLine="0" autoPict="0">
                <anchor moveWithCells="1">
                  <from>
                    <xdr:col>14</xdr:col>
                    <xdr:colOff>133350</xdr:colOff>
                    <xdr:row>251</xdr:row>
                    <xdr:rowOff>12700</xdr:rowOff>
                  </from>
                  <to>
                    <xdr:col>14</xdr:col>
                    <xdr:colOff>508000</xdr:colOff>
                    <xdr:row>252</xdr:row>
                    <xdr:rowOff>0</xdr:rowOff>
                  </to>
                </anchor>
              </controlPr>
            </control>
          </mc:Choice>
        </mc:AlternateContent>
        <mc:AlternateContent xmlns:mc="http://schemas.openxmlformats.org/markup-compatibility/2006">
          <mc:Choice Requires="x14">
            <control shapeId="9537" r:id="rId58" name="Check Box 0525">
              <controlPr defaultSize="0" autoFill="0" autoLine="0" autoPict="0">
                <anchor moveWithCells="1">
                  <from>
                    <xdr:col>14</xdr:col>
                    <xdr:colOff>133350</xdr:colOff>
                    <xdr:row>250</xdr:row>
                    <xdr:rowOff>12700</xdr:rowOff>
                  </from>
                  <to>
                    <xdr:col>14</xdr:col>
                    <xdr:colOff>508000</xdr:colOff>
                    <xdr:row>250</xdr:row>
                    <xdr:rowOff>450850</xdr:rowOff>
                  </to>
                </anchor>
              </controlPr>
            </control>
          </mc:Choice>
        </mc:AlternateContent>
        <mc:AlternateContent xmlns:mc="http://schemas.openxmlformats.org/markup-compatibility/2006">
          <mc:Choice Requires="x14">
            <control shapeId="9549" r:id="rId59" name="Check Box 0524">
              <controlPr defaultSize="0" autoFill="0" autoLine="0" autoPict="0">
                <anchor moveWithCells="1">
                  <from>
                    <xdr:col>7</xdr:col>
                    <xdr:colOff>88900</xdr:colOff>
                    <xdr:row>255</xdr:row>
                    <xdr:rowOff>12700</xdr:rowOff>
                  </from>
                  <to>
                    <xdr:col>7</xdr:col>
                    <xdr:colOff>457200</xdr:colOff>
                    <xdr:row>255</xdr:row>
                    <xdr:rowOff>450850</xdr:rowOff>
                  </to>
                </anchor>
              </controlPr>
            </control>
          </mc:Choice>
        </mc:AlternateContent>
        <mc:AlternateContent xmlns:mc="http://schemas.openxmlformats.org/markup-compatibility/2006">
          <mc:Choice Requires="x14">
            <control shapeId="9544" r:id="rId60" name="Check Box 0523">
              <controlPr defaultSize="0" autoFill="0" autoLine="0" autoPict="0">
                <anchor moveWithCells="1">
                  <from>
                    <xdr:col>7</xdr:col>
                    <xdr:colOff>76200</xdr:colOff>
                    <xdr:row>254</xdr:row>
                    <xdr:rowOff>12700</xdr:rowOff>
                  </from>
                  <to>
                    <xdr:col>7</xdr:col>
                    <xdr:colOff>450850</xdr:colOff>
                    <xdr:row>254</xdr:row>
                    <xdr:rowOff>450850</xdr:rowOff>
                  </to>
                </anchor>
              </controlPr>
            </control>
          </mc:Choice>
        </mc:AlternateContent>
        <mc:AlternateContent xmlns:mc="http://schemas.openxmlformats.org/markup-compatibility/2006">
          <mc:Choice Requires="x14">
            <control shapeId="9543" r:id="rId61" name="Check Box 0522">
              <controlPr defaultSize="0" autoFill="0" autoLine="0" autoPict="0">
                <anchor moveWithCells="1">
                  <from>
                    <xdr:col>7</xdr:col>
                    <xdr:colOff>76200</xdr:colOff>
                    <xdr:row>253</xdr:row>
                    <xdr:rowOff>12700</xdr:rowOff>
                  </from>
                  <to>
                    <xdr:col>7</xdr:col>
                    <xdr:colOff>450850</xdr:colOff>
                    <xdr:row>254</xdr:row>
                    <xdr:rowOff>0</xdr:rowOff>
                  </to>
                </anchor>
              </controlPr>
            </control>
          </mc:Choice>
        </mc:AlternateContent>
        <mc:AlternateContent xmlns:mc="http://schemas.openxmlformats.org/markup-compatibility/2006">
          <mc:Choice Requires="x14">
            <control shapeId="9536" r:id="rId62" name="Check Box 0521">
              <controlPr defaultSize="0" autoFill="0" autoLine="0" autoPict="0">
                <anchor moveWithCells="1">
                  <from>
                    <xdr:col>7</xdr:col>
                    <xdr:colOff>76200</xdr:colOff>
                    <xdr:row>252</xdr:row>
                    <xdr:rowOff>12700</xdr:rowOff>
                  </from>
                  <to>
                    <xdr:col>7</xdr:col>
                    <xdr:colOff>450850</xdr:colOff>
                    <xdr:row>252</xdr:row>
                    <xdr:rowOff>450850</xdr:rowOff>
                  </to>
                </anchor>
              </controlPr>
            </control>
          </mc:Choice>
        </mc:AlternateContent>
        <mc:AlternateContent xmlns:mc="http://schemas.openxmlformats.org/markup-compatibility/2006">
          <mc:Choice Requires="x14">
            <control shapeId="9535" r:id="rId63" name="Check Box 0520">
              <controlPr defaultSize="0" autoFill="0" autoLine="0" autoPict="0">
                <anchor moveWithCells="1">
                  <from>
                    <xdr:col>7</xdr:col>
                    <xdr:colOff>76200</xdr:colOff>
                    <xdr:row>251</xdr:row>
                    <xdr:rowOff>12700</xdr:rowOff>
                  </from>
                  <to>
                    <xdr:col>7</xdr:col>
                    <xdr:colOff>450850</xdr:colOff>
                    <xdr:row>252</xdr:row>
                    <xdr:rowOff>0</xdr:rowOff>
                  </to>
                </anchor>
              </controlPr>
            </control>
          </mc:Choice>
        </mc:AlternateContent>
        <mc:AlternateContent xmlns:mc="http://schemas.openxmlformats.org/markup-compatibility/2006">
          <mc:Choice Requires="x14">
            <control shapeId="9534" r:id="rId64" name="Check Box 0519">
              <controlPr defaultSize="0" autoFill="0" autoLine="0" autoPict="0">
                <anchor moveWithCells="1">
                  <from>
                    <xdr:col>7</xdr:col>
                    <xdr:colOff>76200</xdr:colOff>
                    <xdr:row>250</xdr:row>
                    <xdr:rowOff>12700</xdr:rowOff>
                  </from>
                  <to>
                    <xdr:col>7</xdr:col>
                    <xdr:colOff>450850</xdr:colOff>
                    <xdr:row>250</xdr:row>
                    <xdr:rowOff>450850</xdr:rowOff>
                  </to>
                </anchor>
              </controlPr>
            </control>
          </mc:Choice>
        </mc:AlternateContent>
        <mc:AlternateContent xmlns:mc="http://schemas.openxmlformats.org/markup-compatibility/2006">
          <mc:Choice Requires="x14">
            <control shapeId="9262" r:id="rId65" name="Check Box 0518">
              <controlPr defaultSize="0" autoFill="0" autoLine="0" autoPict="0">
                <anchor moveWithCells="1">
                  <from>
                    <xdr:col>5</xdr:col>
                    <xdr:colOff>0</xdr:colOff>
                    <xdr:row>249</xdr:row>
                    <xdr:rowOff>12700</xdr:rowOff>
                  </from>
                  <to>
                    <xdr:col>5</xdr:col>
                    <xdr:colOff>374650</xdr:colOff>
                    <xdr:row>250</xdr:row>
                    <xdr:rowOff>0</xdr:rowOff>
                  </to>
                </anchor>
              </controlPr>
            </control>
          </mc:Choice>
        </mc:AlternateContent>
        <mc:AlternateContent xmlns:mc="http://schemas.openxmlformats.org/markup-compatibility/2006">
          <mc:Choice Requires="x14">
            <control shapeId="9454" r:id="rId66" name="Check Box 0517">
              <controlPr defaultSize="0" autoFill="0" autoLine="0" autoPict="0">
                <anchor moveWithCells="1">
                  <from>
                    <xdr:col>6</xdr:col>
                    <xdr:colOff>209550</xdr:colOff>
                    <xdr:row>248</xdr:row>
                    <xdr:rowOff>12700</xdr:rowOff>
                  </from>
                  <to>
                    <xdr:col>7</xdr:col>
                    <xdr:colOff>69850</xdr:colOff>
                    <xdr:row>248</xdr:row>
                    <xdr:rowOff>450850</xdr:rowOff>
                  </to>
                </anchor>
              </controlPr>
            </control>
          </mc:Choice>
        </mc:AlternateContent>
        <mc:AlternateContent xmlns:mc="http://schemas.openxmlformats.org/markup-compatibility/2006">
          <mc:Choice Requires="x14">
            <control shapeId="3831" r:id="rId67" name="Check Box 0516">
              <controlPr defaultSize="0" autoFill="0" autoLine="0" autoPict="0">
                <anchor moveWithCells="1">
                  <from>
                    <xdr:col>15</xdr:col>
                    <xdr:colOff>146050</xdr:colOff>
                    <xdr:row>246</xdr:row>
                    <xdr:rowOff>12700</xdr:rowOff>
                  </from>
                  <to>
                    <xdr:col>16</xdr:col>
                    <xdr:colOff>0</xdr:colOff>
                    <xdr:row>246</xdr:row>
                    <xdr:rowOff>450850</xdr:rowOff>
                  </to>
                </anchor>
              </controlPr>
            </control>
          </mc:Choice>
        </mc:AlternateContent>
        <mc:AlternateContent xmlns:mc="http://schemas.openxmlformats.org/markup-compatibility/2006">
          <mc:Choice Requires="x14">
            <control shapeId="9808" r:id="rId68" name="Check Box 0515">
              <controlPr defaultSize="0" autoFill="0" autoLine="0" autoPict="0">
                <anchor moveWithCells="1">
                  <from>
                    <xdr:col>12</xdr:col>
                    <xdr:colOff>88900</xdr:colOff>
                    <xdr:row>246</xdr:row>
                    <xdr:rowOff>12700</xdr:rowOff>
                  </from>
                  <to>
                    <xdr:col>12</xdr:col>
                    <xdr:colOff>469900</xdr:colOff>
                    <xdr:row>246</xdr:row>
                    <xdr:rowOff>450850</xdr:rowOff>
                  </to>
                </anchor>
              </controlPr>
            </control>
          </mc:Choice>
        </mc:AlternateContent>
        <mc:AlternateContent xmlns:mc="http://schemas.openxmlformats.org/markup-compatibility/2006">
          <mc:Choice Requires="x14">
            <control shapeId="3829" r:id="rId69" name="Check Box 0514">
              <controlPr defaultSize="0" autoFill="0" autoLine="0" autoPict="0">
                <anchor moveWithCells="1">
                  <from>
                    <xdr:col>8</xdr:col>
                    <xdr:colOff>146050</xdr:colOff>
                    <xdr:row>246</xdr:row>
                    <xdr:rowOff>12700</xdr:rowOff>
                  </from>
                  <to>
                    <xdr:col>9</xdr:col>
                    <xdr:colOff>0</xdr:colOff>
                    <xdr:row>246</xdr:row>
                    <xdr:rowOff>450850</xdr:rowOff>
                  </to>
                </anchor>
              </controlPr>
            </control>
          </mc:Choice>
        </mc:AlternateContent>
        <mc:AlternateContent xmlns:mc="http://schemas.openxmlformats.org/markup-compatibility/2006">
          <mc:Choice Requires="x14">
            <control shapeId="3828" r:id="rId70" name="Check Box 0513">
              <controlPr defaultSize="0" autoFill="0" autoLine="0" autoPict="0">
                <anchor moveWithCells="1">
                  <from>
                    <xdr:col>4</xdr:col>
                    <xdr:colOff>146050</xdr:colOff>
                    <xdr:row>246</xdr:row>
                    <xdr:rowOff>12700</xdr:rowOff>
                  </from>
                  <to>
                    <xdr:col>5</xdr:col>
                    <xdr:colOff>0</xdr:colOff>
                    <xdr:row>246</xdr:row>
                    <xdr:rowOff>450850</xdr:rowOff>
                  </to>
                </anchor>
              </controlPr>
            </control>
          </mc:Choice>
        </mc:AlternateContent>
        <mc:AlternateContent xmlns:mc="http://schemas.openxmlformats.org/markup-compatibility/2006">
          <mc:Choice Requires="x14">
            <control shapeId="3827" r:id="rId71" name="Check Box 0512">
              <controlPr defaultSize="0" autoFill="0" autoLine="0" autoPict="0">
                <anchor moveWithCells="1">
                  <from>
                    <xdr:col>20</xdr:col>
                    <xdr:colOff>146050</xdr:colOff>
                    <xdr:row>245</xdr:row>
                    <xdr:rowOff>12700</xdr:rowOff>
                  </from>
                  <to>
                    <xdr:col>21</xdr:col>
                    <xdr:colOff>0</xdr:colOff>
                    <xdr:row>246</xdr:row>
                    <xdr:rowOff>0</xdr:rowOff>
                  </to>
                </anchor>
              </controlPr>
            </control>
          </mc:Choice>
        </mc:AlternateContent>
        <mc:AlternateContent xmlns:mc="http://schemas.openxmlformats.org/markup-compatibility/2006">
          <mc:Choice Requires="x14">
            <control shapeId="3826" r:id="rId72" name="Check Box 0511">
              <controlPr defaultSize="0" autoFill="0" autoLine="0" autoPict="0">
                <anchor moveWithCells="1">
                  <from>
                    <xdr:col>16</xdr:col>
                    <xdr:colOff>95250</xdr:colOff>
                    <xdr:row>245</xdr:row>
                    <xdr:rowOff>12700</xdr:rowOff>
                  </from>
                  <to>
                    <xdr:col>16</xdr:col>
                    <xdr:colOff>476250</xdr:colOff>
                    <xdr:row>246</xdr:row>
                    <xdr:rowOff>0</xdr:rowOff>
                  </to>
                </anchor>
              </controlPr>
            </control>
          </mc:Choice>
        </mc:AlternateContent>
        <mc:AlternateContent xmlns:mc="http://schemas.openxmlformats.org/markup-compatibility/2006">
          <mc:Choice Requires="x14">
            <control shapeId="3825" r:id="rId73" name="Check Box 0510">
              <controlPr defaultSize="0" autoFill="0" autoLine="0" autoPict="0">
                <anchor moveWithCells="1">
                  <from>
                    <xdr:col>12</xdr:col>
                    <xdr:colOff>88900</xdr:colOff>
                    <xdr:row>245</xdr:row>
                    <xdr:rowOff>12700</xdr:rowOff>
                  </from>
                  <to>
                    <xdr:col>12</xdr:col>
                    <xdr:colOff>469900</xdr:colOff>
                    <xdr:row>246</xdr:row>
                    <xdr:rowOff>0</xdr:rowOff>
                  </to>
                </anchor>
              </controlPr>
            </control>
          </mc:Choice>
        </mc:AlternateContent>
        <mc:AlternateContent xmlns:mc="http://schemas.openxmlformats.org/markup-compatibility/2006">
          <mc:Choice Requires="x14">
            <control shapeId="3824" r:id="rId74" name="Check Box 0509">
              <controlPr defaultSize="0" autoFill="0" autoLine="0" autoPict="0">
                <anchor moveWithCells="1">
                  <from>
                    <xdr:col>8</xdr:col>
                    <xdr:colOff>146050</xdr:colOff>
                    <xdr:row>245</xdr:row>
                    <xdr:rowOff>12700</xdr:rowOff>
                  </from>
                  <to>
                    <xdr:col>9</xdr:col>
                    <xdr:colOff>0</xdr:colOff>
                    <xdr:row>246</xdr:row>
                    <xdr:rowOff>0</xdr:rowOff>
                  </to>
                </anchor>
              </controlPr>
            </control>
          </mc:Choice>
        </mc:AlternateContent>
        <mc:AlternateContent xmlns:mc="http://schemas.openxmlformats.org/markup-compatibility/2006">
          <mc:Choice Requires="x14">
            <control shapeId="3823" r:id="rId75" name="Check Box 0508">
              <controlPr defaultSize="0" autoFill="0" autoLine="0" autoPict="0">
                <anchor moveWithCells="1">
                  <from>
                    <xdr:col>4</xdr:col>
                    <xdr:colOff>146050</xdr:colOff>
                    <xdr:row>245</xdr:row>
                    <xdr:rowOff>12700</xdr:rowOff>
                  </from>
                  <to>
                    <xdr:col>5</xdr:col>
                    <xdr:colOff>0</xdr:colOff>
                    <xdr:row>246</xdr:row>
                    <xdr:rowOff>0</xdr:rowOff>
                  </to>
                </anchor>
              </controlPr>
            </control>
          </mc:Choice>
        </mc:AlternateContent>
        <mc:AlternateContent xmlns:mc="http://schemas.openxmlformats.org/markup-compatibility/2006">
          <mc:Choice Requires="x14">
            <control shapeId="3822" r:id="rId76" name="Check Box 0507">
              <controlPr defaultSize="0" autoFill="0" autoLine="0" autoPict="0">
                <anchor moveWithCells="1">
                  <from>
                    <xdr:col>20</xdr:col>
                    <xdr:colOff>146050</xdr:colOff>
                    <xdr:row>244</xdr:row>
                    <xdr:rowOff>12700</xdr:rowOff>
                  </from>
                  <to>
                    <xdr:col>21</xdr:col>
                    <xdr:colOff>0</xdr:colOff>
                    <xdr:row>244</xdr:row>
                    <xdr:rowOff>450850</xdr:rowOff>
                  </to>
                </anchor>
              </controlPr>
            </control>
          </mc:Choice>
        </mc:AlternateContent>
        <mc:AlternateContent xmlns:mc="http://schemas.openxmlformats.org/markup-compatibility/2006">
          <mc:Choice Requires="x14">
            <control shapeId="3821" r:id="rId77" name="Check Box 0506">
              <controlPr defaultSize="0" autoFill="0" autoLine="0" autoPict="0">
                <anchor moveWithCells="1">
                  <from>
                    <xdr:col>16</xdr:col>
                    <xdr:colOff>95250</xdr:colOff>
                    <xdr:row>244</xdr:row>
                    <xdr:rowOff>12700</xdr:rowOff>
                  </from>
                  <to>
                    <xdr:col>16</xdr:col>
                    <xdr:colOff>476250</xdr:colOff>
                    <xdr:row>244</xdr:row>
                    <xdr:rowOff>450850</xdr:rowOff>
                  </to>
                </anchor>
              </controlPr>
            </control>
          </mc:Choice>
        </mc:AlternateContent>
        <mc:AlternateContent xmlns:mc="http://schemas.openxmlformats.org/markup-compatibility/2006">
          <mc:Choice Requires="x14">
            <control shapeId="3820" r:id="rId78" name="Check Box 0505">
              <controlPr defaultSize="0" autoFill="0" autoLine="0" autoPict="0">
                <anchor moveWithCells="1">
                  <from>
                    <xdr:col>12</xdr:col>
                    <xdr:colOff>88900</xdr:colOff>
                    <xdr:row>244</xdr:row>
                    <xdr:rowOff>12700</xdr:rowOff>
                  </from>
                  <to>
                    <xdr:col>12</xdr:col>
                    <xdr:colOff>469900</xdr:colOff>
                    <xdr:row>244</xdr:row>
                    <xdr:rowOff>450850</xdr:rowOff>
                  </to>
                </anchor>
              </controlPr>
            </control>
          </mc:Choice>
        </mc:AlternateContent>
        <mc:AlternateContent xmlns:mc="http://schemas.openxmlformats.org/markup-compatibility/2006">
          <mc:Choice Requires="x14">
            <control shapeId="3819" r:id="rId79" name="Check Box 0504">
              <controlPr defaultSize="0" autoFill="0" autoLine="0" autoPict="0">
                <anchor moveWithCells="1">
                  <from>
                    <xdr:col>8</xdr:col>
                    <xdr:colOff>146050</xdr:colOff>
                    <xdr:row>244</xdr:row>
                    <xdr:rowOff>12700</xdr:rowOff>
                  </from>
                  <to>
                    <xdr:col>9</xdr:col>
                    <xdr:colOff>0</xdr:colOff>
                    <xdr:row>244</xdr:row>
                    <xdr:rowOff>450850</xdr:rowOff>
                  </to>
                </anchor>
              </controlPr>
            </control>
          </mc:Choice>
        </mc:AlternateContent>
        <mc:AlternateContent xmlns:mc="http://schemas.openxmlformats.org/markup-compatibility/2006">
          <mc:Choice Requires="x14">
            <control shapeId="3818" r:id="rId80" name="Check Box 0503">
              <controlPr defaultSize="0" autoFill="0" autoLine="0" autoPict="0">
                <anchor moveWithCells="1">
                  <from>
                    <xdr:col>4</xdr:col>
                    <xdr:colOff>146050</xdr:colOff>
                    <xdr:row>244</xdr:row>
                    <xdr:rowOff>12700</xdr:rowOff>
                  </from>
                  <to>
                    <xdr:col>5</xdr:col>
                    <xdr:colOff>0</xdr:colOff>
                    <xdr:row>244</xdr:row>
                    <xdr:rowOff>450850</xdr:rowOff>
                  </to>
                </anchor>
              </controlPr>
            </control>
          </mc:Choice>
        </mc:AlternateContent>
        <mc:AlternateContent xmlns:mc="http://schemas.openxmlformats.org/markup-compatibility/2006">
          <mc:Choice Requires="x14">
            <control shapeId="9261" r:id="rId81" name="Check Box 0502">
              <controlPr defaultSize="0" autoFill="0" autoLine="0" autoPict="0">
                <anchor moveWithCells="1">
                  <from>
                    <xdr:col>6</xdr:col>
                    <xdr:colOff>298450</xdr:colOff>
                    <xdr:row>243</xdr:row>
                    <xdr:rowOff>12700</xdr:rowOff>
                  </from>
                  <to>
                    <xdr:col>7</xdr:col>
                    <xdr:colOff>152400</xdr:colOff>
                    <xdr:row>244</xdr:row>
                    <xdr:rowOff>0</xdr:rowOff>
                  </to>
                </anchor>
              </controlPr>
            </control>
          </mc:Choice>
        </mc:AlternateContent>
        <mc:AlternateContent xmlns:mc="http://schemas.openxmlformats.org/markup-compatibility/2006">
          <mc:Choice Requires="x14">
            <control shapeId="3817" r:id="rId82" name="Check Box 0501">
              <controlPr defaultSize="0" autoFill="0" autoLine="0" autoPict="0">
                <anchor moveWithCells="1">
                  <from>
                    <xdr:col>15</xdr:col>
                    <xdr:colOff>0</xdr:colOff>
                    <xdr:row>241</xdr:row>
                    <xdr:rowOff>12700</xdr:rowOff>
                  </from>
                  <to>
                    <xdr:col>15</xdr:col>
                    <xdr:colOff>374650</xdr:colOff>
                    <xdr:row>242</xdr:row>
                    <xdr:rowOff>0</xdr:rowOff>
                  </to>
                </anchor>
              </controlPr>
            </control>
          </mc:Choice>
        </mc:AlternateContent>
        <mc:AlternateContent xmlns:mc="http://schemas.openxmlformats.org/markup-compatibility/2006">
          <mc:Choice Requires="x14">
            <control shapeId="3816" r:id="rId83" name="Check Box 0500">
              <controlPr defaultSize="0" autoFill="0" autoLine="0" autoPict="0">
                <anchor moveWithCells="1">
                  <from>
                    <xdr:col>12</xdr:col>
                    <xdr:colOff>12700</xdr:colOff>
                    <xdr:row>241</xdr:row>
                    <xdr:rowOff>12700</xdr:rowOff>
                  </from>
                  <to>
                    <xdr:col>12</xdr:col>
                    <xdr:colOff>381000</xdr:colOff>
                    <xdr:row>242</xdr:row>
                    <xdr:rowOff>0</xdr:rowOff>
                  </to>
                </anchor>
              </controlPr>
            </control>
          </mc:Choice>
        </mc:AlternateContent>
        <mc:AlternateContent xmlns:mc="http://schemas.openxmlformats.org/markup-compatibility/2006">
          <mc:Choice Requires="x14">
            <control shapeId="3815" r:id="rId84" name="Check Box 0499">
              <controlPr defaultSize="0" autoFill="0" autoLine="0" autoPict="0">
                <anchor moveWithCells="1">
                  <from>
                    <xdr:col>8</xdr:col>
                    <xdr:colOff>0</xdr:colOff>
                    <xdr:row>241</xdr:row>
                    <xdr:rowOff>12700</xdr:rowOff>
                  </from>
                  <to>
                    <xdr:col>8</xdr:col>
                    <xdr:colOff>374650</xdr:colOff>
                    <xdr:row>242</xdr:row>
                    <xdr:rowOff>0</xdr:rowOff>
                  </to>
                </anchor>
              </controlPr>
            </control>
          </mc:Choice>
        </mc:AlternateContent>
        <mc:AlternateContent xmlns:mc="http://schemas.openxmlformats.org/markup-compatibility/2006">
          <mc:Choice Requires="x14">
            <control shapeId="3814" r:id="rId85" name="Check Box 0498">
              <controlPr defaultSize="0" autoFill="0" autoLine="0" autoPict="0">
                <anchor moveWithCells="1">
                  <from>
                    <xdr:col>4</xdr:col>
                    <xdr:colOff>0</xdr:colOff>
                    <xdr:row>241</xdr:row>
                    <xdr:rowOff>12700</xdr:rowOff>
                  </from>
                  <to>
                    <xdr:col>4</xdr:col>
                    <xdr:colOff>374650</xdr:colOff>
                    <xdr:row>242</xdr:row>
                    <xdr:rowOff>0</xdr:rowOff>
                  </to>
                </anchor>
              </controlPr>
            </control>
          </mc:Choice>
        </mc:AlternateContent>
        <mc:AlternateContent xmlns:mc="http://schemas.openxmlformats.org/markup-compatibility/2006">
          <mc:Choice Requires="x14">
            <control shapeId="9260" r:id="rId86" name="Check Box 0497">
              <controlPr defaultSize="0" autoFill="0" autoLine="0" autoPict="0">
                <anchor moveWithCells="1">
                  <from>
                    <xdr:col>5</xdr:col>
                    <xdr:colOff>184150</xdr:colOff>
                    <xdr:row>240</xdr:row>
                    <xdr:rowOff>12700</xdr:rowOff>
                  </from>
                  <to>
                    <xdr:col>6</xdr:col>
                    <xdr:colOff>38100</xdr:colOff>
                    <xdr:row>240</xdr:row>
                    <xdr:rowOff>450850</xdr:rowOff>
                  </to>
                </anchor>
              </controlPr>
            </control>
          </mc:Choice>
        </mc:AlternateContent>
        <mc:AlternateContent xmlns:mc="http://schemas.openxmlformats.org/markup-compatibility/2006">
          <mc:Choice Requires="x14">
            <control shapeId="3990" r:id="rId87" name="Check Box 0496">
              <controlPr defaultSize="0" autoFill="0" autoLine="0" autoPict="0">
                <anchor moveWithCells="1">
                  <from>
                    <xdr:col>18</xdr:col>
                    <xdr:colOff>0</xdr:colOff>
                    <xdr:row>238</xdr:row>
                    <xdr:rowOff>12700</xdr:rowOff>
                  </from>
                  <to>
                    <xdr:col>18</xdr:col>
                    <xdr:colOff>374650</xdr:colOff>
                    <xdr:row>238</xdr:row>
                    <xdr:rowOff>450850</xdr:rowOff>
                  </to>
                </anchor>
              </controlPr>
            </control>
          </mc:Choice>
        </mc:AlternateContent>
        <mc:AlternateContent xmlns:mc="http://schemas.openxmlformats.org/markup-compatibility/2006">
          <mc:Choice Requires="x14">
            <control shapeId="3989" r:id="rId88" name="Check Box 0495">
              <controlPr defaultSize="0" autoFill="0" autoLine="0" autoPict="0">
                <anchor moveWithCells="1">
                  <from>
                    <xdr:col>16</xdr:col>
                    <xdr:colOff>12700</xdr:colOff>
                    <xdr:row>238</xdr:row>
                    <xdr:rowOff>12700</xdr:rowOff>
                  </from>
                  <to>
                    <xdr:col>16</xdr:col>
                    <xdr:colOff>381000</xdr:colOff>
                    <xdr:row>238</xdr:row>
                    <xdr:rowOff>450850</xdr:rowOff>
                  </to>
                </anchor>
              </controlPr>
            </control>
          </mc:Choice>
        </mc:AlternateContent>
        <mc:AlternateContent xmlns:mc="http://schemas.openxmlformats.org/markup-compatibility/2006">
          <mc:Choice Requires="x14">
            <control shapeId="3991" r:id="rId89" name="Check Box 0494">
              <controlPr defaultSize="0" autoFill="0" autoLine="0" autoPict="0">
                <anchor moveWithCells="1">
                  <from>
                    <xdr:col>12</xdr:col>
                    <xdr:colOff>12700</xdr:colOff>
                    <xdr:row>238</xdr:row>
                    <xdr:rowOff>12700</xdr:rowOff>
                  </from>
                  <to>
                    <xdr:col>12</xdr:col>
                    <xdr:colOff>381000</xdr:colOff>
                    <xdr:row>238</xdr:row>
                    <xdr:rowOff>450850</xdr:rowOff>
                  </to>
                </anchor>
              </controlPr>
            </control>
          </mc:Choice>
        </mc:AlternateContent>
        <mc:AlternateContent xmlns:mc="http://schemas.openxmlformats.org/markup-compatibility/2006">
          <mc:Choice Requires="x14">
            <control shapeId="3992" r:id="rId90" name="Check Box 0493">
              <controlPr defaultSize="0" autoFill="0" autoLine="0" autoPict="0">
                <anchor moveWithCells="1">
                  <from>
                    <xdr:col>8</xdr:col>
                    <xdr:colOff>0</xdr:colOff>
                    <xdr:row>238</xdr:row>
                    <xdr:rowOff>12700</xdr:rowOff>
                  </from>
                  <to>
                    <xdr:col>8</xdr:col>
                    <xdr:colOff>374650</xdr:colOff>
                    <xdr:row>238</xdr:row>
                    <xdr:rowOff>450850</xdr:rowOff>
                  </to>
                </anchor>
              </controlPr>
            </control>
          </mc:Choice>
        </mc:AlternateContent>
        <mc:AlternateContent xmlns:mc="http://schemas.openxmlformats.org/markup-compatibility/2006">
          <mc:Choice Requires="x14">
            <control shapeId="3993" r:id="rId91" name="Check Box 0492">
              <controlPr defaultSize="0" autoFill="0" autoLine="0" autoPict="0">
                <anchor moveWithCells="1">
                  <from>
                    <xdr:col>4</xdr:col>
                    <xdr:colOff>0</xdr:colOff>
                    <xdr:row>238</xdr:row>
                    <xdr:rowOff>12700</xdr:rowOff>
                  </from>
                  <to>
                    <xdr:col>4</xdr:col>
                    <xdr:colOff>374650</xdr:colOff>
                    <xdr:row>238</xdr:row>
                    <xdr:rowOff>450850</xdr:rowOff>
                  </to>
                </anchor>
              </controlPr>
            </control>
          </mc:Choice>
        </mc:AlternateContent>
        <mc:AlternateContent xmlns:mc="http://schemas.openxmlformats.org/markup-compatibility/2006">
          <mc:Choice Requires="x14">
            <control shapeId="3809" r:id="rId92" name="Check Box 0491">
              <controlPr defaultSize="0" autoFill="0" autoLine="0" autoPict="0">
                <anchor moveWithCells="1">
                  <from>
                    <xdr:col>20</xdr:col>
                    <xdr:colOff>0</xdr:colOff>
                    <xdr:row>237</xdr:row>
                    <xdr:rowOff>12700</xdr:rowOff>
                  </from>
                  <to>
                    <xdr:col>20</xdr:col>
                    <xdr:colOff>374650</xdr:colOff>
                    <xdr:row>238</xdr:row>
                    <xdr:rowOff>0</xdr:rowOff>
                  </to>
                </anchor>
              </controlPr>
            </control>
          </mc:Choice>
        </mc:AlternateContent>
        <mc:AlternateContent xmlns:mc="http://schemas.openxmlformats.org/markup-compatibility/2006">
          <mc:Choice Requires="x14">
            <control shapeId="3808" r:id="rId93" name="Check Box 0490">
              <controlPr defaultSize="0" autoFill="0" autoLine="0" autoPict="0">
                <anchor moveWithCells="1">
                  <from>
                    <xdr:col>16</xdr:col>
                    <xdr:colOff>12700</xdr:colOff>
                    <xdr:row>237</xdr:row>
                    <xdr:rowOff>12700</xdr:rowOff>
                  </from>
                  <to>
                    <xdr:col>16</xdr:col>
                    <xdr:colOff>381000</xdr:colOff>
                    <xdr:row>238</xdr:row>
                    <xdr:rowOff>0</xdr:rowOff>
                  </to>
                </anchor>
              </controlPr>
            </control>
          </mc:Choice>
        </mc:AlternateContent>
        <mc:AlternateContent xmlns:mc="http://schemas.openxmlformats.org/markup-compatibility/2006">
          <mc:Choice Requires="x14">
            <control shapeId="3807" r:id="rId94" name="Check Box 0489">
              <controlPr defaultSize="0" autoFill="0" autoLine="0" autoPict="0">
                <anchor moveWithCells="1">
                  <from>
                    <xdr:col>12</xdr:col>
                    <xdr:colOff>12700</xdr:colOff>
                    <xdr:row>237</xdr:row>
                    <xdr:rowOff>12700</xdr:rowOff>
                  </from>
                  <to>
                    <xdr:col>12</xdr:col>
                    <xdr:colOff>381000</xdr:colOff>
                    <xdr:row>238</xdr:row>
                    <xdr:rowOff>0</xdr:rowOff>
                  </to>
                </anchor>
              </controlPr>
            </control>
          </mc:Choice>
        </mc:AlternateContent>
        <mc:AlternateContent xmlns:mc="http://schemas.openxmlformats.org/markup-compatibility/2006">
          <mc:Choice Requires="x14">
            <control shapeId="3806" r:id="rId95" name="Check Box 0488">
              <controlPr defaultSize="0" autoFill="0" autoLine="0" autoPict="0">
                <anchor moveWithCells="1">
                  <from>
                    <xdr:col>8</xdr:col>
                    <xdr:colOff>0</xdr:colOff>
                    <xdr:row>237</xdr:row>
                    <xdr:rowOff>12700</xdr:rowOff>
                  </from>
                  <to>
                    <xdr:col>8</xdr:col>
                    <xdr:colOff>374650</xdr:colOff>
                    <xdr:row>238</xdr:row>
                    <xdr:rowOff>0</xdr:rowOff>
                  </to>
                </anchor>
              </controlPr>
            </control>
          </mc:Choice>
        </mc:AlternateContent>
        <mc:AlternateContent xmlns:mc="http://schemas.openxmlformats.org/markup-compatibility/2006">
          <mc:Choice Requires="x14">
            <control shapeId="3805" r:id="rId96" name="Check Box 0487">
              <controlPr defaultSize="0" autoFill="0" autoLine="0" autoPict="0">
                <anchor moveWithCells="1">
                  <from>
                    <xdr:col>4</xdr:col>
                    <xdr:colOff>0</xdr:colOff>
                    <xdr:row>237</xdr:row>
                    <xdr:rowOff>12700</xdr:rowOff>
                  </from>
                  <to>
                    <xdr:col>4</xdr:col>
                    <xdr:colOff>374650</xdr:colOff>
                    <xdr:row>238</xdr:row>
                    <xdr:rowOff>0</xdr:rowOff>
                  </to>
                </anchor>
              </controlPr>
            </control>
          </mc:Choice>
        </mc:AlternateContent>
        <mc:AlternateContent xmlns:mc="http://schemas.openxmlformats.org/markup-compatibility/2006">
          <mc:Choice Requires="x14">
            <control shapeId="3804" r:id="rId97" name="Check Box 0486">
              <controlPr defaultSize="0" autoFill="0" autoLine="0" autoPict="0">
                <anchor moveWithCells="1">
                  <from>
                    <xdr:col>20</xdr:col>
                    <xdr:colOff>0</xdr:colOff>
                    <xdr:row>236</xdr:row>
                    <xdr:rowOff>12700</xdr:rowOff>
                  </from>
                  <to>
                    <xdr:col>20</xdr:col>
                    <xdr:colOff>374650</xdr:colOff>
                    <xdr:row>236</xdr:row>
                    <xdr:rowOff>450850</xdr:rowOff>
                  </to>
                </anchor>
              </controlPr>
            </control>
          </mc:Choice>
        </mc:AlternateContent>
        <mc:AlternateContent xmlns:mc="http://schemas.openxmlformats.org/markup-compatibility/2006">
          <mc:Choice Requires="x14">
            <control shapeId="3803" r:id="rId98" name="Check Box 0485">
              <controlPr defaultSize="0" autoFill="0" autoLine="0" autoPict="0">
                <anchor moveWithCells="1">
                  <from>
                    <xdr:col>16</xdr:col>
                    <xdr:colOff>12700</xdr:colOff>
                    <xdr:row>236</xdr:row>
                    <xdr:rowOff>12700</xdr:rowOff>
                  </from>
                  <to>
                    <xdr:col>16</xdr:col>
                    <xdr:colOff>381000</xdr:colOff>
                    <xdr:row>236</xdr:row>
                    <xdr:rowOff>450850</xdr:rowOff>
                  </to>
                </anchor>
              </controlPr>
            </control>
          </mc:Choice>
        </mc:AlternateContent>
        <mc:AlternateContent xmlns:mc="http://schemas.openxmlformats.org/markup-compatibility/2006">
          <mc:Choice Requires="x14">
            <control shapeId="3802" r:id="rId99" name="Check Box 0484">
              <controlPr defaultSize="0" autoFill="0" autoLine="0" autoPict="0">
                <anchor moveWithCells="1">
                  <from>
                    <xdr:col>12</xdr:col>
                    <xdr:colOff>12700</xdr:colOff>
                    <xdr:row>236</xdr:row>
                    <xdr:rowOff>12700</xdr:rowOff>
                  </from>
                  <to>
                    <xdr:col>12</xdr:col>
                    <xdr:colOff>381000</xdr:colOff>
                    <xdr:row>236</xdr:row>
                    <xdr:rowOff>450850</xdr:rowOff>
                  </to>
                </anchor>
              </controlPr>
            </control>
          </mc:Choice>
        </mc:AlternateContent>
        <mc:AlternateContent xmlns:mc="http://schemas.openxmlformats.org/markup-compatibility/2006">
          <mc:Choice Requires="x14">
            <control shapeId="3801" r:id="rId100" name="Check Box 0483">
              <controlPr defaultSize="0" autoFill="0" autoLine="0" autoPict="0">
                <anchor moveWithCells="1">
                  <from>
                    <xdr:col>8</xdr:col>
                    <xdr:colOff>0</xdr:colOff>
                    <xdr:row>236</xdr:row>
                    <xdr:rowOff>12700</xdr:rowOff>
                  </from>
                  <to>
                    <xdr:col>8</xdr:col>
                    <xdr:colOff>374650</xdr:colOff>
                    <xdr:row>236</xdr:row>
                    <xdr:rowOff>450850</xdr:rowOff>
                  </to>
                </anchor>
              </controlPr>
            </control>
          </mc:Choice>
        </mc:AlternateContent>
        <mc:AlternateContent xmlns:mc="http://schemas.openxmlformats.org/markup-compatibility/2006">
          <mc:Choice Requires="x14">
            <control shapeId="3800" r:id="rId101" name="Check Box 0482">
              <controlPr defaultSize="0" autoFill="0" autoLine="0" autoPict="0">
                <anchor moveWithCells="1">
                  <from>
                    <xdr:col>4</xdr:col>
                    <xdr:colOff>0</xdr:colOff>
                    <xdr:row>236</xdr:row>
                    <xdr:rowOff>12700</xdr:rowOff>
                  </from>
                  <to>
                    <xdr:col>4</xdr:col>
                    <xdr:colOff>374650</xdr:colOff>
                    <xdr:row>236</xdr:row>
                    <xdr:rowOff>450850</xdr:rowOff>
                  </to>
                </anchor>
              </controlPr>
            </control>
          </mc:Choice>
        </mc:AlternateContent>
        <mc:AlternateContent xmlns:mc="http://schemas.openxmlformats.org/markup-compatibility/2006">
          <mc:Choice Requires="x14">
            <control shapeId="3799" r:id="rId102" name="Check Box 0481">
              <controlPr defaultSize="0" autoFill="0" autoLine="0" autoPict="0">
                <anchor moveWithCells="1">
                  <from>
                    <xdr:col>20</xdr:col>
                    <xdr:colOff>0</xdr:colOff>
                    <xdr:row>235</xdr:row>
                    <xdr:rowOff>12700</xdr:rowOff>
                  </from>
                  <to>
                    <xdr:col>20</xdr:col>
                    <xdr:colOff>374650</xdr:colOff>
                    <xdr:row>236</xdr:row>
                    <xdr:rowOff>0</xdr:rowOff>
                  </to>
                </anchor>
              </controlPr>
            </control>
          </mc:Choice>
        </mc:AlternateContent>
        <mc:AlternateContent xmlns:mc="http://schemas.openxmlformats.org/markup-compatibility/2006">
          <mc:Choice Requires="x14">
            <control shapeId="3798" r:id="rId103" name="Check Box 0480">
              <controlPr defaultSize="0" autoFill="0" autoLine="0" autoPict="0">
                <anchor moveWithCells="1">
                  <from>
                    <xdr:col>16</xdr:col>
                    <xdr:colOff>12700</xdr:colOff>
                    <xdr:row>235</xdr:row>
                    <xdr:rowOff>12700</xdr:rowOff>
                  </from>
                  <to>
                    <xdr:col>16</xdr:col>
                    <xdr:colOff>381000</xdr:colOff>
                    <xdr:row>236</xdr:row>
                    <xdr:rowOff>0</xdr:rowOff>
                  </to>
                </anchor>
              </controlPr>
            </control>
          </mc:Choice>
        </mc:AlternateContent>
        <mc:AlternateContent xmlns:mc="http://schemas.openxmlformats.org/markup-compatibility/2006">
          <mc:Choice Requires="x14">
            <control shapeId="3797" r:id="rId104" name="Check Box 0479">
              <controlPr defaultSize="0" autoFill="0" autoLine="0" autoPict="0">
                <anchor moveWithCells="1">
                  <from>
                    <xdr:col>12</xdr:col>
                    <xdr:colOff>12700</xdr:colOff>
                    <xdr:row>235</xdr:row>
                    <xdr:rowOff>12700</xdr:rowOff>
                  </from>
                  <to>
                    <xdr:col>12</xdr:col>
                    <xdr:colOff>381000</xdr:colOff>
                    <xdr:row>236</xdr:row>
                    <xdr:rowOff>0</xdr:rowOff>
                  </to>
                </anchor>
              </controlPr>
            </control>
          </mc:Choice>
        </mc:AlternateContent>
        <mc:AlternateContent xmlns:mc="http://schemas.openxmlformats.org/markup-compatibility/2006">
          <mc:Choice Requires="x14">
            <control shapeId="3796" r:id="rId105" name="Check Box 0478">
              <controlPr defaultSize="0" autoFill="0" autoLine="0" autoPict="0">
                <anchor moveWithCells="1">
                  <from>
                    <xdr:col>8</xdr:col>
                    <xdr:colOff>0</xdr:colOff>
                    <xdr:row>235</xdr:row>
                    <xdr:rowOff>12700</xdr:rowOff>
                  </from>
                  <to>
                    <xdr:col>8</xdr:col>
                    <xdr:colOff>374650</xdr:colOff>
                    <xdr:row>236</xdr:row>
                    <xdr:rowOff>0</xdr:rowOff>
                  </to>
                </anchor>
              </controlPr>
            </control>
          </mc:Choice>
        </mc:AlternateContent>
        <mc:AlternateContent xmlns:mc="http://schemas.openxmlformats.org/markup-compatibility/2006">
          <mc:Choice Requires="x14">
            <control shapeId="3795" r:id="rId106" name="Check Box 0477">
              <controlPr defaultSize="0" autoFill="0" autoLine="0" autoPict="0">
                <anchor moveWithCells="1">
                  <from>
                    <xdr:col>4</xdr:col>
                    <xdr:colOff>0</xdr:colOff>
                    <xdr:row>235</xdr:row>
                    <xdr:rowOff>12700</xdr:rowOff>
                  </from>
                  <to>
                    <xdr:col>4</xdr:col>
                    <xdr:colOff>374650</xdr:colOff>
                    <xdr:row>236</xdr:row>
                    <xdr:rowOff>0</xdr:rowOff>
                  </to>
                </anchor>
              </controlPr>
            </control>
          </mc:Choice>
        </mc:AlternateContent>
        <mc:AlternateContent xmlns:mc="http://schemas.openxmlformats.org/markup-compatibility/2006">
          <mc:Choice Requires="x14">
            <control shapeId="9259" r:id="rId107" name="Check Box 0476">
              <controlPr defaultSize="0" autoFill="0" autoLine="0" autoPict="0">
                <anchor moveWithCells="1">
                  <from>
                    <xdr:col>5</xdr:col>
                    <xdr:colOff>127000</xdr:colOff>
                    <xdr:row>234</xdr:row>
                    <xdr:rowOff>12700</xdr:rowOff>
                  </from>
                  <to>
                    <xdr:col>5</xdr:col>
                    <xdr:colOff>495300</xdr:colOff>
                    <xdr:row>234</xdr:row>
                    <xdr:rowOff>450850</xdr:rowOff>
                  </to>
                </anchor>
              </controlPr>
            </control>
          </mc:Choice>
        </mc:AlternateContent>
        <mc:AlternateContent xmlns:mc="http://schemas.openxmlformats.org/markup-compatibility/2006">
          <mc:Choice Requires="x14">
            <control shapeId="9453" r:id="rId108" name="Check Box 0475">
              <controlPr defaultSize="0" autoFill="0" autoLine="0" autoPict="0">
                <anchor moveWithCells="1">
                  <from>
                    <xdr:col>6</xdr:col>
                    <xdr:colOff>0</xdr:colOff>
                    <xdr:row>233</xdr:row>
                    <xdr:rowOff>12700</xdr:rowOff>
                  </from>
                  <to>
                    <xdr:col>6</xdr:col>
                    <xdr:colOff>374650</xdr:colOff>
                    <xdr:row>234</xdr:row>
                    <xdr:rowOff>0</xdr:rowOff>
                  </to>
                </anchor>
              </controlPr>
            </control>
          </mc:Choice>
        </mc:AlternateContent>
        <mc:AlternateContent xmlns:mc="http://schemas.openxmlformats.org/markup-compatibility/2006">
          <mc:Choice Requires="x14">
            <control shapeId="9452" r:id="rId109" name="Check Box 0474">
              <controlPr defaultSize="0" autoFill="0" autoLine="0" autoPict="0">
                <anchor moveWithCells="1">
                  <from>
                    <xdr:col>21</xdr:col>
                    <xdr:colOff>0</xdr:colOff>
                    <xdr:row>232</xdr:row>
                    <xdr:rowOff>12700</xdr:rowOff>
                  </from>
                  <to>
                    <xdr:col>21</xdr:col>
                    <xdr:colOff>374650</xdr:colOff>
                    <xdr:row>233</xdr:row>
                    <xdr:rowOff>12700</xdr:rowOff>
                  </to>
                </anchor>
              </controlPr>
            </control>
          </mc:Choice>
        </mc:AlternateContent>
        <mc:AlternateContent xmlns:mc="http://schemas.openxmlformats.org/markup-compatibility/2006">
          <mc:Choice Requires="x14">
            <control shapeId="9451" r:id="rId110" name="Check Box 0473">
              <controlPr defaultSize="0" autoFill="0" autoLine="0" autoPict="0">
                <anchor moveWithCells="1">
                  <from>
                    <xdr:col>19</xdr:col>
                    <xdr:colOff>0</xdr:colOff>
                    <xdr:row>232</xdr:row>
                    <xdr:rowOff>12700</xdr:rowOff>
                  </from>
                  <to>
                    <xdr:col>19</xdr:col>
                    <xdr:colOff>374650</xdr:colOff>
                    <xdr:row>232</xdr:row>
                    <xdr:rowOff>450850</xdr:rowOff>
                  </to>
                </anchor>
              </controlPr>
            </control>
          </mc:Choice>
        </mc:AlternateContent>
        <mc:AlternateContent xmlns:mc="http://schemas.openxmlformats.org/markup-compatibility/2006">
          <mc:Choice Requires="x14">
            <control shapeId="9450" r:id="rId111" name="Check Box 0472">
              <controlPr defaultSize="0" autoFill="0" autoLine="0" autoPict="0">
                <anchor moveWithCells="1">
                  <from>
                    <xdr:col>17</xdr:col>
                    <xdr:colOff>0</xdr:colOff>
                    <xdr:row>232</xdr:row>
                    <xdr:rowOff>12700</xdr:rowOff>
                  </from>
                  <to>
                    <xdr:col>17</xdr:col>
                    <xdr:colOff>374650</xdr:colOff>
                    <xdr:row>233</xdr:row>
                    <xdr:rowOff>12700</xdr:rowOff>
                  </to>
                </anchor>
              </controlPr>
            </control>
          </mc:Choice>
        </mc:AlternateContent>
        <mc:AlternateContent xmlns:mc="http://schemas.openxmlformats.org/markup-compatibility/2006">
          <mc:Choice Requires="x14">
            <control shapeId="9886" r:id="rId112" name="Check Box 0469">
              <controlPr defaultSize="0" autoFill="0" autoLine="0" autoPict="0">
                <anchor moveWithCells="1">
                  <from>
                    <xdr:col>17</xdr:col>
                    <xdr:colOff>0</xdr:colOff>
                    <xdr:row>229</xdr:row>
                    <xdr:rowOff>12700</xdr:rowOff>
                  </from>
                  <to>
                    <xdr:col>17</xdr:col>
                    <xdr:colOff>374650</xdr:colOff>
                    <xdr:row>230</xdr:row>
                    <xdr:rowOff>0</xdr:rowOff>
                  </to>
                </anchor>
              </controlPr>
            </control>
          </mc:Choice>
        </mc:AlternateContent>
        <mc:AlternateContent xmlns:mc="http://schemas.openxmlformats.org/markup-compatibility/2006">
          <mc:Choice Requires="x14">
            <control shapeId="9885" r:id="rId113" name="Check Box 0468">
              <controlPr defaultSize="0" autoFill="0" autoLine="0" autoPict="0">
                <anchor moveWithCells="1">
                  <from>
                    <xdr:col>15</xdr:col>
                    <xdr:colOff>0</xdr:colOff>
                    <xdr:row>229</xdr:row>
                    <xdr:rowOff>19050</xdr:rowOff>
                  </from>
                  <to>
                    <xdr:col>15</xdr:col>
                    <xdr:colOff>374650</xdr:colOff>
                    <xdr:row>230</xdr:row>
                    <xdr:rowOff>12700</xdr:rowOff>
                  </to>
                </anchor>
              </controlPr>
            </control>
          </mc:Choice>
        </mc:AlternateContent>
        <mc:AlternateContent xmlns:mc="http://schemas.openxmlformats.org/markup-compatibility/2006">
          <mc:Choice Requires="x14">
            <control shapeId="9884" r:id="rId114" name="Check Box 0467">
              <controlPr defaultSize="0" autoFill="0" autoLine="0" autoPict="0">
                <anchor moveWithCells="1">
                  <from>
                    <xdr:col>17</xdr:col>
                    <xdr:colOff>0</xdr:colOff>
                    <xdr:row>227</xdr:row>
                    <xdr:rowOff>12700</xdr:rowOff>
                  </from>
                  <to>
                    <xdr:col>17</xdr:col>
                    <xdr:colOff>374650</xdr:colOff>
                    <xdr:row>228</xdr:row>
                    <xdr:rowOff>0</xdr:rowOff>
                  </to>
                </anchor>
              </controlPr>
            </control>
          </mc:Choice>
        </mc:AlternateContent>
        <mc:AlternateContent xmlns:mc="http://schemas.openxmlformats.org/markup-compatibility/2006">
          <mc:Choice Requires="x14">
            <control shapeId="9883" r:id="rId115" name="Check Box 0466">
              <controlPr defaultSize="0" autoFill="0" autoLine="0" autoPict="0">
                <anchor moveWithCells="1">
                  <from>
                    <xdr:col>15</xdr:col>
                    <xdr:colOff>0</xdr:colOff>
                    <xdr:row>227</xdr:row>
                    <xdr:rowOff>12700</xdr:rowOff>
                  </from>
                  <to>
                    <xdr:col>15</xdr:col>
                    <xdr:colOff>374650</xdr:colOff>
                    <xdr:row>228</xdr:row>
                    <xdr:rowOff>0</xdr:rowOff>
                  </to>
                </anchor>
              </controlPr>
            </control>
          </mc:Choice>
        </mc:AlternateContent>
        <mc:AlternateContent xmlns:mc="http://schemas.openxmlformats.org/markup-compatibility/2006">
          <mc:Choice Requires="x14">
            <control shapeId="9890" r:id="rId116" name="Check Box 0465">
              <controlPr defaultSize="0" autoFill="0" autoLine="0" autoPict="0">
                <anchor moveWithCells="1">
                  <from>
                    <xdr:col>17</xdr:col>
                    <xdr:colOff>0</xdr:colOff>
                    <xdr:row>225</xdr:row>
                    <xdr:rowOff>12700</xdr:rowOff>
                  </from>
                  <to>
                    <xdr:col>17</xdr:col>
                    <xdr:colOff>374650</xdr:colOff>
                    <xdr:row>226</xdr:row>
                    <xdr:rowOff>0</xdr:rowOff>
                  </to>
                </anchor>
              </controlPr>
            </control>
          </mc:Choice>
        </mc:AlternateContent>
        <mc:AlternateContent xmlns:mc="http://schemas.openxmlformats.org/markup-compatibility/2006">
          <mc:Choice Requires="x14">
            <control shapeId="9889" r:id="rId117" name="Check Box 0464">
              <controlPr defaultSize="0" autoFill="0" autoLine="0" autoPict="0">
                <anchor moveWithCells="1">
                  <from>
                    <xdr:col>15</xdr:col>
                    <xdr:colOff>0</xdr:colOff>
                    <xdr:row>225</xdr:row>
                    <xdr:rowOff>12700</xdr:rowOff>
                  </from>
                  <to>
                    <xdr:col>15</xdr:col>
                    <xdr:colOff>374650</xdr:colOff>
                    <xdr:row>226</xdr:row>
                    <xdr:rowOff>0</xdr:rowOff>
                  </to>
                </anchor>
              </controlPr>
            </control>
          </mc:Choice>
        </mc:AlternateContent>
        <mc:AlternateContent xmlns:mc="http://schemas.openxmlformats.org/markup-compatibility/2006">
          <mc:Choice Requires="x14">
            <control shapeId="9891" r:id="rId118" name="Check Box 0463">
              <controlPr defaultSize="0" autoFill="0" autoLine="0" autoPict="0">
                <anchor moveWithCells="1">
                  <from>
                    <xdr:col>14</xdr:col>
                    <xdr:colOff>0</xdr:colOff>
                    <xdr:row>224</xdr:row>
                    <xdr:rowOff>12700</xdr:rowOff>
                  </from>
                  <to>
                    <xdr:col>14</xdr:col>
                    <xdr:colOff>374650</xdr:colOff>
                    <xdr:row>224</xdr:row>
                    <xdr:rowOff>450850</xdr:rowOff>
                  </to>
                </anchor>
              </controlPr>
            </control>
          </mc:Choice>
        </mc:AlternateContent>
        <mc:AlternateContent xmlns:mc="http://schemas.openxmlformats.org/markup-compatibility/2006">
          <mc:Choice Requires="x14">
            <control shapeId="9892" r:id="rId119" name="Check Box 0462">
              <controlPr defaultSize="0" autoFill="0" autoLine="0" autoPict="0">
                <anchor moveWithCells="1">
                  <from>
                    <xdr:col>12</xdr:col>
                    <xdr:colOff>0</xdr:colOff>
                    <xdr:row>224</xdr:row>
                    <xdr:rowOff>12700</xdr:rowOff>
                  </from>
                  <to>
                    <xdr:col>12</xdr:col>
                    <xdr:colOff>374650</xdr:colOff>
                    <xdr:row>224</xdr:row>
                    <xdr:rowOff>450850</xdr:rowOff>
                  </to>
                </anchor>
              </controlPr>
            </control>
          </mc:Choice>
        </mc:AlternateContent>
        <mc:AlternateContent xmlns:mc="http://schemas.openxmlformats.org/markup-compatibility/2006">
          <mc:Choice Requires="x14">
            <control shapeId="9447" r:id="rId120" name="Check Box 0461">
              <controlPr defaultSize="0" autoFill="0" autoLine="0" autoPict="0">
                <anchor moveWithCells="1">
                  <from>
                    <xdr:col>21</xdr:col>
                    <xdr:colOff>0</xdr:colOff>
                    <xdr:row>223</xdr:row>
                    <xdr:rowOff>12700</xdr:rowOff>
                  </from>
                  <to>
                    <xdr:col>21</xdr:col>
                    <xdr:colOff>374650</xdr:colOff>
                    <xdr:row>224</xdr:row>
                    <xdr:rowOff>0</xdr:rowOff>
                  </to>
                </anchor>
              </controlPr>
            </control>
          </mc:Choice>
        </mc:AlternateContent>
        <mc:AlternateContent xmlns:mc="http://schemas.openxmlformats.org/markup-compatibility/2006">
          <mc:Choice Requires="x14">
            <control shapeId="9448" r:id="rId121" name="Check Box 0460">
              <controlPr defaultSize="0" autoFill="0" autoLine="0" autoPict="0">
                <anchor moveWithCells="1">
                  <from>
                    <xdr:col>19</xdr:col>
                    <xdr:colOff>0</xdr:colOff>
                    <xdr:row>223</xdr:row>
                    <xdr:rowOff>12700</xdr:rowOff>
                  </from>
                  <to>
                    <xdr:col>19</xdr:col>
                    <xdr:colOff>374650</xdr:colOff>
                    <xdr:row>224</xdr:row>
                    <xdr:rowOff>0</xdr:rowOff>
                  </to>
                </anchor>
              </controlPr>
            </control>
          </mc:Choice>
        </mc:AlternateContent>
        <mc:AlternateContent xmlns:mc="http://schemas.openxmlformats.org/markup-compatibility/2006">
          <mc:Choice Requires="x14">
            <control shapeId="9449" r:id="rId122" name="Check Box 0459">
              <controlPr defaultSize="0" autoFill="0" autoLine="0" autoPict="0">
                <anchor moveWithCells="1">
                  <from>
                    <xdr:col>17</xdr:col>
                    <xdr:colOff>0</xdr:colOff>
                    <xdr:row>223</xdr:row>
                    <xdr:rowOff>12700</xdr:rowOff>
                  </from>
                  <to>
                    <xdr:col>17</xdr:col>
                    <xdr:colOff>374650</xdr:colOff>
                    <xdr:row>224</xdr:row>
                    <xdr:rowOff>0</xdr:rowOff>
                  </to>
                </anchor>
              </controlPr>
            </control>
          </mc:Choice>
        </mc:AlternateContent>
        <mc:AlternateContent xmlns:mc="http://schemas.openxmlformats.org/markup-compatibility/2006">
          <mc:Choice Requires="x14">
            <control shapeId="9846" r:id="rId123" name="Check Box 0458">
              <controlPr defaultSize="0" autoFill="0" autoLine="0" autoPict="0">
                <anchor moveWithCells="1">
                  <from>
                    <xdr:col>6</xdr:col>
                    <xdr:colOff>152400</xdr:colOff>
                    <xdr:row>221</xdr:row>
                    <xdr:rowOff>12700</xdr:rowOff>
                  </from>
                  <to>
                    <xdr:col>7</xdr:col>
                    <xdr:colOff>12700</xdr:colOff>
                    <xdr:row>222</xdr:row>
                    <xdr:rowOff>0</xdr:rowOff>
                  </to>
                </anchor>
              </controlPr>
            </control>
          </mc:Choice>
        </mc:AlternateContent>
        <mc:AlternateContent xmlns:mc="http://schemas.openxmlformats.org/markup-compatibility/2006">
          <mc:Choice Requires="x14">
            <control shapeId="9528" r:id="rId124" name="Check Box 0447">
              <controlPr defaultSize="0" autoFill="0" autoLine="0" autoPict="0">
                <anchor moveWithCells="1">
                  <from>
                    <xdr:col>6</xdr:col>
                    <xdr:colOff>152400</xdr:colOff>
                    <xdr:row>218</xdr:row>
                    <xdr:rowOff>12700</xdr:rowOff>
                  </from>
                  <to>
                    <xdr:col>7</xdr:col>
                    <xdr:colOff>12700</xdr:colOff>
                    <xdr:row>218</xdr:row>
                    <xdr:rowOff>450850</xdr:rowOff>
                  </to>
                </anchor>
              </controlPr>
            </control>
          </mc:Choice>
        </mc:AlternateContent>
        <mc:AlternateContent xmlns:mc="http://schemas.openxmlformats.org/markup-compatibility/2006">
          <mc:Choice Requires="x14">
            <control shapeId="9728" r:id="rId125" name="Check Box 0439">
              <controlPr defaultSize="0" autoFill="0" autoLine="0" autoPict="0">
                <anchor moveWithCells="1">
                  <from>
                    <xdr:col>4</xdr:col>
                    <xdr:colOff>95250</xdr:colOff>
                    <xdr:row>215</xdr:row>
                    <xdr:rowOff>12700</xdr:rowOff>
                  </from>
                  <to>
                    <xdr:col>4</xdr:col>
                    <xdr:colOff>469900</xdr:colOff>
                    <xdr:row>215</xdr:row>
                    <xdr:rowOff>450850</xdr:rowOff>
                  </to>
                </anchor>
              </controlPr>
            </control>
          </mc:Choice>
        </mc:AlternateContent>
        <mc:AlternateContent xmlns:mc="http://schemas.openxmlformats.org/markup-compatibility/2006">
          <mc:Choice Requires="x14">
            <control shapeId="9743" r:id="rId126" name="Check Box 0438">
              <controlPr defaultSize="0" autoFill="0" autoLine="0" autoPict="0">
                <anchor moveWithCells="1">
                  <from>
                    <xdr:col>21</xdr:col>
                    <xdr:colOff>0</xdr:colOff>
                    <xdr:row>213</xdr:row>
                    <xdr:rowOff>12700</xdr:rowOff>
                  </from>
                  <to>
                    <xdr:col>21</xdr:col>
                    <xdr:colOff>374650</xdr:colOff>
                    <xdr:row>213</xdr:row>
                    <xdr:rowOff>450850</xdr:rowOff>
                  </to>
                </anchor>
              </controlPr>
            </control>
          </mc:Choice>
        </mc:AlternateContent>
        <mc:AlternateContent xmlns:mc="http://schemas.openxmlformats.org/markup-compatibility/2006">
          <mc:Choice Requires="x14">
            <control shapeId="9742" r:id="rId127" name="Check Box 0437">
              <controlPr defaultSize="0" autoFill="0" autoLine="0" autoPict="0">
                <anchor moveWithCells="1">
                  <from>
                    <xdr:col>21</xdr:col>
                    <xdr:colOff>0</xdr:colOff>
                    <xdr:row>212</xdr:row>
                    <xdr:rowOff>12700</xdr:rowOff>
                  </from>
                  <to>
                    <xdr:col>21</xdr:col>
                    <xdr:colOff>374650</xdr:colOff>
                    <xdr:row>212</xdr:row>
                    <xdr:rowOff>450850</xdr:rowOff>
                  </to>
                </anchor>
              </controlPr>
            </control>
          </mc:Choice>
        </mc:AlternateContent>
        <mc:AlternateContent xmlns:mc="http://schemas.openxmlformats.org/markup-compatibility/2006">
          <mc:Choice Requires="x14">
            <control shapeId="9741" r:id="rId128" name="Check Box 0436">
              <controlPr defaultSize="0" autoFill="0" autoLine="0" autoPict="0">
                <anchor moveWithCells="1">
                  <from>
                    <xdr:col>21</xdr:col>
                    <xdr:colOff>0</xdr:colOff>
                    <xdr:row>211</xdr:row>
                    <xdr:rowOff>12700</xdr:rowOff>
                  </from>
                  <to>
                    <xdr:col>21</xdr:col>
                    <xdr:colOff>374650</xdr:colOff>
                    <xdr:row>211</xdr:row>
                    <xdr:rowOff>450850</xdr:rowOff>
                  </to>
                </anchor>
              </controlPr>
            </control>
          </mc:Choice>
        </mc:AlternateContent>
        <mc:AlternateContent xmlns:mc="http://schemas.openxmlformats.org/markup-compatibility/2006">
          <mc:Choice Requires="x14">
            <control shapeId="9739" r:id="rId129" name="Check Box 0434">
              <controlPr defaultSize="0" autoFill="0" autoLine="0" autoPict="0">
                <anchor moveWithCells="1">
                  <from>
                    <xdr:col>17</xdr:col>
                    <xdr:colOff>0</xdr:colOff>
                    <xdr:row>212</xdr:row>
                    <xdr:rowOff>12700</xdr:rowOff>
                  </from>
                  <to>
                    <xdr:col>17</xdr:col>
                    <xdr:colOff>374650</xdr:colOff>
                    <xdr:row>213</xdr:row>
                    <xdr:rowOff>0</xdr:rowOff>
                  </to>
                </anchor>
              </controlPr>
            </control>
          </mc:Choice>
        </mc:AlternateContent>
        <mc:AlternateContent xmlns:mc="http://schemas.openxmlformats.org/markup-compatibility/2006">
          <mc:Choice Requires="x14">
            <control shapeId="9738" r:id="rId130" name="Check Box 0433">
              <controlPr defaultSize="0" autoFill="0" autoLine="0" autoPict="0">
                <anchor moveWithCells="1">
                  <from>
                    <xdr:col>17</xdr:col>
                    <xdr:colOff>0</xdr:colOff>
                    <xdr:row>211</xdr:row>
                    <xdr:rowOff>12700</xdr:rowOff>
                  </from>
                  <to>
                    <xdr:col>17</xdr:col>
                    <xdr:colOff>374650</xdr:colOff>
                    <xdr:row>211</xdr:row>
                    <xdr:rowOff>450850</xdr:rowOff>
                  </to>
                </anchor>
              </controlPr>
            </control>
          </mc:Choice>
        </mc:AlternateContent>
        <mc:AlternateContent xmlns:mc="http://schemas.openxmlformats.org/markup-compatibility/2006">
          <mc:Choice Requires="x14">
            <control shapeId="9730" r:id="rId131" name="Check Box 0432">
              <controlPr defaultSize="0" autoFill="0" autoLine="0" autoPict="0">
                <anchor moveWithCells="1">
                  <from>
                    <xdr:col>14</xdr:col>
                    <xdr:colOff>0</xdr:colOff>
                    <xdr:row>213</xdr:row>
                    <xdr:rowOff>12700</xdr:rowOff>
                  </from>
                  <to>
                    <xdr:col>14</xdr:col>
                    <xdr:colOff>374650</xdr:colOff>
                    <xdr:row>213</xdr:row>
                    <xdr:rowOff>450850</xdr:rowOff>
                  </to>
                </anchor>
              </controlPr>
            </control>
          </mc:Choice>
        </mc:AlternateContent>
        <mc:AlternateContent xmlns:mc="http://schemas.openxmlformats.org/markup-compatibility/2006">
          <mc:Choice Requires="x14">
            <control shapeId="9731" r:id="rId132" name="Check Box 0431">
              <controlPr defaultSize="0" autoFill="0" autoLine="0" autoPict="0">
                <anchor moveWithCells="1">
                  <from>
                    <xdr:col>14</xdr:col>
                    <xdr:colOff>0</xdr:colOff>
                    <xdr:row>212</xdr:row>
                    <xdr:rowOff>12700</xdr:rowOff>
                  </from>
                  <to>
                    <xdr:col>14</xdr:col>
                    <xdr:colOff>374650</xdr:colOff>
                    <xdr:row>213</xdr:row>
                    <xdr:rowOff>0</xdr:rowOff>
                  </to>
                </anchor>
              </controlPr>
            </control>
          </mc:Choice>
        </mc:AlternateContent>
        <mc:AlternateContent xmlns:mc="http://schemas.openxmlformats.org/markup-compatibility/2006">
          <mc:Choice Requires="x14">
            <control shapeId="9732" r:id="rId133" name="Check Box 0430">
              <controlPr defaultSize="0" autoFill="0" autoLine="0" autoPict="0">
                <anchor moveWithCells="1">
                  <from>
                    <xdr:col>14</xdr:col>
                    <xdr:colOff>0</xdr:colOff>
                    <xdr:row>211</xdr:row>
                    <xdr:rowOff>12700</xdr:rowOff>
                  </from>
                  <to>
                    <xdr:col>14</xdr:col>
                    <xdr:colOff>374650</xdr:colOff>
                    <xdr:row>211</xdr:row>
                    <xdr:rowOff>450850</xdr:rowOff>
                  </to>
                </anchor>
              </controlPr>
            </control>
          </mc:Choice>
        </mc:AlternateContent>
        <mc:AlternateContent xmlns:mc="http://schemas.openxmlformats.org/markup-compatibility/2006">
          <mc:Choice Requires="x14">
            <control shapeId="9752" r:id="rId134" name="Check Box 0429">
              <controlPr defaultSize="0" autoFill="0" autoLine="0" autoPict="0">
                <anchor moveWithCells="1">
                  <from>
                    <xdr:col>20</xdr:col>
                    <xdr:colOff>38100</xdr:colOff>
                    <xdr:row>210</xdr:row>
                    <xdr:rowOff>12700</xdr:rowOff>
                  </from>
                  <to>
                    <xdr:col>20</xdr:col>
                    <xdr:colOff>412750</xdr:colOff>
                    <xdr:row>211</xdr:row>
                    <xdr:rowOff>0</xdr:rowOff>
                  </to>
                </anchor>
              </controlPr>
            </control>
          </mc:Choice>
        </mc:AlternateContent>
        <mc:AlternateContent xmlns:mc="http://schemas.openxmlformats.org/markup-compatibility/2006">
          <mc:Choice Requires="x14">
            <control shapeId="9724" r:id="rId135" name="Check Box 0427">
              <controlPr defaultSize="0" autoFill="0" autoLine="0" autoPict="0">
                <anchor moveWithCells="1">
                  <from>
                    <xdr:col>11</xdr:col>
                    <xdr:colOff>0</xdr:colOff>
                    <xdr:row>213</xdr:row>
                    <xdr:rowOff>12700</xdr:rowOff>
                  </from>
                  <to>
                    <xdr:col>11</xdr:col>
                    <xdr:colOff>374650</xdr:colOff>
                    <xdr:row>213</xdr:row>
                    <xdr:rowOff>450850</xdr:rowOff>
                  </to>
                </anchor>
              </controlPr>
            </control>
          </mc:Choice>
        </mc:AlternateContent>
        <mc:AlternateContent xmlns:mc="http://schemas.openxmlformats.org/markup-compatibility/2006">
          <mc:Choice Requires="x14">
            <control shapeId="9723" r:id="rId136" name="Check Box 0426">
              <controlPr defaultSize="0" autoFill="0" autoLine="0" autoPict="0">
                <anchor moveWithCells="1">
                  <from>
                    <xdr:col>11</xdr:col>
                    <xdr:colOff>0</xdr:colOff>
                    <xdr:row>212</xdr:row>
                    <xdr:rowOff>12700</xdr:rowOff>
                  </from>
                  <to>
                    <xdr:col>11</xdr:col>
                    <xdr:colOff>374650</xdr:colOff>
                    <xdr:row>213</xdr:row>
                    <xdr:rowOff>0</xdr:rowOff>
                  </to>
                </anchor>
              </controlPr>
            </control>
          </mc:Choice>
        </mc:AlternateContent>
        <mc:AlternateContent xmlns:mc="http://schemas.openxmlformats.org/markup-compatibility/2006">
          <mc:Choice Requires="x14">
            <control shapeId="9722" r:id="rId137" name="Check Box 0425">
              <controlPr defaultSize="0" autoFill="0" autoLine="0" autoPict="0">
                <anchor moveWithCells="1">
                  <from>
                    <xdr:col>11</xdr:col>
                    <xdr:colOff>0</xdr:colOff>
                    <xdr:row>211</xdr:row>
                    <xdr:rowOff>12700</xdr:rowOff>
                  </from>
                  <to>
                    <xdr:col>11</xdr:col>
                    <xdr:colOff>374650</xdr:colOff>
                    <xdr:row>211</xdr:row>
                    <xdr:rowOff>450850</xdr:rowOff>
                  </to>
                </anchor>
              </controlPr>
            </control>
          </mc:Choice>
        </mc:AlternateContent>
        <mc:AlternateContent xmlns:mc="http://schemas.openxmlformats.org/markup-compatibility/2006">
          <mc:Choice Requires="x14">
            <control shapeId="9720" r:id="rId138" name="Check Box 0423">
              <controlPr defaultSize="0" autoFill="0" autoLine="0" autoPict="0">
                <anchor moveWithCells="1">
                  <from>
                    <xdr:col>7</xdr:col>
                    <xdr:colOff>0</xdr:colOff>
                    <xdr:row>212</xdr:row>
                    <xdr:rowOff>12700</xdr:rowOff>
                  </from>
                  <to>
                    <xdr:col>7</xdr:col>
                    <xdr:colOff>374650</xdr:colOff>
                    <xdr:row>213</xdr:row>
                    <xdr:rowOff>0</xdr:rowOff>
                  </to>
                </anchor>
              </controlPr>
            </control>
          </mc:Choice>
        </mc:AlternateContent>
        <mc:AlternateContent xmlns:mc="http://schemas.openxmlformats.org/markup-compatibility/2006">
          <mc:Choice Requires="x14">
            <control shapeId="9719" r:id="rId139" name="Check Box 0422">
              <controlPr defaultSize="0" autoFill="0" autoLine="0" autoPict="0">
                <anchor moveWithCells="1">
                  <from>
                    <xdr:col>7</xdr:col>
                    <xdr:colOff>0</xdr:colOff>
                    <xdr:row>211</xdr:row>
                    <xdr:rowOff>12700</xdr:rowOff>
                  </from>
                  <to>
                    <xdr:col>7</xdr:col>
                    <xdr:colOff>374650</xdr:colOff>
                    <xdr:row>211</xdr:row>
                    <xdr:rowOff>450850</xdr:rowOff>
                  </to>
                </anchor>
              </controlPr>
            </control>
          </mc:Choice>
        </mc:AlternateContent>
        <mc:AlternateContent xmlns:mc="http://schemas.openxmlformats.org/markup-compatibility/2006">
          <mc:Choice Requires="x14">
            <control shapeId="9712" r:id="rId140" name="Check Box 0421">
              <controlPr defaultSize="0" autoFill="0" autoLine="0" autoPict="0">
                <anchor moveWithCells="1">
                  <from>
                    <xdr:col>3</xdr:col>
                    <xdr:colOff>0</xdr:colOff>
                    <xdr:row>213</xdr:row>
                    <xdr:rowOff>12700</xdr:rowOff>
                  </from>
                  <to>
                    <xdr:col>3</xdr:col>
                    <xdr:colOff>374650</xdr:colOff>
                    <xdr:row>213</xdr:row>
                    <xdr:rowOff>450850</xdr:rowOff>
                  </to>
                </anchor>
              </controlPr>
            </control>
          </mc:Choice>
        </mc:AlternateContent>
        <mc:AlternateContent xmlns:mc="http://schemas.openxmlformats.org/markup-compatibility/2006">
          <mc:Choice Requires="x14">
            <control shapeId="9713" r:id="rId141" name="Check Box 0420">
              <controlPr defaultSize="0" autoFill="0" autoLine="0" autoPict="0">
                <anchor moveWithCells="1">
                  <from>
                    <xdr:col>3</xdr:col>
                    <xdr:colOff>0</xdr:colOff>
                    <xdr:row>212</xdr:row>
                    <xdr:rowOff>12700</xdr:rowOff>
                  </from>
                  <to>
                    <xdr:col>3</xdr:col>
                    <xdr:colOff>374650</xdr:colOff>
                    <xdr:row>213</xdr:row>
                    <xdr:rowOff>0</xdr:rowOff>
                  </to>
                </anchor>
              </controlPr>
            </control>
          </mc:Choice>
        </mc:AlternateContent>
        <mc:AlternateContent xmlns:mc="http://schemas.openxmlformats.org/markup-compatibility/2006">
          <mc:Choice Requires="x14">
            <control shapeId="9714" r:id="rId142" name="Check Box 0419">
              <controlPr defaultSize="0" autoFill="0" autoLine="0" autoPict="0">
                <anchor moveWithCells="1">
                  <from>
                    <xdr:col>3</xdr:col>
                    <xdr:colOff>0</xdr:colOff>
                    <xdr:row>211</xdr:row>
                    <xdr:rowOff>12700</xdr:rowOff>
                  </from>
                  <to>
                    <xdr:col>3</xdr:col>
                    <xdr:colOff>374650</xdr:colOff>
                    <xdr:row>211</xdr:row>
                    <xdr:rowOff>450850</xdr:rowOff>
                  </to>
                </anchor>
              </controlPr>
            </control>
          </mc:Choice>
        </mc:AlternateContent>
        <mc:AlternateContent xmlns:mc="http://schemas.openxmlformats.org/markup-compatibility/2006">
          <mc:Choice Requires="x14">
            <control shapeId="9715" r:id="rId143" name="Check Box 0418">
              <controlPr defaultSize="0" autoFill="0" autoLine="0" autoPict="0">
                <anchor moveWithCells="1">
                  <from>
                    <xdr:col>11</xdr:col>
                    <xdr:colOff>12700</xdr:colOff>
                    <xdr:row>210</xdr:row>
                    <xdr:rowOff>12700</xdr:rowOff>
                  </from>
                  <to>
                    <xdr:col>11</xdr:col>
                    <xdr:colOff>381000</xdr:colOff>
                    <xdr:row>211</xdr:row>
                    <xdr:rowOff>0</xdr:rowOff>
                  </to>
                </anchor>
              </controlPr>
            </control>
          </mc:Choice>
        </mc:AlternateContent>
        <mc:AlternateContent xmlns:mc="http://schemas.openxmlformats.org/markup-compatibility/2006">
          <mc:Choice Requires="x14">
            <control shapeId="9711" r:id="rId144" name="Check Box 0417">
              <controlPr defaultSize="0" autoFill="0" autoLine="0" autoPict="0">
                <anchor moveWithCells="1">
                  <from>
                    <xdr:col>3</xdr:col>
                    <xdr:colOff>152400</xdr:colOff>
                    <xdr:row>210</xdr:row>
                    <xdr:rowOff>12700</xdr:rowOff>
                  </from>
                  <to>
                    <xdr:col>4</xdr:col>
                    <xdr:colOff>12700</xdr:colOff>
                    <xdr:row>211</xdr:row>
                    <xdr:rowOff>0</xdr:rowOff>
                  </to>
                </anchor>
              </controlPr>
            </control>
          </mc:Choice>
        </mc:AlternateContent>
        <mc:AlternateContent xmlns:mc="http://schemas.openxmlformats.org/markup-compatibility/2006">
          <mc:Choice Requires="x14">
            <control shapeId="9683" r:id="rId145" name="Check Box 0416">
              <controlPr defaultSize="0" autoFill="0" autoLine="0" autoPict="0">
                <anchor moveWithCells="1">
                  <from>
                    <xdr:col>20</xdr:col>
                    <xdr:colOff>0</xdr:colOff>
                    <xdr:row>209</xdr:row>
                    <xdr:rowOff>12700</xdr:rowOff>
                  </from>
                  <to>
                    <xdr:col>20</xdr:col>
                    <xdr:colOff>374650</xdr:colOff>
                    <xdr:row>209</xdr:row>
                    <xdr:rowOff>450850</xdr:rowOff>
                  </to>
                </anchor>
              </controlPr>
            </control>
          </mc:Choice>
        </mc:AlternateContent>
        <mc:AlternateContent xmlns:mc="http://schemas.openxmlformats.org/markup-compatibility/2006">
          <mc:Choice Requires="x14">
            <control shapeId="9682" r:id="rId146" name="Check Box 0415">
              <controlPr defaultSize="0" autoFill="0" autoLine="0" autoPict="0">
                <anchor moveWithCells="1">
                  <from>
                    <xdr:col>8</xdr:col>
                    <xdr:colOff>0</xdr:colOff>
                    <xdr:row>209</xdr:row>
                    <xdr:rowOff>12700</xdr:rowOff>
                  </from>
                  <to>
                    <xdr:col>8</xdr:col>
                    <xdr:colOff>374650</xdr:colOff>
                    <xdr:row>209</xdr:row>
                    <xdr:rowOff>450850</xdr:rowOff>
                  </to>
                </anchor>
              </controlPr>
            </control>
          </mc:Choice>
        </mc:AlternateContent>
        <mc:AlternateContent xmlns:mc="http://schemas.openxmlformats.org/markup-compatibility/2006">
          <mc:Choice Requires="x14">
            <control shapeId="9895" r:id="rId147" name="Check Box 0414">
              <controlPr defaultSize="0" autoFill="0" autoLine="0" autoPict="0">
                <anchor moveWithCells="1">
                  <from>
                    <xdr:col>9</xdr:col>
                    <xdr:colOff>0</xdr:colOff>
                    <xdr:row>208</xdr:row>
                    <xdr:rowOff>12700</xdr:rowOff>
                  </from>
                  <to>
                    <xdr:col>9</xdr:col>
                    <xdr:colOff>374650</xdr:colOff>
                    <xdr:row>209</xdr:row>
                    <xdr:rowOff>0</xdr:rowOff>
                  </to>
                </anchor>
              </controlPr>
            </control>
          </mc:Choice>
        </mc:AlternateContent>
        <mc:AlternateContent xmlns:mc="http://schemas.openxmlformats.org/markup-compatibility/2006">
          <mc:Choice Requires="x14">
            <control shapeId="9678" r:id="rId148" name="Check Box 0403">
              <controlPr defaultSize="0" autoFill="0" autoLine="0" autoPict="0">
                <anchor moveWithCells="1">
                  <from>
                    <xdr:col>6</xdr:col>
                    <xdr:colOff>152400</xdr:colOff>
                    <xdr:row>202</xdr:row>
                    <xdr:rowOff>12700</xdr:rowOff>
                  </from>
                  <to>
                    <xdr:col>7</xdr:col>
                    <xdr:colOff>12700</xdr:colOff>
                    <xdr:row>203</xdr:row>
                    <xdr:rowOff>0</xdr:rowOff>
                  </to>
                </anchor>
              </controlPr>
            </control>
          </mc:Choice>
        </mc:AlternateContent>
        <mc:AlternateContent xmlns:mc="http://schemas.openxmlformats.org/markup-compatibility/2006">
          <mc:Choice Requires="x14">
            <control shapeId="9820" r:id="rId149" name="Check Box 0402">
              <controlPr defaultSize="0" autoFill="0" autoLine="0" autoPict="0">
                <anchor moveWithCells="1">
                  <from>
                    <xdr:col>15</xdr:col>
                    <xdr:colOff>165100</xdr:colOff>
                    <xdr:row>200</xdr:row>
                    <xdr:rowOff>12700</xdr:rowOff>
                  </from>
                  <to>
                    <xdr:col>16</xdr:col>
                    <xdr:colOff>19050</xdr:colOff>
                    <xdr:row>201</xdr:row>
                    <xdr:rowOff>0</xdr:rowOff>
                  </to>
                </anchor>
              </controlPr>
            </control>
          </mc:Choice>
        </mc:AlternateContent>
        <mc:AlternateContent xmlns:mc="http://schemas.openxmlformats.org/markup-compatibility/2006">
          <mc:Choice Requires="x14">
            <control shapeId="9819" r:id="rId150" name="Check Box 0401">
              <controlPr defaultSize="0" autoFill="0" autoLine="0" autoPict="0">
                <anchor moveWithCells="1">
                  <from>
                    <xdr:col>15</xdr:col>
                    <xdr:colOff>165100</xdr:colOff>
                    <xdr:row>199</xdr:row>
                    <xdr:rowOff>12700</xdr:rowOff>
                  </from>
                  <to>
                    <xdr:col>16</xdr:col>
                    <xdr:colOff>19050</xdr:colOff>
                    <xdr:row>199</xdr:row>
                    <xdr:rowOff>450850</xdr:rowOff>
                  </to>
                </anchor>
              </controlPr>
            </control>
          </mc:Choice>
        </mc:AlternateContent>
        <mc:AlternateContent xmlns:mc="http://schemas.openxmlformats.org/markup-compatibility/2006">
          <mc:Choice Requires="x14">
            <control shapeId="9818" r:id="rId151" name="Check Box 0400">
              <controlPr defaultSize="0" autoFill="0" autoLine="0" autoPict="0">
                <anchor moveWithCells="1">
                  <from>
                    <xdr:col>15</xdr:col>
                    <xdr:colOff>165100</xdr:colOff>
                    <xdr:row>198</xdr:row>
                    <xdr:rowOff>12700</xdr:rowOff>
                  </from>
                  <to>
                    <xdr:col>16</xdr:col>
                    <xdr:colOff>19050</xdr:colOff>
                    <xdr:row>199</xdr:row>
                    <xdr:rowOff>0</xdr:rowOff>
                  </to>
                </anchor>
              </controlPr>
            </control>
          </mc:Choice>
        </mc:AlternateContent>
        <mc:AlternateContent xmlns:mc="http://schemas.openxmlformats.org/markup-compatibility/2006">
          <mc:Choice Requires="x14">
            <control shapeId="9817" r:id="rId152" name="Check Box 0399">
              <controlPr defaultSize="0" autoFill="0" autoLine="0" autoPict="0">
                <anchor moveWithCells="1">
                  <from>
                    <xdr:col>15</xdr:col>
                    <xdr:colOff>165100</xdr:colOff>
                    <xdr:row>197</xdr:row>
                    <xdr:rowOff>12700</xdr:rowOff>
                  </from>
                  <to>
                    <xdr:col>16</xdr:col>
                    <xdr:colOff>19050</xdr:colOff>
                    <xdr:row>197</xdr:row>
                    <xdr:rowOff>450850</xdr:rowOff>
                  </to>
                </anchor>
              </controlPr>
            </control>
          </mc:Choice>
        </mc:AlternateContent>
        <mc:AlternateContent xmlns:mc="http://schemas.openxmlformats.org/markup-compatibility/2006">
          <mc:Choice Requires="x14">
            <control shapeId="9816" r:id="rId153" name="Check Box 0398">
              <controlPr defaultSize="0" autoFill="0" autoLine="0" autoPict="0">
                <anchor moveWithCells="1">
                  <from>
                    <xdr:col>15</xdr:col>
                    <xdr:colOff>165100</xdr:colOff>
                    <xdr:row>196</xdr:row>
                    <xdr:rowOff>12700</xdr:rowOff>
                  </from>
                  <to>
                    <xdr:col>16</xdr:col>
                    <xdr:colOff>19050</xdr:colOff>
                    <xdr:row>197</xdr:row>
                    <xdr:rowOff>12700</xdr:rowOff>
                  </to>
                </anchor>
              </controlPr>
            </control>
          </mc:Choice>
        </mc:AlternateContent>
        <mc:AlternateContent xmlns:mc="http://schemas.openxmlformats.org/markup-compatibility/2006">
          <mc:Choice Requires="x14">
            <control shapeId="9815" r:id="rId154" name="Check Box 0397">
              <controlPr defaultSize="0" autoFill="0" autoLine="0" autoPict="0">
                <anchor moveWithCells="1">
                  <from>
                    <xdr:col>4</xdr:col>
                    <xdr:colOff>165100</xdr:colOff>
                    <xdr:row>200</xdr:row>
                    <xdr:rowOff>12700</xdr:rowOff>
                  </from>
                  <to>
                    <xdr:col>5</xdr:col>
                    <xdr:colOff>19050</xdr:colOff>
                    <xdr:row>201</xdr:row>
                    <xdr:rowOff>0</xdr:rowOff>
                  </to>
                </anchor>
              </controlPr>
            </control>
          </mc:Choice>
        </mc:AlternateContent>
        <mc:AlternateContent xmlns:mc="http://schemas.openxmlformats.org/markup-compatibility/2006">
          <mc:Choice Requires="x14">
            <control shapeId="9814" r:id="rId155" name="Check Box 0396">
              <controlPr defaultSize="0" autoFill="0" autoLine="0" autoPict="0">
                <anchor moveWithCells="1">
                  <from>
                    <xdr:col>4</xdr:col>
                    <xdr:colOff>165100</xdr:colOff>
                    <xdr:row>199</xdr:row>
                    <xdr:rowOff>12700</xdr:rowOff>
                  </from>
                  <to>
                    <xdr:col>5</xdr:col>
                    <xdr:colOff>19050</xdr:colOff>
                    <xdr:row>199</xdr:row>
                    <xdr:rowOff>450850</xdr:rowOff>
                  </to>
                </anchor>
              </controlPr>
            </control>
          </mc:Choice>
        </mc:AlternateContent>
        <mc:AlternateContent xmlns:mc="http://schemas.openxmlformats.org/markup-compatibility/2006">
          <mc:Choice Requires="x14">
            <control shapeId="9813" r:id="rId156" name="Check Box 0395">
              <controlPr defaultSize="0" autoFill="0" autoLine="0" autoPict="0">
                <anchor moveWithCells="1">
                  <from>
                    <xdr:col>4</xdr:col>
                    <xdr:colOff>165100</xdr:colOff>
                    <xdr:row>198</xdr:row>
                    <xdr:rowOff>12700</xdr:rowOff>
                  </from>
                  <to>
                    <xdr:col>5</xdr:col>
                    <xdr:colOff>19050</xdr:colOff>
                    <xdr:row>199</xdr:row>
                    <xdr:rowOff>0</xdr:rowOff>
                  </to>
                </anchor>
              </controlPr>
            </control>
          </mc:Choice>
        </mc:AlternateContent>
        <mc:AlternateContent xmlns:mc="http://schemas.openxmlformats.org/markup-compatibility/2006">
          <mc:Choice Requires="x14">
            <control shapeId="9812" r:id="rId157" name="Check Box 0394">
              <controlPr defaultSize="0" autoFill="0" autoLine="0" autoPict="0">
                <anchor moveWithCells="1">
                  <from>
                    <xdr:col>4</xdr:col>
                    <xdr:colOff>165100</xdr:colOff>
                    <xdr:row>197</xdr:row>
                    <xdr:rowOff>12700</xdr:rowOff>
                  </from>
                  <to>
                    <xdr:col>5</xdr:col>
                    <xdr:colOff>19050</xdr:colOff>
                    <xdr:row>197</xdr:row>
                    <xdr:rowOff>450850</xdr:rowOff>
                  </to>
                </anchor>
              </controlPr>
            </control>
          </mc:Choice>
        </mc:AlternateContent>
        <mc:AlternateContent xmlns:mc="http://schemas.openxmlformats.org/markup-compatibility/2006">
          <mc:Choice Requires="x14">
            <control shapeId="9811" r:id="rId158" name="Check Box 0393">
              <controlPr defaultSize="0" autoFill="0" autoLine="0" autoPict="0">
                <anchor moveWithCells="1">
                  <from>
                    <xdr:col>4</xdr:col>
                    <xdr:colOff>165100</xdr:colOff>
                    <xdr:row>196</xdr:row>
                    <xdr:rowOff>12700</xdr:rowOff>
                  </from>
                  <to>
                    <xdr:col>5</xdr:col>
                    <xdr:colOff>19050</xdr:colOff>
                    <xdr:row>197</xdr:row>
                    <xdr:rowOff>12700</xdr:rowOff>
                  </to>
                </anchor>
              </controlPr>
            </control>
          </mc:Choice>
        </mc:AlternateContent>
        <mc:AlternateContent xmlns:mc="http://schemas.openxmlformats.org/markup-compatibility/2006">
          <mc:Choice Requires="x14">
            <control shapeId="9677" r:id="rId159" name="Check Box 0392">
              <controlPr defaultSize="0" autoFill="0" autoLine="0" autoPict="0">
                <anchor moveWithCells="1">
                  <from>
                    <xdr:col>20</xdr:col>
                    <xdr:colOff>0</xdr:colOff>
                    <xdr:row>195</xdr:row>
                    <xdr:rowOff>12700</xdr:rowOff>
                  </from>
                  <to>
                    <xdr:col>20</xdr:col>
                    <xdr:colOff>374650</xdr:colOff>
                    <xdr:row>195</xdr:row>
                    <xdr:rowOff>450850</xdr:rowOff>
                  </to>
                </anchor>
              </controlPr>
            </control>
          </mc:Choice>
        </mc:AlternateContent>
        <mc:AlternateContent xmlns:mc="http://schemas.openxmlformats.org/markup-compatibility/2006">
          <mc:Choice Requires="x14">
            <control shapeId="9676" r:id="rId160" name="Check Box 0391">
              <controlPr defaultSize="0" autoFill="0" autoLine="0" autoPict="0">
                <anchor moveWithCells="1">
                  <from>
                    <xdr:col>8</xdr:col>
                    <xdr:colOff>0</xdr:colOff>
                    <xdr:row>195</xdr:row>
                    <xdr:rowOff>12700</xdr:rowOff>
                  </from>
                  <to>
                    <xdr:col>8</xdr:col>
                    <xdr:colOff>374650</xdr:colOff>
                    <xdr:row>195</xdr:row>
                    <xdr:rowOff>450850</xdr:rowOff>
                  </to>
                </anchor>
              </controlPr>
            </control>
          </mc:Choice>
        </mc:AlternateContent>
        <mc:AlternateContent xmlns:mc="http://schemas.openxmlformats.org/markup-compatibility/2006">
          <mc:Choice Requires="x14">
            <control shapeId="9525" r:id="rId161" name="Check Box 0390">
              <controlPr defaultSize="0" autoFill="0" autoLine="0" autoPict="0">
                <anchor moveWithCells="1">
                  <from>
                    <xdr:col>6</xdr:col>
                    <xdr:colOff>152400</xdr:colOff>
                    <xdr:row>194</xdr:row>
                    <xdr:rowOff>12700</xdr:rowOff>
                  </from>
                  <to>
                    <xdr:col>7</xdr:col>
                    <xdr:colOff>12700</xdr:colOff>
                    <xdr:row>195</xdr:row>
                    <xdr:rowOff>0</xdr:rowOff>
                  </to>
                </anchor>
              </controlPr>
            </control>
          </mc:Choice>
        </mc:AlternateContent>
        <mc:AlternateContent xmlns:mc="http://schemas.openxmlformats.org/markup-compatibility/2006">
          <mc:Choice Requires="x14">
            <control shapeId="9406" r:id="rId162" name="Check Box 0389">
              <controlPr defaultSize="0" autoFill="0" autoLine="0" autoPict="0">
                <anchor moveWithCells="1">
                  <from>
                    <xdr:col>21</xdr:col>
                    <xdr:colOff>88900</xdr:colOff>
                    <xdr:row>191</xdr:row>
                    <xdr:rowOff>12700</xdr:rowOff>
                  </from>
                  <to>
                    <xdr:col>21</xdr:col>
                    <xdr:colOff>457200</xdr:colOff>
                    <xdr:row>192</xdr:row>
                    <xdr:rowOff>0</xdr:rowOff>
                  </to>
                </anchor>
              </controlPr>
            </control>
          </mc:Choice>
        </mc:AlternateContent>
        <mc:AlternateContent xmlns:mc="http://schemas.openxmlformats.org/markup-compatibility/2006">
          <mc:Choice Requires="x14">
            <control shapeId="9405" r:id="rId163" name="Check Box 0388">
              <controlPr defaultSize="0" autoFill="0" autoLine="0" autoPict="0">
                <anchor moveWithCells="1">
                  <from>
                    <xdr:col>20</xdr:col>
                    <xdr:colOff>88900</xdr:colOff>
                    <xdr:row>191</xdr:row>
                    <xdr:rowOff>12700</xdr:rowOff>
                  </from>
                  <to>
                    <xdr:col>20</xdr:col>
                    <xdr:colOff>457200</xdr:colOff>
                    <xdr:row>192</xdr:row>
                    <xdr:rowOff>0</xdr:rowOff>
                  </to>
                </anchor>
              </controlPr>
            </control>
          </mc:Choice>
        </mc:AlternateContent>
        <mc:AlternateContent xmlns:mc="http://schemas.openxmlformats.org/markup-compatibility/2006">
          <mc:Choice Requires="x14">
            <control shapeId="9404" r:id="rId164" name="Check Box 0387">
              <controlPr defaultSize="0" autoFill="0" autoLine="0" autoPict="0">
                <anchor moveWithCells="1">
                  <from>
                    <xdr:col>19</xdr:col>
                    <xdr:colOff>88900</xdr:colOff>
                    <xdr:row>191</xdr:row>
                    <xdr:rowOff>12700</xdr:rowOff>
                  </from>
                  <to>
                    <xdr:col>19</xdr:col>
                    <xdr:colOff>457200</xdr:colOff>
                    <xdr:row>192</xdr:row>
                    <xdr:rowOff>0</xdr:rowOff>
                  </to>
                </anchor>
              </controlPr>
            </control>
          </mc:Choice>
        </mc:AlternateContent>
        <mc:AlternateContent xmlns:mc="http://schemas.openxmlformats.org/markup-compatibility/2006">
          <mc:Choice Requires="x14">
            <control shapeId="3927" r:id="rId165" name="Check Box 0386">
              <controlPr defaultSize="0" autoFill="0" autoLine="0" autoPict="0">
                <anchor moveWithCells="1">
                  <from>
                    <xdr:col>21</xdr:col>
                    <xdr:colOff>88900</xdr:colOff>
                    <xdr:row>190</xdr:row>
                    <xdr:rowOff>12700</xdr:rowOff>
                  </from>
                  <to>
                    <xdr:col>21</xdr:col>
                    <xdr:colOff>457200</xdr:colOff>
                    <xdr:row>191</xdr:row>
                    <xdr:rowOff>0</xdr:rowOff>
                  </to>
                </anchor>
              </controlPr>
            </control>
          </mc:Choice>
        </mc:AlternateContent>
        <mc:AlternateContent xmlns:mc="http://schemas.openxmlformats.org/markup-compatibility/2006">
          <mc:Choice Requires="x14">
            <control shapeId="3925" r:id="rId166" name="Check Box 0385">
              <controlPr defaultSize="0" autoFill="0" autoLine="0" autoPict="0">
                <anchor moveWithCells="1">
                  <from>
                    <xdr:col>20</xdr:col>
                    <xdr:colOff>88900</xdr:colOff>
                    <xdr:row>190</xdr:row>
                    <xdr:rowOff>12700</xdr:rowOff>
                  </from>
                  <to>
                    <xdr:col>20</xdr:col>
                    <xdr:colOff>457200</xdr:colOff>
                    <xdr:row>191</xdr:row>
                    <xdr:rowOff>0</xdr:rowOff>
                  </to>
                </anchor>
              </controlPr>
            </control>
          </mc:Choice>
        </mc:AlternateContent>
        <mc:AlternateContent xmlns:mc="http://schemas.openxmlformats.org/markup-compatibility/2006">
          <mc:Choice Requires="x14">
            <control shapeId="3923" r:id="rId167" name="Check Box 0384">
              <controlPr defaultSize="0" autoFill="0" autoLine="0" autoPict="0">
                <anchor moveWithCells="1">
                  <from>
                    <xdr:col>19</xdr:col>
                    <xdr:colOff>88900</xdr:colOff>
                    <xdr:row>190</xdr:row>
                    <xdr:rowOff>12700</xdr:rowOff>
                  </from>
                  <to>
                    <xdr:col>19</xdr:col>
                    <xdr:colOff>457200</xdr:colOff>
                    <xdr:row>191</xdr:row>
                    <xdr:rowOff>0</xdr:rowOff>
                  </to>
                </anchor>
              </controlPr>
            </control>
          </mc:Choice>
        </mc:AlternateContent>
        <mc:AlternateContent xmlns:mc="http://schemas.openxmlformats.org/markup-compatibility/2006">
          <mc:Choice Requires="x14">
            <control shapeId="3926" r:id="rId168" name="Check Box 0383">
              <controlPr defaultSize="0" autoFill="0" autoLine="0" autoPict="0">
                <anchor moveWithCells="1">
                  <from>
                    <xdr:col>21</xdr:col>
                    <xdr:colOff>88900</xdr:colOff>
                    <xdr:row>189</xdr:row>
                    <xdr:rowOff>12700</xdr:rowOff>
                  </from>
                  <to>
                    <xdr:col>21</xdr:col>
                    <xdr:colOff>457200</xdr:colOff>
                    <xdr:row>189</xdr:row>
                    <xdr:rowOff>450850</xdr:rowOff>
                  </to>
                </anchor>
              </controlPr>
            </control>
          </mc:Choice>
        </mc:AlternateContent>
        <mc:AlternateContent xmlns:mc="http://schemas.openxmlformats.org/markup-compatibility/2006">
          <mc:Choice Requires="x14">
            <control shapeId="3924" r:id="rId169" name="Check Box 0382">
              <controlPr defaultSize="0" autoFill="0" autoLine="0" autoPict="0">
                <anchor moveWithCells="1">
                  <from>
                    <xdr:col>20</xdr:col>
                    <xdr:colOff>88900</xdr:colOff>
                    <xdr:row>189</xdr:row>
                    <xdr:rowOff>12700</xdr:rowOff>
                  </from>
                  <to>
                    <xdr:col>20</xdr:col>
                    <xdr:colOff>457200</xdr:colOff>
                    <xdr:row>189</xdr:row>
                    <xdr:rowOff>450850</xdr:rowOff>
                  </to>
                </anchor>
              </controlPr>
            </control>
          </mc:Choice>
        </mc:AlternateContent>
        <mc:AlternateContent xmlns:mc="http://schemas.openxmlformats.org/markup-compatibility/2006">
          <mc:Choice Requires="x14">
            <control shapeId="3922" r:id="rId170" name="Check Box 0381">
              <controlPr defaultSize="0" autoFill="0" autoLine="0" autoPict="0">
                <anchor moveWithCells="1">
                  <from>
                    <xdr:col>19</xdr:col>
                    <xdr:colOff>88900</xdr:colOff>
                    <xdr:row>189</xdr:row>
                    <xdr:rowOff>12700</xdr:rowOff>
                  </from>
                  <to>
                    <xdr:col>19</xdr:col>
                    <xdr:colOff>457200</xdr:colOff>
                    <xdr:row>189</xdr:row>
                    <xdr:rowOff>450850</xdr:rowOff>
                  </to>
                </anchor>
              </controlPr>
            </control>
          </mc:Choice>
        </mc:AlternateContent>
        <mc:AlternateContent xmlns:mc="http://schemas.openxmlformats.org/markup-compatibility/2006">
          <mc:Choice Requires="x14">
            <control shapeId="3399" r:id="rId171" name="Check Box 0380">
              <controlPr defaultSize="0" autoFill="0" autoLine="0" autoPict="0">
                <anchor moveWithCells="1">
                  <from>
                    <xdr:col>21</xdr:col>
                    <xdr:colOff>88900</xdr:colOff>
                    <xdr:row>188</xdr:row>
                    <xdr:rowOff>12700</xdr:rowOff>
                  </from>
                  <to>
                    <xdr:col>21</xdr:col>
                    <xdr:colOff>457200</xdr:colOff>
                    <xdr:row>189</xdr:row>
                    <xdr:rowOff>0</xdr:rowOff>
                  </to>
                </anchor>
              </controlPr>
            </control>
          </mc:Choice>
        </mc:AlternateContent>
        <mc:AlternateContent xmlns:mc="http://schemas.openxmlformats.org/markup-compatibility/2006">
          <mc:Choice Requires="x14">
            <control shapeId="3398" r:id="rId172" name="Check Box 0379">
              <controlPr defaultSize="0" autoFill="0" autoLine="0" autoPict="0">
                <anchor moveWithCells="1">
                  <from>
                    <xdr:col>20</xdr:col>
                    <xdr:colOff>88900</xdr:colOff>
                    <xdr:row>188</xdr:row>
                    <xdr:rowOff>12700</xdr:rowOff>
                  </from>
                  <to>
                    <xdr:col>20</xdr:col>
                    <xdr:colOff>457200</xdr:colOff>
                    <xdr:row>189</xdr:row>
                    <xdr:rowOff>0</xdr:rowOff>
                  </to>
                </anchor>
              </controlPr>
            </control>
          </mc:Choice>
        </mc:AlternateContent>
        <mc:AlternateContent xmlns:mc="http://schemas.openxmlformats.org/markup-compatibility/2006">
          <mc:Choice Requires="x14">
            <control shapeId="3397" r:id="rId173" name="Check Box 0378">
              <controlPr defaultSize="0" autoFill="0" autoLine="0" autoPict="0">
                <anchor moveWithCells="1">
                  <from>
                    <xdr:col>19</xdr:col>
                    <xdr:colOff>88900</xdr:colOff>
                    <xdr:row>188</xdr:row>
                    <xdr:rowOff>12700</xdr:rowOff>
                  </from>
                  <to>
                    <xdr:col>19</xdr:col>
                    <xdr:colOff>457200</xdr:colOff>
                    <xdr:row>189</xdr:row>
                    <xdr:rowOff>0</xdr:rowOff>
                  </to>
                </anchor>
              </controlPr>
            </control>
          </mc:Choice>
        </mc:AlternateContent>
        <mc:AlternateContent xmlns:mc="http://schemas.openxmlformats.org/markup-compatibility/2006">
          <mc:Choice Requires="x14">
            <control shapeId="3396" r:id="rId174" name="Check Box 0377">
              <controlPr defaultSize="0" autoFill="0" autoLine="0" autoPict="0">
                <anchor moveWithCells="1">
                  <from>
                    <xdr:col>21</xdr:col>
                    <xdr:colOff>88900</xdr:colOff>
                    <xdr:row>187</xdr:row>
                    <xdr:rowOff>12700</xdr:rowOff>
                  </from>
                  <to>
                    <xdr:col>21</xdr:col>
                    <xdr:colOff>457200</xdr:colOff>
                    <xdr:row>187</xdr:row>
                    <xdr:rowOff>450850</xdr:rowOff>
                  </to>
                </anchor>
              </controlPr>
            </control>
          </mc:Choice>
        </mc:AlternateContent>
        <mc:AlternateContent xmlns:mc="http://schemas.openxmlformats.org/markup-compatibility/2006">
          <mc:Choice Requires="x14">
            <control shapeId="3395" r:id="rId175" name="Check Box 0376">
              <controlPr defaultSize="0" autoFill="0" autoLine="0" autoPict="0">
                <anchor moveWithCells="1">
                  <from>
                    <xdr:col>20</xdr:col>
                    <xdr:colOff>88900</xdr:colOff>
                    <xdr:row>187</xdr:row>
                    <xdr:rowOff>12700</xdr:rowOff>
                  </from>
                  <to>
                    <xdr:col>20</xdr:col>
                    <xdr:colOff>457200</xdr:colOff>
                    <xdr:row>187</xdr:row>
                    <xdr:rowOff>450850</xdr:rowOff>
                  </to>
                </anchor>
              </controlPr>
            </control>
          </mc:Choice>
        </mc:AlternateContent>
        <mc:AlternateContent xmlns:mc="http://schemas.openxmlformats.org/markup-compatibility/2006">
          <mc:Choice Requires="x14">
            <control shapeId="3394" r:id="rId176" name="Check Box 0375">
              <controlPr defaultSize="0" autoFill="0" autoLine="0" autoPict="0">
                <anchor moveWithCells="1">
                  <from>
                    <xdr:col>19</xdr:col>
                    <xdr:colOff>88900</xdr:colOff>
                    <xdr:row>187</xdr:row>
                    <xdr:rowOff>12700</xdr:rowOff>
                  </from>
                  <to>
                    <xdr:col>19</xdr:col>
                    <xdr:colOff>457200</xdr:colOff>
                    <xdr:row>187</xdr:row>
                    <xdr:rowOff>450850</xdr:rowOff>
                  </to>
                </anchor>
              </controlPr>
            </control>
          </mc:Choice>
        </mc:AlternateContent>
        <mc:AlternateContent xmlns:mc="http://schemas.openxmlformats.org/markup-compatibility/2006">
          <mc:Choice Requires="x14">
            <control shapeId="3393" r:id="rId177" name="Check Box 0374">
              <controlPr defaultSize="0" autoFill="0" autoLine="0" autoPict="0">
                <anchor moveWithCells="1">
                  <from>
                    <xdr:col>21</xdr:col>
                    <xdr:colOff>88900</xdr:colOff>
                    <xdr:row>186</xdr:row>
                    <xdr:rowOff>12700</xdr:rowOff>
                  </from>
                  <to>
                    <xdr:col>21</xdr:col>
                    <xdr:colOff>457200</xdr:colOff>
                    <xdr:row>187</xdr:row>
                    <xdr:rowOff>0</xdr:rowOff>
                  </to>
                </anchor>
              </controlPr>
            </control>
          </mc:Choice>
        </mc:AlternateContent>
        <mc:AlternateContent xmlns:mc="http://schemas.openxmlformats.org/markup-compatibility/2006">
          <mc:Choice Requires="x14">
            <control shapeId="3392" r:id="rId178" name="Check Box 0373">
              <controlPr defaultSize="0" autoFill="0" autoLine="0" autoPict="0">
                <anchor moveWithCells="1">
                  <from>
                    <xdr:col>20</xdr:col>
                    <xdr:colOff>88900</xdr:colOff>
                    <xdr:row>186</xdr:row>
                    <xdr:rowOff>12700</xdr:rowOff>
                  </from>
                  <to>
                    <xdr:col>20</xdr:col>
                    <xdr:colOff>457200</xdr:colOff>
                    <xdr:row>187</xdr:row>
                    <xdr:rowOff>0</xdr:rowOff>
                  </to>
                </anchor>
              </controlPr>
            </control>
          </mc:Choice>
        </mc:AlternateContent>
        <mc:AlternateContent xmlns:mc="http://schemas.openxmlformats.org/markup-compatibility/2006">
          <mc:Choice Requires="x14">
            <control shapeId="3391" r:id="rId179" name="Check Box 0372">
              <controlPr defaultSize="0" autoFill="0" autoLine="0" autoPict="0">
                <anchor moveWithCells="1">
                  <from>
                    <xdr:col>19</xdr:col>
                    <xdr:colOff>88900</xdr:colOff>
                    <xdr:row>186</xdr:row>
                    <xdr:rowOff>12700</xdr:rowOff>
                  </from>
                  <to>
                    <xdr:col>19</xdr:col>
                    <xdr:colOff>457200</xdr:colOff>
                    <xdr:row>187</xdr:row>
                    <xdr:rowOff>0</xdr:rowOff>
                  </to>
                </anchor>
              </controlPr>
            </control>
          </mc:Choice>
        </mc:AlternateContent>
        <mc:AlternateContent xmlns:mc="http://schemas.openxmlformats.org/markup-compatibility/2006">
          <mc:Choice Requires="x14">
            <control shapeId="3921" r:id="rId180" name="Check Box 0371">
              <controlPr defaultSize="0" autoFill="0" autoLine="0" autoPict="0">
                <anchor moveWithCells="1">
                  <from>
                    <xdr:col>21</xdr:col>
                    <xdr:colOff>88900</xdr:colOff>
                    <xdr:row>185</xdr:row>
                    <xdr:rowOff>12700</xdr:rowOff>
                  </from>
                  <to>
                    <xdr:col>21</xdr:col>
                    <xdr:colOff>457200</xdr:colOff>
                    <xdr:row>185</xdr:row>
                    <xdr:rowOff>450850</xdr:rowOff>
                  </to>
                </anchor>
              </controlPr>
            </control>
          </mc:Choice>
        </mc:AlternateContent>
        <mc:AlternateContent xmlns:mc="http://schemas.openxmlformats.org/markup-compatibility/2006">
          <mc:Choice Requires="x14">
            <control shapeId="3920" r:id="rId181" name="Check Box 0370">
              <controlPr defaultSize="0" autoFill="0" autoLine="0" autoPict="0">
                <anchor moveWithCells="1">
                  <from>
                    <xdr:col>20</xdr:col>
                    <xdr:colOff>88900</xdr:colOff>
                    <xdr:row>185</xdr:row>
                    <xdr:rowOff>12700</xdr:rowOff>
                  </from>
                  <to>
                    <xdr:col>20</xdr:col>
                    <xdr:colOff>457200</xdr:colOff>
                    <xdr:row>185</xdr:row>
                    <xdr:rowOff>450850</xdr:rowOff>
                  </to>
                </anchor>
              </controlPr>
            </control>
          </mc:Choice>
        </mc:AlternateContent>
        <mc:AlternateContent xmlns:mc="http://schemas.openxmlformats.org/markup-compatibility/2006">
          <mc:Choice Requires="x14">
            <control shapeId="3919" r:id="rId182" name="Check Box 0369">
              <controlPr defaultSize="0" autoFill="0" autoLine="0" autoPict="0">
                <anchor moveWithCells="1">
                  <from>
                    <xdr:col>19</xdr:col>
                    <xdr:colOff>88900</xdr:colOff>
                    <xdr:row>185</xdr:row>
                    <xdr:rowOff>12700</xdr:rowOff>
                  </from>
                  <to>
                    <xdr:col>19</xdr:col>
                    <xdr:colOff>457200</xdr:colOff>
                    <xdr:row>185</xdr:row>
                    <xdr:rowOff>450850</xdr:rowOff>
                  </to>
                </anchor>
              </controlPr>
            </control>
          </mc:Choice>
        </mc:AlternateContent>
        <mc:AlternateContent xmlns:mc="http://schemas.openxmlformats.org/markup-compatibility/2006">
          <mc:Choice Requires="x14">
            <control shapeId="3390" r:id="rId183" name="Check Box 0368">
              <controlPr defaultSize="0" autoFill="0" autoLine="0" autoPict="0">
                <anchor moveWithCells="1">
                  <from>
                    <xdr:col>21</xdr:col>
                    <xdr:colOff>88900</xdr:colOff>
                    <xdr:row>184</xdr:row>
                    <xdr:rowOff>12700</xdr:rowOff>
                  </from>
                  <to>
                    <xdr:col>21</xdr:col>
                    <xdr:colOff>457200</xdr:colOff>
                    <xdr:row>185</xdr:row>
                    <xdr:rowOff>0</xdr:rowOff>
                  </to>
                </anchor>
              </controlPr>
            </control>
          </mc:Choice>
        </mc:AlternateContent>
        <mc:AlternateContent xmlns:mc="http://schemas.openxmlformats.org/markup-compatibility/2006">
          <mc:Choice Requires="x14">
            <control shapeId="3389" r:id="rId184" name="Check Box 0367">
              <controlPr defaultSize="0" autoFill="0" autoLine="0" autoPict="0">
                <anchor moveWithCells="1">
                  <from>
                    <xdr:col>20</xdr:col>
                    <xdr:colOff>88900</xdr:colOff>
                    <xdr:row>184</xdr:row>
                    <xdr:rowOff>12700</xdr:rowOff>
                  </from>
                  <to>
                    <xdr:col>20</xdr:col>
                    <xdr:colOff>457200</xdr:colOff>
                    <xdr:row>185</xdr:row>
                    <xdr:rowOff>0</xdr:rowOff>
                  </to>
                </anchor>
              </controlPr>
            </control>
          </mc:Choice>
        </mc:AlternateContent>
        <mc:AlternateContent xmlns:mc="http://schemas.openxmlformats.org/markup-compatibility/2006">
          <mc:Choice Requires="x14">
            <control shapeId="3388" r:id="rId185" name="Check Box 0366">
              <controlPr defaultSize="0" autoFill="0" autoLine="0" autoPict="0">
                <anchor moveWithCells="1">
                  <from>
                    <xdr:col>19</xdr:col>
                    <xdr:colOff>88900</xdr:colOff>
                    <xdr:row>184</xdr:row>
                    <xdr:rowOff>12700</xdr:rowOff>
                  </from>
                  <to>
                    <xdr:col>19</xdr:col>
                    <xdr:colOff>457200</xdr:colOff>
                    <xdr:row>185</xdr:row>
                    <xdr:rowOff>0</xdr:rowOff>
                  </to>
                </anchor>
              </controlPr>
            </control>
          </mc:Choice>
        </mc:AlternateContent>
        <mc:AlternateContent xmlns:mc="http://schemas.openxmlformats.org/markup-compatibility/2006">
          <mc:Choice Requires="x14">
            <control shapeId="3387" r:id="rId186" name="Check Box 0365">
              <controlPr defaultSize="0" autoFill="0" autoLine="0" autoPict="0">
                <anchor moveWithCells="1">
                  <from>
                    <xdr:col>21</xdr:col>
                    <xdr:colOff>88900</xdr:colOff>
                    <xdr:row>183</xdr:row>
                    <xdr:rowOff>12700</xdr:rowOff>
                  </from>
                  <to>
                    <xdr:col>21</xdr:col>
                    <xdr:colOff>457200</xdr:colOff>
                    <xdr:row>183</xdr:row>
                    <xdr:rowOff>450850</xdr:rowOff>
                  </to>
                </anchor>
              </controlPr>
            </control>
          </mc:Choice>
        </mc:AlternateContent>
        <mc:AlternateContent xmlns:mc="http://schemas.openxmlformats.org/markup-compatibility/2006">
          <mc:Choice Requires="x14">
            <control shapeId="3386" r:id="rId187" name="Check Box 0364">
              <controlPr defaultSize="0" autoFill="0" autoLine="0" autoPict="0">
                <anchor moveWithCells="1">
                  <from>
                    <xdr:col>20</xdr:col>
                    <xdr:colOff>88900</xdr:colOff>
                    <xdr:row>183</xdr:row>
                    <xdr:rowOff>12700</xdr:rowOff>
                  </from>
                  <to>
                    <xdr:col>20</xdr:col>
                    <xdr:colOff>457200</xdr:colOff>
                    <xdr:row>183</xdr:row>
                    <xdr:rowOff>450850</xdr:rowOff>
                  </to>
                </anchor>
              </controlPr>
            </control>
          </mc:Choice>
        </mc:AlternateContent>
        <mc:AlternateContent xmlns:mc="http://schemas.openxmlformats.org/markup-compatibility/2006">
          <mc:Choice Requires="x14">
            <control shapeId="3385" r:id="rId188" name="Check Box 0363">
              <controlPr defaultSize="0" autoFill="0" autoLine="0" autoPict="0">
                <anchor moveWithCells="1">
                  <from>
                    <xdr:col>19</xdr:col>
                    <xdr:colOff>88900</xdr:colOff>
                    <xdr:row>183</xdr:row>
                    <xdr:rowOff>12700</xdr:rowOff>
                  </from>
                  <to>
                    <xdr:col>19</xdr:col>
                    <xdr:colOff>457200</xdr:colOff>
                    <xdr:row>183</xdr:row>
                    <xdr:rowOff>450850</xdr:rowOff>
                  </to>
                </anchor>
              </controlPr>
            </control>
          </mc:Choice>
        </mc:AlternateContent>
        <mc:AlternateContent xmlns:mc="http://schemas.openxmlformats.org/markup-compatibility/2006">
          <mc:Choice Requires="x14">
            <control shapeId="3384" r:id="rId189" name="Check Box 0362">
              <controlPr defaultSize="0" autoFill="0" autoLine="0" autoPict="0">
                <anchor moveWithCells="1">
                  <from>
                    <xdr:col>21</xdr:col>
                    <xdr:colOff>88900</xdr:colOff>
                    <xdr:row>182</xdr:row>
                    <xdr:rowOff>12700</xdr:rowOff>
                  </from>
                  <to>
                    <xdr:col>21</xdr:col>
                    <xdr:colOff>457200</xdr:colOff>
                    <xdr:row>183</xdr:row>
                    <xdr:rowOff>0</xdr:rowOff>
                  </to>
                </anchor>
              </controlPr>
            </control>
          </mc:Choice>
        </mc:AlternateContent>
        <mc:AlternateContent xmlns:mc="http://schemas.openxmlformats.org/markup-compatibility/2006">
          <mc:Choice Requires="x14">
            <control shapeId="3383" r:id="rId190" name="Check Box 0361">
              <controlPr defaultSize="0" autoFill="0" autoLine="0" autoPict="0">
                <anchor moveWithCells="1">
                  <from>
                    <xdr:col>20</xdr:col>
                    <xdr:colOff>88900</xdr:colOff>
                    <xdr:row>182</xdr:row>
                    <xdr:rowOff>12700</xdr:rowOff>
                  </from>
                  <to>
                    <xdr:col>20</xdr:col>
                    <xdr:colOff>457200</xdr:colOff>
                    <xdr:row>183</xdr:row>
                    <xdr:rowOff>0</xdr:rowOff>
                  </to>
                </anchor>
              </controlPr>
            </control>
          </mc:Choice>
        </mc:AlternateContent>
        <mc:AlternateContent xmlns:mc="http://schemas.openxmlformats.org/markup-compatibility/2006">
          <mc:Choice Requires="x14">
            <control shapeId="3382" r:id="rId191" name="Check Box 0360">
              <controlPr defaultSize="0" autoFill="0" autoLine="0" autoPict="0">
                <anchor moveWithCells="1">
                  <from>
                    <xdr:col>19</xdr:col>
                    <xdr:colOff>88900</xdr:colOff>
                    <xdr:row>182</xdr:row>
                    <xdr:rowOff>12700</xdr:rowOff>
                  </from>
                  <to>
                    <xdr:col>19</xdr:col>
                    <xdr:colOff>457200</xdr:colOff>
                    <xdr:row>183</xdr:row>
                    <xdr:rowOff>0</xdr:rowOff>
                  </to>
                </anchor>
              </controlPr>
            </control>
          </mc:Choice>
        </mc:AlternateContent>
        <mc:AlternateContent xmlns:mc="http://schemas.openxmlformats.org/markup-compatibility/2006">
          <mc:Choice Requires="x14">
            <control shapeId="3381" r:id="rId192" name="Check Box 0359">
              <controlPr defaultSize="0" autoFill="0" autoLine="0" autoPict="0">
                <anchor moveWithCells="1">
                  <from>
                    <xdr:col>21</xdr:col>
                    <xdr:colOff>88900</xdr:colOff>
                    <xdr:row>181</xdr:row>
                    <xdr:rowOff>12700</xdr:rowOff>
                  </from>
                  <to>
                    <xdr:col>21</xdr:col>
                    <xdr:colOff>457200</xdr:colOff>
                    <xdr:row>181</xdr:row>
                    <xdr:rowOff>450850</xdr:rowOff>
                  </to>
                </anchor>
              </controlPr>
            </control>
          </mc:Choice>
        </mc:AlternateContent>
        <mc:AlternateContent xmlns:mc="http://schemas.openxmlformats.org/markup-compatibility/2006">
          <mc:Choice Requires="x14">
            <control shapeId="3380" r:id="rId193" name="Check Box 0358">
              <controlPr defaultSize="0" autoFill="0" autoLine="0" autoPict="0">
                <anchor moveWithCells="1">
                  <from>
                    <xdr:col>20</xdr:col>
                    <xdr:colOff>88900</xdr:colOff>
                    <xdr:row>181</xdr:row>
                    <xdr:rowOff>12700</xdr:rowOff>
                  </from>
                  <to>
                    <xdr:col>20</xdr:col>
                    <xdr:colOff>457200</xdr:colOff>
                    <xdr:row>181</xdr:row>
                    <xdr:rowOff>450850</xdr:rowOff>
                  </to>
                </anchor>
              </controlPr>
            </control>
          </mc:Choice>
        </mc:AlternateContent>
        <mc:AlternateContent xmlns:mc="http://schemas.openxmlformats.org/markup-compatibility/2006">
          <mc:Choice Requires="x14">
            <control shapeId="3379" r:id="rId194" name="Check Box 0357">
              <controlPr defaultSize="0" autoFill="0" autoLine="0" autoPict="0">
                <anchor moveWithCells="1">
                  <from>
                    <xdr:col>19</xdr:col>
                    <xdr:colOff>88900</xdr:colOff>
                    <xdr:row>181</xdr:row>
                    <xdr:rowOff>12700</xdr:rowOff>
                  </from>
                  <to>
                    <xdr:col>19</xdr:col>
                    <xdr:colOff>457200</xdr:colOff>
                    <xdr:row>181</xdr:row>
                    <xdr:rowOff>450850</xdr:rowOff>
                  </to>
                </anchor>
              </controlPr>
            </control>
          </mc:Choice>
        </mc:AlternateContent>
        <mc:AlternateContent xmlns:mc="http://schemas.openxmlformats.org/markup-compatibility/2006">
          <mc:Choice Requires="x14">
            <control shapeId="3378" r:id="rId195" name="Check Box 0356">
              <controlPr defaultSize="0" autoFill="0" autoLine="0" autoPict="0">
                <anchor moveWithCells="1">
                  <from>
                    <xdr:col>21</xdr:col>
                    <xdr:colOff>88900</xdr:colOff>
                    <xdr:row>180</xdr:row>
                    <xdr:rowOff>12700</xdr:rowOff>
                  </from>
                  <to>
                    <xdr:col>21</xdr:col>
                    <xdr:colOff>457200</xdr:colOff>
                    <xdr:row>181</xdr:row>
                    <xdr:rowOff>0</xdr:rowOff>
                  </to>
                </anchor>
              </controlPr>
            </control>
          </mc:Choice>
        </mc:AlternateContent>
        <mc:AlternateContent xmlns:mc="http://schemas.openxmlformats.org/markup-compatibility/2006">
          <mc:Choice Requires="x14">
            <control shapeId="3377" r:id="rId196" name="Check Box 0355">
              <controlPr defaultSize="0" autoFill="0" autoLine="0" autoPict="0">
                <anchor moveWithCells="1">
                  <from>
                    <xdr:col>20</xdr:col>
                    <xdr:colOff>88900</xdr:colOff>
                    <xdr:row>180</xdr:row>
                    <xdr:rowOff>12700</xdr:rowOff>
                  </from>
                  <to>
                    <xdr:col>20</xdr:col>
                    <xdr:colOff>457200</xdr:colOff>
                    <xdr:row>181</xdr:row>
                    <xdr:rowOff>0</xdr:rowOff>
                  </to>
                </anchor>
              </controlPr>
            </control>
          </mc:Choice>
        </mc:AlternateContent>
        <mc:AlternateContent xmlns:mc="http://schemas.openxmlformats.org/markup-compatibility/2006">
          <mc:Choice Requires="x14">
            <control shapeId="3376" r:id="rId197" name="Check Box 0354">
              <controlPr defaultSize="0" autoFill="0" autoLine="0" autoPict="0">
                <anchor moveWithCells="1">
                  <from>
                    <xdr:col>19</xdr:col>
                    <xdr:colOff>88900</xdr:colOff>
                    <xdr:row>180</xdr:row>
                    <xdr:rowOff>12700</xdr:rowOff>
                  </from>
                  <to>
                    <xdr:col>19</xdr:col>
                    <xdr:colOff>457200</xdr:colOff>
                    <xdr:row>181</xdr:row>
                    <xdr:rowOff>0</xdr:rowOff>
                  </to>
                </anchor>
              </controlPr>
            </control>
          </mc:Choice>
        </mc:AlternateContent>
        <mc:AlternateContent xmlns:mc="http://schemas.openxmlformats.org/markup-compatibility/2006">
          <mc:Choice Requires="x14">
            <control shapeId="3375" r:id="rId198" name="Check Box 0353">
              <controlPr defaultSize="0" autoFill="0" autoLine="0" autoPict="0">
                <anchor moveWithCells="1">
                  <from>
                    <xdr:col>21</xdr:col>
                    <xdr:colOff>88900</xdr:colOff>
                    <xdr:row>179</xdr:row>
                    <xdr:rowOff>12700</xdr:rowOff>
                  </from>
                  <to>
                    <xdr:col>21</xdr:col>
                    <xdr:colOff>457200</xdr:colOff>
                    <xdr:row>179</xdr:row>
                    <xdr:rowOff>450850</xdr:rowOff>
                  </to>
                </anchor>
              </controlPr>
            </control>
          </mc:Choice>
        </mc:AlternateContent>
        <mc:AlternateContent xmlns:mc="http://schemas.openxmlformats.org/markup-compatibility/2006">
          <mc:Choice Requires="x14">
            <control shapeId="3374" r:id="rId199" name="Check Box 0352">
              <controlPr defaultSize="0" autoFill="0" autoLine="0" autoPict="0">
                <anchor moveWithCells="1">
                  <from>
                    <xdr:col>20</xdr:col>
                    <xdr:colOff>88900</xdr:colOff>
                    <xdr:row>179</xdr:row>
                    <xdr:rowOff>12700</xdr:rowOff>
                  </from>
                  <to>
                    <xdr:col>20</xdr:col>
                    <xdr:colOff>457200</xdr:colOff>
                    <xdr:row>179</xdr:row>
                    <xdr:rowOff>450850</xdr:rowOff>
                  </to>
                </anchor>
              </controlPr>
            </control>
          </mc:Choice>
        </mc:AlternateContent>
        <mc:AlternateContent xmlns:mc="http://schemas.openxmlformats.org/markup-compatibility/2006">
          <mc:Choice Requires="x14">
            <control shapeId="3373" r:id="rId200" name="Check Box 0351">
              <controlPr defaultSize="0" autoFill="0" autoLine="0" autoPict="0">
                <anchor moveWithCells="1">
                  <from>
                    <xdr:col>19</xdr:col>
                    <xdr:colOff>88900</xdr:colOff>
                    <xdr:row>179</xdr:row>
                    <xdr:rowOff>12700</xdr:rowOff>
                  </from>
                  <to>
                    <xdr:col>19</xdr:col>
                    <xdr:colOff>457200</xdr:colOff>
                    <xdr:row>179</xdr:row>
                    <xdr:rowOff>450850</xdr:rowOff>
                  </to>
                </anchor>
              </controlPr>
            </control>
          </mc:Choice>
        </mc:AlternateContent>
        <mc:AlternateContent xmlns:mc="http://schemas.openxmlformats.org/markup-compatibility/2006">
          <mc:Choice Requires="x14">
            <control shapeId="3372" r:id="rId201" name="Check Box 0350">
              <controlPr defaultSize="0" autoFill="0" autoLine="0" autoPict="0">
                <anchor moveWithCells="1">
                  <from>
                    <xdr:col>21</xdr:col>
                    <xdr:colOff>88900</xdr:colOff>
                    <xdr:row>178</xdr:row>
                    <xdr:rowOff>12700</xdr:rowOff>
                  </from>
                  <to>
                    <xdr:col>21</xdr:col>
                    <xdr:colOff>457200</xdr:colOff>
                    <xdr:row>179</xdr:row>
                    <xdr:rowOff>0</xdr:rowOff>
                  </to>
                </anchor>
              </controlPr>
            </control>
          </mc:Choice>
        </mc:AlternateContent>
        <mc:AlternateContent xmlns:mc="http://schemas.openxmlformats.org/markup-compatibility/2006">
          <mc:Choice Requires="x14">
            <control shapeId="3371" r:id="rId202" name="Check Box 0349">
              <controlPr defaultSize="0" autoFill="0" autoLine="0" autoPict="0">
                <anchor moveWithCells="1">
                  <from>
                    <xdr:col>20</xdr:col>
                    <xdr:colOff>88900</xdr:colOff>
                    <xdr:row>178</xdr:row>
                    <xdr:rowOff>12700</xdr:rowOff>
                  </from>
                  <to>
                    <xdr:col>20</xdr:col>
                    <xdr:colOff>457200</xdr:colOff>
                    <xdr:row>179</xdr:row>
                    <xdr:rowOff>0</xdr:rowOff>
                  </to>
                </anchor>
              </controlPr>
            </control>
          </mc:Choice>
        </mc:AlternateContent>
        <mc:AlternateContent xmlns:mc="http://schemas.openxmlformats.org/markup-compatibility/2006">
          <mc:Choice Requires="x14">
            <control shapeId="3370" r:id="rId203" name="Check Box 0348">
              <controlPr defaultSize="0" autoFill="0" autoLine="0" autoPict="0">
                <anchor moveWithCells="1">
                  <from>
                    <xdr:col>19</xdr:col>
                    <xdr:colOff>88900</xdr:colOff>
                    <xdr:row>178</xdr:row>
                    <xdr:rowOff>12700</xdr:rowOff>
                  </from>
                  <to>
                    <xdr:col>19</xdr:col>
                    <xdr:colOff>457200</xdr:colOff>
                    <xdr:row>179</xdr:row>
                    <xdr:rowOff>0</xdr:rowOff>
                  </to>
                </anchor>
              </controlPr>
            </control>
          </mc:Choice>
        </mc:AlternateContent>
        <mc:AlternateContent xmlns:mc="http://schemas.openxmlformats.org/markup-compatibility/2006">
          <mc:Choice Requires="x14">
            <control shapeId="3369" r:id="rId204" name="Check Box 0347">
              <controlPr defaultSize="0" autoFill="0" autoLine="0" autoPict="0">
                <anchor moveWithCells="1">
                  <from>
                    <xdr:col>21</xdr:col>
                    <xdr:colOff>88900</xdr:colOff>
                    <xdr:row>177</xdr:row>
                    <xdr:rowOff>12700</xdr:rowOff>
                  </from>
                  <to>
                    <xdr:col>21</xdr:col>
                    <xdr:colOff>457200</xdr:colOff>
                    <xdr:row>178</xdr:row>
                    <xdr:rowOff>12700</xdr:rowOff>
                  </to>
                </anchor>
              </controlPr>
            </control>
          </mc:Choice>
        </mc:AlternateContent>
        <mc:AlternateContent xmlns:mc="http://schemas.openxmlformats.org/markup-compatibility/2006">
          <mc:Choice Requires="x14">
            <control shapeId="3368" r:id="rId205" name="Check Box 0346">
              <controlPr defaultSize="0" autoFill="0" autoLine="0" autoPict="0">
                <anchor moveWithCells="1">
                  <from>
                    <xdr:col>20</xdr:col>
                    <xdr:colOff>88900</xdr:colOff>
                    <xdr:row>177</xdr:row>
                    <xdr:rowOff>12700</xdr:rowOff>
                  </from>
                  <to>
                    <xdr:col>20</xdr:col>
                    <xdr:colOff>457200</xdr:colOff>
                    <xdr:row>178</xdr:row>
                    <xdr:rowOff>12700</xdr:rowOff>
                  </to>
                </anchor>
              </controlPr>
            </control>
          </mc:Choice>
        </mc:AlternateContent>
        <mc:AlternateContent xmlns:mc="http://schemas.openxmlformats.org/markup-compatibility/2006">
          <mc:Choice Requires="x14">
            <control shapeId="3367" r:id="rId206" name="Check Box 0345">
              <controlPr defaultSize="0" autoFill="0" autoLine="0" autoPict="0">
                <anchor moveWithCells="1">
                  <from>
                    <xdr:col>19</xdr:col>
                    <xdr:colOff>88900</xdr:colOff>
                    <xdr:row>177</xdr:row>
                    <xdr:rowOff>12700</xdr:rowOff>
                  </from>
                  <to>
                    <xdr:col>19</xdr:col>
                    <xdr:colOff>457200</xdr:colOff>
                    <xdr:row>178</xdr:row>
                    <xdr:rowOff>12700</xdr:rowOff>
                  </to>
                </anchor>
              </controlPr>
            </control>
          </mc:Choice>
        </mc:AlternateContent>
        <mc:AlternateContent xmlns:mc="http://schemas.openxmlformats.org/markup-compatibility/2006">
          <mc:Choice Requires="x14">
            <control shapeId="3366" r:id="rId207" name="Check Box 0344">
              <controlPr defaultSize="0" autoFill="0" autoLine="0" autoPict="0">
                <anchor moveWithCells="1">
                  <from>
                    <xdr:col>21</xdr:col>
                    <xdr:colOff>88900</xdr:colOff>
                    <xdr:row>176</xdr:row>
                    <xdr:rowOff>12700</xdr:rowOff>
                  </from>
                  <to>
                    <xdr:col>21</xdr:col>
                    <xdr:colOff>457200</xdr:colOff>
                    <xdr:row>177</xdr:row>
                    <xdr:rowOff>0</xdr:rowOff>
                  </to>
                </anchor>
              </controlPr>
            </control>
          </mc:Choice>
        </mc:AlternateContent>
        <mc:AlternateContent xmlns:mc="http://schemas.openxmlformats.org/markup-compatibility/2006">
          <mc:Choice Requires="x14">
            <control shapeId="3365" r:id="rId208" name="Check Box 0343">
              <controlPr defaultSize="0" autoFill="0" autoLine="0" autoPict="0">
                <anchor moveWithCells="1">
                  <from>
                    <xdr:col>20</xdr:col>
                    <xdr:colOff>88900</xdr:colOff>
                    <xdr:row>176</xdr:row>
                    <xdr:rowOff>12700</xdr:rowOff>
                  </from>
                  <to>
                    <xdr:col>20</xdr:col>
                    <xdr:colOff>457200</xdr:colOff>
                    <xdr:row>177</xdr:row>
                    <xdr:rowOff>0</xdr:rowOff>
                  </to>
                </anchor>
              </controlPr>
            </control>
          </mc:Choice>
        </mc:AlternateContent>
        <mc:AlternateContent xmlns:mc="http://schemas.openxmlformats.org/markup-compatibility/2006">
          <mc:Choice Requires="x14">
            <control shapeId="3364" r:id="rId209" name="Check Box 0342">
              <controlPr defaultSize="0" autoFill="0" autoLine="0" autoPict="0">
                <anchor moveWithCells="1">
                  <from>
                    <xdr:col>19</xdr:col>
                    <xdr:colOff>88900</xdr:colOff>
                    <xdr:row>176</xdr:row>
                    <xdr:rowOff>12700</xdr:rowOff>
                  </from>
                  <to>
                    <xdr:col>19</xdr:col>
                    <xdr:colOff>457200</xdr:colOff>
                    <xdr:row>177</xdr:row>
                    <xdr:rowOff>0</xdr:rowOff>
                  </to>
                </anchor>
              </controlPr>
            </control>
          </mc:Choice>
        </mc:AlternateContent>
        <mc:AlternateContent xmlns:mc="http://schemas.openxmlformats.org/markup-compatibility/2006">
          <mc:Choice Requires="x14">
            <control shapeId="3363" r:id="rId210" name="Check Box 0341">
              <controlPr defaultSize="0" autoFill="0" autoLine="0" autoPict="0">
                <anchor moveWithCells="1">
                  <from>
                    <xdr:col>21</xdr:col>
                    <xdr:colOff>88900</xdr:colOff>
                    <xdr:row>175</xdr:row>
                    <xdr:rowOff>12700</xdr:rowOff>
                  </from>
                  <to>
                    <xdr:col>21</xdr:col>
                    <xdr:colOff>457200</xdr:colOff>
                    <xdr:row>175</xdr:row>
                    <xdr:rowOff>450850</xdr:rowOff>
                  </to>
                </anchor>
              </controlPr>
            </control>
          </mc:Choice>
        </mc:AlternateContent>
        <mc:AlternateContent xmlns:mc="http://schemas.openxmlformats.org/markup-compatibility/2006">
          <mc:Choice Requires="x14">
            <control shapeId="3362" r:id="rId211" name="Check Box 0340">
              <controlPr defaultSize="0" autoFill="0" autoLine="0" autoPict="0">
                <anchor moveWithCells="1">
                  <from>
                    <xdr:col>20</xdr:col>
                    <xdr:colOff>88900</xdr:colOff>
                    <xdr:row>175</xdr:row>
                    <xdr:rowOff>12700</xdr:rowOff>
                  </from>
                  <to>
                    <xdr:col>20</xdr:col>
                    <xdr:colOff>457200</xdr:colOff>
                    <xdr:row>175</xdr:row>
                    <xdr:rowOff>450850</xdr:rowOff>
                  </to>
                </anchor>
              </controlPr>
            </control>
          </mc:Choice>
        </mc:AlternateContent>
        <mc:AlternateContent xmlns:mc="http://schemas.openxmlformats.org/markup-compatibility/2006">
          <mc:Choice Requires="x14">
            <control shapeId="3361" r:id="rId212" name="Check Box 0339">
              <controlPr defaultSize="0" autoFill="0" autoLine="0" autoPict="0">
                <anchor moveWithCells="1">
                  <from>
                    <xdr:col>19</xdr:col>
                    <xdr:colOff>88900</xdr:colOff>
                    <xdr:row>175</xdr:row>
                    <xdr:rowOff>12700</xdr:rowOff>
                  </from>
                  <to>
                    <xdr:col>19</xdr:col>
                    <xdr:colOff>457200</xdr:colOff>
                    <xdr:row>175</xdr:row>
                    <xdr:rowOff>450850</xdr:rowOff>
                  </to>
                </anchor>
              </controlPr>
            </control>
          </mc:Choice>
        </mc:AlternateContent>
        <mc:AlternateContent xmlns:mc="http://schemas.openxmlformats.org/markup-compatibility/2006">
          <mc:Choice Requires="x14">
            <control shapeId="3360" r:id="rId213" name="Check Box 0338">
              <controlPr defaultSize="0" autoFill="0" autoLine="0" autoPict="0">
                <anchor moveWithCells="1">
                  <from>
                    <xdr:col>21</xdr:col>
                    <xdr:colOff>88900</xdr:colOff>
                    <xdr:row>174</xdr:row>
                    <xdr:rowOff>12700</xdr:rowOff>
                  </from>
                  <to>
                    <xdr:col>21</xdr:col>
                    <xdr:colOff>457200</xdr:colOff>
                    <xdr:row>175</xdr:row>
                    <xdr:rowOff>0</xdr:rowOff>
                  </to>
                </anchor>
              </controlPr>
            </control>
          </mc:Choice>
        </mc:AlternateContent>
        <mc:AlternateContent xmlns:mc="http://schemas.openxmlformats.org/markup-compatibility/2006">
          <mc:Choice Requires="x14">
            <control shapeId="3359" r:id="rId214" name="Check Box 0337">
              <controlPr defaultSize="0" autoFill="0" autoLine="0" autoPict="0">
                <anchor moveWithCells="1">
                  <from>
                    <xdr:col>20</xdr:col>
                    <xdr:colOff>88900</xdr:colOff>
                    <xdr:row>174</xdr:row>
                    <xdr:rowOff>12700</xdr:rowOff>
                  </from>
                  <to>
                    <xdr:col>20</xdr:col>
                    <xdr:colOff>457200</xdr:colOff>
                    <xdr:row>175</xdr:row>
                    <xdr:rowOff>0</xdr:rowOff>
                  </to>
                </anchor>
              </controlPr>
            </control>
          </mc:Choice>
        </mc:AlternateContent>
        <mc:AlternateContent xmlns:mc="http://schemas.openxmlformats.org/markup-compatibility/2006">
          <mc:Choice Requires="x14">
            <control shapeId="3358" r:id="rId215" name="Check Box 0336">
              <controlPr defaultSize="0" autoFill="0" autoLine="0" autoPict="0">
                <anchor moveWithCells="1">
                  <from>
                    <xdr:col>19</xdr:col>
                    <xdr:colOff>88900</xdr:colOff>
                    <xdr:row>174</xdr:row>
                    <xdr:rowOff>12700</xdr:rowOff>
                  </from>
                  <to>
                    <xdr:col>19</xdr:col>
                    <xdr:colOff>457200</xdr:colOff>
                    <xdr:row>175</xdr:row>
                    <xdr:rowOff>0</xdr:rowOff>
                  </to>
                </anchor>
              </controlPr>
            </control>
          </mc:Choice>
        </mc:AlternateContent>
        <mc:AlternateContent xmlns:mc="http://schemas.openxmlformats.org/markup-compatibility/2006">
          <mc:Choice Requires="x14">
            <control shapeId="3357" r:id="rId216" name="Check Box 0335">
              <controlPr defaultSize="0" autoFill="0" autoLine="0" autoPict="0">
                <anchor moveWithCells="1">
                  <from>
                    <xdr:col>21</xdr:col>
                    <xdr:colOff>88900</xdr:colOff>
                    <xdr:row>173</xdr:row>
                    <xdr:rowOff>12700</xdr:rowOff>
                  </from>
                  <to>
                    <xdr:col>21</xdr:col>
                    <xdr:colOff>457200</xdr:colOff>
                    <xdr:row>173</xdr:row>
                    <xdr:rowOff>450850</xdr:rowOff>
                  </to>
                </anchor>
              </controlPr>
            </control>
          </mc:Choice>
        </mc:AlternateContent>
        <mc:AlternateContent xmlns:mc="http://schemas.openxmlformats.org/markup-compatibility/2006">
          <mc:Choice Requires="x14">
            <control shapeId="3356" r:id="rId217" name="Check Box 0334">
              <controlPr defaultSize="0" autoFill="0" autoLine="0" autoPict="0">
                <anchor moveWithCells="1">
                  <from>
                    <xdr:col>20</xdr:col>
                    <xdr:colOff>88900</xdr:colOff>
                    <xdr:row>173</xdr:row>
                    <xdr:rowOff>12700</xdr:rowOff>
                  </from>
                  <to>
                    <xdr:col>20</xdr:col>
                    <xdr:colOff>457200</xdr:colOff>
                    <xdr:row>173</xdr:row>
                    <xdr:rowOff>450850</xdr:rowOff>
                  </to>
                </anchor>
              </controlPr>
            </control>
          </mc:Choice>
        </mc:AlternateContent>
        <mc:AlternateContent xmlns:mc="http://schemas.openxmlformats.org/markup-compatibility/2006">
          <mc:Choice Requires="x14">
            <control shapeId="3355" r:id="rId218" name="Check Box 0333">
              <controlPr defaultSize="0" autoFill="0" autoLine="0" autoPict="0">
                <anchor moveWithCells="1">
                  <from>
                    <xdr:col>19</xdr:col>
                    <xdr:colOff>88900</xdr:colOff>
                    <xdr:row>173</xdr:row>
                    <xdr:rowOff>12700</xdr:rowOff>
                  </from>
                  <to>
                    <xdr:col>19</xdr:col>
                    <xdr:colOff>457200</xdr:colOff>
                    <xdr:row>173</xdr:row>
                    <xdr:rowOff>450850</xdr:rowOff>
                  </to>
                </anchor>
              </controlPr>
            </control>
          </mc:Choice>
        </mc:AlternateContent>
        <mc:AlternateContent xmlns:mc="http://schemas.openxmlformats.org/markup-compatibility/2006">
          <mc:Choice Requires="x14">
            <control shapeId="3354" r:id="rId219" name="Check Box 0332">
              <controlPr defaultSize="0" autoFill="0" autoLine="0" autoPict="0">
                <anchor moveWithCells="1">
                  <from>
                    <xdr:col>21</xdr:col>
                    <xdr:colOff>88900</xdr:colOff>
                    <xdr:row>172</xdr:row>
                    <xdr:rowOff>12700</xdr:rowOff>
                  </from>
                  <to>
                    <xdr:col>21</xdr:col>
                    <xdr:colOff>457200</xdr:colOff>
                    <xdr:row>173</xdr:row>
                    <xdr:rowOff>0</xdr:rowOff>
                  </to>
                </anchor>
              </controlPr>
            </control>
          </mc:Choice>
        </mc:AlternateContent>
        <mc:AlternateContent xmlns:mc="http://schemas.openxmlformats.org/markup-compatibility/2006">
          <mc:Choice Requires="x14">
            <control shapeId="3353" r:id="rId220" name="Check Box 0331">
              <controlPr defaultSize="0" autoFill="0" autoLine="0" autoPict="0">
                <anchor moveWithCells="1">
                  <from>
                    <xdr:col>20</xdr:col>
                    <xdr:colOff>88900</xdr:colOff>
                    <xdr:row>172</xdr:row>
                    <xdr:rowOff>12700</xdr:rowOff>
                  </from>
                  <to>
                    <xdr:col>20</xdr:col>
                    <xdr:colOff>457200</xdr:colOff>
                    <xdr:row>173</xdr:row>
                    <xdr:rowOff>0</xdr:rowOff>
                  </to>
                </anchor>
              </controlPr>
            </control>
          </mc:Choice>
        </mc:AlternateContent>
        <mc:AlternateContent xmlns:mc="http://schemas.openxmlformats.org/markup-compatibility/2006">
          <mc:Choice Requires="x14">
            <control shapeId="3352" r:id="rId221" name="Check Box 0330">
              <controlPr defaultSize="0" autoFill="0" autoLine="0" autoPict="0">
                <anchor moveWithCells="1">
                  <from>
                    <xdr:col>19</xdr:col>
                    <xdr:colOff>88900</xdr:colOff>
                    <xdr:row>172</xdr:row>
                    <xdr:rowOff>12700</xdr:rowOff>
                  </from>
                  <to>
                    <xdr:col>19</xdr:col>
                    <xdr:colOff>457200</xdr:colOff>
                    <xdr:row>173</xdr:row>
                    <xdr:rowOff>0</xdr:rowOff>
                  </to>
                </anchor>
              </controlPr>
            </control>
          </mc:Choice>
        </mc:AlternateContent>
        <mc:AlternateContent xmlns:mc="http://schemas.openxmlformats.org/markup-compatibility/2006">
          <mc:Choice Requires="x14">
            <control shapeId="3351" r:id="rId222" name="Check Box 0329">
              <controlPr defaultSize="0" autoFill="0" autoLine="0" autoPict="0">
                <anchor moveWithCells="1">
                  <from>
                    <xdr:col>21</xdr:col>
                    <xdr:colOff>88900</xdr:colOff>
                    <xdr:row>171</xdr:row>
                    <xdr:rowOff>12700</xdr:rowOff>
                  </from>
                  <to>
                    <xdr:col>21</xdr:col>
                    <xdr:colOff>457200</xdr:colOff>
                    <xdr:row>171</xdr:row>
                    <xdr:rowOff>450850</xdr:rowOff>
                  </to>
                </anchor>
              </controlPr>
            </control>
          </mc:Choice>
        </mc:AlternateContent>
        <mc:AlternateContent xmlns:mc="http://schemas.openxmlformats.org/markup-compatibility/2006">
          <mc:Choice Requires="x14">
            <control shapeId="3350" r:id="rId223" name="Check Box 0328">
              <controlPr defaultSize="0" autoFill="0" autoLine="0" autoPict="0">
                <anchor moveWithCells="1">
                  <from>
                    <xdr:col>20</xdr:col>
                    <xdr:colOff>88900</xdr:colOff>
                    <xdr:row>171</xdr:row>
                    <xdr:rowOff>12700</xdr:rowOff>
                  </from>
                  <to>
                    <xdr:col>20</xdr:col>
                    <xdr:colOff>457200</xdr:colOff>
                    <xdr:row>171</xdr:row>
                    <xdr:rowOff>450850</xdr:rowOff>
                  </to>
                </anchor>
              </controlPr>
            </control>
          </mc:Choice>
        </mc:AlternateContent>
        <mc:AlternateContent xmlns:mc="http://schemas.openxmlformats.org/markup-compatibility/2006">
          <mc:Choice Requires="x14">
            <control shapeId="3349" r:id="rId224" name="Check Box 0327">
              <controlPr defaultSize="0" autoFill="0" autoLine="0" autoPict="0">
                <anchor moveWithCells="1">
                  <from>
                    <xdr:col>19</xdr:col>
                    <xdr:colOff>88900</xdr:colOff>
                    <xdr:row>171</xdr:row>
                    <xdr:rowOff>12700</xdr:rowOff>
                  </from>
                  <to>
                    <xdr:col>19</xdr:col>
                    <xdr:colOff>457200</xdr:colOff>
                    <xdr:row>171</xdr:row>
                    <xdr:rowOff>450850</xdr:rowOff>
                  </to>
                </anchor>
              </controlPr>
            </control>
          </mc:Choice>
        </mc:AlternateContent>
        <mc:AlternateContent xmlns:mc="http://schemas.openxmlformats.org/markup-compatibility/2006">
          <mc:Choice Requires="x14">
            <control shapeId="3348" r:id="rId225" name="Check Box 0326">
              <controlPr defaultSize="0" autoFill="0" autoLine="0" autoPict="0">
                <anchor moveWithCells="1">
                  <from>
                    <xdr:col>21</xdr:col>
                    <xdr:colOff>88900</xdr:colOff>
                    <xdr:row>170</xdr:row>
                    <xdr:rowOff>12700</xdr:rowOff>
                  </from>
                  <to>
                    <xdr:col>21</xdr:col>
                    <xdr:colOff>457200</xdr:colOff>
                    <xdr:row>171</xdr:row>
                    <xdr:rowOff>0</xdr:rowOff>
                  </to>
                </anchor>
              </controlPr>
            </control>
          </mc:Choice>
        </mc:AlternateContent>
        <mc:AlternateContent xmlns:mc="http://schemas.openxmlformats.org/markup-compatibility/2006">
          <mc:Choice Requires="x14">
            <control shapeId="3347" r:id="rId226" name="Check Box 0325">
              <controlPr defaultSize="0" autoFill="0" autoLine="0" autoPict="0">
                <anchor moveWithCells="1">
                  <from>
                    <xdr:col>20</xdr:col>
                    <xdr:colOff>88900</xdr:colOff>
                    <xdr:row>170</xdr:row>
                    <xdr:rowOff>12700</xdr:rowOff>
                  </from>
                  <to>
                    <xdr:col>20</xdr:col>
                    <xdr:colOff>457200</xdr:colOff>
                    <xdr:row>171</xdr:row>
                    <xdr:rowOff>0</xdr:rowOff>
                  </to>
                </anchor>
              </controlPr>
            </control>
          </mc:Choice>
        </mc:AlternateContent>
        <mc:AlternateContent xmlns:mc="http://schemas.openxmlformats.org/markup-compatibility/2006">
          <mc:Choice Requires="x14">
            <control shapeId="3346" r:id="rId227" name="Check Box 0324">
              <controlPr defaultSize="0" autoFill="0" autoLine="0" autoPict="0">
                <anchor moveWithCells="1">
                  <from>
                    <xdr:col>19</xdr:col>
                    <xdr:colOff>88900</xdr:colOff>
                    <xdr:row>170</xdr:row>
                    <xdr:rowOff>12700</xdr:rowOff>
                  </from>
                  <to>
                    <xdr:col>19</xdr:col>
                    <xdr:colOff>457200</xdr:colOff>
                    <xdr:row>171</xdr:row>
                    <xdr:rowOff>0</xdr:rowOff>
                  </to>
                </anchor>
              </controlPr>
            </control>
          </mc:Choice>
        </mc:AlternateContent>
        <mc:AlternateContent xmlns:mc="http://schemas.openxmlformats.org/markup-compatibility/2006">
          <mc:Choice Requires="x14">
            <control shapeId="3345" r:id="rId228" name="Check Box 0323">
              <controlPr defaultSize="0" autoFill="0" autoLine="0" autoPict="0">
                <anchor moveWithCells="1">
                  <from>
                    <xdr:col>21</xdr:col>
                    <xdr:colOff>88900</xdr:colOff>
                    <xdr:row>169</xdr:row>
                    <xdr:rowOff>12700</xdr:rowOff>
                  </from>
                  <to>
                    <xdr:col>21</xdr:col>
                    <xdr:colOff>457200</xdr:colOff>
                    <xdr:row>169</xdr:row>
                    <xdr:rowOff>450850</xdr:rowOff>
                  </to>
                </anchor>
              </controlPr>
            </control>
          </mc:Choice>
        </mc:AlternateContent>
        <mc:AlternateContent xmlns:mc="http://schemas.openxmlformats.org/markup-compatibility/2006">
          <mc:Choice Requires="x14">
            <control shapeId="3344" r:id="rId229" name="Check Box 0322">
              <controlPr defaultSize="0" autoFill="0" autoLine="0" autoPict="0">
                <anchor moveWithCells="1">
                  <from>
                    <xdr:col>20</xdr:col>
                    <xdr:colOff>88900</xdr:colOff>
                    <xdr:row>169</xdr:row>
                    <xdr:rowOff>12700</xdr:rowOff>
                  </from>
                  <to>
                    <xdr:col>20</xdr:col>
                    <xdr:colOff>457200</xdr:colOff>
                    <xdr:row>169</xdr:row>
                    <xdr:rowOff>450850</xdr:rowOff>
                  </to>
                </anchor>
              </controlPr>
            </control>
          </mc:Choice>
        </mc:AlternateContent>
        <mc:AlternateContent xmlns:mc="http://schemas.openxmlformats.org/markup-compatibility/2006">
          <mc:Choice Requires="x14">
            <control shapeId="3343" r:id="rId230" name="Check Box 0321">
              <controlPr defaultSize="0" autoFill="0" autoLine="0" autoPict="0">
                <anchor moveWithCells="1">
                  <from>
                    <xdr:col>19</xdr:col>
                    <xdr:colOff>88900</xdr:colOff>
                    <xdr:row>169</xdr:row>
                    <xdr:rowOff>12700</xdr:rowOff>
                  </from>
                  <to>
                    <xdr:col>19</xdr:col>
                    <xdr:colOff>457200</xdr:colOff>
                    <xdr:row>169</xdr:row>
                    <xdr:rowOff>450850</xdr:rowOff>
                  </to>
                </anchor>
              </controlPr>
            </control>
          </mc:Choice>
        </mc:AlternateContent>
        <mc:AlternateContent xmlns:mc="http://schemas.openxmlformats.org/markup-compatibility/2006">
          <mc:Choice Requires="x14">
            <control shapeId="4070" r:id="rId231" name="Check Box 0320">
              <controlPr defaultSize="0" autoFill="0" autoLine="0" autoPict="0">
                <anchor moveWithCells="1">
                  <from>
                    <xdr:col>2</xdr:col>
                    <xdr:colOff>0</xdr:colOff>
                    <xdr:row>192</xdr:row>
                    <xdr:rowOff>12700</xdr:rowOff>
                  </from>
                  <to>
                    <xdr:col>2</xdr:col>
                    <xdr:colOff>374650</xdr:colOff>
                    <xdr:row>193</xdr:row>
                    <xdr:rowOff>0</xdr:rowOff>
                  </to>
                </anchor>
              </controlPr>
            </control>
          </mc:Choice>
        </mc:AlternateContent>
        <mc:AlternateContent xmlns:mc="http://schemas.openxmlformats.org/markup-compatibility/2006">
          <mc:Choice Requires="x14">
            <control shapeId="9430" r:id="rId232" name="Check Box 0319">
              <controlPr defaultSize="0" autoFill="0" autoLine="0" autoPict="0">
                <anchor moveWithCells="1">
                  <from>
                    <xdr:col>1</xdr:col>
                    <xdr:colOff>336550</xdr:colOff>
                    <xdr:row>191</xdr:row>
                    <xdr:rowOff>457200</xdr:rowOff>
                  </from>
                  <to>
                    <xdr:col>2</xdr:col>
                    <xdr:colOff>190500</xdr:colOff>
                    <xdr:row>191</xdr:row>
                    <xdr:rowOff>908050</xdr:rowOff>
                  </to>
                </anchor>
              </controlPr>
            </control>
          </mc:Choice>
        </mc:AlternateContent>
        <mc:AlternateContent xmlns:mc="http://schemas.openxmlformats.org/markup-compatibility/2006">
          <mc:Choice Requires="x14">
            <control shapeId="4069" r:id="rId233" name="Check Box 0318">
              <controlPr defaultSize="0" autoFill="0" autoLine="0" autoPict="0">
                <anchor moveWithCells="1">
                  <from>
                    <xdr:col>1</xdr:col>
                    <xdr:colOff>393700</xdr:colOff>
                    <xdr:row>190</xdr:row>
                    <xdr:rowOff>0</xdr:rowOff>
                  </from>
                  <to>
                    <xdr:col>2</xdr:col>
                    <xdr:colOff>247650</xdr:colOff>
                    <xdr:row>190</xdr:row>
                    <xdr:rowOff>438150</xdr:rowOff>
                  </to>
                </anchor>
              </controlPr>
            </control>
          </mc:Choice>
        </mc:AlternateContent>
        <mc:AlternateContent xmlns:mc="http://schemas.openxmlformats.org/markup-compatibility/2006">
          <mc:Choice Requires="x14">
            <control shapeId="3897" r:id="rId234" name="Check Box 0317">
              <controlPr defaultSize="0" autoFill="0" autoLine="0" autoPict="0">
                <anchor moveWithCells="1">
                  <from>
                    <xdr:col>1</xdr:col>
                    <xdr:colOff>393700</xdr:colOff>
                    <xdr:row>183</xdr:row>
                    <xdr:rowOff>165100</xdr:rowOff>
                  </from>
                  <to>
                    <xdr:col>2</xdr:col>
                    <xdr:colOff>247650</xdr:colOff>
                    <xdr:row>184</xdr:row>
                    <xdr:rowOff>152400</xdr:rowOff>
                  </to>
                </anchor>
              </controlPr>
            </control>
          </mc:Choice>
        </mc:AlternateContent>
        <mc:AlternateContent xmlns:mc="http://schemas.openxmlformats.org/markup-compatibility/2006">
          <mc:Choice Requires="x14">
            <control shapeId="3896" r:id="rId235" name="Check Box 0316">
              <controlPr defaultSize="0" autoFill="0" autoLine="0" autoPict="0">
                <anchor moveWithCells="1">
                  <from>
                    <xdr:col>1</xdr:col>
                    <xdr:colOff>393700</xdr:colOff>
                    <xdr:row>173</xdr:row>
                    <xdr:rowOff>107950</xdr:rowOff>
                  </from>
                  <to>
                    <xdr:col>2</xdr:col>
                    <xdr:colOff>247650</xdr:colOff>
                    <xdr:row>174</xdr:row>
                    <xdr:rowOff>95250</xdr:rowOff>
                  </to>
                </anchor>
              </controlPr>
            </control>
          </mc:Choice>
        </mc:AlternateContent>
        <mc:AlternateContent xmlns:mc="http://schemas.openxmlformats.org/markup-compatibility/2006">
          <mc:Choice Requires="x14">
            <control shapeId="9524" r:id="rId236" name="Check Box 0315">
              <controlPr defaultSize="0" autoFill="0" autoLine="0" autoPict="0">
                <anchor moveWithCells="1">
                  <from>
                    <xdr:col>6</xdr:col>
                    <xdr:colOff>152400</xdr:colOff>
                    <xdr:row>166</xdr:row>
                    <xdr:rowOff>12700</xdr:rowOff>
                  </from>
                  <to>
                    <xdr:col>7</xdr:col>
                    <xdr:colOff>12700</xdr:colOff>
                    <xdr:row>167</xdr:row>
                    <xdr:rowOff>0</xdr:rowOff>
                  </to>
                </anchor>
              </controlPr>
            </control>
          </mc:Choice>
        </mc:AlternateContent>
        <mc:AlternateContent xmlns:mc="http://schemas.openxmlformats.org/markup-compatibility/2006">
          <mc:Choice Requires="x14">
            <control shapeId="9806" r:id="rId237" name="Check Box 0314">
              <controlPr defaultSize="0" autoFill="0" autoLine="0" autoPict="0">
                <anchor moveWithCells="1">
                  <from>
                    <xdr:col>15</xdr:col>
                    <xdr:colOff>0</xdr:colOff>
                    <xdr:row>163</xdr:row>
                    <xdr:rowOff>12700</xdr:rowOff>
                  </from>
                  <to>
                    <xdr:col>15</xdr:col>
                    <xdr:colOff>374650</xdr:colOff>
                    <xdr:row>164</xdr:row>
                    <xdr:rowOff>12700</xdr:rowOff>
                  </to>
                </anchor>
              </controlPr>
            </control>
          </mc:Choice>
        </mc:AlternateContent>
        <mc:AlternateContent xmlns:mc="http://schemas.openxmlformats.org/markup-compatibility/2006">
          <mc:Choice Requires="x14">
            <control shapeId="9668" r:id="rId238" name="Check Box 0313">
              <controlPr defaultSize="0" autoFill="0" autoLine="0" autoPict="0">
                <anchor moveWithCells="1">
                  <from>
                    <xdr:col>15</xdr:col>
                    <xdr:colOff>0</xdr:colOff>
                    <xdr:row>161</xdr:row>
                    <xdr:rowOff>12700</xdr:rowOff>
                  </from>
                  <to>
                    <xdr:col>15</xdr:col>
                    <xdr:colOff>374650</xdr:colOff>
                    <xdr:row>161</xdr:row>
                    <xdr:rowOff>450850</xdr:rowOff>
                  </to>
                </anchor>
              </controlPr>
            </control>
          </mc:Choice>
        </mc:AlternateContent>
        <mc:AlternateContent xmlns:mc="http://schemas.openxmlformats.org/markup-compatibility/2006">
          <mc:Choice Requires="x14">
            <control shapeId="9667" r:id="rId239" name="Check Box 0312">
              <controlPr defaultSize="0" autoFill="0" autoLine="0" autoPict="0">
                <anchor moveWithCells="1">
                  <from>
                    <xdr:col>15</xdr:col>
                    <xdr:colOff>0</xdr:colOff>
                    <xdr:row>159</xdr:row>
                    <xdr:rowOff>12700</xdr:rowOff>
                  </from>
                  <to>
                    <xdr:col>15</xdr:col>
                    <xdr:colOff>374650</xdr:colOff>
                    <xdr:row>159</xdr:row>
                    <xdr:rowOff>450850</xdr:rowOff>
                  </to>
                </anchor>
              </controlPr>
            </control>
          </mc:Choice>
        </mc:AlternateContent>
        <mc:AlternateContent xmlns:mc="http://schemas.openxmlformats.org/markup-compatibility/2006">
          <mc:Choice Requires="x14">
            <control shapeId="9666" r:id="rId240" name="Check Box 0311">
              <controlPr defaultSize="0" autoFill="0" autoLine="0" autoPict="0">
                <anchor moveWithCells="1">
                  <from>
                    <xdr:col>15</xdr:col>
                    <xdr:colOff>0</xdr:colOff>
                    <xdr:row>157</xdr:row>
                    <xdr:rowOff>12700</xdr:rowOff>
                  </from>
                  <to>
                    <xdr:col>15</xdr:col>
                    <xdr:colOff>374650</xdr:colOff>
                    <xdr:row>157</xdr:row>
                    <xdr:rowOff>450850</xdr:rowOff>
                  </to>
                </anchor>
              </controlPr>
            </control>
          </mc:Choice>
        </mc:AlternateContent>
        <mc:AlternateContent xmlns:mc="http://schemas.openxmlformats.org/markup-compatibility/2006">
          <mc:Choice Requires="x14">
            <control shapeId="9804" r:id="rId241" name="Check Box 0310">
              <controlPr defaultSize="0" autoFill="0" autoLine="0" autoPict="0">
                <anchor moveWithCells="1">
                  <from>
                    <xdr:col>4</xdr:col>
                    <xdr:colOff>0</xdr:colOff>
                    <xdr:row>163</xdr:row>
                    <xdr:rowOff>12700</xdr:rowOff>
                  </from>
                  <to>
                    <xdr:col>4</xdr:col>
                    <xdr:colOff>374650</xdr:colOff>
                    <xdr:row>164</xdr:row>
                    <xdr:rowOff>12700</xdr:rowOff>
                  </to>
                </anchor>
              </controlPr>
            </control>
          </mc:Choice>
        </mc:AlternateContent>
        <mc:AlternateContent xmlns:mc="http://schemas.openxmlformats.org/markup-compatibility/2006">
          <mc:Choice Requires="x14">
            <control shapeId="9665" r:id="rId242" name="Check Box 0309">
              <controlPr defaultSize="0" autoFill="0" autoLine="0" autoPict="0">
                <anchor moveWithCells="1">
                  <from>
                    <xdr:col>4</xdr:col>
                    <xdr:colOff>0</xdr:colOff>
                    <xdr:row>161</xdr:row>
                    <xdr:rowOff>12700</xdr:rowOff>
                  </from>
                  <to>
                    <xdr:col>4</xdr:col>
                    <xdr:colOff>374650</xdr:colOff>
                    <xdr:row>161</xdr:row>
                    <xdr:rowOff>450850</xdr:rowOff>
                  </to>
                </anchor>
              </controlPr>
            </control>
          </mc:Choice>
        </mc:AlternateContent>
        <mc:AlternateContent xmlns:mc="http://schemas.openxmlformats.org/markup-compatibility/2006">
          <mc:Choice Requires="x14">
            <control shapeId="9664" r:id="rId243" name="Check Box 0308">
              <controlPr defaultSize="0" autoFill="0" autoLine="0" autoPict="0">
                <anchor moveWithCells="1">
                  <from>
                    <xdr:col>4</xdr:col>
                    <xdr:colOff>0</xdr:colOff>
                    <xdr:row>159</xdr:row>
                    <xdr:rowOff>12700</xdr:rowOff>
                  </from>
                  <to>
                    <xdr:col>4</xdr:col>
                    <xdr:colOff>374650</xdr:colOff>
                    <xdr:row>159</xdr:row>
                    <xdr:rowOff>450850</xdr:rowOff>
                  </to>
                </anchor>
              </controlPr>
            </control>
          </mc:Choice>
        </mc:AlternateContent>
        <mc:AlternateContent xmlns:mc="http://schemas.openxmlformats.org/markup-compatibility/2006">
          <mc:Choice Requires="x14">
            <control shapeId="9663" r:id="rId244" name="Check Box 0307">
              <controlPr defaultSize="0" autoFill="0" autoLine="0" autoPict="0">
                <anchor moveWithCells="1">
                  <from>
                    <xdr:col>4</xdr:col>
                    <xdr:colOff>0</xdr:colOff>
                    <xdr:row>157</xdr:row>
                    <xdr:rowOff>12700</xdr:rowOff>
                  </from>
                  <to>
                    <xdr:col>4</xdr:col>
                    <xdr:colOff>374650</xdr:colOff>
                    <xdr:row>157</xdr:row>
                    <xdr:rowOff>450850</xdr:rowOff>
                  </to>
                </anchor>
              </controlPr>
            </control>
          </mc:Choice>
        </mc:AlternateContent>
        <mc:AlternateContent xmlns:mc="http://schemas.openxmlformats.org/markup-compatibility/2006">
          <mc:Choice Requires="x14">
            <control shapeId="9674" r:id="rId245" name="Check Box 0306">
              <controlPr defaultSize="0" autoFill="0" autoLine="0" autoPict="0">
                <anchor moveWithCells="1">
                  <from>
                    <xdr:col>20</xdr:col>
                    <xdr:colOff>0</xdr:colOff>
                    <xdr:row>156</xdr:row>
                    <xdr:rowOff>12700</xdr:rowOff>
                  </from>
                  <to>
                    <xdr:col>20</xdr:col>
                    <xdr:colOff>374650</xdr:colOff>
                    <xdr:row>157</xdr:row>
                    <xdr:rowOff>0</xdr:rowOff>
                  </to>
                </anchor>
              </controlPr>
            </control>
          </mc:Choice>
        </mc:AlternateContent>
        <mc:AlternateContent xmlns:mc="http://schemas.openxmlformats.org/markup-compatibility/2006">
          <mc:Choice Requires="x14">
            <control shapeId="9673" r:id="rId246" name="Check Box 0305">
              <controlPr defaultSize="0" autoFill="0" autoLine="0" autoPict="0">
                <anchor moveWithCells="1">
                  <from>
                    <xdr:col>8</xdr:col>
                    <xdr:colOff>0</xdr:colOff>
                    <xdr:row>156</xdr:row>
                    <xdr:rowOff>12700</xdr:rowOff>
                  </from>
                  <to>
                    <xdr:col>8</xdr:col>
                    <xdr:colOff>374650</xdr:colOff>
                    <xdr:row>157</xdr:row>
                    <xdr:rowOff>0</xdr:rowOff>
                  </to>
                </anchor>
              </controlPr>
            </control>
          </mc:Choice>
        </mc:AlternateContent>
        <mc:AlternateContent xmlns:mc="http://schemas.openxmlformats.org/markup-compatibility/2006">
          <mc:Choice Requires="x14">
            <control shapeId="9662" r:id="rId247" name="Check Box 0304">
              <controlPr defaultSize="0" autoFill="0" autoLine="0" autoPict="0">
                <anchor moveWithCells="1">
                  <from>
                    <xdr:col>7</xdr:col>
                    <xdr:colOff>165100</xdr:colOff>
                    <xdr:row>155</xdr:row>
                    <xdr:rowOff>12700</xdr:rowOff>
                  </from>
                  <to>
                    <xdr:col>8</xdr:col>
                    <xdr:colOff>19050</xdr:colOff>
                    <xdr:row>155</xdr:row>
                    <xdr:rowOff>450850</xdr:rowOff>
                  </to>
                </anchor>
              </controlPr>
            </control>
          </mc:Choice>
        </mc:AlternateContent>
        <mc:AlternateContent xmlns:mc="http://schemas.openxmlformats.org/markup-compatibility/2006">
          <mc:Choice Requires="x14">
            <control shapeId="9446" r:id="rId248" name="Check Box 0303">
              <controlPr defaultSize="0" autoFill="0" autoLine="0" autoPict="0">
                <anchor moveWithCells="1">
                  <from>
                    <xdr:col>21</xdr:col>
                    <xdr:colOff>0</xdr:colOff>
                    <xdr:row>154</xdr:row>
                    <xdr:rowOff>12700</xdr:rowOff>
                  </from>
                  <to>
                    <xdr:col>21</xdr:col>
                    <xdr:colOff>374650</xdr:colOff>
                    <xdr:row>155</xdr:row>
                    <xdr:rowOff>0</xdr:rowOff>
                  </to>
                </anchor>
              </controlPr>
            </control>
          </mc:Choice>
        </mc:AlternateContent>
        <mc:AlternateContent xmlns:mc="http://schemas.openxmlformats.org/markup-compatibility/2006">
          <mc:Choice Requires="x14">
            <control shapeId="9445" r:id="rId249" name="Check Box 0302">
              <controlPr defaultSize="0" autoFill="0" autoLine="0" autoPict="0">
                <anchor moveWithCells="1">
                  <from>
                    <xdr:col>19</xdr:col>
                    <xdr:colOff>0</xdr:colOff>
                    <xdr:row>154</xdr:row>
                    <xdr:rowOff>12700</xdr:rowOff>
                  </from>
                  <to>
                    <xdr:col>19</xdr:col>
                    <xdr:colOff>374650</xdr:colOff>
                    <xdr:row>155</xdr:row>
                    <xdr:rowOff>0</xdr:rowOff>
                  </to>
                </anchor>
              </controlPr>
            </control>
          </mc:Choice>
        </mc:AlternateContent>
        <mc:AlternateContent xmlns:mc="http://schemas.openxmlformats.org/markup-compatibility/2006">
          <mc:Choice Requires="x14">
            <control shapeId="9444" r:id="rId250" name="Check Box 0301">
              <controlPr defaultSize="0" autoFill="0" autoLine="0" autoPict="0">
                <anchor moveWithCells="1">
                  <from>
                    <xdr:col>17</xdr:col>
                    <xdr:colOff>0</xdr:colOff>
                    <xdr:row>154</xdr:row>
                    <xdr:rowOff>12700</xdr:rowOff>
                  </from>
                  <to>
                    <xdr:col>17</xdr:col>
                    <xdr:colOff>374650</xdr:colOff>
                    <xdr:row>155</xdr:row>
                    <xdr:rowOff>0</xdr:rowOff>
                  </to>
                </anchor>
              </controlPr>
            </control>
          </mc:Choice>
        </mc:AlternateContent>
        <mc:AlternateContent xmlns:mc="http://schemas.openxmlformats.org/markup-compatibility/2006">
          <mc:Choice Requires="x14">
            <control shapeId="9521" r:id="rId251" name="Check Box 0300">
              <controlPr defaultSize="0" autoFill="0" autoLine="0" autoPict="0">
                <anchor moveWithCells="1">
                  <from>
                    <xdr:col>10</xdr:col>
                    <xdr:colOff>165100</xdr:colOff>
                    <xdr:row>151</xdr:row>
                    <xdr:rowOff>12700</xdr:rowOff>
                  </from>
                  <to>
                    <xdr:col>11</xdr:col>
                    <xdr:colOff>19050</xdr:colOff>
                    <xdr:row>151</xdr:row>
                    <xdr:rowOff>450850</xdr:rowOff>
                  </to>
                </anchor>
              </controlPr>
            </control>
          </mc:Choice>
        </mc:AlternateContent>
        <mc:AlternateContent xmlns:mc="http://schemas.openxmlformats.org/markup-compatibility/2006">
          <mc:Choice Requires="x14">
            <control shapeId="3232" r:id="rId252" name="Check Box 0299">
              <controlPr defaultSize="0" autoFill="0" autoLine="0" autoPict="0">
                <anchor moveWithCells="1">
                  <from>
                    <xdr:col>5</xdr:col>
                    <xdr:colOff>165100</xdr:colOff>
                    <xdr:row>149</xdr:row>
                    <xdr:rowOff>12700</xdr:rowOff>
                  </from>
                  <to>
                    <xdr:col>6</xdr:col>
                    <xdr:colOff>19050</xdr:colOff>
                    <xdr:row>150</xdr:row>
                    <xdr:rowOff>12700</xdr:rowOff>
                  </to>
                </anchor>
              </controlPr>
            </control>
          </mc:Choice>
        </mc:AlternateContent>
        <mc:AlternateContent xmlns:mc="http://schemas.openxmlformats.org/markup-compatibility/2006">
          <mc:Choice Requires="x14">
            <control shapeId="3231" r:id="rId253" name="Check Box 0298">
              <controlPr defaultSize="0" autoFill="0" autoLine="0" autoPict="0">
                <anchor moveWithCells="1">
                  <from>
                    <xdr:col>21</xdr:col>
                    <xdr:colOff>0</xdr:colOff>
                    <xdr:row>148</xdr:row>
                    <xdr:rowOff>12700</xdr:rowOff>
                  </from>
                  <to>
                    <xdr:col>21</xdr:col>
                    <xdr:colOff>374650</xdr:colOff>
                    <xdr:row>149</xdr:row>
                    <xdr:rowOff>0</xdr:rowOff>
                  </to>
                </anchor>
              </controlPr>
            </control>
          </mc:Choice>
        </mc:AlternateContent>
        <mc:AlternateContent xmlns:mc="http://schemas.openxmlformats.org/markup-compatibility/2006">
          <mc:Choice Requires="x14">
            <control shapeId="3230" r:id="rId254" name="Check Box 0297">
              <controlPr defaultSize="0" autoFill="0" autoLine="0" autoPict="0">
                <anchor moveWithCells="1">
                  <from>
                    <xdr:col>16</xdr:col>
                    <xdr:colOff>0</xdr:colOff>
                    <xdr:row>148</xdr:row>
                    <xdr:rowOff>12700</xdr:rowOff>
                  </from>
                  <to>
                    <xdr:col>16</xdr:col>
                    <xdr:colOff>374650</xdr:colOff>
                    <xdr:row>149</xdr:row>
                    <xdr:rowOff>0</xdr:rowOff>
                  </to>
                </anchor>
              </controlPr>
            </control>
          </mc:Choice>
        </mc:AlternateContent>
        <mc:AlternateContent xmlns:mc="http://schemas.openxmlformats.org/markup-compatibility/2006">
          <mc:Choice Requires="x14">
            <control shapeId="3229" r:id="rId255" name="Check Box 0296">
              <controlPr defaultSize="0" autoFill="0" autoLine="0" autoPict="0">
                <anchor moveWithCells="1">
                  <from>
                    <xdr:col>11</xdr:col>
                    <xdr:colOff>0</xdr:colOff>
                    <xdr:row>148</xdr:row>
                    <xdr:rowOff>12700</xdr:rowOff>
                  </from>
                  <to>
                    <xdr:col>11</xdr:col>
                    <xdr:colOff>374650</xdr:colOff>
                    <xdr:row>149</xdr:row>
                    <xdr:rowOff>0</xdr:rowOff>
                  </to>
                </anchor>
              </controlPr>
            </control>
          </mc:Choice>
        </mc:AlternateContent>
        <mc:AlternateContent xmlns:mc="http://schemas.openxmlformats.org/markup-compatibility/2006">
          <mc:Choice Requires="x14">
            <control shapeId="3228" r:id="rId256" name="Check Box 0295">
              <controlPr defaultSize="0" autoFill="0" autoLine="0" autoPict="0">
                <anchor moveWithCells="1">
                  <from>
                    <xdr:col>21</xdr:col>
                    <xdr:colOff>0</xdr:colOff>
                    <xdr:row>147</xdr:row>
                    <xdr:rowOff>12700</xdr:rowOff>
                  </from>
                  <to>
                    <xdr:col>21</xdr:col>
                    <xdr:colOff>374650</xdr:colOff>
                    <xdr:row>147</xdr:row>
                    <xdr:rowOff>450850</xdr:rowOff>
                  </to>
                </anchor>
              </controlPr>
            </control>
          </mc:Choice>
        </mc:AlternateContent>
        <mc:AlternateContent xmlns:mc="http://schemas.openxmlformats.org/markup-compatibility/2006">
          <mc:Choice Requires="x14">
            <control shapeId="3227" r:id="rId257" name="Check Box 0294">
              <controlPr defaultSize="0" autoFill="0" autoLine="0" autoPict="0">
                <anchor moveWithCells="1">
                  <from>
                    <xdr:col>16</xdr:col>
                    <xdr:colOff>0</xdr:colOff>
                    <xdr:row>147</xdr:row>
                    <xdr:rowOff>12700</xdr:rowOff>
                  </from>
                  <to>
                    <xdr:col>16</xdr:col>
                    <xdr:colOff>374650</xdr:colOff>
                    <xdr:row>147</xdr:row>
                    <xdr:rowOff>450850</xdr:rowOff>
                  </to>
                </anchor>
              </controlPr>
            </control>
          </mc:Choice>
        </mc:AlternateContent>
        <mc:AlternateContent xmlns:mc="http://schemas.openxmlformats.org/markup-compatibility/2006">
          <mc:Choice Requires="x14">
            <control shapeId="3226" r:id="rId258" name="Check Box 0293">
              <controlPr defaultSize="0" autoFill="0" autoLine="0" autoPict="0">
                <anchor moveWithCells="1">
                  <from>
                    <xdr:col>11</xdr:col>
                    <xdr:colOff>0</xdr:colOff>
                    <xdr:row>147</xdr:row>
                    <xdr:rowOff>12700</xdr:rowOff>
                  </from>
                  <to>
                    <xdr:col>11</xdr:col>
                    <xdr:colOff>374650</xdr:colOff>
                    <xdr:row>147</xdr:row>
                    <xdr:rowOff>450850</xdr:rowOff>
                  </to>
                </anchor>
              </controlPr>
            </control>
          </mc:Choice>
        </mc:AlternateContent>
        <mc:AlternateContent xmlns:mc="http://schemas.openxmlformats.org/markup-compatibility/2006">
          <mc:Choice Requires="x14">
            <control shapeId="3225" r:id="rId259" name="Check Box 0292">
              <controlPr defaultSize="0" autoFill="0" autoLine="0" autoPict="0">
                <anchor moveWithCells="1">
                  <from>
                    <xdr:col>21</xdr:col>
                    <xdr:colOff>0</xdr:colOff>
                    <xdr:row>146</xdr:row>
                    <xdr:rowOff>12700</xdr:rowOff>
                  </from>
                  <to>
                    <xdr:col>21</xdr:col>
                    <xdr:colOff>374650</xdr:colOff>
                    <xdr:row>147</xdr:row>
                    <xdr:rowOff>0</xdr:rowOff>
                  </to>
                </anchor>
              </controlPr>
            </control>
          </mc:Choice>
        </mc:AlternateContent>
        <mc:AlternateContent xmlns:mc="http://schemas.openxmlformats.org/markup-compatibility/2006">
          <mc:Choice Requires="x14">
            <control shapeId="3224" r:id="rId260" name="Check Box 0291">
              <controlPr defaultSize="0" autoFill="0" autoLine="0" autoPict="0">
                <anchor moveWithCells="1">
                  <from>
                    <xdr:col>16</xdr:col>
                    <xdr:colOff>0</xdr:colOff>
                    <xdr:row>146</xdr:row>
                    <xdr:rowOff>12700</xdr:rowOff>
                  </from>
                  <to>
                    <xdr:col>16</xdr:col>
                    <xdr:colOff>374650</xdr:colOff>
                    <xdr:row>147</xdr:row>
                    <xdr:rowOff>0</xdr:rowOff>
                  </to>
                </anchor>
              </controlPr>
            </control>
          </mc:Choice>
        </mc:AlternateContent>
        <mc:AlternateContent xmlns:mc="http://schemas.openxmlformats.org/markup-compatibility/2006">
          <mc:Choice Requires="x14">
            <control shapeId="3223" r:id="rId261" name="Check Box 0290">
              <controlPr defaultSize="0" autoFill="0" autoLine="0" autoPict="0">
                <anchor moveWithCells="1">
                  <from>
                    <xdr:col>11</xdr:col>
                    <xdr:colOff>0</xdr:colOff>
                    <xdr:row>146</xdr:row>
                    <xdr:rowOff>12700</xdr:rowOff>
                  </from>
                  <to>
                    <xdr:col>11</xdr:col>
                    <xdr:colOff>374650</xdr:colOff>
                    <xdr:row>147</xdr:row>
                    <xdr:rowOff>0</xdr:rowOff>
                  </to>
                </anchor>
              </controlPr>
            </control>
          </mc:Choice>
        </mc:AlternateContent>
        <mc:AlternateContent xmlns:mc="http://schemas.openxmlformats.org/markup-compatibility/2006">
          <mc:Choice Requires="x14">
            <control shapeId="3222" r:id="rId262" name="Check Box 0289">
              <controlPr defaultSize="0" autoFill="0" autoLine="0" autoPict="0">
                <anchor moveWithCells="1">
                  <from>
                    <xdr:col>21</xdr:col>
                    <xdr:colOff>0</xdr:colOff>
                    <xdr:row>145</xdr:row>
                    <xdr:rowOff>12700</xdr:rowOff>
                  </from>
                  <to>
                    <xdr:col>21</xdr:col>
                    <xdr:colOff>374650</xdr:colOff>
                    <xdr:row>145</xdr:row>
                    <xdr:rowOff>450850</xdr:rowOff>
                  </to>
                </anchor>
              </controlPr>
            </control>
          </mc:Choice>
        </mc:AlternateContent>
        <mc:AlternateContent xmlns:mc="http://schemas.openxmlformats.org/markup-compatibility/2006">
          <mc:Choice Requires="x14">
            <control shapeId="3221" r:id="rId263" name="Check Box 0288">
              <controlPr defaultSize="0" autoFill="0" autoLine="0" autoPict="0">
                <anchor moveWithCells="1">
                  <from>
                    <xdr:col>16</xdr:col>
                    <xdr:colOff>0</xdr:colOff>
                    <xdr:row>145</xdr:row>
                    <xdr:rowOff>12700</xdr:rowOff>
                  </from>
                  <to>
                    <xdr:col>16</xdr:col>
                    <xdr:colOff>374650</xdr:colOff>
                    <xdr:row>145</xdr:row>
                    <xdr:rowOff>450850</xdr:rowOff>
                  </to>
                </anchor>
              </controlPr>
            </control>
          </mc:Choice>
        </mc:AlternateContent>
        <mc:AlternateContent xmlns:mc="http://schemas.openxmlformats.org/markup-compatibility/2006">
          <mc:Choice Requires="x14">
            <control shapeId="3220" r:id="rId264" name="Check Box 0287">
              <controlPr defaultSize="0" autoFill="0" autoLine="0" autoPict="0">
                <anchor moveWithCells="1">
                  <from>
                    <xdr:col>11</xdr:col>
                    <xdr:colOff>0</xdr:colOff>
                    <xdr:row>145</xdr:row>
                    <xdr:rowOff>12700</xdr:rowOff>
                  </from>
                  <to>
                    <xdr:col>11</xdr:col>
                    <xdr:colOff>374650</xdr:colOff>
                    <xdr:row>145</xdr:row>
                    <xdr:rowOff>450850</xdr:rowOff>
                  </to>
                </anchor>
              </controlPr>
            </control>
          </mc:Choice>
        </mc:AlternateContent>
        <mc:AlternateContent xmlns:mc="http://schemas.openxmlformats.org/markup-compatibility/2006">
          <mc:Choice Requires="x14">
            <control shapeId="3219" r:id="rId265" name="Check Box 0286">
              <controlPr defaultSize="0" autoFill="0" autoLine="0" autoPict="0">
                <anchor moveWithCells="1">
                  <from>
                    <xdr:col>21</xdr:col>
                    <xdr:colOff>0</xdr:colOff>
                    <xdr:row>144</xdr:row>
                    <xdr:rowOff>12700</xdr:rowOff>
                  </from>
                  <to>
                    <xdr:col>21</xdr:col>
                    <xdr:colOff>374650</xdr:colOff>
                    <xdr:row>145</xdr:row>
                    <xdr:rowOff>0</xdr:rowOff>
                  </to>
                </anchor>
              </controlPr>
            </control>
          </mc:Choice>
        </mc:AlternateContent>
        <mc:AlternateContent xmlns:mc="http://schemas.openxmlformats.org/markup-compatibility/2006">
          <mc:Choice Requires="x14">
            <control shapeId="3218" r:id="rId266" name="Check Box 0285">
              <controlPr defaultSize="0" autoFill="0" autoLine="0" autoPict="0">
                <anchor moveWithCells="1">
                  <from>
                    <xdr:col>16</xdr:col>
                    <xdr:colOff>0</xdr:colOff>
                    <xdr:row>144</xdr:row>
                    <xdr:rowOff>12700</xdr:rowOff>
                  </from>
                  <to>
                    <xdr:col>16</xdr:col>
                    <xdr:colOff>374650</xdr:colOff>
                    <xdr:row>145</xdr:row>
                    <xdr:rowOff>0</xdr:rowOff>
                  </to>
                </anchor>
              </controlPr>
            </control>
          </mc:Choice>
        </mc:AlternateContent>
        <mc:AlternateContent xmlns:mc="http://schemas.openxmlformats.org/markup-compatibility/2006">
          <mc:Choice Requires="x14">
            <control shapeId="3217" r:id="rId267" name="Check Box 0284">
              <controlPr defaultSize="0" autoFill="0" autoLine="0" autoPict="0">
                <anchor moveWithCells="1">
                  <from>
                    <xdr:col>11</xdr:col>
                    <xdr:colOff>0</xdr:colOff>
                    <xdr:row>144</xdr:row>
                    <xdr:rowOff>12700</xdr:rowOff>
                  </from>
                  <to>
                    <xdr:col>11</xdr:col>
                    <xdr:colOff>374650</xdr:colOff>
                    <xdr:row>145</xdr:row>
                    <xdr:rowOff>0</xdr:rowOff>
                  </to>
                </anchor>
              </controlPr>
            </control>
          </mc:Choice>
        </mc:AlternateContent>
        <mc:AlternateContent xmlns:mc="http://schemas.openxmlformats.org/markup-compatibility/2006">
          <mc:Choice Requires="x14">
            <control shapeId="3216" r:id="rId268" name="Check Box 0283">
              <controlPr defaultSize="0" autoFill="0" autoLine="0" autoPict="0">
                <anchor moveWithCells="1">
                  <from>
                    <xdr:col>5</xdr:col>
                    <xdr:colOff>165100</xdr:colOff>
                    <xdr:row>148</xdr:row>
                    <xdr:rowOff>12700</xdr:rowOff>
                  </from>
                  <to>
                    <xdr:col>6</xdr:col>
                    <xdr:colOff>19050</xdr:colOff>
                    <xdr:row>149</xdr:row>
                    <xdr:rowOff>0</xdr:rowOff>
                  </to>
                </anchor>
              </controlPr>
            </control>
          </mc:Choice>
        </mc:AlternateContent>
        <mc:AlternateContent xmlns:mc="http://schemas.openxmlformats.org/markup-compatibility/2006">
          <mc:Choice Requires="x14">
            <control shapeId="3215" r:id="rId269" name="Check Box 0282">
              <controlPr defaultSize="0" autoFill="0" autoLine="0" autoPict="0">
                <anchor moveWithCells="1">
                  <from>
                    <xdr:col>5</xdr:col>
                    <xdr:colOff>165100</xdr:colOff>
                    <xdr:row>147</xdr:row>
                    <xdr:rowOff>12700</xdr:rowOff>
                  </from>
                  <to>
                    <xdr:col>6</xdr:col>
                    <xdr:colOff>19050</xdr:colOff>
                    <xdr:row>147</xdr:row>
                    <xdr:rowOff>450850</xdr:rowOff>
                  </to>
                </anchor>
              </controlPr>
            </control>
          </mc:Choice>
        </mc:AlternateContent>
        <mc:AlternateContent xmlns:mc="http://schemas.openxmlformats.org/markup-compatibility/2006">
          <mc:Choice Requires="x14">
            <control shapeId="3214" r:id="rId270" name="Check Box 0281">
              <controlPr defaultSize="0" autoFill="0" autoLine="0" autoPict="0">
                <anchor moveWithCells="1">
                  <from>
                    <xdr:col>5</xdr:col>
                    <xdr:colOff>165100</xdr:colOff>
                    <xdr:row>146</xdr:row>
                    <xdr:rowOff>12700</xdr:rowOff>
                  </from>
                  <to>
                    <xdr:col>6</xdr:col>
                    <xdr:colOff>19050</xdr:colOff>
                    <xdr:row>147</xdr:row>
                    <xdr:rowOff>0</xdr:rowOff>
                  </to>
                </anchor>
              </controlPr>
            </control>
          </mc:Choice>
        </mc:AlternateContent>
        <mc:AlternateContent xmlns:mc="http://schemas.openxmlformats.org/markup-compatibility/2006">
          <mc:Choice Requires="x14">
            <control shapeId="3213" r:id="rId271" name="Check Box 0280">
              <controlPr defaultSize="0" autoFill="0" autoLine="0" autoPict="0">
                <anchor moveWithCells="1">
                  <from>
                    <xdr:col>5</xdr:col>
                    <xdr:colOff>165100</xdr:colOff>
                    <xdr:row>145</xdr:row>
                    <xdr:rowOff>12700</xdr:rowOff>
                  </from>
                  <to>
                    <xdr:col>6</xdr:col>
                    <xdr:colOff>19050</xdr:colOff>
                    <xdr:row>145</xdr:row>
                    <xdr:rowOff>450850</xdr:rowOff>
                  </to>
                </anchor>
              </controlPr>
            </control>
          </mc:Choice>
        </mc:AlternateContent>
        <mc:AlternateContent xmlns:mc="http://schemas.openxmlformats.org/markup-compatibility/2006">
          <mc:Choice Requires="x14">
            <control shapeId="3212" r:id="rId272" name="Check Box 0279">
              <controlPr defaultSize="0" autoFill="0" autoLine="0" autoPict="0">
                <anchor moveWithCells="1">
                  <from>
                    <xdr:col>5</xdr:col>
                    <xdr:colOff>165100</xdr:colOff>
                    <xdr:row>144</xdr:row>
                    <xdr:rowOff>12700</xdr:rowOff>
                  </from>
                  <to>
                    <xdr:col>6</xdr:col>
                    <xdr:colOff>19050</xdr:colOff>
                    <xdr:row>145</xdr:row>
                    <xdr:rowOff>0</xdr:rowOff>
                  </to>
                </anchor>
              </controlPr>
            </control>
          </mc:Choice>
        </mc:AlternateContent>
        <mc:AlternateContent xmlns:mc="http://schemas.openxmlformats.org/markup-compatibility/2006">
          <mc:Choice Requires="x14">
            <control shapeId="3211" r:id="rId273" name="Check Box 0278">
              <controlPr defaultSize="0" autoFill="0" autoLine="0" autoPict="0">
                <anchor moveWithCells="1">
                  <from>
                    <xdr:col>20</xdr:col>
                    <xdr:colOff>146050</xdr:colOff>
                    <xdr:row>140</xdr:row>
                    <xdr:rowOff>12700</xdr:rowOff>
                  </from>
                  <to>
                    <xdr:col>21</xdr:col>
                    <xdr:colOff>0</xdr:colOff>
                    <xdr:row>141</xdr:row>
                    <xdr:rowOff>0</xdr:rowOff>
                  </to>
                </anchor>
              </controlPr>
            </control>
          </mc:Choice>
        </mc:AlternateContent>
        <mc:AlternateContent xmlns:mc="http://schemas.openxmlformats.org/markup-compatibility/2006">
          <mc:Choice Requires="x14">
            <control shapeId="3210" r:id="rId274" name="Check Box 0277">
              <controlPr defaultSize="0" autoFill="0" autoLine="0" autoPict="0">
                <anchor moveWithCells="1">
                  <from>
                    <xdr:col>15</xdr:col>
                    <xdr:colOff>146050</xdr:colOff>
                    <xdr:row>140</xdr:row>
                    <xdr:rowOff>12700</xdr:rowOff>
                  </from>
                  <to>
                    <xdr:col>16</xdr:col>
                    <xdr:colOff>0</xdr:colOff>
                    <xdr:row>141</xdr:row>
                    <xdr:rowOff>0</xdr:rowOff>
                  </to>
                </anchor>
              </controlPr>
            </control>
          </mc:Choice>
        </mc:AlternateContent>
        <mc:AlternateContent xmlns:mc="http://schemas.openxmlformats.org/markup-compatibility/2006">
          <mc:Choice Requires="x14">
            <control shapeId="3209" r:id="rId275" name="Check Box 0276">
              <controlPr defaultSize="0" autoFill="0" autoLine="0" autoPict="0">
                <anchor moveWithCells="1">
                  <from>
                    <xdr:col>9</xdr:col>
                    <xdr:colOff>165100</xdr:colOff>
                    <xdr:row>140</xdr:row>
                    <xdr:rowOff>12700</xdr:rowOff>
                  </from>
                  <to>
                    <xdr:col>10</xdr:col>
                    <xdr:colOff>19050</xdr:colOff>
                    <xdr:row>141</xdr:row>
                    <xdr:rowOff>0</xdr:rowOff>
                  </to>
                </anchor>
              </controlPr>
            </control>
          </mc:Choice>
        </mc:AlternateContent>
        <mc:AlternateContent xmlns:mc="http://schemas.openxmlformats.org/markup-compatibility/2006">
          <mc:Choice Requires="x14">
            <control shapeId="3208" r:id="rId276" name="Check Box 0275">
              <controlPr defaultSize="0" autoFill="0" autoLine="0" autoPict="0">
                <anchor moveWithCells="1">
                  <from>
                    <xdr:col>4</xdr:col>
                    <xdr:colOff>146050</xdr:colOff>
                    <xdr:row>140</xdr:row>
                    <xdr:rowOff>12700</xdr:rowOff>
                  </from>
                  <to>
                    <xdr:col>5</xdr:col>
                    <xdr:colOff>0</xdr:colOff>
                    <xdr:row>141</xdr:row>
                    <xdr:rowOff>0</xdr:rowOff>
                  </to>
                </anchor>
              </controlPr>
            </control>
          </mc:Choice>
        </mc:AlternateContent>
        <mc:AlternateContent xmlns:mc="http://schemas.openxmlformats.org/markup-compatibility/2006">
          <mc:Choice Requires="x14">
            <control shapeId="9520" r:id="rId277" name="Check Box 0274">
              <controlPr defaultSize="0" autoFill="0" autoLine="0" autoPict="0">
                <anchor moveWithCells="1">
                  <from>
                    <xdr:col>4</xdr:col>
                    <xdr:colOff>165100</xdr:colOff>
                    <xdr:row>139</xdr:row>
                    <xdr:rowOff>12700</xdr:rowOff>
                  </from>
                  <to>
                    <xdr:col>5</xdr:col>
                    <xdr:colOff>19050</xdr:colOff>
                    <xdr:row>139</xdr:row>
                    <xdr:rowOff>450850</xdr:rowOff>
                  </to>
                </anchor>
              </controlPr>
            </control>
          </mc:Choice>
        </mc:AlternateContent>
        <mc:AlternateContent xmlns:mc="http://schemas.openxmlformats.org/markup-compatibility/2006">
          <mc:Choice Requires="x14">
            <control shapeId="4050" r:id="rId278" name="Check Box 0273">
              <controlPr defaultSize="0" autoFill="0" autoLine="0" autoPict="0">
                <anchor moveWithCells="1">
                  <from>
                    <xdr:col>5</xdr:col>
                    <xdr:colOff>165100</xdr:colOff>
                    <xdr:row>137</xdr:row>
                    <xdr:rowOff>12700</xdr:rowOff>
                  </from>
                  <to>
                    <xdr:col>6</xdr:col>
                    <xdr:colOff>19050</xdr:colOff>
                    <xdr:row>137</xdr:row>
                    <xdr:rowOff>450850</xdr:rowOff>
                  </to>
                </anchor>
              </controlPr>
            </control>
          </mc:Choice>
        </mc:AlternateContent>
        <mc:AlternateContent xmlns:mc="http://schemas.openxmlformats.org/markup-compatibility/2006">
          <mc:Choice Requires="x14">
            <control shapeId="4065" r:id="rId279" name="Check Box 0272">
              <controlPr defaultSize="0" autoFill="0" autoLine="0" autoPict="0">
                <anchor moveWithCells="1">
                  <from>
                    <xdr:col>21</xdr:col>
                    <xdr:colOff>0</xdr:colOff>
                    <xdr:row>136</xdr:row>
                    <xdr:rowOff>12700</xdr:rowOff>
                  </from>
                  <to>
                    <xdr:col>21</xdr:col>
                    <xdr:colOff>374650</xdr:colOff>
                    <xdr:row>137</xdr:row>
                    <xdr:rowOff>0</xdr:rowOff>
                  </to>
                </anchor>
              </controlPr>
            </control>
          </mc:Choice>
        </mc:AlternateContent>
        <mc:AlternateContent xmlns:mc="http://schemas.openxmlformats.org/markup-compatibility/2006">
          <mc:Choice Requires="x14">
            <control shapeId="4064" r:id="rId280" name="Check Box 0271">
              <controlPr defaultSize="0" autoFill="0" autoLine="0" autoPict="0">
                <anchor moveWithCells="1">
                  <from>
                    <xdr:col>21</xdr:col>
                    <xdr:colOff>0</xdr:colOff>
                    <xdr:row>135</xdr:row>
                    <xdr:rowOff>12700</xdr:rowOff>
                  </from>
                  <to>
                    <xdr:col>21</xdr:col>
                    <xdr:colOff>374650</xdr:colOff>
                    <xdr:row>136</xdr:row>
                    <xdr:rowOff>12700</xdr:rowOff>
                  </to>
                </anchor>
              </controlPr>
            </control>
          </mc:Choice>
        </mc:AlternateContent>
        <mc:AlternateContent xmlns:mc="http://schemas.openxmlformats.org/markup-compatibility/2006">
          <mc:Choice Requires="x14">
            <control shapeId="4063" r:id="rId281" name="Check Box 0270">
              <controlPr defaultSize="0" autoFill="0" autoLine="0" autoPict="0">
                <anchor moveWithCells="1">
                  <from>
                    <xdr:col>21</xdr:col>
                    <xdr:colOff>0</xdr:colOff>
                    <xdr:row>134</xdr:row>
                    <xdr:rowOff>12700</xdr:rowOff>
                  </from>
                  <to>
                    <xdr:col>21</xdr:col>
                    <xdr:colOff>374650</xdr:colOff>
                    <xdr:row>135</xdr:row>
                    <xdr:rowOff>0</xdr:rowOff>
                  </to>
                </anchor>
              </controlPr>
            </control>
          </mc:Choice>
        </mc:AlternateContent>
        <mc:AlternateContent xmlns:mc="http://schemas.openxmlformats.org/markup-compatibility/2006">
          <mc:Choice Requires="x14">
            <control shapeId="4062" r:id="rId282" name="Check Box 0269">
              <controlPr defaultSize="0" autoFill="0" autoLine="0" autoPict="0">
                <anchor moveWithCells="1">
                  <from>
                    <xdr:col>21</xdr:col>
                    <xdr:colOff>0</xdr:colOff>
                    <xdr:row>133</xdr:row>
                    <xdr:rowOff>12700</xdr:rowOff>
                  </from>
                  <to>
                    <xdr:col>21</xdr:col>
                    <xdr:colOff>374650</xdr:colOff>
                    <xdr:row>133</xdr:row>
                    <xdr:rowOff>450850</xdr:rowOff>
                  </to>
                </anchor>
              </controlPr>
            </control>
          </mc:Choice>
        </mc:AlternateContent>
        <mc:AlternateContent xmlns:mc="http://schemas.openxmlformats.org/markup-compatibility/2006">
          <mc:Choice Requires="x14">
            <control shapeId="4061" r:id="rId283" name="Check Box 0268">
              <controlPr defaultSize="0" autoFill="0" autoLine="0" autoPict="0">
                <anchor moveWithCells="1">
                  <from>
                    <xdr:col>21</xdr:col>
                    <xdr:colOff>0</xdr:colOff>
                    <xdr:row>132</xdr:row>
                    <xdr:rowOff>12700</xdr:rowOff>
                  </from>
                  <to>
                    <xdr:col>21</xdr:col>
                    <xdr:colOff>374650</xdr:colOff>
                    <xdr:row>133</xdr:row>
                    <xdr:rowOff>0</xdr:rowOff>
                  </to>
                </anchor>
              </controlPr>
            </control>
          </mc:Choice>
        </mc:AlternateContent>
        <mc:AlternateContent xmlns:mc="http://schemas.openxmlformats.org/markup-compatibility/2006">
          <mc:Choice Requires="x14">
            <control shapeId="4060" r:id="rId284" name="Check Box 0267">
              <controlPr defaultSize="0" autoFill="0" autoLine="0" autoPict="0">
                <anchor moveWithCells="1">
                  <from>
                    <xdr:col>16</xdr:col>
                    <xdr:colOff>0</xdr:colOff>
                    <xdr:row>136</xdr:row>
                    <xdr:rowOff>12700</xdr:rowOff>
                  </from>
                  <to>
                    <xdr:col>16</xdr:col>
                    <xdr:colOff>374650</xdr:colOff>
                    <xdr:row>137</xdr:row>
                    <xdr:rowOff>0</xdr:rowOff>
                  </to>
                </anchor>
              </controlPr>
            </control>
          </mc:Choice>
        </mc:AlternateContent>
        <mc:AlternateContent xmlns:mc="http://schemas.openxmlformats.org/markup-compatibility/2006">
          <mc:Choice Requires="x14">
            <control shapeId="4059" r:id="rId285" name="Check Box 0266">
              <controlPr defaultSize="0" autoFill="0" autoLine="0" autoPict="0">
                <anchor moveWithCells="1">
                  <from>
                    <xdr:col>16</xdr:col>
                    <xdr:colOff>0</xdr:colOff>
                    <xdr:row>135</xdr:row>
                    <xdr:rowOff>12700</xdr:rowOff>
                  </from>
                  <to>
                    <xdr:col>16</xdr:col>
                    <xdr:colOff>374650</xdr:colOff>
                    <xdr:row>136</xdr:row>
                    <xdr:rowOff>12700</xdr:rowOff>
                  </to>
                </anchor>
              </controlPr>
            </control>
          </mc:Choice>
        </mc:AlternateContent>
        <mc:AlternateContent xmlns:mc="http://schemas.openxmlformats.org/markup-compatibility/2006">
          <mc:Choice Requires="x14">
            <control shapeId="4058" r:id="rId286" name="Check Box 0265">
              <controlPr defaultSize="0" autoFill="0" autoLine="0" autoPict="0">
                <anchor moveWithCells="1">
                  <from>
                    <xdr:col>16</xdr:col>
                    <xdr:colOff>0</xdr:colOff>
                    <xdr:row>134</xdr:row>
                    <xdr:rowOff>12700</xdr:rowOff>
                  </from>
                  <to>
                    <xdr:col>16</xdr:col>
                    <xdr:colOff>374650</xdr:colOff>
                    <xdr:row>135</xdr:row>
                    <xdr:rowOff>0</xdr:rowOff>
                  </to>
                </anchor>
              </controlPr>
            </control>
          </mc:Choice>
        </mc:AlternateContent>
        <mc:AlternateContent xmlns:mc="http://schemas.openxmlformats.org/markup-compatibility/2006">
          <mc:Choice Requires="x14">
            <control shapeId="4057" r:id="rId287" name="Check Box 0264">
              <controlPr defaultSize="0" autoFill="0" autoLine="0" autoPict="0">
                <anchor moveWithCells="1">
                  <from>
                    <xdr:col>16</xdr:col>
                    <xdr:colOff>0</xdr:colOff>
                    <xdr:row>133</xdr:row>
                    <xdr:rowOff>12700</xdr:rowOff>
                  </from>
                  <to>
                    <xdr:col>16</xdr:col>
                    <xdr:colOff>374650</xdr:colOff>
                    <xdr:row>133</xdr:row>
                    <xdr:rowOff>450850</xdr:rowOff>
                  </to>
                </anchor>
              </controlPr>
            </control>
          </mc:Choice>
        </mc:AlternateContent>
        <mc:AlternateContent xmlns:mc="http://schemas.openxmlformats.org/markup-compatibility/2006">
          <mc:Choice Requires="x14">
            <control shapeId="4056" r:id="rId288" name="Check Box 0263">
              <controlPr defaultSize="0" autoFill="0" autoLine="0" autoPict="0">
                <anchor moveWithCells="1">
                  <from>
                    <xdr:col>16</xdr:col>
                    <xdr:colOff>0</xdr:colOff>
                    <xdr:row>132</xdr:row>
                    <xdr:rowOff>12700</xdr:rowOff>
                  </from>
                  <to>
                    <xdr:col>16</xdr:col>
                    <xdr:colOff>374650</xdr:colOff>
                    <xdr:row>133</xdr:row>
                    <xdr:rowOff>0</xdr:rowOff>
                  </to>
                </anchor>
              </controlPr>
            </control>
          </mc:Choice>
        </mc:AlternateContent>
        <mc:AlternateContent xmlns:mc="http://schemas.openxmlformats.org/markup-compatibility/2006">
          <mc:Choice Requires="x14">
            <control shapeId="4055" r:id="rId289" name="Check Box 0262">
              <controlPr defaultSize="0" autoFill="0" autoLine="0" autoPict="0">
                <anchor moveWithCells="1">
                  <from>
                    <xdr:col>11</xdr:col>
                    <xdr:colOff>0</xdr:colOff>
                    <xdr:row>136</xdr:row>
                    <xdr:rowOff>12700</xdr:rowOff>
                  </from>
                  <to>
                    <xdr:col>11</xdr:col>
                    <xdr:colOff>374650</xdr:colOff>
                    <xdr:row>137</xdr:row>
                    <xdr:rowOff>0</xdr:rowOff>
                  </to>
                </anchor>
              </controlPr>
            </control>
          </mc:Choice>
        </mc:AlternateContent>
        <mc:AlternateContent xmlns:mc="http://schemas.openxmlformats.org/markup-compatibility/2006">
          <mc:Choice Requires="x14">
            <control shapeId="4054" r:id="rId290" name="Check Box 0261">
              <controlPr defaultSize="0" autoFill="0" autoLine="0" autoPict="0">
                <anchor moveWithCells="1">
                  <from>
                    <xdr:col>11</xdr:col>
                    <xdr:colOff>0</xdr:colOff>
                    <xdr:row>135</xdr:row>
                    <xdr:rowOff>12700</xdr:rowOff>
                  </from>
                  <to>
                    <xdr:col>11</xdr:col>
                    <xdr:colOff>374650</xdr:colOff>
                    <xdr:row>136</xdr:row>
                    <xdr:rowOff>12700</xdr:rowOff>
                  </to>
                </anchor>
              </controlPr>
            </control>
          </mc:Choice>
        </mc:AlternateContent>
        <mc:AlternateContent xmlns:mc="http://schemas.openxmlformats.org/markup-compatibility/2006">
          <mc:Choice Requires="x14">
            <control shapeId="4053" r:id="rId291" name="Check Box 0260">
              <controlPr defaultSize="0" autoFill="0" autoLine="0" autoPict="0">
                <anchor moveWithCells="1">
                  <from>
                    <xdr:col>11</xdr:col>
                    <xdr:colOff>0</xdr:colOff>
                    <xdr:row>134</xdr:row>
                    <xdr:rowOff>12700</xdr:rowOff>
                  </from>
                  <to>
                    <xdr:col>11</xdr:col>
                    <xdr:colOff>374650</xdr:colOff>
                    <xdr:row>135</xdr:row>
                    <xdr:rowOff>0</xdr:rowOff>
                  </to>
                </anchor>
              </controlPr>
            </control>
          </mc:Choice>
        </mc:AlternateContent>
        <mc:AlternateContent xmlns:mc="http://schemas.openxmlformats.org/markup-compatibility/2006">
          <mc:Choice Requires="x14">
            <control shapeId="4052" r:id="rId292" name="Check Box 0259">
              <controlPr defaultSize="0" autoFill="0" autoLine="0" autoPict="0">
                <anchor moveWithCells="1">
                  <from>
                    <xdr:col>11</xdr:col>
                    <xdr:colOff>0</xdr:colOff>
                    <xdr:row>133</xdr:row>
                    <xdr:rowOff>12700</xdr:rowOff>
                  </from>
                  <to>
                    <xdr:col>11</xdr:col>
                    <xdr:colOff>374650</xdr:colOff>
                    <xdr:row>133</xdr:row>
                    <xdr:rowOff>450850</xdr:rowOff>
                  </to>
                </anchor>
              </controlPr>
            </control>
          </mc:Choice>
        </mc:AlternateContent>
        <mc:AlternateContent xmlns:mc="http://schemas.openxmlformats.org/markup-compatibility/2006">
          <mc:Choice Requires="x14">
            <control shapeId="4051" r:id="rId293" name="Check Box 0258">
              <controlPr defaultSize="0" autoFill="0" autoLine="0" autoPict="0">
                <anchor moveWithCells="1">
                  <from>
                    <xdr:col>11</xdr:col>
                    <xdr:colOff>0</xdr:colOff>
                    <xdr:row>132</xdr:row>
                    <xdr:rowOff>12700</xdr:rowOff>
                  </from>
                  <to>
                    <xdr:col>11</xdr:col>
                    <xdr:colOff>374650</xdr:colOff>
                    <xdr:row>133</xdr:row>
                    <xdr:rowOff>0</xdr:rowOff>
                  </to>
                </anchor>
              </controlPr>
            </control>
          </mc:Choice>
        </mc:AlternateContent>
        <mc:AlternateContent xmlns:mc="http://schemas.openxmlformats.org/markup-compatibility/2006">
          <mc:Choice Requires="x14">
            <control shapeId="4049" r:id="rId294" name="Check Box 0257">
              <controlPr defaultSize="0" autoFill="0" autoLine="0" autoPict="0">
                <anchor moveWithCells="1">
                  <from>
                    <xdr:col>5</xdr:col>
                    <xdr:colOff>165100</xdr:colOff>
                    <xdr:row>136</xdr:row>
                    <xdr:rowOff>12700</xdr:rowOff>
                  </from>
                  <to>
                    <xdr:col>6</xdr:col>
                    <xdr:colOff>19050</xdr:colOff>
                    <xdr:row>137</xdr:row>
                    <xdr:rowOff>0</xdr:rowOff>
                  </to>
                </anchor>
              </controlPr>
            </control>
          </mc:Choice>
        </mc:AlternateContent>
        <mc:AlternateContent xmlns:mc="http://schemas.openxmlformats.org/markup-compatibility/2006">
          <mc:Choice Requires="x14">
            <control shapeId="4048" r:id="rId295" name="Check Box 0256">
              <controlPr defaultSize="0" autoFill="0" autoLine="0" autoPict="0">
                <anchor moveWithCells="1">
                  <from>
                    <xdr:col>5</xdr:col>
                    <xdr:colOff>165100</xdr:colOff>
                    <xdr:row>135</xdr:row>
                    <xdr:rowOff>12700</xdr:rowOff>
                  </from>
                  <to>
                    <xdr:col>6</xdr:col>
                    <xdr:colOff>19050</xdr:colOff>
                    <xdr:row>136</xdr:row>
                    <xdr:rowOff>12700</xdr:rowOff>
                  </to>
                </anchor>
              </controlPr>
            </control>
          </mc:Choice>
        </mc:AlternateContent>
        <mc:AlternateContent xmlns:mc="http://schemas.openxmlformats.org/markup-compatibility/2006">
          <mc:Choice Requires="x14">
            <control shapeId="4047" r:id="rId296" name="Check Box 0255">
              <controlPr defaultSize="0" autoFill="0" autoLine="0" autoPict="0">
                <anchor moveWithCells="1">
                  <from>
                    <xdr:col>5</xdr:col>
                    <xdr:colOff>165100</xdr:colOff>
                    <xdr:row>134</xdr:row>
                    <xdr:rowOff>12700</xdr:rowOff>
                  </from>
                  <to>
                    <xdr:col>6</xdr:col>
                    <xdr:colOff>19050</xdr:colOff>
                    <xdr:row>135</xdr:row>
                    <xdr:rowOff>0</xdr:rowOff>
                  </to>
                </anchor>
              </controlPr>
            </control>
          </mc:Choice>
        </mc:AlternateContent>
        <mc:AlternateContent xmlns:mc="http://schemas.openxmlformats.org/markup-compatibility/2006">
          <mc:Choice Requires="x14">
            <control shapeId="4046" r:id="rId297" name="Check Box 0254">
              <controlPr defaultSize="0" autoFill="0" autoLine="0" autoPict="0">
                <anchor moveWithCells="1">
                  <from>
                    <xdr:col>5</xdr:col>
                    <xdr:colOff>165100</xdr:colOff>
                    <xdr:row>133</xdr:row>
                    <xdr:rowOff>12700</xdr:rowOff>
                  </from>
                  <to>
                    <xdr:col>6</xdr:col>
                    <xdr:colOff>19050</xdr:colOff>
                    <xdr:row>133</xdr:row>
                    <xdr:rowOff>450850</xdr:rowOff>
                  </to>
                </anchor>
              </controlPr>
            </control>
          </mc:Choice>
        </mc:AlternateContent>
        <mc:AlternateContent xmlns:mc="http://schemas.openxmlformats.org/markup-compatibility/2006">
          <mc:Choice Requires="x14">
            <control shapeId="4045" r:id="rId298" name="Check Box 0253">
              <controlPr defaultSize="0" autoFill="0" autoLine="0" autoPict="0">
                <anchor moveWithCells="1">
                  <from>
                    <xdr:col>5</xdr:col>
                    <xdr:colOff>165100</xdr:colOff>
                    <xdr:row>132</xdr:row>
                    <xdr:rowOff>12700</xdr:rowOff>
                  </from>
                  <to>
                    <xdr:col>6</xdr:col>
                    <xdr:colOff>19050</xdr:colOff>
                    <xdr:row>133</xdr:row>
                    <xdr:rowOff>0</xdr:rowOff>
                  </to>
                </anchor>
              </controlPr>
            </control>
          </mc:Choice>
        </mc:AlternateContent>
        <mc:AlternateContent xmlns:mc="http://schemas.openxmlformats.org/markup-compatibility/2006">
          <mc:Choice Requires="x14">
            <control shapeId="3207" r:id="rId299" name="Check Box 0252">
              <controlPr defaultSize="0" autoFill="0" autoLine="0" autoPict="0">
                <anchor moveWithCells="1">
                  <from>
                    <xdr:col>20</xdr:col>
                    <xdr:colOff>146050</xdr:colOff>
                    <xdr:row>128</xdr:row>
                    <xdr:rowOff>12700</xdr:rowOff>
                  </from>
                  <to>
                    <xdr:col>21</xdr:col>
                    <xdr:colOff>0</xdr:colOff>
                    <xdr:row>129</xdr:row>
                    <xdr:rowOff>0</xdr:rowOff>
                  </to>
                </anchor>
              </controlPr>
            </control>
          </mc:Choice>
        </mc:AlternateContent>
        <mc:AlternateContent xmlns:mc="http://schemas.openxmlformats.org/markup-compatibility/2006">
          <mc:Choice Requires="x14">
            <control shapeId="3206" r:id="rId300" name="Check Box 0251">
              <controlPr defaultSize="0" autoFill="0" autoLine="0" autoPict="0">
                <anchor moveWithCells="1">
                  <from>
                    <xdr:col>15</xdr:col>
                    <xdr:colOff>146050</xdr:colOff>
                    <xdr:row>127</xdr:row>
                    <xdr:rowOff>450850</xdr:rowOff>
                  </from>
                  <to>
                    <xdr:col>16</xdr:col>
                    <xdr:colOff>0</xdr:colOff>
                    <xdr:row>128</xdr:row>
                    <xdr:rowOff>438150</xdr:rowOff>
                  </to>
                </anchor>
              </controlPr>
            </control>
          </mc:Choice>
        </mc:AlternateContent>
        <mc:AlternateContent xmlns:mc="http://schemas.openxmlformats.org/markup-compatibility/2006">
          <mc:Choice Requires="x14">
            <control shapeId="3205" r:id="rId301" name="Check Box 0250">
              <controlPr defaultSize="0" autoFill="0" autoLine="0" autoPict="0">
                <anchor moveWithCells="1">
                  <from>
                    <xdr:col>9</xdr:col>
                    <xdr:colOff>165100</xdr:colOff>
                    <xdr:row>128</xdr:row>
                    <xdr:rowOff>12700</xdr:rowOff>
                  </from>
                  <to>
                    <xdr:col>10</xdr:col>
                    <xdr:colOff>19050</xdr:colOff>
                    <xdr:row>129</xdr:row>
                    <xdr:rowOff>0</xdr:rowOff>
                  </to>
                </anchor>
              </controlPr>
            </control>
          </mc:Choice>
        </mc:AlternateContent>
        <mc:AlternateContent xmlns:mc="http://schemas.openxmlformats.org/markup-compatibility/2006">
          <mc:Choice Requires="x14">
            <control shapeId="3204" r:id="rId302" name="Check Box 0249">
              <controlPr defaultSize="0" autoFill="0" autoLine="0" autoPict="0">
                <anchor moveWithCells="1">
                  <from>
                    <xdr:col>4</xdr:col>
                    <xdr:colOff>146050</xdr:colOff>
                    <xdr:row>128</xdr:row>
                    <xdr:rowOff>12700</xdr:rowOff>
                  </from>
                  <to>
                    <xdr:col>5</xdr:col>
                    <xdr:colOff>0</xdr:colOff>
                    <xdr:row>129</xdr:row>
                    <xdr:rowOff>0</xdr:rowOff>
                  </to>
                </anchor>
              </controlPr>
            </control>
          </mc:Choice>
        </mc:AlternateContent>
        <mc:AlternateContent xmlns:mc="http://schemas.openxmlformats.org/markup-compatibility/2006">
          <mc:Choice Requires="x14">
            <control shapeId="9519" r:id="rId303" name="Check Box 0248">
              <controlPr defaultSize="0" autoFill="0" autoLine="0" autoPict="0">
                <anchor moveWithCells="1">
                  <from>
                    <xdr:col>4</xdr:col>
                    <xdr:colOff>165100</xdr:colOff>
                    <xdr:row>127</xdr:row>
                    <xdr:rowOff>12700</xdr:rowOff>
                  </from>
                  <to>
                    <xdr:col>5</xdr:col>
                    <xdr:colOff>19050</xdr:colOff>
                    <xdr:row>127</xdr:row>
                    <xdr:rowOff>450850</xdr:rowOff>
                  </to>
                </anchor>
              </controlPr>
            </control>
          </mc:Choice>
        </mc:AlternateContent>
        <mc:AlternateContent xmlns:mc="http://schemas.openxmlformats.org/markup-compatibility/2006">
          <mc:Choice Requires="x14">
            <control shapeId="9443" r:id="rId304" name="Check Box 0247">
              <controlPr defaultSize="0" autoFill="0" autoLine="0" autoPict="0">
                <anchor moveWithCells="1">
                  <from>
                    <xdr:col>21</xdr:col>
                    <xdr:colOff>0</xdr:colOff>
                    <xdr:row>126</xdr:row>
                    <xdr:rowOff>12700</xdr:rowOff>
                  </from>
                  <to>
                    <xdr:col>21</xdr:col>
                    <xdr:colOff>374650</xdr:colOff>
                    <xdr:row>127</xdr:row>
                    <xdr:rowOff>0</xdr:rowOff>
                  </to>
                </anchor>
              </controlPr>
            </control>
          </mc:Choice>
        </mc:AlternateContent>
        <mc:AlternateContent xmlns:mc="http://schemas.openxmlformats.org/markup-compatibility/2006">
          <mc:Choice Requires="x14">
            <control shapeId="9442" r:id="rId305" name="Check Box 0246">
              <controlPr defaultSize="0" autoFill="0" autoLine="0" autoPict="0">
                <anchor moveWithCells="1">
                  <from>
                    <xdr:col>19</xdr:col>
                    <xdr:colOff>0</xdr:colOff>
                    <xdr:row>126</xdr:row>
                    <xdr:rowOff>12700</xdr:rowOff>
                  </from>
                  <to>
                    <xdr:col>19</xdr:col>
                    <xdr:colOff>374650</xdr:colOff>
                    <xdr:row>127</xdr:row>
                    <xdr:rowOff>0</xdr:rowOff>
                  </to>
                </anchor>
              </controlPr>
            </control>
          </mc:Choice>
        </mc:AlternateContent>
        <mc:AlternateContent xmlns:mc="http://schemas.openxmlformats.org/markup-compatibility/2006">
          <mc:Choice Requires="x14">
            <control shapeId="9441" r:id="rId306" name="Check Box 0245">
              <controlPr defaultSize="0" autoFill="0" autoLine="0" autoPict="0">
                <anchor moveWithCells="1">
                  <from>
                    <xdr:col>17</xdr:col>
                    <xdr:colOff>0</xdr:colOff>
                    <xdr:row>126</xdr:row>
                    <xdr:rowOff>12700</xdr:rowOff>
                  </from>
                  <to>
                    <xdr:col>17</xdr:col>
                    <xdr:colOff>374650</xdr:colOff>
                    <xdr:row>127</xdr:row>
                    <xdr:rowOff>0</xdr:rowOff>
                  </to>
                </anchor>
              </controlPr>
            </control>
          </mc:Choice>
        </mc:AlternateContent>
        <mc:AlternateContent xmlns:mc="http://schemas.openxmlformats.org/markup-compatibility/2006">
          <mc:Choice Requires="x14">
            <control shapeId="9657" r:id="rId307" name="Check Box 0244">
              <controlPr defaultSize="0" autoFill="0" autoLine="0" autoPict="0">
                <anchor moveWithCells="1">
                  <from>
                    <xdr:col>21</xdr:col>
                    <xdr:colOff>146050</xdr:colOff>
                    <xdr:row>123</xdr:row>
                    <xdr:rowOff>12700</xdr:rowOff>
                  </from>
                  <to>
                    <xdr:col>22</xdr:col>
                    <xdr:colOff>12700</xdr:colOff>
                    <xdr:row>123</xdr:row>
                    <xdr:rowOff>450850</xdr:rowOff>
                  </to>
                </anchor>
              </controlPr>
            </control>
          </mc:Choice>
        </mc:AlternateContent>
        <mc:AlternateContent xmlns:mc="http://schemas.openxmlformats.org/markup-compatibility/2006">
          <mc:Choice Requires="x14">
            <control shapeId="9656" r:id="rId308" name="Check Box 0243">
              <controlPr defaultSize="0" autoFill="0" autoLine="0" autoPict="0">
                <anchor moveWithCells="1">
                  <from>
                    <xdr:col>19</xdr:col>
                    <xdr:colOff>146050</xdr:colOff>
                    <xdr:row>123</xdr:row>
                    <xdr:rowOff>12700</xdr:rowOff>
                  </from>
                  <to>
                    <xdr:col>20</xdr:col>
                    <xdr:colOff>12700</xdr:colOff>
                    <xdr:row>123</xdr:row>
                    <xdr:rowOff>450850</xdr:rowOff>
                  </to>
                </anchor>
              </controlPr>
            </control>
          </mc:Choice>
        </mc:AlternateContent>
        <mc:AlternateContent xmlns:mc="http://schemas.openxmlformats.org/markup-compatibility/2006">
          <mc:Choice Requires="x14">
            <control shapeId="9655" r:id="rId309" name="Check Box 0242">
              <controlPr defaultSize="0" autoFill="0" autoLine="0" autoPict="0">
                <anchor moveWithCells="1">
                  <from>
                    <xdr:col>15</xdr:col>
                    <xdr:colOff>152400</xdr:colOff>
                    <xdr:row>123</xdr:row>
                    <xdr:rowOff>12700</xdr:rowOff>
                  </from>
                  <to>
                    <xdr:col>16</xdr:col>
                    <xdr:colOff>12700</xdr:colOff>
                    <xdr:row>123</xdr:row>
                    <xdr:rowOff>450850</xdr:rowOff>
                  </to>
                </anchor>
              </controlPr>
            </control>
          </mc:Choice>
        </mc:AlternateContent>
        <mc:AlternateContent xmlns:mc="http://schemas.openxmlformats.org/markup-compatibility/2006">
          <mc:Choice Requires="x14">
            <control shapeId="9658" r:id="rId310" name="Check Box 0241">
              <controlPr defaultSize="0" autoFill="0" autoLine="0" autoPict="0">
                <anchor moveWithCells="1">
                  <from>
                    <xdr:col>21</xdr:col>
                    <xdr:colOff>146050</xdr:colOff>
                    <xdr:row>122</xdr:row>
                    <xdr:rowOff>12700</xdr:rowOff>
                  </from>
                  <to>
                    <xdr:col>22</xdr:col>
                    <xdr:colOff>12700</xdr:colOff>
                    <xdr:row>123</xdr:row>
                    <xdr:rowOff>0</xdr:rowOff>
                  </to>
                </anchor>
              </controlPr>
            </control>
          </mc:Choice>
        </mc:AlternateContent>
        <mc:AlternateContent xmlns:mc="http://schemas.openxmlformats.org/markup-compatibility/2006">
          <mc:Choice Requires="x14">
            <control shapeId="9654" r:id="rId311" name="Check Box 0240">
              <controlPr defaultSize="0" autoFill="0" autoLine="0" autoPict="0">
                <anchor moveWithCells="1">
                  <from>
                    <xdr:col>16</xdr:col>
                    <xdr:colOff>146050</xdr:colOff>
                    <xdr:row>122</xdr:row>
                    <xdr:rowOff>12700</xdr:rowOff>
                  </from>
                  <to>
                    <xdr:col>17</xdr:col>
                    <xdr:colOff>12700</xdr:colOff>
                    <xdr:row>123</xdr:row>
                    <xdr:rowOff>0</xdr:rowOff>
                  </to>
                </anchor>
              </controlPr>
            </control>
          </mc:Choice>
        </mc:AlternateContent>
        <mc:AlternateContent xmlns:mc="http://schemas.openxmlformats.org/markup-compatibility/2006">
          <mc:Choice Requires="x14">
            <control shapeId="9652" r:id="rId312" name="Check Box 0239">
              <controlPr defaultSize="0" autoFill="0" autoLine="0" autoPict="0">
                <anchor moveWithCells="1">
                  <from>
                    <xdr:col>11</xdr:col>
                    <xdr:colOff>114300</xdr:colOff>
                    <xdr:row>123</xdr:row>
                    <xdr:rowOff>12700</xdr:rowOff>
                  </from>
                  <to>
                    <xdr:col>11</xdr:col>
                    <xdr:colOff>488950</xdr:colOff>
                    <xdr:row>123</xdr:row>
                    <xdr:rowOff>450850</xdr:rowOff>
                  </to>
                </anchor>
              </controlPr>
            </control>
          </mc:Choice>
        </mc:AlternateContent>
        <mc:AlternateContent xmlns:mc="http://schemas.openxmlformats.org/markup-compatibility/2006">
          <mc:Choice Requires="x14">
            <control shapeId="9651" r:id="rId313" name="Check Box 0238">
              <controlPr defaultSize="0" autoFill="0" autoLine="0" autoPict="0">
                <anchor moveWithCells="1">
                  <from>
                    <xdr:col>8</xdr:col>
                    <xdr:colOff>152400</xdr:colOff>
                    <xdr:row>123</xdr:row>
                    <xdr:rowOff>12700</xdr:rowOff>
                  </from>
                  <to>
                    <xdr:col>9</xdr:col>
                    <xdr:colOff>12700</xdr:colOff>
                    <xdr:row>123</xdr:row>
                    <xdr:rowOff>450850</xdr:rowOff>
                  </to>
                </anchor>
              </controlPr>
            </control>
          </mc:Choice>
        </mc:AlternateContent>
        <mc:AlternateContent xmlns:mc="http://schemas.openxmlformats.org/markup-compatibility/2006">
          <mc:Choice Requires="x14">
            <control shapeId="9653" r:id="rId314" name="Check Box 0237">
              <controlPr defaultSize="0" autoFill="0" autoLine="0" autoPict="0">
                <anchor moveWithCells="1">
                  <from>
                    <xdr:col>4</xdr:col>
                    <xdr:colOff>114300</xdr:colOff>
                    <xdr:row>123</xdr:row>
                    <xdr:rowOff>12700</xdr:rowOff>
                  </from>
                  <to>
                    <xdr:col>4</xdr:col>
                    <xdr:colOff>488950</xdr:colOff>
                    <xdr:row>123</xdr:row>
                    <xdr:rowOff>450850</xdr:rowOff>
                  </to>
                </anchor>
              </controlPr>
            </control>
          </mc:Choice>
        </mc:AlternateContent>
        <mc:AlternateContent xmlns:mc="http://schemas.openxmlformats.org/markup-compatibility/2006">
          <mc:Choice Requires="x14">
            <control shapeId="9650" r:id="rId315" name="Check Box 0236">
              <controlPr defaultSize="0" autoFill="0" autoLine="0" autoPict="0">
                <anchor moveWithCells="1">
                  <from>
                    <xdr:col>11</xdr:col>
                    <xdr:colOff>114300</xdr:colOff>
                    <xdr:row>122</xdr:row>
                    <xdr:rowOff>12700</xdr:rowOff>
                  </from>
                  <to>
                    <xdr:col>11</xdr:col>
                    <xdr:colOff>488950</xdr:colOff>
                    <xdr:row>123</xdr:row>
                    <xdr:rowOff>0</xdr:rowOff>
                  </to>
                </anchor>
              </controlPr>
            </control>
          </mc:Choice>
        </mc:AlternateContent>
        <mc:AlternateContent xmlns:mc="http://schemas.openxmlformats.org/markup-compatibility/2006">
          <mc:Choice Requires="x14">
            <control shapeId="9754" r:id="rId316" name="Check Box 0235">
              <controlPr defaultSize="0" autoFill="0" autoLine="0" autoPict="0">
                <anchor moveWithCells="1">
                  <from>
                    <xdr:col>5</xdr:col>
                    <xdr:colOff>146050</xdr:colOff>
                    <xdr:row>122</xdr:row>
                    <xdr:rowOff>12700</xdr:rowOff>
                  </from>
                  <to>
                    <xdr:col>6</xdr:col>
                    <xdr:colOff>12700</xdr:colOff>
                    <xdr:row>123</xdr:row>
                    <xdr:rowOff>0</xdr:rowOff>
                  </to>
                </anchor>
              </controlPr>
            </control>
          </mc:Choice>
        </mc:AlternateContent>
        <mc:AlternateContent xmlns:mc="http://schemas.openxmlformats.org/markup-compatibility/2006">
          <mc:Choice Requires="x14">
            <control shapeId="9660" r:id="rId317" name="Check Box 0234">
              <controlPr defaultSize="0" autoFill="0" autoLine="0" autoPict="0">
                <anchor moveWithCells="1">
                  <from>
                    <xdr:col>20</xdr:col>
                    <xdr:colOff>152400</xdr:colOff>
                    <xdr:row>121</xdr:row>
                    <xdr:rowOff>12700</xdr:rowOff>
                  </from>
                  <to>
                    <xdr:col>21</xdr:col>
                    <xdr:colOff>12700</xdr:colOff>
                    <xdr:row>122</xdr:row>
                    <xdr:rowOff>12700</xdr:rowOff>
                  </to>
                </anchor>
              </controlPr>
            </control>
          </mc:Choice>
        </mc:AlternateContent>
        <mc:AlternateContent xmlns:mc="http://schemas.openxmlformats.org/markup-compatibility/2006">
          <mc:Choice Requires="x14">
            <control shapeId="9659" r:id="rId318" name="Check Box 0233">
              <controlPr defaultSize="0" autoFill="0" autoLine="0" autoPict="0">
                <anchor moveWithCells="1">
                  <from>
                    <xdr:col>8</xdr:col>
                    <xdr:colOff>152400</xdr:colOff>
                    <xdr:row>121</xdr:row>
                    <xdr:rowOff>12700</xdr:rowOff>
                  </from>
                  <to>
                    <xdr:col>9</xdr:col>
                    <xdr:colOff>12700</xdr:colOff>
                    <xdr:row>122</xdr:row>
                    <xdr:rowOff>12700</xdr:rowOff>
                  </to>
                </anchor>
              </controlPr>
            </control>
          </mc:Choice>
        </mc:AlternateContent>
        <mc:AlternateContent xmlns:mc="http://schemas.openxmlformats.org/markup-compatibility/2006">
          <mc:Choice Requires="x14">
            <control shapeId="9518" r:id="rId319" name="Check Box 0232">
              <controlPr defaultSize="0" autoFill="0" autoLine="0" autoPict="0">
                <anchor moveWithCells="1">
                  <from>
                    <xdr:col>9</xdr:col>
                    <xdr:colOff>165100</xdr:colOff>
                    <xdr:row>120</xdr:row>
                    <xdr:rowOff>12700</xdr:rowOff>
                  </from>
                  <to>
                    <xdr:col>10</xdr:col>
                    <xdr:colOff>19050</xdr:colOff>
                    <xdr:row>121</xdr:row>
                    <xdr:rowOff>0</xdr:rowOff>
                  </to>
                </anchor>
              </controlPr>
            </control>
          </mc:Choice>
        </mc:AlternateContent>
        <mc:AlternateContent xmlns:mc="http://schemas.openxmlformats.org/markup-compatibility/2006">
          <mc:Choice Requires="x14">
            <control shapeId="4040" r:id="rId320" name="Check Box 0231">
              <controlPr defaultSize="0" autoFill="0" autoLine="0" autoPict="0">
                <anchor moveWithCells="1">
                  <from>
                    <xdr:col>21</xdr:col>
                    <xdr:colOff>146050</xdr:colOff>
                    <xdr:row>118</xdr:row>
                    <xdr:rowOff>12700</xdr:rowOff>
                  </from>
                  <to>
                    <xdr:col>22</xdr:col>
                    <xdr:colOff>12700</xdr:colOff>
                    <xdr:row>119</xdr:row>
                    <xdr:rowOff>0</xdr:rowOff>
                  </to>
                </anchor>
              </controlPr>
            </control>
          </mc:Choice>
        </mc:AlternateContent>
        <mc:AlternateContent xmlns:mc="http://schemas.openxmlformats.org/markup-compatibility/2006">
          <mc:Choice Requires="x14">
            <control shapeId="4039" r:id="rId321" name="Check Box 0230">
              <controlPr defaultSize="0" autoFill="0" autoLine="0" autoPict="0">
                <anchor moveWithCells="1">
                  <from>
                    <xdr:col>20</xdr:col>
                    <xdr:colOff>146050</xdr:colOff>
                    <xdr:row>118</xdr:row>
                    <xdr:rowOff>12700</xdr:rowOff>
                  </from>
                  <to>
                    <xdr:col>21</xdr:col>
                    <xdr:colOff>0</xdr:colOff>
                    <xdr:row>119</xdr:row>
                    <xdr:rowOff>0</xdr:rowOff>
                  </to>
                </anchor>
              </controlPr>
            </control>
          </mc:Choice>
        </mc:AlternateContent>
        <mc:AlternateContent xmlns:mc="http://schemas.openxmlformats.org/markup-compatibility/2006">
          <mc:Choice Requires="x14">
            <control shapeId="4038" r:id="rId322" name="Check Box 0229">
              <controlPr defaultSize="0" autoFill="0" autoLine="0" autoPict="0">
                <anchor moveWithCells="1">
                  <from>
                    <xdr:col>19</xdr:col>
                    <xdr:colOff>165100</xdr:colOff>
                    <xdr:row>118</xdr:row>
                    <xdr:rowOff>12700</xdr:rowOff>
                  </from>
                  <to>
                    <xdr:col>20</xdr:col>
                    <xdr:colOff>19050</xdr:colOff>
                    <xdr:row>119</xdr:row>
                    <xdr:rowOff>0</xdr:rowOff>
                  </to>
                </anchor>
              </controlPr>
            </control>
          </mc:Choice>
        </mc:AlternateContent>
        <mc:AlternateContent xmlns:mc="http://schemas.openxmlformats.org/markup-compatibility/2006">
          <mc:Choice Requires="x14">
            <control shapeId="4037" r:id="rId323" name="Check Box 0228">
              <controlPr defaultSize="0" autoFill="0" autoLine="0" autoPict="0">
                <anchor moveWithCells="1">
                  <from>
                    <xdr:col>21</xdr:col>
                    <xdr:colOff>146050</xdr:colOff>
                    <xdr:row>117</xdr:row>
                    <xdr:rowOff>12700</xdr:rowOff>
                  </from>
                  <to>
                    <xdr:col>22</xdr:col>
                    <xdr:colOff>12700</xdr:colOff>
                    <xdr:row>117</xdr:row>
                    <xdr:rowOff>450850</xdr:rowOff>
                  </to>
                </anchor>
              </controlPr>
            </control>
          </mc:Choice>
        </mc:AlternateContent>
        <mc:AlternateContent xmlns:mc="http://schemas.openxmlformats.org/markup-compatibility/2006">
          <mc:Choice Requires="x14">
            <control shapeId="4036" r:id="rId324" name="Check Box 0227">
              <controlPr defaultSize="0" autoFill="0" autoLine="0" autoPict="0">
                <anchor moveWithCells="1">
                  <from>
                    <xdr:col>20</xdr:col>
                    <xdr:colOff>146050</xdr:colOff>
                    <xdr:row>117</xdr:row>
                    <xdr:rowOff>12700</xdr:rowOff>
                  </from>
                  <to>
                    <xdr:col>21</xdr:col>
                    <xdr:colOff>0</xdr:colOff>
                    <xdr:row>117</xdr:row>
                    <xdr:rowOff>450850</xdr:rowOff>
                  </to>
                </anchor>
              </controlPr>
            </control>
          </mc:Choice>
        </mc:AlternateContent>
        <mc:AlternateContent xmlns:mc="http://schemas.openxmlformats.org/markup-compatibility/2006">
          <mc:Choice Requires="x14">
            <control shapeId="4035" r:id="rId325" name="Check Box 0226">
              <controlPr defaultSize="0" autoFill="0" autoLine="0" autoPict="0">
                <anchor moveWithCells="1">
                  <from>
                    <xdr:col>19</xdr:col>
                    <xdr:colOff>165100</xdr:colOff>
                    <xdr:row>117</xdr:row>
                    <xdr:rowOff>12700</xdr:rowOff>
                  </from>
                  <to>
                    <xdr:col>20</xdr:col>
                    <xdr:colOff>19050</xdr:colOff>
                    <xdr:row>117</xdr:row>
                    <xdr:rowOff>450850</xdr:rowOff>
                  </to>
                </anchor>
              </controlPr>
            </control>
          </mc:Choice>
        </mc:AlternateContent>
        <mc:AlternateContent xmlns:mc="http://schemas.openxmlformats.org/markup-compatibility/2006">
          <mc:Choice Requires="x14">
            <control shapeId="4034" r:id="rId326" name="Check Box 0225">
              <controlPr defaultSize="0" autoFill="0" autoLine="0" autoPict="0">
                <anchor moveWithCells="1">
                  <from>
                    <xdr:col>21</xdr:col>
                    <xdr:colOff>146050</xdr:colOff>
                    <xdr:row>116</xdr:row>
                    <xdr:rowOff>12700</xdr:rowOff>
                  </from>
                  <to>
                    <xdr:col>22</xdr:col>
                    <xdr:colOff>12700</xdr:colOff>
                    <xdr:row>117</xdr:row>
                    <xdr:rowOff>0</xdr:rowOff>
                  </to>
                </anchor>
              </controlPr>
            </control>
          </mc:Choice>
        </mc:AlternateContent>
        <mc:AlternateContent xmlns:mc="http://schemas.openxmlformats.org/markup-compatibility/2006">
          <mc:Choice Requires="x14">
            <control shapeId="4033" r:id="rId327" name="Check Box 0224">
              <controlPr defaultSize="0" autoFill="0" autoLine="0" autoPict="0">
                <anchor moveWithCells="1">
                  <from>
                    <xdr:col>20</xdr:col>
                    <xdr:colOff>146050</xdr:colOff>
                    <xdr:row>116</xdr:row>
                    <xdr:rowOff>12700</xdr:rowOff>
                  </from>
                  <to>
                    <xdr:col>21</xdr:col>
                    <xdr:colOff>0</xdr:colOff>
                    <xdr:row>117</xdr:row>
                    <xdr:rowOff>0</xdr:rowOff>
                  </to>
                </anchor>
              </controlPr>
            </control>
          </mc:Choice>
        </mc:AlternateContent>
        <mc:AlternateContent xmlns:mc="http://schemas.openxmlformats.org/markup-compatibility/2006">
          <mc:Choice Requires="x14">
            <control shapeId="4032" r:id="rId328" name="Check Box 0223">
              <controlPr defaultSize="0" autoFill="0" autoLine="0" autoPict="0">
                <anchor moveWithCells="1">
                  <from>
                    <xdr:col>19</xdr:col>
                    <xdr:colOff>165100</xdr:colOff>
                    <xdr:row>116</xdr:row>
                    <xdr:rowOff>12700</xdr:rowOff>
                  </from>
                  <to>
                    <xdr:col>20</xdr:col>
                    <xdr:colOff>19050</xdr:colOff>
                    <xdr:row>117</xdr:row>
                    <xdr:rowOff>0</xdr:rowOff>
                  </to>
                </anchor>
              </controlPr>
            </control>
          </mc:Choice>
        </mc:AlternateContent>
        <mc:AlternateContent xmlns:mc="http://schemas.openxmlformats.org/markup-compatibility/2006">
          <mc:Choice Requires="x14">
            <control shapeId="4031" r:id="rId329" name="Check Box 0222">
              <controlPr defaultSize="0" autoFill="0" autoLine="0" autoPict="0">
                <anchor moveWithCells="1">
                  <from>
                    <xdr:col>21</xdr:col>
                    <xdr:colOff>146050</xdr:colOff>
                    <xdr:row>115</xdr:row>
                    <xdr:rowOff>12700</xdr:rowOff>
                  </from>
                  <to>
                    <xdr:col>22</xdr:col>
                    <xdr:colOff>12700</xdr:colOff>
                    <xdr:row>115</xdr:row>
                    <xdr:rowOff>450850</xdr:rowOff>
                  </to>
                </anchor>
              </controlPr>
            </control>
          </mc:Choice>
        </mc:AlternateContent>
        <mc:AlternateContent xmlns:mc="http://schemas.openxmlformats.org/markup-compatibility/2006">
          <mc:Choice Requires="x14">
            <control shapeId="4030" r:id="rId330" name="Check Box 0221">
              <controlPr defaultSize="0" autoFill="0" autoLine="0" autoPict="0">
                <anchor moveWithCells="1">
                  <from>
                    <xdr:col>20</xdr:col>
                    <xdr:colOff>146050</xdr:colOff>
                    <xdr:row>115</xdr:row>
                    <xdr:rowOff>12700</xdr:rowOff>
                  </from>
                  <to>
                    <xdr:col>21</xdr:col>
                    <xdr:colOff>0</xdr:colOff>
                    <xdr:row>115</xdr:row>
                    <xdr:rowOff>450850</xdr:rowOff>
                  </to>
                </anchor>
              </controlPr>
            </control>
          </mc:Choice>
        </mc:AlternateContent>
        <mc:AlternateContent xmlns:mc="http://schemas.openxmlformats.org/markup-compatibility/2006">
          <mc:Choice Requires="x14">
            <control shapeId="4029" r:id="rId331" name="Check Box 0220">
              <controlPr defaultSize="0" autoFill="0" autoLine="0" autoPict="0">
                <anchor moveWithCells="1">
                  <from>
                    <xdr:col>19</xdr:col>
                    <xdr:colOff>165100</xdr:colOff>
                    <xdr:row>115</xdr:row>
                    <xdr:rowOff>12700</xdr:rowOff>
                  </from>
                  <to>
                    <xdr:col>20</xdr:col>
                    <xdr:colOff>19050</xdr:colOff>
                    <xdr:row>115</xdr:row>
                    <xdr:rowOff>450850</xdr:rowOff>
                  </to>
                </anchor>
              </controlPr>
            </control>
          </mc:Choice>
        </mc:AlternateContent>
        <mc:AlternateContent xmlns:mc="http://schemas.openxmlformats.org/markup-compatibility/2006">
          <mc:Choice Requires="x14">
            <control shapeId="4028" r:id="rId332" name="Check Box 0219">
              <controlPr defaultSize="0" autoFill="0" autoLine="0" autoPict="0">
                <anchor moveWithCells="1">
                  <from>
                    <xdr:col>21</xdr:col>
                    <xdr:colOff>146050</xdr:colOff>
                    <xdr:row>114</xdr:row>
                    <xdr:rowOff>12700</xdr:rowOff>
                  </from>
                  <to>
                    <xdr:col>22</xdr:col>
                    <xdr:colOff>12700</xdr:colOff>
                    <xdr:row>115</xdr:row>
                    <xdr:rowOff>0</xdr:rowOff>
                  </to>
                </anchor>
              </controlPr>
            </control>
          </mc:Choice>
        </mc:AlternateContent>
        <mc:AlternateContent xmlns:mc="http://schemas.openxmlformats.org/markup-compatibility/2006">
          <mc:Choice Requires="x14">
            <control shapeId="4027" r:id="rId333" name="Check Box 0218">
              <controlPr defaultSize="0" autoFill="0" autoLine="0" autoPict="0">
                <anchor moveWithCells="1">
                  <from>
                    <xdr:col>20</xdr:col>
                    <xdr:colOff>146050</xdr:colOff>
                    <xdr:row>114</xdr:row>
                    <xdr:rowOff>12700</xdr:rowOff>
                  </from>
                  <to>
                    <xdr:col>21</xdr:col>
                    <xdr:colOff>0</xdr:colOff>
                    <xdr:row>115</xdr:row>
                    <xdr:rowOff>0</xdr:rowOff>
                  </to>
                </anchor>
              </controlPr>
            </control>
          </mc:Choice>
        </mc:AlternateContent>
        <mc:AlternateContent xmlns:mc="http://schemas.openxmlformats.org/markup-compatibility/2006">
          <mc:Choice Requires="x14">
            <control shapeId="4026" r:id="rId334" name="Check Box 0217">
              <controlPr defaultSize="0" autoFill="0" autoLine="0" autoPict="0">
                <anchor moveWithCells="1">
                  <from>
                    <xdr:col>19</xdr:col>
                    <xdr:colOff>165100</xdr:colOff>
                    <xdr:row>114</xdr:row>
                    <xdr:rowOff>12700</xdr:rowOff>
                  </from>
                  <to>
                    <xdr:col>20</xdr:col>
                    <xdr:colOff>19050</xdr:colOff>
                    <xdr:row>115</xdr:row>
                    <xdr:rowOff>0</xdr:rowOff>
                  </to>
                </anchor>
              </controlPr>
            </control>
          </mc:Choice>
        </mc:AlternateContent>
        <mc:AlternateContent xmlns:mc="http://schemas.openxmlformats.org/markup-compatibility/2006">
          <mc:Choice Requires="x14">
            <control shapeId="4025" r:id="rId335" name="Check Box 0216">
              <controlPr defaultSize="0" autoFill="0" autoLine="0" autoPict="0">
                <anchor moveWithCells="1">
                  <from>
                    <xdr:col>21</xdr:col>
                    <xdr:colOff>146050</xdr:colOff>
                    <xdr:row>113</xdr:row>
                    <xdr:rowOff>12700</xdr:rowOff>
                  </from>
                  <to>
                    <xdr:col>22</xdr:col>
                    <xdr:colOff>12700</xdr:colOff>
                    <xdr:row>113</xdr:row>
                    <xdr:rowOff>450850</xdr:rowOff>
                  </to>
                </anchor>
              </controlPr>
            </control>
          </mc:Choice>
        </mc:AlternateContent>
        <mc:AlternateContent xmlns:mc="http://schemas.openxmlformats.org/markup-compatibility/2006">
          <mc:Choice Requires="x14">
            <control shapeId="4024" r:id="rId336" name="Check Box 0215">
              <controlPr defaultSize="0" autoFill="0" autoLine="0" autoPict="0">
                <anchor moveWithCells="1">
                  <from>
                    <xdr:col>20</xdr:col>
                    <xdr:colOff>146050</xdr:colOff>
                    <xdr:row>113</xdr:row>
                    <xdr:rowOff>12700</xdr:rowOff>
                  </from>
                  <to>
                    <xdr:col>21</xdr:col>
                    <xdr:colOff>0</xdr:colOff>
                    <xdr:row>113</xdr:row>
                    <xdr:rowOff>450850</xdr:rowOff>
                  </to>
                </anchor>
              </controlPr>
            </control>
          </mc:Choice>
        </mc:AlternateContent>
        <mc:AlternateContent xmlns:mc="http://schemas.openxmlformats.org/markup-compatibility/2006">
          <mc:Choice Requires="x14">
            <control shapeId="4023" r:id="rId337" name="Check Box 0214">
              <controlPr defaultSize="0" autoFill="0" autoLine="0" autoPict="0">
                <anchor moveWithCells="1">
                  <from>
                    <xdr:col>19</xdr:col>
                    <xdr:colOff>165100</xdr:colOff>
                    <xdr:row>113</xdr:row>
                    <xdr:rowOff>12700</xdr:rowOff>
                  </from>
                  <to>
                    <xdr:col>20</xdr:col>
                    <xdr:colOff>19050</xdr:colOff>
                    <xdr:row>113</xdr:row>
                    <xdr:rowOff>450850</xdr:rowOff>
                  </to>
                </anchor>
              </controlPr>
            </control>
          </mc:Choice>
        </mc:AlternateContent>
        <mc:AlternateContent xmlns:mc="http://schemas.openxmlformats.org/markup-compatibility/2006">
          <mc:Choice Requires="x14">
            <control shapeId="4022" r:id="rId338" name="Check Box 0213">
              <controlPr defaultSize="0" autoFill="0" autoLine="0" autoPict="0">
                <anchor moveWithCells="1">
                  <from>
                    <xdr:col>21</xdr:col>
                    <xdr:colOff>146050</xdr:colOff>
                    <xdr:row>112</xdr:row>
                    <xdr:rowOff>12700</xdr:rowOff>
                  </from>
                  <to>
                    <xdr:col>22</xdr:col>
                    <xdr:colOff>12700</xdr:colOff>
                    <xdr:row>113</xdr:row>
                    <xdr:rowOff>0</xdr:rowOff>
                  </to>
                </anchor>
              </controlPr>
            </control>
          </mc:Choice>
        </mc:AlternateContent>
        <mc:AlternateContent xmlns:mc="http://schemas.openxmlformats.org/markup-compatibility/2006">
          <mc:Choice Requires="x14">
            <control shapeId="4021" r:id="rId339" name="Check Box 0212">
              <controlPr defaultSize="0" autoFill="0" autoLine="0" autoPict="0">
                <anchor moveWithCells="1">
                  <from>
                    <xdr:col>20</xdr:col>
                    <xdr:colOff>146050</xdr:colOff>
                    <xdr:row>112</xdr:row>
                    <xdr:rowOff>12700</xdr:rowOff>
                  </from>
                  <to>
                    <xdr:col>21</xdr:col>
                    <xdr:colOff>0</xdr:colOff>
                    <xdr:row>113</xdr:row>
                    <xdr:rowOff>0</xdr:rowOff>
                  </to>
                </anchor>
              </controlPr>
            </control>
          </mc:Choice>
        </mc:AlternateContent>
        <mc:AlternateContent xmlns:mc="http://schemas.openxmlformats.org/markup-compatibility/2006">
          <mc:Choice Requires="x14">
            <control shapeId="4020" r:id="rId340" name="Check Box 0211">
              <controlPr defaultSize="0" autoFill="0" autoLine="0" autoPict="0">
                <anchor moveWithCells="1">
                  <from>
                    <xdr:col>19</xdr:col>
                    <xdr:colOff>165100</xdr:colOff>
                    <xdr:row>112</xdr:row>
                    <xdr:rowOff>12700</xdr:rowOff>
                  </from>
                  <to>
                    <xdr:col>20</xdr:col>
                    <xdr:colOff>19050</xdr:colOff>
                    <xdr:row>113</xdr:row>
                    <xdr:rowOff>0</xdr:rowOff>
                  </to>
                </anchor>
              </controlPr>
            </control>
          </mc:Choice>
        </mc:AlternateContent>
        <mc:AlternateContent xmlns:mc="http://schemas.openxmlformats.org/markup-compatibility/2006">
          <mc:Choice Requires="x14">
            <control shapeId="4019" r:id="rId341" name="Check Box 0210">
              <controlPr defaultSize="0" autoFill="0" autoLine="0" autoPict="0">
                <anchor moveWithCells="1">
                  <from>
                    <xdr:col>21</xdr:col>
                    <xdr:colOff>146050</xdr:colOff>
                    <xdr:row>111</xdr:row>
                    <xdr:rowOff>12700</xdr:rowOff>
                  </from>
                  <to>
                    <xdr:col>22</xdr:col>
                    <xdr:colOff>12700</xdr:colOff>
                    <xdr:row>112</xdr:row>
                    <xdr:rowOff>12700</xdr:rowOff>
                  </to>
                </anchor>
              </controlPr>
            </control>
          </mc:Choice>
        </mc:AlternateContent>
        <mc:AlternateContent xmlns:mc="http://schemas.openxmlformats.org/markup-compatibility/2006">
          <mc:Choice Requires="x14">
            <control shapeId="4018" r:id="rId342" name="Check Box 0209">
              <controlPr defaultSize="0" autoFill="0" autoLine="0" autoPict="0">
                <anchor moveWithCells="1">
                  <from>
                    <xdr:col>20</xdr:col>
                    <xdr:colOff>146050</xdr:colOff>
                    <xdr:row>111</xdr:row>
                    <xdr:rowOff>12700</xdr:rowOff>
                  </from>
                  <to>
                    <xdr:col>21</xdr:col>
                    <xdr:colOff>0</xdr:colOff>
                    <xdr:row>112</xdr:row>
                    <xdr:rowOff>12700</xdr:rowOff>
                  </to>
                </anchor>
              </controlPr>
            </control>
          </mc:Choice>
        </mc:AlternateContent>
        <mc:AlternateContent xmlns:mc="http://schemas.openxmlformats.org/markup-compatibility/2006">
          <mc:Choice Requires="x14">
            <control shapeId="4017" r:id="rId343" name="Check Box 0208">
              <controlPr defaultSize="0" autoFill="0" autoLine="0" autoPict="0">
                <anchor moveWithCells="1">
                  <from>
                    <xdr:col>19</xdr:col>
                    <xdr:colOff>165100</xdr:colOff>
                    <xdr:row>111</xdr:row>
                    <xdr:rowOff>12700</xdr:rowOff>
                  </from>
                  <to>
                    <xdr:col>20</xdr:col>
                    <xdr:colOff>19050</xdr:colOff>
                    <xdr:row>112</xdr:row>
                    <xdr:rowOff>12700</xdr:rowOff>
                  </to>
                </anchor>
              </controlPr>
            </control>
          </mc:Choice>
        </mc:AlternateContent>
        <mc:AlternateContent xmlns:mc="http://schemas.openxmlformats.org/markup-compatibility/2006">
          <mc:Choice Requires="x14">
            <control shapeId="4016" r:id="rId344" name="Check Box 0207">
              <controlPr defaultSize="0" autoFill="0" autoLine="0" autoPict="0">
                <anchor moveWithCells="1">
                  <from>
                    <xdr:col>21</xdr:col>
                    <xdr:colOff>146050</xdr:colOff>
                    <xdr:row>110</xdr:row>
                    <xdr:rowOff>12700</xdr:rowOff>
                  </from>
                  <to>
                    <xdr:col>22</xdr:col>
                    <xdr:colOff>12700</xdr:colOff>
                    <xdr:row>111</xdr:row>
                    <xdr:rowOff>0</xdr:rowOff>
                  </to>
                </anchor>
              </controlPr>
            </control>
          </mc:Choice>
        </mc:AlternateContent>
        <mc:AlternateContent xmlns:mc="http://schemas.openxmlformats.org/markup-compatibility/2006">
          <mc:Choice Requires="x14">
            <control shapeId="4015" r:id="rId345" name="Check Box 0206">
              <controlPr defaultSize="0" autoFill="0" autoLine="0" autoPict="0">
                <anchor moveWithCells="1">
                  <from>
                    <xdr:col>20</xdr:col>
                    <xdr:colOff>146050</xdr:colOff>
                    <xdr:row>110</xdr:row>
                    <xdr:rowOff>12700</xdr:rowOff>
                  </from>
                  <to>
                    <xdr:col>21</xdr:col>
                    <xdr:colOff>0</xdr:colOff>
                    <xdr:row>111</xdr:row>
                    <xdr:rowOff>0</xdr:rowOff>
                  </to>
                </anchor>
              </controlPr>
            </control>
          </mc:Choice>
        </mc:AlternateContent>
        <mc:AlternateContent xmlns:mc="http://schemas.openxmlformats.org/markup-compatibility/2006">
          <mc:Choice Requires="x14">
            <control shapeId="4014" r:id="rId346" name="Check Box 0205">
              <controlPr defaultSize="0" autoFill="0" autoLine="0" autoPict="0">
                <anchor moveWithCells="1">
                  <from>
                    <xdr:col>19</xdr:col>
                    <xdr:colOff>165100</xdr:colOff>
                    <xdr:row>110</xdr:row>
                    <xdr:rowOff>12700</xdr:rowOff>
                  </from>
                  <to>
                    <xdr:col>20</xdr:col>
                    <xdr:colOff>19050</xdr:colOff>
                    <xdr:row>111</xdr:row>
                    <xdr:rowOff>0</xdr:rowOff>
                  </to>
                </anchor>
              </controlPr>
            </control>
          </mc:Choice>
        </mc:AlternateContent>
        <mc:AlternateContent xmlns:mc="http://schemas.openxmlformats.org/markup-compatibility/2006">
          <mc:Choice Requires="x14">
            <control shapeId="9288" r:id="rId347" name="Check Box 0204">
              <controlPr defaultSize="0" autoFill="0" autoLine="0" autoPict="0">
                <anchor moveWithCells="1">
                  <from>
                    <xdr:col>21</xdr:col>
                    <xdr:colOff>146050</xdr:colOff>
                    <xdr:row>109</xdr:row>
                    <xdr:rowOff>12700</xdr:rowOff>
                  </from>
                  <to>
                    <xdr:col>22</xdr:col>
                    <xdr:colOff>12700</xdr:colOff>
                    <xdr:row>109</xdr:row>
                    <xdr:rowOff>450850</xdr:rowOff>
                  </to>
                </anchor>
              </controlPr>
            </control>
          </mc:Choice>
        </mc:AlternateContent>
        <mc:AlternateContent xmlns:mc="http://schemas.openxmlformats.org/markup-compatibility/2006">
          <mc:Choice Requires="x14">
            <control shapeId="9287" r:id="rId348" name="Check Box 0203">
              <controlPr defaultSize="0" autoFill="0" autoLine="0" autoPict="0">
                <anchor moveWithCells="1">
                  <from>
                    <xdr:col>20</xdr:col>
                    <xdr:colOff>146050</xdr:colOff>
                    <xdr:row>109</xdr:row>
                    <xdr:rowOff>12700</xdr:rowOff>
                  </from>
                  <to>
                    <xdr:col>21</xdr:col>
                    <xdr:colOff>0</xdr:colOff>
                    <xdr:row>109</xdr:row>
                    <xdr:rowOff>450850</xdr:rowOff>
                  </to>
                </anchor>
              </controlPr>
            </control>
          </mc:Choice>
        </mc:AlternateContent>
        <mc:AlternateContent xmlns:mc="http://schemas.openxmlformats.org/markup-compatibility/2006">
          <mc:Choice Requires="x14">
            <control shapeId="9286" r:id="rId349" name="Check Box 0202">
              <controlPr defaultSize="0" autoFill="0" autoLine="0" autoPict="0">
                <anchor moveWithCells="1">
                  <from>
                    <xdr:col>19</xdr:col>
                    <xdr:colOff>165100</xdr:colOff>
                    <xdr:row>109</xdr:row>
                    <xdr:rowOff>12700</xdr:rowOff>
                  </from>
                  <to>
                    <xdr:col>20</xdr:col>
                    <xdr:colOff>19050</xdr:colOff>
                    <xdr:row>109</xdr:row>
                    <xdr:rowOff>450850</xdr:rowOff>
                  </to>
                </anchor>
              </controlPr>
            </control>
          </mc:Choice>
        </mc:AlternateContent>
        <mc:AlternateContent xmlns:mc="http://schemas.openxmlformats.org/markup-compatibility/2006">
          <mc:Choice Requires="x14">
            <control shapeId="4013" r:id="rId350" name="Check Box 0201">
              <controlPr defaultSize="0" autoFill="0" autoLine="0" autoPict="0">
                <anchor moveWithCells="1">
                  <from>
                    <xdr:col>21</xdr:col>
                    <xdr:colOff>146050</xdr:colOff>
                    <xdr:row>108</xdr:row>
                    <xdr:rowOff>12700</xdr:rowOff>
                  </from>
                  <to>
                    <xdr:col>22</xdr:col>
                    <xdr:colOff>12700</xdr:colOff>
                    <xdr:row>109</xdr:row>
                    <xdr:rowOff>0</xdr:rowOff>
                  </to>
                </anchor>
              </controlPr>
            </control>
          </mc:Choice>
        </mc:AlternateContent>
        <mc:AlternateContent xmlns:mc="http://schemas.openxmlformats.org/markup-compatibility/2006">
          <mc:Choice Requires="x14">
            <control shapeId="4012" r:id="rId351" name="Check Box 0200">
              <controlPr defaultSize="0" autoFill="0" autoLine="0" autoPict="0">
                <anchor moveWithCells="1">
                  <from>
                    <xdr:col>20</xdr:col>
                    <xdr:colOff>146050</xdr:colOff>
                    <xdr:row>108</xdr:row>
                    <xdr:rowOff>12700</xdr:rowOff>
                  </from>
                  <to>
                    <xdr:col>21</xdr:col>
                    <xdr:colOff>0</xdr:colOff>
                    <xdr:row>109</xdr:row>
                    <xdr:rowOff>0</xdr:rowOff>
                  </to>
                </anchor>
              </controlPr>
            </control>
          </mc:Choice>
        </mc:AlternateContent>
        <mc:AlternateContent xmlns:mc="http://schemas.openxmlformats.org/markup-compatibility/2006">
          <mc:Choice Requires="x14">
            <control shapeId="4011" r:id="rId352" name="Check Box 0199">
              <controlPr defaultSize="0" autoFill="0" autoLine="0" autoPict="0">
                <anchor moveWithCells="1">
                  <from>
                    <xdr:col>19</xdr:col>
                    <xdr:colOff>165100</xdr:colOff>
                    <xdr:row>108</xdr:row>
                    <xdr:rowOff>12700</xdr:rowOff>
                  </from>
                  <to>
                    <xdr:col>20</xdr:col>
                    <xdr:colOff>19050</xdr:colOff>
                    <xdr:row>109</xdr:row>
                    <xdr:rowOff>0</xdr:rowOff>
                  </to>
                </anchor>
              </controlPr>
            </control>
          </mc:Choice>
        </mc:AlternateContent>
        <mc:AlternateContent xmlns:mc="http://schemas.openxmlformats.org/markup-compatibility/2006">
          <mc:Choice Requires="x14">
            <control shapeId="4043" r:id="rId353" name="Check Box 0198">
              <controlPr defaultSize="0" autoFill="0" autoLine="0" autoPict="0">
                <anchor moveWithCells="1">
                  <from>
                    <xdr:col>21</xdr:col>
                    <xdr:colOff>146050</xdr:colOff>
                    <xdr:row>107</xdr:row>
                    <xdr:rowOff>12700</xdr:rowOff>
                  </from>
                  <to>
                    <xdr:col>22</xdr:col>
                    <xdr:colOff>12700</xdr:colOff>
                    <xdr:row>107</xdr:row>
                    <xdr:rowOff>450850</xdr:rowOff>
                  </to>
                </anchor>
              </controlPr>
            </control>
          </mc:Choice>
        </mc:AlternateContent>
        <mc:AlternateContent xmlns:mc="http://schemas.openxmlformats.org/markup-compatibility/2006">
          <mc:Choice Requires="x14">
            <control shapeId="4042" r:id="rId354" name="Check Box 0197">
              <controlPr defaultSize="0" autoFill="0" autoLine="0" autoPict="0">
                <anchor moveWithCells="1">
                  <from>
                    <xdr:col>20</xdr:col>
                    <xdr:colOff>146050</xdr:colOff>
                    <xdr:row>107</xdr:row>
                    <xdr:rowOff>12700</xdr:rowOff>
                  </from>
                  <to>
                    <xdr:col>21</xdr:col>
                    <xdr:colOff>0</xdr:colOff>
                    <xdr:row>107</xdr:row>
                    <xdr:rowOff>450850</xdr:rowOff>
                  </to>
                </anchor>
              </controlPr>
            </control>
          </mc:Choice>
        </mc:AlternateContent>
        <mc:AlternateContent xmlns:mc="http://schemas.openxmlformats.org/markup-compatibility/2006">
          <mc:Choice Requires="x14">
            <control shapeId="4041" r:id="rId355" name="Check Box 0196">
              <controlPr defaultSize="0" autoFill="0" autoLine="0" autoPict="0">
                <anchor moveWithCells="1">
                  <from>
                    <xdr:col>19</xdr:col>
                    <xdr:colOff>165100</xdr:colOff>
                    <xdr:row>107</xdr:row>
                    <xdr:rowOff>12700</xdr:rowOff>
                  </from>
                  <to>
                    <xdr:col>20</xdr:col>
                    <xdr:colOff>19050</xdr:colOff>
                    <xdr:row>107</xdr:row>
                    <xdr:rowOff>450850</xdr:rowOff>
                  </to>
                </anchor>
              </controlPr>
            </control>
          </mc:Choice>
        </mc:AlternateContent>
        <mc:AlternateContent xmlns:mc="http://schemas.openxmlformats.org/markup-compatibility/2006">
          <mc:Choice Requires="x14">
            <control shapeId="4007" r:id="rId356" name="Check Box 0195">
              <controlPr defaultSize="0" autoFill="0" autoLine="0" autoPict="0">
                <anchor moveWithCells="1">
                  <from>
                    <xdr:col>21</xdr:col>
                    <xdr:colOff>146050</xdr:colOff>
                    <xdr:row>106</xdr:row>
                    <xdr:rowOff>12700</xdr:rowOff>
                  </from>
                  <to>
                    <xdr:col>22</xdr:col>
                    <xdr:colOff>12700</xdr:colOff>
                    <xdr:row>107</xdr:row>
                    <xdr:rowOff>0</xdr:rowOff>
                  </to>
                </anchor>
              </controlPr>
            </control>
          </mc:Choice>
        </mc:AlternateContent>
        <mc:AlternateContent xmlns:mc="http://schemas.openxmlformats.org/markup-compatibility/2006">
          <mc:Choice Requires="x14">
            <control shapeId="4006" r:id="rId357" name="Check Box 0194">
              <controlPr defaultSize="0" autoFill="0" autoLine="0" autoPict="0">
                <anchor moveWithCells="1">
                  <from>
                    <xdr:col>20</xdr:col>
                    <xdr:colOff>146050</xdr:colOff>
                    <xdr:row>106</xdr:row>
                    <xdr:rowOff>12700</xdr:rowOff>
                  </from>
                  <to>
                    <xdr:col>21</xdr:col>
                    <xdr:colOff>0</xdr:colOff>
                    <xdr:row>107</xdr:row>
                    <xdr:rowOff>0</xdr:rowOff>
                  </to>
                </anchor>
              </controlPr>
            </control>
          </mc:Choice>
        </mc:AlternateContent>
        <mc:AlternateContent xmlns:mc="http://schemas.openxmlformats.org/markup-compatibility/2006">
          <mc:Choice Requires="x14">
            <control shapeId="4005" r:id="rId358" name="Check Box 0193">
              <controlPr defaultSize="0" autoFill="0" autoLine="0" autoPict="0">
                <anchor moveWithCells="1">
                  <from>
                    <xdr:col>19</xdr:col>
                    <xdr:colOff>165100</xdr:colOff>
                    <xdr:row>106</xdr:row>
                    <xdr:rowOff>12700</xdr:rowOff>
                  </from>
                  <to>
                    <xdr:col>20</xdr:col>
                    <xdr:colOff>19050</xdr:colOff>
                    <xdr:row>107</xdr:row>
                    <xdr:rowOff>0</xdr:rowOff>
                  </to>
                </anchor>
              </controlPr>
            </control>
          </mc:Choice>
        </mc:AlternateContent>
        <mc:AlternateContent xmlns:mc="http://schemas.openxmlformats.org/markup-compatibility/2006">
          <mc:Choice Requires="x14">
            <control shapeId="4004" r:id="rId359" name="Check Box 0192">
              <controlPr defaultSize="0" autoFill="0" autoLine="0" autoPict="0">
                <anchor moveWithCells="1">
                  <from>
                    <xdr:col>21</xdr:col>
                    <xdr:colOff>146050</xdr:colOff>
                    <xdr:row>105</xdr:row>
                    <xdr:rowOff>12700</xdr:rowOff>
                  </from>
                  <to>
                    <xdr:col>22</xdr:col>
                    <xdr:colOff>12700</xdr:colOff>
                    <xdr:row>105</xdr:row>
                    <xdr:rowOff>450850</xdr:rowOff>
                  </to>
                </anchor>
              </controlPr>
            </control>
          </mc:Choice>
        </mc:AlternateContent>
        <mc:AlternateContent xmlns:mc="http://schemas.openxmlformats.org/markup-compatibility/2006">
          <mc:Choice Requires="x14">
            <control shapeId="4003" r:id="rId360" name="Check Box 0191">
              <controlPr defaultSize="0" autoFill="0" autoLine="0" autoPict="0">
                <anchor moveWithCells="1">
                  <from>
                    <xdr:col>20</xdr:col>
                    <xdr:colOff>146050</xdr:colOff>
                    <xdr:row>105</xdr:row>
                    <xdr:rowOff>12700</xdr:rowOff>
                  </from>
                  <to>
                    <xdr:col>21</xdr:col>
                    <xdr:colOff>0</xdr:colOff>
                    <xdr:row>105</xdr:row>
                    <xdr:rowOff>450850</xdr:rowOff>
                  </to>
                </anchor>
              </controlPr>
            </control>
          </mc:Choice>
        </mc:AlternateContent>
        <mc:AlternateContent xmlns:mc="http://schemas.openxmlformats.org/markup-compatibility/2006">
          <mc:Choice Requires="x14">
            <control shapeId="4002" r:id="rId361" name="Check Box 0190">
              <controlPr defaultSize="0" autoFill="0" autoLine="0" autoPict="0">
                <anchor moveWithCells="1">
                  <from>
                    <xdr:col>19</xdr:col>
                    <xdr:colOff>165100</xdr:colOff>
                    <xdr:row>105</xdr:row>
                    <xdr:rowOff>12700</xdr:rowOff>
                  </from>
                  <to>
                    <xdr:col>20</xdr:col>
                    <xdr:colOff>19050</xdr:colOff>
                    <xdr:row>105</xdr:row>
                    <xdr:rowOff>450850</xdr:rowOff>
                  </to>
                </anchor>
              </controlPr>
            </control>
          </mc:Choice>
        </mc:AlternateContent>
        <mc:AlternateContent xmlns:mc="http://schemas.openxmlformats.org/markup-compatibility/2006">
          <mc:Choice Requires="x14">
            <control shapeId="4001" r:id="rId362" name="Check Box 0189">
              <controlPr defaultSize="0" autoFill="0" autoLine="0" autoPict="0">
                <anchor moveWithCells="1">
                  <from>
                    <xdr:col>21</xdr:col>
                    <xdr:colOff>146050</xdr:colOff>
                    <xdr:row>104</xdr:row>
                    <xdr:rowOff>12700</xdr:rowOff>
                  </from>
                  <to>
                    <xdr:col>22</xdr:col>
                    <xdr:colOff>12700</xdr:colOff>
                    <xdr:row>105</xdr:row>
                    <xdr:rowOff>0</xdr:rowOff>
                  </to>
                </anchor>
              </controlPr>
            </control>
          </mc:Choice>
        </mc:AlternateContent>
        <mc:AlternateContent xmlns:mc="http://schemas.openxmlformats.org/markup-compatibility/2006">
          <mc:Choice Requires="x14">
            <control shapeId="4000" r:id="rId363" name="Check Box 0188">
              <controlPr defaultSize="0" autoFill="0" autoLine="0" autoPict="0">
                <anchor moveWithCells="1">
                  <from>
                    <xdr:col>20</xdr:col>
                    <xdr:colOff>146050</xdr:colOff>
                    <xdr:row>104</xdr:row>
                    <xdr:rowOff>12700</xdr:rowOff>
                  </from>
                  <to>
                    <xdr:col>21</xdr:col>
                    <xdr:colOff>0</xdr:colOff>
                    <xdr:row>105</xdr:row>
                    <xdr:rowOff>0</xdr:rowOff>
                  </to>
                </anchor>
              </controlPr>
            </control>
          </mc:Choice>
        </mc:AlternateContent>
        <mc:AlternateContent xmlns:mc="http://schemas.openxmlformats.org/markup-compatibility/2006">
          <mc:Choice Requires="x14">
            <control shapeId="3999" r:id="rId364" name="Check Box 0187">
              <controlPr defaultSize="0" autoFill="0" autoLine="0" autoPict="0">
                <anchor moveWithCells="1">
                  <from>
                    <xdr:col>19</xdr:col>
                    <xdr:colOff>165100</xdr:colOff>
                    <xdr:row>104</xdr:row>
                    <xdr:rowOff>12700</xdr:rowOff>
                  </from>
                  <to>
                    <xdr:col>20</xdr:col>
                    <xdr:colOff>19050</xdr:colOff>
                    <xdr:row>105</xdr:row>
                    <xdr:rowOff>0</xdr:rowOff>
                  </to>
                </anchor>
              </controlPr>
            </control>
          </mc:Choice>
        </mc:AlternateContent>
        <mc:AlternateContent xmlns:mc="http://schemas.openxmlformats.org/markup-compatibility/2006">
          <mc:Choice Requires="x14">
            <control shapeId="3998" r:id="rId365" name="Check Box 0186">
              <controlPr defaultSize="0" autoFill="0" autoLine="0" autoPict="0">
                <anchor moveWithCells="1">
                  <from>
                    <xdr:col>21</xdr:col>
                    <xdr:colOff>146050</xdr:colOff>
                    <xdr:row>103</xdr:row>
                    <xdr:rowOff>12700</xdr:rowOff>
                  </from>
                  <to>
                    <xdr:col>22</xdr:col>
                    <xdr:colOff>12700</xdr:colOff>
                    <xdr:row>103</xdr:row>
                    <xdr:rowOff>450850</xdr:rowOff>
                  </to>
                </anchor>
              </controlPr>
            </control>
          </mc:Choice>
        </mc:AlternateContent>
        <mc:AlternateContent xmlns:mc="http://schemas.openxmlformats.org/markup-compatibility/2006">
          <mc:Choice Requires="x14">
            <control shapeId="3997" r:id="rId366" name="Check Box 0185">
              <controlPr defaultSize="0" autoFill="0" autoLine="0" autoPict="0">
                <anchor moveWithCells="1">
                  <from>
                    <xdr:col>20</xdr:col>
                    <xdr:colOff>146050</xdr:colOff>
                    <xdr:row>103</xdr:row>
                    <xdr:rowOff>12700</xdr:rowOff>
                  </from>
                  <to>
                    <xdr:col>21</xdr:col>
                    <xdr:colOff>0</xdr:colOff>
                    <xdr:row>103</xdr:row>
                    <xdr:rowOff>450850</xdr:rowOff>
                  </to>
                </anchor>
              </controlPr>
            </control>
          </mc:Choice>
        </mc:AlternateContent>
        <mc:AlternateContent xmlns:mc="http://schemas.openxmlformats.org/markup-compatibility/2006">
          <mc:Choice Requires="x14">
            <control shapeId="3996" r:id="rId367" name="Check Box 0184">
              <controlPr defaultSize="0" autoFill="0" autoLine="0" autoPict="0">
                <anchor moveWithCells="1">
                  <from>
                    <xdr:col>19</xdr:col>
                    <xdr:colOff>165100</xdr:colOff>
                    <xdr:row>103</xdr:row>
                    <xdr:rowOff>12700</xdr:rowOff>
                  </from>
                  <to>
                    <xdr:col>20</xdr:col>
                    <xdr:colOff>19050</xdr:colOff>
                    <xdr:row>103</xdr:row>
                    <xdr:rowOff>450850</xdr:rowOff>
                  </to>
                </anchor>
              </controlPr>
            </control>
          </mc:Choice>
        </mc:AlternateContent>
        <mc:AlternateContent xmlns:mc="http://schemas.openxmlformats.org/markup-compatibility/2006">
          <mc:Choice Requires="x14">
            <control shapeId="9306" r:id="rId368" name="Check Box 0183">
              <controlPr defaultSize="0" autoFill="0" autoLine="0" autoPict="0">
                <anchor moveWithCells="1">
                  <from>
                    <xdr:col>17</xdr:col>
                    <xdr:colOff>438150</xdr:colOff>
                    <xdr:row>118</xdr:row>
                    <xdr:rowOff>12700</xdr:rowOff>
                  </from>
                  <to>
                    <xdr:col>18</xdr:col>
                    <xdr:colOff>298450</xdr:colOff>
                    <xdr:row>119</xdr:row>
                    <xdr:rowOff>0</xdr:rowOff>
                  </to>
                </anchor>
              </controlPr>
            </control>
          </mc:Choice>
        </mc:AlternateContent>
        <mc:AlternateContent xmlns:mc="http://schemas.openxmlformats.org/markup-compatibility/2006">
          <mc:Choice Requires="x14">
            <control shapeId="9305" r:id="rId369" name="Check Box 0182">
              <controlPr defaultSize="0" autoFill="0" autoLine="0" autoPict="0">
                <anchor moveWithCells="1">
                  <from>
                    <xdr:col>17</xdr:col>
                    <xdr:colOff>438150</xdr:colOff>
                    <xdr:row>117</xdr:row>
                    <xdr:rowOff>12700</xdr:rowOff>
                  </from>
                  <to>
                    <xdr:col>18</xdr:col>
                    <xdr:colOff>298450</xdr:colOff>
                    <xdr:row>117</xdr:row>
                    <xdr:rowOff>450850</xdr:rowOff>
                  </to>
                </anchor>
              </controlPr>
            </control>
          </mc:Choice>
        </mc:AlternateContent>
        <mc:AlternateContent xmlns:mc="http://schemas.openxmlformats.org/markup-compatibility/2006">
          <mc:Choice Requires="x14">
            <control shapeId="9304" r:id="rId370" name="Check Box 0181">
              <controlPr defaultSize="0" autoFill="0" autoLine="0" autoPict="0">
                <anchor moveWithCells="1">
                  <from>
                    <xdr:col>17</xdr:col>
                    <xdr:colOff>438150</xdr:colOff>
                    <xdr:row>116</xdr:row>
                    <xdr:rowOff>12700</xdr:rowOff>
                  </from>
                  <to>
                    <xdr:col>18</xdr:col>
                    <xdr:colOff>298450</xdr:colOff>
                    <xdr:row>117</xdr:row>
                    <xdr:rowOff>0</xdr:rowOff>
                  </to>
                </anchor>
              </controlPr>
            </control>
          </mc:Choice>
        </mc:AlternateContent>
        <mc:AlternateContent xmlns:mc="http://schemas.openxmlformats.org/markup-compatibility/2006">
          <mc:Choice Requires="x14">
            <control shapeId="9303" r:id="rId371" name="Check Box 0180">
              <controlPr defaultSize="0" autoFill="0" autoLine="0" autoPict="0">
                <anchor moveWithCells="1">
                  <from>
                    <xdr:col>17</xdr:col>
                    <xdr:colOff>438150</xdr:colOff>
                    <xdr:row>115</xdr:row>
                    <xdr:rowOff>12700</xdr:rowOff>
                  </from>
                  <to>
                    <xdr:col>18</xdr:col>
                    <xdr:colOff>298450</xdr:colOff>
                    <xdr:row>115</xdr:row>
                    <xdr:rowOff>450850</xdr:rowOff>
                  </to>
                </anchor>
              </controlPr>
            </control>
          </mc:Choice>
        </mc:AlternateContent>
        <mc:AlternateContent xmlns:mc="http://schemas.openxmlformats.org/markup-compatibility/2006">
          <mc:Choice Requires="x14">
            <control shapeId="9302" r:id="rId372" name="Check Box 0179">
              <controlPr defaultSize="0" autoFill="0" autoLine="0" autoPict="0">
                <anchor moveWithCells="1">
                  <from>
                    <xdr:col>17</xdr:col>
                    <xdr:colOff>438150</xdr:colOff>
                    <xdr:row>114</xdr:row>
                    <xdr:rowOff>12700</xdr:rowOff>
                  </from>
                  <to>
                    <xdr:col>18</xdr:col>
                    <xdr:colOff>298450</xdr:colOff>
                    <xdr:row>115</xdr:row>
                    <xdr:rowOff>0</xdr:rowOff>
                  </to>
                </anchor>
              </controlPr>
            </control>
          </mc:Choice>
        </mc:AlternateContent>
        <mc:AlternateContent xmlns:mc="http://schemas.openxmlformats.org/markup-compatibility/2006">
          <mc:Choice Requires="x14">
            <control shapeId="9301" r:id="rId373" name="Check Box 0178">
              <controlPr defaultSize="0" autoFill="0" autoLine="0" autoPict="0">
                <anchor moveWithCells="1">
                  <from>
                    <xdr:col>17</xdr:col>
                    <xdr:colOff>438150</xdr:colOff>
                    <xdr:row>113</xdr:row>
                    <xdr:rowOff>12700</xdr:rowOff>
                  </from>
                  <to>
                    <xdr:col>18</xdr:col>
                    <xdr:colOff>298450</xdr:colOff>
                    <xdr:row>113</xdr:row>
                    <xdr:rowOff>450850</xdr:rowOff>
                  </to>
                </anchor>
              </controlPr>
            </control>
          </mc:Choice>
        </mc:AlternateContent>
        <mc:AlternateContent xmlns:mc="http://schemas.openxmlformats.org/markup-compatibility/2006">
          <mc:Choice Requires="x14">
            <control shapeId="9300" r:id="rId374" name="Check Box 0177">
              <controlPr defaultSize="0" autoFill="0" autoLine="0" autoPict="0">
                <anchor moveWithCells="1">
                  <from>
                    <xdr:col>17</xdr:col>
                    <xdr:colOff>438150</xdr:colOff>
                    <xdr:row>112</xdr:row>
                    <xdr:rowOff>12700</xdr:rowOff>
                  </from>
                  <to>
                    <xdr:col>18</xdr:col>
                    <xdr:colOff>298450</xdr:colOff>
                    <xdr:row>113</xdr:row>
                    <xdr:rowOff>0</xdr:rowOff>
                  </to>
                </anchor>
              </controlPr>
            </control>
          </mc:Choice>
        </mc:AlternateContent>
        <mc:AlternateContent xmlns:mc="http://schemas.openxmlformats.org/markup-compatibility/2006">
          <mc:Choice Requires="x14">
            <control shapeId="9299" r:id="rId375" name="Check Box 0176">
              <controlPr defaultSize="0" autoFill="0" autoLine="0" autoPict="0">
                <anchor moveWithCells="1">
                  <from>
                    <xdr:col>17</xdr:col>
                    <xdr:colOff>438150</xdr:colOff>
                    <xdr:row>111</xdr:row>
                    <xdr:rowOff>12700</xdr:rowOff>
                  </from>
                  <to>
                    <xdr:col>18</xdr:col>
                    <xdr:colOff>298450</xdr:colOff>
                    <xdr:row>112</xdr:row>
                    <xdr:rowOff>12700</xdr:rowOff>
                  </to>
                </anchor>
              </controlPr>
            </control>
          </mc:Choice>
        </mc:AlternateContent>
        <mc:AlternateContent xmlns:mc="http://schemas.openxmlformats.org/markup-compatibility/2006">
          <mc:Choice Requires="x14">
            <control shapeId="9298" r:id="rId376" name="Check Box 0175">
              <controlPr defaultSize="0" autoFill="0" autoLine="0" autoPict="0">
                <anchor moveWithCells="1">
                  <from>
                    <xdr:col>17</xdr:col>
                    <xdr:colOff>438150</xdr:colOff>
                    <xdr:row>110</xdr:row>
                    <xdr:rowOff>12700</xdr:rowOff>
                  </from>
                  <to>
                    <xdr:col>18</xdr:col>
                    <xdr:colOff>298450</xdr:colOff>
                    <xdr:row>111</xdr:row>
                    <xdr:rowOff>0</xdr:rowOff>
                  </to>
                </anchor>
              </controlPr>
            </control>
          </mc:Choice>
        </mc:AlternateContent>
        <mc:AlternateContent xmlns:mc="http://schemas.openxmlformats.org/markup-compatibility/2006">
          <mc:Choice Requires="x14">
            <control shapeId="9297" r:id="rId377" name="Check Box 0174">
              <controlPr defaultSize="0" autoFill="0" autoLine="0" autoPict="0">
                <anchor moveWithCells="1">
                  <from>
                    <xdr:col>17</xdr:col>
                    <xdr:colOff>438150</xdr:colOff>
                    <xdr:row>109</xdr:row>
                    <xdr:rowOff>12700</xdr:rowOff>
                  </from>
                  <to>
                    <xdr:col>18</xdr:col>
                    <xdr:colOff>298450</xdr:colOff>
                    <xdr:row>109</xdr:row>
                    <xdr:rowOff>450850</xdr:rowOff>
                  </to>
                </anchor>
              </controlPr>
            </control>
          </mc:Choice>
        </mc:AlternateContent>
        <mc:AlternateContent xmlns:mc="http://schemas.openxmlformats.org/markup-compatibility/2006">
          <mc:Choice Requires="x14">
            <control shapeId="9296" r:id="rId378" name="Check Box 0173">
              <controlPr defaultSize="0" autoFill="0" autoLine="0" autoPict="0">
                <anchor moveWithCells="1">
                  <from>
                    <xdr:col>17</xdr:col>
                    <xdr:colOff>438150</xdr:colOff>
                    <xdr:row>108</xdr:row>
                    <xdr:rowOff>12700</xdr:rowOff>
                  </from>
                  <to>
                    <xdr:col>18</xdr:col>
                    <xdr:colOff>298450</xdr:colOff>
                    <xdr:row>109</xdr:row>
                    <xdr:rowOff>0</xdr:rowOff>
                  </to>
                </anchor>
              </controlPr>
            </control>
          </mc:Choice>
        </mc:AlternateContent>
        <mc:AlternateContent xmlns:mc="http://schemas.openxmlformats.org/markup-compatibility/2006">
          <mc:Choice Requires="x14">
            <control shapeId="9295" r:id="rId379" name="Check Box 0172">
              <controlPr defaultSize="0" autoFill="0" autoLine="0" autoPict="0">
                <anchor moveWithCells="1">
                  <from>
                    <xdr:col>17</xdr:col>
                    <xdr:colOff>438150</xdr:colOff>
                    <xdr:row>107</xdr:row>
                    <xdr:rowOff>12700</xdr:rowOff>
                  </from>
                  <to>
                    <xdr:col>18</xdr:col>
                    <xdr:colOff>298450</xdr:colOff>
                    <xdr:row>107</xdr:row>
                    <xdr:rowOff>450850</xdr:rowOff>
                  </to>
                </anchor>
              </controlPr>
            </control>
          </mc:Choice>
        </mc:AlternateContent>
        <mc:AlternateContent xmlns:mc="http://schemas.openxmlformats.org/markup-compatibility/2006">
          <mc:Choice Requires="x14">
            <control shapeId="9294" r:id="rId380" name="Check Box 0171">
              <controlPr defaultSize="0" autoFill="0" autoLine="0" autoPict="0">
                <anchor moveWithCells="1">
                  <from>
                    <xdr:col>17</xdr:col>
                    <xdr:colOff>438150</xdr:colOff>
                    <xdr:row>106</xdr:row>
                    <xdr:rowOff>12700</xdr:rowOff>
                  </from>
                  <to>
                    <xdr:col>18</xdr:col>
                    <xdr:colOff>298450</xdr:colOff>
                    <xdr:row>107</xdr:row>
                    <xdr:rowOff>0</xdr:rowOff>
                  </to>
                </anchor>
              </controlPr>
            </control>
          </mc:Choice>
        </mc:AlternateContent>
        <mc:AlternateContent xmlns:mc="http://schemas.openxmlformats.org/markup-compatibility/2006">
          <mc:Choice Requires="x14">
            <control shapeId="9293" r:id="rId381" name="Check Box 0170">
              <controlPr defaultSize="0" autoFill="0" autoLine="0" autoPict="0">
                <anchor moveWithCells="1">
                  <from>
                    <xdr:col>17</xdr:col>
                    <xdr:colOff>438150</xdr:colOff>
                    <xdr:row>105</xdr:row>
                    <xdr:rowOff>12700</xdr:rowOff>
                  </from>
                  <to>
                    <xdr:col>18</xdr:col>
                    <xdr:colOff>298450</xdr:colOff>
                    <xdr:row>105</xdr:row>
                    <xdr:rowOff>450850</xdr:rowOff>
                  </to>
                </anchor>
              </controlPr>
            </control>
          </mc:Choice>
        </mc:AlternateContent>
        <mc:AlternateContent xmlns:mc="http://schemas.openxmlformats.org/markup-compatibility/2006">
          <mc:Choice Requires="x14">
            <control shapeId="9292" r:id="rId382" name="Check Box 0169">
              <controlPr defaultSize="0" autoFill="0" autoLine="0" autoPict="0">
                <anchor moveWithCells="1">
                  <from>
                    <xdr:col>17</xdr:col>
                    <xdr:colOff>438150</xdr:colOff>
                    <xdr:row>104</xdr:row>
                    <xdr:rowOff>12700</xdr:rowOff>
                  </from>
                  <to>
                    <xdr:col>18</xdr:col>
                    <xdr:colOff>298450</xdr:colOff>
                    <xdr:row>105</xdr:row>
                    <xdr:rowOff>0</xdr:rowOff>
                  </to>
                </anchor>
              </controlPr>
            </control>
          </mc:Choice>
        </mc:AlternateContent>
        <mc:AlternateContent xmlns:mc="http://schemas.openxmlformats.org/markup-compatibility/2006">
          <mc:Choice Requires="x14">
            <control shapeId="9291" r:id="rId383" name="Check Box 0168">
              <controlPr defaultSize="0" autoFill="0" autoLine="0" autoPict="0">
                <anchor moveWithCells="1">
                  <from>
                    <xdr:col>17</xdr:col>
                    <xdr:colOff>438150</xdr:colOff>
                    <xdr:row>103</xdr:row>
                    <xdr:rowOff>12700</xdr:rowOff>
                  </from>
                  <to>
                    <xdr:col>18</xdr:col>
                    <xdr:colOff>298450</xdr:colOff>
                    <xdr:row>103</xdr:row>
                    <xdr:rowOff>450850</xdr:rowOff>
                  </to>
                </anchor>
              </controlPr>
            </control>
          </mc:Choice>
        </mc:AlternateContent>
        <mc:AlternateContent xmlns:mc="http://schemas.openxmlformats.org/markup-compatibility/2006">
          <mc:Choice Requires="x14">
            <control shapeId="3192" r:id="rId384" name="Check Box 0167">
              <controlPr defaultSize="0" autoFill="0" autoLine="0" autoPict="0">
                <anchor moveWithCells="1">
                  <from>
                    <xdr:col>8</xdr:col>
                    <xdr:colOff>146050</xdr:colOff>
                    <xdr:row>117</xdr:row>
                    <xdr:rowOff>12700</xdr:rowOff>
                  </from>
                  <to>
                    <xdr:col>9</xdr:col>
                    <xdr:colOff>0</xdr:colOff>
                    <xdr:row>117</xdr:row>
                    <xdr:rowOff>450850</xdr:rowOff>
                  </to>
                </anchor>
              </controlPr>
            </control>
          </mc:Choice>
        </mc:AlternateContent>
        <mc:AlternateContent xmlns:mc="http://schemas.openxmlformats.org/markup-compatibility/2006">
          <mc:Choice Requires="x14">
            <control shapeId="3190" r:id="rId385" name="Check Box 0166">
              <controlPr defaultSize="0" autoFill="0" autoLine="0" autoPict="0">
                <anchor moveWithCells="1">
                  <from>
                    <xdr:col>8</xdr:col>
                    <xdr:colOff>146050</xdr:colOff>
                    <xdr:row>116</xdr:row>
                    <xdr:rowOff>12700</xdr:rowOff>
                  </from>
                  <to>
                    <xdr:col>9</xdr:col>
                    <xdr:colOff>0</xdr:colOff>
                    <xdr:row>117</xdr:row>
                    <xdr:rowOff>0</xdr:rowOff>
                  </to>
                </anchor>
              </controlPr>
            </control>
          </mc:Choice>
        </mc:AlternateContent>
        <mc:AlternateContent xmlns:mc="http://schemas.openxmlformats.org/markup-compatibility/2006">
          <mc:Choice Requires="x14">
            <control shapeId="3189" r:id="rId386" name="Check Box 0165">
              <controlPr defaultSize="0" autoFill="0" autoLine="0" autoPict="0">
                <anchor moveWithCells="1">
                  <from>
                    <xdr:col>8</xdr:col>
                    <xdr:colOff>146050</xdr:colOff>
                    <xdr:row>115</xdr:row>
                    <xdr:rowOff>12700</xdr:rowOff>
                  </from>
                  <to>
                    <xdr:col>9</xdr:col>
                    <xdr:colOff>0</xdr:colOff>
                    <xdr:row>115</xdr:row>
                    <xdr:rowOff>450850</xdr:rowOff>
                  </to>
                </anchor>
              </controlPr>
            </control>
          </mc:Choice>
        </mc:AlternateContent>
        <mc:AlternateContent xmlns:mc="http://schemas.openxmlformats.org/markup-compatibility/2006">
          <mc:Choice Requires="x14">
            <control shapeId="3187" r:id="rId387" name="Check Box 0164">
              <controlPr defaultSize="0" autoFill="0" autoLine="0" autoPict="0">
                <anchor moveWithCells="1">
                  <from>
                    <xdr:col>8</xdr:col>
                    <xdr:colOff>146050</xdr:colOff>
                    <xdr:row>114</xdr:row>
                    <xdr:rowOff>12700</xdr:rowOff>
                  </from>
                  <to>
                    <xdr:col>9</xdr:col>
                    <xdr:colOff>0</xdr:colOff>
                    <xdr:row>115</xdr:row>
                    <xdr:rowOff>0</xdr:rowOff>
                  </to>
                </anchor>
              </controlPr>
            </control>
          </mc:Choice>
        </mc:AlternateContent>
        <mc:AlternateContent xmlns:mc="http://schemas.openxmlformats.org/markup-compatibility/2006">
          <mc:Choice Requires="x14">
            <control shapeId="3186" r:id="rId388" name="Check Box 0163">
              <controlPr defaultSize="0" autoFill="0" autoLine="0" autoPict="0">
                <anchor moveWithCells="1">
                  <from>
                    <xdr:col>8</xdr:col>
                    <xdr:colOff>146050</xdr:colOff>
                    <xdr:row>113</xdr:row>
                    <xdr:rowOff>12700</xdr:rowOff>
                  </from>
                  <to>
                    <xdr:col>9</xdr:col>
                    <xdr:colOff>0</xdr:colOff>
                    <xdr:row>113</xdr:row>
                    <xdr:rowOff>450850</xdr:rowOff>
                  </to>
                </anchor>
              </controlPr>
            </control>
          </mc:Choice>
        </mc:AlternateContent>
        <mc:AlternateContent xmlns:mc="http://schemas.openxmlformats.org/markup-compatibility/2006">
          <mc:Choice Requires="x14">
            <control shapeId="3185" r:id="rId389" name="Check Box 0162">
              <controlPr defaultSize="0" autoFill="0" autoLine="0" autoPict="0">
                <anchor moveWithCells="1">
                  <from>
                    <xdr:col>8</xdr:col>
                    <xdr:colOff>146050</xdr:colOff>
                    <xdr:row>112</xdr:row>
                    <xdr:rowOff>12700</xdr:rowOff>
                  </from>
                  <to>
                    <xdr:col>9</xdr:col>
                    <xdr:colOff>0</xdr:colOff>
                    <xdr:row>113</xdr:row>
                    <xdr:rowOff>0</xdr:rowOff>
                  </to>
                </anchor>
              </controlPr>
            </control>
          </mc:Choice>
        </mc:AlternateContent>
        <mc:AlternateContent xmlns:mc="http://schemas.openxmlformats.org/markup-compatibility/2006">
          <mc:Choice Requires="x14">
            <control shapeId="3184" r:id="rId390" name="Check Box 0161">
              <controlPr defaultSize="0" autoFill="0" autoLine="0" autoPict="0">
                <anchor moveWithCells="1">
                  <from>
                    <xdr:col>8</xdr:col>
                    <xdr:colOff>146050</xdr:colOff>
                    <xdr:row>111</xdr:row>
                    <xdr:rowOff>12700</xdr:rowOff>
                  </from>
                  <to>
                    <xdr:col>9</xdr:col>
                    <xdr:colOff>0</xdr:colOff>
                    <xdr:row>112</xdr:row>
                    <xdr:rowOff>12700</xdr:rowOff>
                  </to>
                </anchor>
              </controlPr>
            </control>
          </mc:Choice>
        </mc:AlternateContent>
        <mc:AlternateContent xmlns:mc="http://schemas.openxmlformats.org/markup-compatibility/2006">
          <mc:Choice Requires="x14">
            <control shapeId="3183" r:id="rId391" name="Check Box 0160">
              <controlPr defaultSize="0" autoFill="0" autoLine="0" autoPict="0">
                <anchor moveWithCells="1">
                  <from>
                    <xdr:col>8</xdr:col>
                    <xdr:colOff>146050</xdr:colOff>
                    <xdr:row>110</xdr:row>
                    <xdr:rowOff>12700</xdr:rowOff>
                  </from>
                  <to>
                    <xdr:col>9</xdr:col>
                    <xdr:colOff>0</xdr:colOff>
                    <xdr:row>111</xdr:row>
                    <xdr:rowOff>0</xdr:rowOff>
                  </to>
                </anchor>
              </controlPr>
            </control>
          </mc:Choice>
        </mc:AlternateContent>
        <mc:AlternateContent xmlns:mc="http://schemas.openxmlformats.org/markup-compatibility/2006">
          <mc:Choice Requires="x14">
            <control shapeId="9285" r:id="rId392" name="Check Box 0159">
              <controlPr defaultSize="0" autoFill="0" autoLine="0" autoPict="0">
                <anchor moveWithCells="1">
                  <from>
                    <xdr:col>8</xdr:col>
                    <xdr:colOff>146050</xdr:colOff>
                    <xdr:row>109</xdr:row>
                    <xdr:rowOff>12700</xdr:rowOff>
                  </from>
                  <to>
                    <xdr:col>9</xdr:col>
                    <xdr:colOff>0</xdr:colOff>
                    <xdr:row>109</xdr:row>
                    <xdr:rowOff>450850</xdr:rowOff>
                  </to>
                </anchor>
              </controlPr>
            </control>
          </mc:Choice>
        </mc:AlternateContent>
        <mc:AlternateContent xmlns:mc="http://schemas.openxmlformats.org/markup-compatibility/2006">
          <mc:Choice Requires="x14">
            <control shapeId="3182" r:id="rId393" name="Check Box 0158">
              <controlPr defaultSize="0" autoFill="0" autoLine="0" autoPict="0">
                <anchor moveWithCells="1">
                  <from>
                    <xdr:col>8</xdr:col>
                    <xdr:colOff>146050</xdr:colOff>
                    <xdr:row>108</xdr:row>
                    <xdr:rowOff>12700</xdr:rowOff>
                  </from>
                  <to>
                    <xdr:col>9</xdr:col>
                    <xdr:colOff>0</xdr:colOff>
                    <xdr:row>109</xdr:row>
                    <xdr:rowOff>0</xdr:rowOff>
                  </to>
                </anchor>
              </controlPr>
            </control>
          </mc:Choice>
        </mc:AlternateContent>
        <mc:AlternateContent xmlns:mc="http://schemas.openxmlformats.org/markup-compatibility/2006">
          <mc:Choice Requires="x14">
            <control shapeId="3181" r:id="rId394" name="Check Box 0157">
              <controlPr defaultSize="0" autoFill="0" autoLine="0" autoPict="0">
                <anchor moveWithCells="1">
                  <from>
                    <xdr:col>8</xdr:col>
                    <xdr:colOff>146050</xdr:colOff>
                    <xdr:row>107</xdr:row>
                    <xdr:rowOff>12700</xdr:rowOff>
                  </from>
                  <to>
                    <xdr:col>9</xdr:col>
                    <xdr:colOff>0</xdr:colOff>
                    <xdr:row>107</xdr:row>
                    <xdr:rowOff>450850</xdr:rowOff>
                  </to>
                </anchor>
              </controlPr>
            </control>
          </mc:Choice>
        </mc:AlternateContent>
        <mc:AlternateContent xmlns:mc="http://schemas.openxmlformats.org/markup-compatibility/2006">
          <mc:Choice Requires="x14">
            <control shapeId="3180" r:id="rId395" name="Check Box 0156">
              <controlPr defaultSize="0" autoFill="0" autoLine="0" autoPict="0">
                <anchor moveWithCells="1">
                  <from>
                    <xdr:col>8</xdr:col>
                    <xdr:colOff>146050</xdr:colOff>
                    <xdr:row>106</xdr:row>
                    <xdr:rowOff>12700</xdr:rowOff>
                  </from>
                  <to>
                    <xdr:col>9</xdr:col>
                    <xdr:colOff>0</xdr:colOff>
                    <xdr:row>107</xdr:row>
                    <xdr:rowOff>0</xdr:rowOff>
                  </to>
                </anchor>
              </controlPr>
            </control>
          </mc:Choice>
        </mc:AlternateContent>
        <mc:AlternateContent xmlns:mc="http://schemas.openxmlformats.org/markup-compatibility/2006">
          <mc:Choice Requires="x14">
            <control shapeId="3179" r:id="rId396" name="Check Box 0155">
              <controlPr defaultSize="0" autoFill="0" autoLine="0" autoPict="0">
                <anchor moveWithCells="1">
                  <from>
                    <xdr:col>8</xdr:col>
                    <xdr:colOff>146050</xdr:colOff>
                    <xdr:row>105</xdr:row>
                    <xdr:rowOff>12700</xdr:rowOff>
                  </from>
                  <to>
                    <xdr:col>9</xdr:col>
                    <xdr:colOff>0</xdr:colOff>
                    <xdr:row>105</xdr:row>
                    <xdr:rowOff>450850</xdr:rowOff>
                  </to>
                </anchor>
              </controlPr>
            </control>
          </mc:Choice>
        </mc:AlternateContent>
        <mc:AlternateContent xmlns:mc="http://schemas.openxmlformats.org/markup-compatibility/2006">
          <mc:Choice Requires="x14">
            <control shapeId="3178" r:id="rId397" name="Check Box 0154">
              <controlPr defaultSize="0" autoFill="0" autoLine="0" autoPict="0">
                <anchor moveWithCells="1">
                  <from>
                    <xdr:col>8</xdr:col>
                    <xdr:colOff>146050</xdr:colOff>
                    <xdr:row>104</xdr:row>
                    <xdr:rowOff>12700</xdr:rowOff>
                  </from>
                  <to>
                    <xdr:col>9</xdr:col>
                    <xdr:colOff>0</xdr:colOff>
                    <xdr:row>105</xdr:row>
                    <xdr:rowOff>0</xdr:rowOff>
                  </to>
                </anchor>
              </controlPr>
            </control>
          </mc:Choice>
        </mc:AlternateContent>
        <mc:AlternateContent xmlns:mc="http://schemas.openxmlformats.org/markup-compatibility/2006">
          <mc:Choice Requires="x14">
            <control shapeId="3995" r:id="rId398" name="Check Box 0153">
              <controlPr defaultSize="0" autoFill="0" autoLine="0" autoPict="0">
                <anchor moveWithCells="1">
                  <from>
                    <xdr:col>8</xdr:col>
                    <xdr:colOff>146050</xdr:colOff>
                    <xdr:row>103</xdr:row>
                    <xdr:rowOff>12700</xdr:rowOff>
                  </from>
                  <to>
                    <xdr:col>9</xdr:col>
                    <xdr:colOff>0</xdr:colOff>
                    <xdr:row>103</xdr:row>
                    <xdr:rowOff>450850</xdr:rowOff>
                  </to>
                </anchor>
              </controlPr>
            </control>
          </mc:Choice>
        </mc:AlternateContent>
        <mc:AlternateContent xmlns:mc="http://schemas.openxmlformats.org/markup-compatibility/2006">
          <mc:Choice Requires="x14">
            <control shapeId="3176" r:id="rId399" name="Check Box 0152">
              <controlPr defaultSize="0" autoFill="0" autoLine="0" autoPict="0">
                <anchor moveWithCells="1">
                  <from>
                    <xdr:col>3</xdr:col>
                    <xdr:colOff>114300</xdr:colOff>
                    <xdr:row>118</xdr:row>
                    <xdr:rowOff>12700</xdr:rowOff>
                  </from>
                  <to>
                    <xdr:col>3</xdr:col>
                    <xdr:colOff>488950</xdr:colOff>
                    <xdr:row>119</xdr:row>
                    <xdr:rowOff>0</xdr:rowOff>
                  </to>
                </anchor>
              </controlPr>
            </control>
          </mc:Choice>
        </mc:AlternateContent>
        <mc:AlternateContent xmlns:mc="http://schemas.openxmlformats.org/markup-compatibility/2006">
          <mc:Choice Requires="x14">
            <control shapeId="3175" r:id="rId400" name="Check Box 0151">
              <controlPr defaultSize="0" autoFill="0" autoLine="0" autoPict="0">
                <anchor moveWithCells="1">
                  <from>
                    <xdr:col>2</xdr:col>
                    <xdr:colOff>88900</xdr:colOff>
                    <xdr:row>117</xdr:row>
                    <xdr:rowOff>12700</xdr:rowOff>
                  </from>
                  <to>
                    <xdr:col>2</xdr:col>
                    <xdr:colOff>457200</xdr:colOff>
                    <xdr:row>117</xdr:row>
                    <xdr:rowOff>450850</xdr:rowOff>
                  </to>
                </anchor>
              </controlPr>
            </control>
          </mc:Choice>
        </mc:AlternateContent>
        <mc:AlternateContent xmlns:mc="http://schemas.openxmlformats.org/markup-compatibility/2006">
          <mc:Choice Requires="x14">
            <control shapeId="3174" r:id="rId401" name="Check Box 0150">
              <controlPr defaultSize="0" autoFill="0" autoLine="0" autoPict="0">
                <anchor moveWithCells="1">
                  <from>
                    <xdr:col>2</xdr:col>
                    <xdr:colOff>107950</xdr:colOff>
                    <xdr:row>114</xdr:row>
                    <xdr:rowOff>393700</xdr:rowOff>
                  </from>
                  <to>
                    <xdr:col>2</xdr:col>
                    <xdr:colOff>476250</xdr:colOff>
                    <xdr:row>115</xdr:row>
                    <xdr:rowOff>381000</xdr:rowOff>
                  </to>
                </anchor>
              </controlPr>
            </control>
          </mc:Choice>
        </mc:AlternateContent>
        <mc:AlternateContent xmlns:mc="http://schemas.openxmlformats.org/markup-compatibility/2006">
          <mc:Choice Requires="x14">
            <control shapeId="3173" r:id="rId402" name="Check Box 0149">
              <controlPr defaultSize="0" autoFill="0" autoLine="0" autoPict="0">
                <anchor moveWithCells="1">
                  <from>
                    <xdr:col>2</xdr:col>
                    <xdr:colOff>146050</xdr:colOff>
                    <xdr:row>111</xdr:row>
                    <xdr:rowOff>12700</xdr:rowOff>
                  </from>
                  <to>
                    <xdr:col>3</xdr:col>
                    <xdr:colOff>0</xdr:colOff>
                    <xdr:row>112</xdr:row>
                    <xdr:rowOff>12700</xdr:rowOff>
                  </to>
                </anchor>
              </controlPr>
            </control>
          </mc:Choice>
        </mc:AlternateContent>
        <mc:AlternateContent xmlns:mc="http://schemas.openxmlformats.org/markup-compatibility/2006">
          <mc:Choice Requires="x14">
            <control shapeId="3172" r:id="rId403" name="Check Box 0148">
              <controlPr defaultSize="0" autoFill="0" autoLine="0" autoPict="0">
                <anchor moveWithCells="1">
                  <from>
                    <xdr:col>2</xdr:col>
                    <xdr:colOff>152400</xdr:colOff>
                    <xdr:row>106</xdr:row>
                    <xdr:rowOff>0</xdr:rowOff>
                  </from>
                  <to>
                    <xdr:col>3</xdr:col>
                    <xdr:colOff>12700</xdr:colOff>
                    <xdr:row>106</xdr:row>
                    <xdr:rowOff>438150</xdr:rowOff>
                  </to>
                </anchor>
              </controlPr>
            </control>
          </mc:Choice>
        </mc:AlternateContent>
        <mc:AlternateContent xmlns:mc="http://schemas.openxmlformats.org/markup-compatibility/2006">
          <mc:Choice Requires="x14">
            <control shapeId="9517" r:id="rId404" name="Check Box 0147">
              <controlPr defaultSize="0" autoFill="0" autoLine="0" autoPict="0">
                <anchor moveWithCells="1">
                  <from>
                    <xdr:col>8</xdr:col>
                    <xdr:colOff>152400</xdr:colOff>
                    <xdr:row>100</xdr:row>
                    <xdr:rowOff>12700</xdr:rowOff>
                  </from>
                  <to>
                    <xdr:col>9</xdr:col>
                    <xdr:colOff>12700</xdr:colOff>
                    <xdr:row>100</xdr:row>
                    <xdr:rowOff>450850</xdr:rowOff>
                  </to>
                </anchor>
              </controlPr>
            </control>
          </mc:Choice>
        </mc:AlternateContent>
        <mc:AlternateContent xmlns:mc="http://schemas.openxmlformats.org/markup-compatibility/2006">
          <mc:Choice Requires="x14">
            <control shapeId="9639" r:id="rId405" name="Check Box 0146">
              <controlPr defaultSize="0" autoFill="0" autoLine="0" autoPict="0">
                <anchor moveWithCells="1">
                  <from>
                    <xdr:col>12</xdr:col>
                    <xdr:colOff>419100</xdr:colOff>
                    <xdr:row>98</xdr:row>
                    <xdr:rowOff>12700</xdr:rowOff>
                  </from>
                  <to>
                    <xdr:col>13</xdr:col>
                    <xdr:colOff>279400</xdr:colOff>
                    <xdr:row>98</xdr:row>
                    <xdr:rowOff>450850</xdr:rowOff>
                  </to>
                </anchor>
              </controlPr>
            </control>
          </mc:Choice>
        </mc:AlternateContent>
        <mc:AlternateContent xmlns:mc="http://schemas.openxmlformats.org/markup-compatibility/2006">
          <mc:Choice Requires="x14">
            <control shapeId="9780" r:id="rId406" name="Check Box 0145">
              <controlPr defaultSize="0" autoFill="0" autoLine="0" autoPict="0">
                <anchor moveWithCells="1">
                  <from>
                    <xdr:col>1</xdr:col>
                    <xdr:colOff>419100</xdr:colOff>
                    <xdr:row>98</xdr:row>
                    <xdr:rowOff>12700</xdr:rowOff>
                  </from>
                  <to>
                    <xdr:col>2</xdr:col>
                    <xdr:colOff>279400</xdr:colOff>
                    <xdr:row>98</xdr:row>
                    <xdr:rowOff>450850</xdr:rowOff>
                  </to>
                </anchor>
              </controlPr>
            </control>
          </mc:Choice>
        </mc:AlternateContent>
        <mc:AlternateContent xmlns:mc="http://schemas.openxmlformats.org/markup-compatibility/2006">
          <mc:Choice Requires="x14">
            <control shapeId="9637" r:id="rId407" name="Check Box 0144">
              <controlPr defaultSize="0" autoFill="0" autoLine="0" autoPict="0">
                <anchor moveWithCells="1">
                  <from>
                    <xdr:col>17</xdr:col>
                    <xdr:colOff>0</xdr:colOff>
                    <xdr:row>95</xdr:row>
                    <xdr:rowOff>12700</xdr:rowOff>
                  </from>
                  <to>
                    <xdr:col>17</xdr:col>
                    <xdr:colOff>374650</xdr:colOff>
                    <xdr:row>96</xdr:row>
                    <xdr:rowOff>0</xdr:rowOff>
                  </to>
                </anchor>
              </controlPr>
            </control>
          </mc:Choice>
        </mc:AlternateContent>
        <mc:AlternateContent xmlns:mc="http://schemas.openxmlformats.org/markup-compatibility/2006">
          <mc:Choice Requires="x14">
            <control shapeId="9636" r:id="rId408" name="Check Box 0143">
              <controlPr defaultSize="0" autoFill="0" autoLine="0" autoPict="0">
                <anchor moveWithCells="1">
                  <from>
                    <xdr:col>17</xdr:col>
                    <xdr:colOff>0</xdr:colOff>
                    <xdr:row>94</xdr:row>
                    <xdr:rowOff>12700</xdr:rowOff>
                  </from>
                  <to>
                    <xdr:col>17</xdr:col>
                    <xdr:colOff>374650</xdr:colOff>
                    <xdr:row>94</xdr:row>
                    <xdr:rowOff>450850</xdr:rowOff>
                  </to>
                </anchor>
              </controlPr>
            </control>
          </mc:Choice>
        </mc:AlternateContent>
        <mc:AlternateContent xmlns:mc="http://schemas.openxmlformats.org/markup-compatibility/2006">
          <mc:Choice Requires="x14">
            <control shapeId="9635" r:id="rId409" name="Check Box 0142">
              <controlPr defaultSize="0" autoFill="0" autoLine="0" autoPict="0">
                <anchor moveWithCells="1">
                  <from>
                    <xdr:col>17</xdr:col>
                    <xdr:colOff>0</xdr:colOff>
                    <xdr:row>93</xdr:row>
                    <xdr:rowOff>12700</xdr:rowOff>
                  </from>
                  <to>
                    <xdr:col>17</xdr:col>
                    <xdr:colOff>374650</xdr:colOff>
                    <xdr:row>94</xdr:row>
                    <xdr:rowOff>0</xdr:rowOff>
                  </to>
                </anchor>
              </controlPr>
            </control>
          </mc:Choice>
        </mc:AlternateContent>
        <mc:AlternateContent xmlns:mc="http://schemas.openxmlformats.org/markup-compatibility/2006">
          <mc:Choice Requires="x14">
            <control shapeId="9778" r:id="rId410" name="Check Box 0141">
              <controlPr defaultSize="0" autoFill="0" autoLine="0" autoPict="0">
                <anchor moveWithCells="1">
                  <from>
                    <xdr:col>6</xdr:col>
                    <xdr:colOff>0</xdr:colOff>
                    <xdr:row>95</xdr:row>
                    <xdr:rowOff>12700</xdr:rowOff>
                  </from>
                  <to>
                    <xdr:col>6</xdr:col>
                    <xdr:colOff>374650</xdr:colOff>
                    <xdr:row>96</xdr:row>
                    <xdr:rowOff>0</xdr:rowOff>
                  </to>
                </anchor>
              </controlPr>
            </control>
          </mc:Choice>
        </mc:AlternateContent>
        <mc:AlternateContent xmlns:mc="http://schemas.openxmlformats.org/markup-compatibility/2006">
          <mc:Choice Requires="x14">
            <control shapeId="9777" r:id="rId411" name="Check Box 0140">
              <controlPr defaultSize="0" autoFill="0" autoLine="0" autoPict="0">
                <anchor moveWithCells="1">
                  <from>
                    <xdr:col>6</xdr:col>
                    <xdr:colOff>0</xdr:colOff>
                    <xdr:row>94</xdr:row>
                    <xdr:rowOff>12700</xdr:rowOff>
                  </from>
                  <to>
                    <xdr:col>6</xdr:col>
                    <xdr:colOff>374650</xdr:colOff>
                    <xdr:row>94</xdr:row>
                    <xdr:rowOff>450850</xdr:rowOff>
                  </to>
                </anchor>
              </controlPr>
            </control>
          </mc:Choice>
        </mc:AlternateContent>
        <mc:AlternateContent xmlns:mc="http://schemas.openxmlformats.org/markup-compatibility/2006">
          <mc:Choice Requires="x14">
            <control shapeId="9776" r:id="rId412" name="Check Box 0139">
              <controlPr defaultSize="0" autoFill="0" autoLine="0" autoPict="0">
                <anchor moveWithCells="1">
                  <from>
                    <xdr:col>6</xdr:col>
                    <xdr:colOff>0</xdr:colOff>
                    <xdr:row>93</xdr:row>
                    <xdr:rowOff>12700</xdr:rowOff>
                  </from>
                  <to>
                    <xdr:col>6</xdr:col>
                    <xdr:colOff>374650</xdr:colOff>
                    <xdr:row>94</xdr:row>
                    <xdr:rowOff>0</xdr:rowOff>
                  </to>
                </anchor>
              </controlPr>
            </control>
          </mc:Choice>
        </mc:AlternateContent>
        <mc:AlternateContent xmlns:mc="http://schemas.openxmlformats.org/markup-compatibility/2006">
          <mc:Choice Requires="x14">
            <control shapeId="9634" r:id="rId413" name="Check Box 0138">
              <controlPr defaultSize="0" autoFill="0" autoLine="0" autoPict="0">
                <anchor moveWithCells="1">
                  <from>
                    <xdr:col>17</xdr:col>
                    <xdr:colOff>0</xdr:colOff>
                    <xdr:row>92</xdr:row>
                    <xdr:rowOff>12700</xdr:rowOff>
                  </from>
                  <to>
                    <xdr:col>17</xdr:col>
                    <xdr:colOff>374650</xdr:colOff>
                    <xdr:row>92</xdr:row>
                    <xdr:rowOff>450850</xdr:rowOff>
                  </to>
                </anchor>
              </controlPr>
            </control>
          </mc:Choice>
        </mc:AlternateContent>
        <mc:AlternateContent xmlns:mc="http://schemas.openxmlformats.org/markup-compatibility/2006">
          <mc:Choice Requires="x14">
            <control shapeId="9779" r:id="rId414" name="Check Box 0137">
              <controlPr defaultSize="0" autoFill="0" autoLine="0" autoPict="0">
                <anchor moveWithCells="1">
                  <from>
                    <xdr:col>6</xdr:col>
                    <xdr:colOff>0</xdr:colOff>
                    <xdr:row>92</xdr:row>
                    <xdr:rowOff>12700</xdr:rowOff>
                  </from>
                  <to>
                    <xdr:col>6</xdr:col>
                    <xdr:colOff>374650</xdr:colOff>
                    <xdr:row>92</xdr:row>
                    <xdr:rowOff>450850</xdr:rowOff>
                  </to>
                </anchor>
              </controlPr>
            </control>
          </mc:Choice>
        </mc:AlternateContent>
        <mc:AlternateContent xmlns:mc="http://schemas.openxmlformats.org/markup-compatibility/2006">
          <mc:Choice Requires="x14">
            <control shapeId="9872" r:id="rId415" name="Check Box 0136">
              <controlPr defaultSize="0" autoFill="0" autoLine="0" autoPict="0">
                <anchor moveWithCells="1">
                  <from>
                    <xdr:col>14</xdr:col>
                    <xdr:colOff>152400</xdr:colOff>
                    <xdr:row>90</xdr:row>
                    <xdr:rowOff>12700</xdr:rowOff>
                  </from>
                  <to>
                    <xdr:col>15</xdr:col>
                    <xdr:colOff>0</xdr:colOff>
                    <xdr:row>90</xdr:row>
                    <xdr:rowOff>450850</xdr:rowOff>
                  </to>
                </anchor>
              </controlPr>
            </control>
          </mc:Choice>
        </mc:AlternateContent>
        <mc:AlternateContent xmlns:mc="http://schemas.openxmlformats.org/markup-compatibility/2006">
          <mc:Choice Requires="x14">
            <control shapeId="9871" r:id="rId416" name="Check Box 0135">
              <controlPr defaultSize="0" autoFill="0" autoLine="0" autoPict="0">
                <anchor moveWithCells="1">
                  <from>
                    <xdr:col>14</xdr:col>
                    <xdr:colOff>152400</xdr:colOff>
                    <xdr:row>89</xdr:row>
                    <xdr:rowOff>12700</xdr:rowOff>
                  </from>
                  <to>
                    <xdr:col>15</xdr:col>
                    <xdr:colOff>0</xdr:colOff>
                    <xdr:row>90</xdr:row>
                    <xdr:rowOff>0</xdr:rowOff>
                  </to>
                </anchor>
              </controlPr>
            </control>
          </mc:Choice>
        </mc:AlternateContent>
        <mc:AlternateContent xmlns:mc="http://schemas.openxmlformats.org/markup-compatibility/2006">
          <mc:Choice Requires="x14">
            <control shapeId="9870" r:id="rId417" name="Check Box 0134">
              <controlPr defaultSize="0" autoFill="0" autoLine="0" autoPict="0">
                <anchor moveWithCells="1">
                  <from>
                    <xdr:col>14</xdr:col>
                    <xdr:colOff>152400</xdr:colOff>
                    <xdr:row>88</xdr:row>
                    <xdr:rowOff>12700</xdr:rowOff>
                  </from>
                  <to>
                    <xdr:col>15</xdr:col>
                    <xdr:colOff>0</xdr:colOff>
                    <xdr:row>88</xdr:row>
                    <xdr:rowOff>450850</xdr:rowOff>
                  </to>
                </anchor>
              </controlPr>
            </control>
          </mc:Choice>
        </mc:AlternateContent>
        <mc:AlternateContent xmlns:mc="http://schemas.openxmlformats.org/markup-compatibility/2006">
          <mc:Choice Requires="x14">
            <control shapeId="9869" r:id="rId418" name="Check Box 0133">
              <controlPr defaultSize="0" autoFill="0" autoLine="0" autoPict="0">
                <anchor moveWithCells="1">
                  <from>
                    <xdr:col>14</xdr:col>
                    <xdr:colOff>152400</xdr:colOff>
                    <xdr:row>87</xdr:row>
                    <xdr:rowOff>12700</xdr:rowOff>
                  </from>
                  <to>
                    <xdr:col>15</xdr:col>
                    <xdr:colOff>0</xdr:colOff>
                    <xdr:row>88</xdr:row>
                    <xdr:rowOff>0</xdr:rowOff>
                  </to>
                </anchor>
              </controlPr>
            </control>
          </mc:Choice>
        </mc:AlternateContent>
        <mc:AlternateContent xmlns:mc="http://schemas.openxmlformats.org/markup-compatibility/2006">
          <mc:Choice Requires="x14">
            <control shapeId="9876" r:id="rId419" name="Check Box 0132">
              <controlPr defaultSize="0" autoFill="0" autoLine="0" autoPict="0">
                <anchor moveWithCells="1">
                  <from>
                    <xdr:col>4</xdr:col>
                    <xdr:colOff>0</xdr:colOff>
                    <xdr:row>90</xdr:row>
                    <xdr:rowOff>12700</xdr:rowOff>
                  </from>
                  <to>
                    <xdr:col>4</xdr:col>
                    <xdr:colOff>374650</xdr:colOff>
                    <xdr:row>90</xdr:row>
                    <xdr:rowOff>450850</xdr:rowOff>
                  </to>
                </anchor>
              </controlPr>
            </control>
          </mc:Choice>
        </mc:AlternateContent>
        <mc:AlternateContent xmlns:mc="http://schemas.openxmlformats.org/markup-compatibility/2006">
          <mc:Choice Requires="x14">
            <control shapeId="9875" r:id="rId420" name="Check Box 0131">
              <controlPr defaultSize="0" autoFill="0" autoLine="0" autoPict="0">
                <anchor moveWithCells="1">
                  <from>
                    <xdr:col>4</xdr:col>
                    <xdr:colOff>0</xdr:colOff>
                    <xdr:row>89</xdr:row>
                    <xdr:rowOff>12700</xdr:rowOff>
                  </from>
                  <to>
                    <xdr:col>4</xdr:col>
                    <xdr:colOff>374650</xdr:colOff>
                    <xdr:row>90</xdr:row>
                    <xdr:rowOff>0</xdr:rowOff>
                  </to>
                </anchor>
              </controlPr>
            </control>
          </mc:Choice>
        </mc:AlternateContent>
        <mc:AlternateContent xmlns:mc="http://schemas.openxmlformats.org/markup-compatibility/2006">
          <mc:Choice Requires="x14">
            <control shapeId="9874" r:id="rId421" name="Check Box 0130">
              <controlPr defaultSize="0" autoFill="0" autoLine="0" autoPict="0">
                <anchor moveWithCells="1">
                  <from>
                    <xdr:col>4</xdr:col>
                    <xdr:colOff>0</xdr:colOff>
                    <xdr:row>88</xdr:row>
                    <xdr:rowOff>12700</xdr:rowOff>
                  </from>
                  <to>
                    <xdr:col>4</xdr:col>
                    <xdr:colOff>374650</xdr:colOff>
                    <xdr:row>88</xdr:row>
                    <xdr:rowOff>450850</xdr:rowOff>
                  </to>
                </anchor>
              </controlPr>
            </control>
          </mc:Choice>
        </mc:AlternateContent>
        <mc:AlternateContent xmlns:mc="http://schemas.openxmlformats.org/markup-compatibility/2006">
          <mc:Choice Requires="x14">
            <control shapeId="9873" r:id="rId422" name="Check Box 0129">
              <controlPr defaultSize="0" autoFill="0" autoLine="0" autoPict="0">
                <anchor moveWithCells="1">
                  <from>
                    <xdr:col>4</xdr:col>
                    <xdr:colOff>0</xdr:colOff>
                    <xdr:row>87</xdr:row>
                    <xdr:rowOff>12700</xdr:rowOff>
                  </from>
                  <to>
                    <xdr:col>4</xdr:col>
                    <xdr:colOff>374650</xdr:colOff>
                    <xdr:row>88</xdr:row>
                    <xdr:rowOff>0</xdr:rowOff>
                  </to>
                </anchor>
              </controlPr>
            </control>
          </mc:Choice>
        </mc:AlternateContent>
        <mc:AlternateContent xmlns:mc="http://schemas.openxmlformats.org/markup-compatibility/2006">
          <mc:Choice Requires="x14">
            <control shapeId="9774" r:id="rId423" name="Check Box 0128">
              <controlPr defaultSize="0" autoFill="0" autoLine="0" autoPict="0">
                <anchor moveWithCells="1">
                  <from>
                    <xdr:col>14</xdr:col>
                    <xdr:colOff>152400</xdr:colOff>
                    <xdr:row>86</xdr:row>
                    <xdr:rowOff>12700</xdr:rowOff>
                  </from>
                  <to>
                    <xdr:col>15</xdr:col>
                    <xdr:colOff>0</xdr:colOff>
                    <xdr:row>86</xdr:row>
                    <xdr:rowOff>450850</xdr:rowOff>
                  </to>
                </anchor>
              </controlPr>
            </control>
          </mc:Choice>
        </mc:AlternateContent>
        <mc:AlternateContent xmlns:mc="http://schemas.openxmlformats.org/markup-compatibility/2006">
          <mc:Choice Requires="x14">
            <control shapeId="9773" r:id="rId424" name="Check Box 0127">
              <controlPr defaultSize="0" autoFill="0" autoLine="0" autoPict="0">
                <anchor moveWithCells="1">
                  <from>
                    <xdr:col>4</xdr:col>
                    <xdr:colOff>152400</xdr:colOff>
                    <xdr:row>86</xdr:row>
                    <xdr:rowOff>12700</xdr:rowOff>
                  </from>
                  <to>
                    <xdr:col>5</xdr:col>
                    <xdr:colOff>0</xdr:colOff>
                    <xdr:row>86</xdr:row>
                    <xdr:rowOff>450850</xdr:rowOff>
                  </to>
                </anchor>
              </controlPr>
            </control>
          </mc:Choice>
        </mc:AlternateContent>
        <mc:AlternateContent xmlns:mc="http://schemas.openxmlformats.org/markup-compatibility/2006">
          <mc:Choice Requires="x14">
            <control shapeId="9789" r:id="rId425" name="Check Box 0126">
              <controlPr defaultSize="0" autoFill="0" autoLine="0" autoPict="0">
                <anchor moveWithCells="1">
                  <from>
                    <xdr:col>15</xdr:col>
                    <xdr:colOff>0</xdr:colOff>
                    <xdr:row>84</xdr:row>
                    <xdr:rowOff>12700</xdr:rowOff>
                  </from>
                  <to>
                    <xdr:col>15</xdr:col>
                    <xdr:colOff>374650</xdr:colOff>
                    <xdr:row>84</xdr:row>
                    <xdr:rowOff>450850</xdr:rowOff>
                  </to>
                </anchor>
              </controlPr>
            </control>
          </mc:Choice>
        </mc:AlternateContent>
        <mc:AlternateContent xmlns:mc="http://schemas.openxmlformats.org/markup-compatibility/2006">
          <mc:Choice Requires="x14">
            <control shapeId="9788" r:id="rId426" name="Check Box 0125">
              <controlPr defaultSize="0" autoFill="0" autoLine="0" autoPict="0">
                <anchor moveWithCells="1">
                  <from>
                    <xdr:col>15</xdr:col>
                    <xdr:colOff>0</xdr:colOff>
                    <xdr:row>83</xdr:row>
                    <xdr:rowOff>12700</xdr:rowOff>
                  </from>
                  <to>
                    <xdr:col>15</xdr:col>
                    <xdr:colOff>374650</xdr:colOff>
                    <xdr:row>84</xdr:row>
                    <xdr:rowOff>0</xdr:rowOff>
                  </to>
                </anchor>
              </controlPr>
            </control>
          </mc:Choice>
        </mc:AlternateContent>
        <mc:AlternateContent xmlns:mc="http://schemas.openxmlformats.org/markup-compatibility/2006">
          <mc:Choice Requires="x14">
            <control shapeId="9787" r:id="rId427" name="Check Box 0124">
              <controlPr defaultSize="0" autoFill="0" autoLine="0" autoPict="0">
                <anchor moveWithCells="1">
                  <from>
                    <xdr:col>15</xdr:col>
                    <xdr:colOff>0</xdr:colOff>
                    <xdr:row>82</xdr:row>
                    <xdr:rowOff>12700</xdr:rowOff>
                  </from>
                  <to>
                    <xdr:col>15</xdr:col>
                    <xdr:colOff>374650</xdr:colOff>
                    <xdr:row>83</xdr:row>
                    <xdr:rowOff>12700</xdr:rowOff>
                  </to>
                </anchor>
              </controlPr>
            </control>
          </mc:Choice>
        </mc:AlternateContent>
        <mc:AlternateContent xmlns:mc="http://schemas.openxmlformats.org/markup-compatibility/2006">
          <mc:Choice Requires="x14">
            <control shapeId="9786" r:id="rId428" name="Check Box 0123">
              <controlPr defaultSize="0" autoFill="0" autoLine="0" autoPict="0">
                <anchor moveWithCells="1">
                  <from>
                    <xdr:col>15</xdr:col>
                    <xdr:colOff>0</xdr:colOff>
                    <xdr:row>81</xdr:row>
                    <xdr:rowOff>12700</xdr:rowOff>
                  </from>
                  <to>
                    <xdr:col>15</xdr:col>
                    <xdr:colOff>374650</xdr:colOff>
                    <xdr:row>82</xdr:row>
                    <xdr:rowOff>0</xdr:rowOff>
                  </to>
                </anchor>
              </controlPr>
            </control>
          </mc:Choice>
        </mc:AlternateContent>
        <mc:AlternateContent xmlns:mc="http://schemas.openxmlformats.org/markup-compatibility/2006">
          <mc:Choice Requires="x14">
            <control shapeId="9785" r:id="rId429" name="Check Box 0122">
              <controlPr defaultSize="0" autoFill="0" autoLine="0" autoPict="0">
                <anchor moveWithCells="1">
                  <from>
                    <xdr:col>15</xdr:col>
                    <xdr:colOff>0</xdr:colOff>
                    <xdr:row>80</xdr:row>
                    <xdr:rowOff>12700</xdr:rowOff>
                  </from>
                  <to>
                    <xdr:col>15</xdr:col>
                    <xdr:colOff>374650</xdr:colOff>
                    <xdr:row>80</xdr:row>
                    <xdr:rowOff>450850</xdr:rowOff>
                  </to>
                </anchor>
              </controlPr>
            </control>
          </mc:Choice>
        </mc:AlternateContent>
        <mc:AlternateContent xmlns:mc="http://schemas.openxmlformats.org/markup-compatibility/2006">
          <mc:Choice Requires="x14">
            <control shapeId="9784" r:id="rId430" name="Check Box 0121">
              <controlPr defaultSize="0" autoFill="0" autoLine="0" autoPict="0">
                <anchor moveWithCells="1">
                  <from>
                    <xdr:col>15</xdr:col>
                    <xdr:colOff>0</xdr:colOff>
                    <xdr:row>79</xdr:row>
                    <xdr:rowOff>12700</xdr:rowOff>
                  </from>
                  <to>
                    <xdr:col>15</xdr:col>
                    <xdr:colOff>374650</xdr:colOff>
                    <xdr:row>80</xdr:row>
                    <xdr:rowOff>0</xdr:rowOff>
                  </to>
                </anchor>
              </controlPr>
            </control>
          </mc:Choice>
        </mc:AlternateContent>
        <mc:AlternateContent xmlns:mc="http://schemas.openxmlformats.org/markup-compatibility/2006">
          <mc:Choice Requires="x14">
            <control shapeId="9783" r:id="rId431" name="Check Box 0120">
              <controlPr defaultSize="0" autoFill="0" autoLine="0" autoPict="0">
                <anchor moveWithCells="1">
                  <from>
                    <xdr:col>15</xdr:col>
                    <xdr:colOff>0</xdr:colOff>
                    <xdr:row>78</xdr:row>
                    <xdr:rowOff>12700</xdr:rowOff>
                  </from>
                  <to>
                    <xdr:col>15</xdr:col>
                    <xdr:colOff>374650</xdr:colOff>
                    <xdr:row>78</xdr:row>
                    <xdr:rowOff>450850</xdr:rowOff>
                  </to>
                </anchor>
              </controlPr>
            </control>
          </mc:Choice>
        </mc:AlternateContent>
        <mc:AlternateContent xmlns:mc="http://schemas.openxmlformats.org/markup-compatibility/2006">
          <mc:Choice Requires="x14">
            <control shapeId="9782" r:id="rId432" name="Check Box 0119">
              <controlPr defaultSize="0" autoFill="0" autoLine="0" autoPict="0">
                <anchor moveWithCells="1">
                  <from>
                    <xdr:col>15</xdr:col>
                    <xdr:colOff>0</xdr:colOff>
                    <xdr:row>77</xdr:row>
                    <xdr:rowOff>12700</xdr:rowOff>
                  </from>
                  <to>
                    <xdr:col>15</xdr:col>
                    <xdr:colOff>374650</xdr:colOff>
                    <xdr:row>78</xdr:row>
                    <xdr:rowOff>0</xdr:rowOff>
                  </to>
                </anchor>
              </controlPr>
            </control>
          </mc:Choice>
        </mc:AlternateContent>
        <mc:AlternateContent xmlns:mc="http://schemas.openxmlformats.org/markup-compatibility/2006">
          <mc:Choice Requires="x14">
            <control shapeId="9781" r:id="rId433" name="Check Box 0118">
              <controlPr defaultSize="0" autoFill="0" autoLine="0" autoPict="0">
                <anchor moveWithCells="1">
                  <from>
                    <xdr:col>15</xdr:col>
                    <xdr:colOff>0</xdr:colOff>
                    <xdr:row>76</xdr:row>
                    <xdr:rowOff>12700</xdr:rowOff>
                  </from>
                  <to>
                    <xdr:col>15</xdr:col>
                    <xdr:colOff>374650</xdr:colOff>
                    <xdr:row>76</xdr:row>
                    <xdr:rowOff>450850</xdr:rowOff>
                  </to>
                </anchor>
              </controlPr>
            </control>
          </mc:Choice>
        </mc:AlternateContent>
        <mc:AlternateContent xmlns:mc="http://schemas.openxmlformats.org/markup-compatibility/2006">
          <mc:Choice Requires="x14">
            <control shapeId="9791" r:id="rId434" name="Check Box 0117">
              <controlPr defaultSize="0" autoFill="0" autoLine="0" autoPict="0">
                <anchor moveWithCells="1">
                  <from>
                    <xdr:col>15</xdr:col>
                    <xdr:colOff>0</xdr:colOff>
                    <xdr:row>75</xdr:row>
                    <xdr:rowOff>12700</xdr:rowOff>
                  </from>
                  <to>
                    <xdr:col>15</xdr:col>
                    <xdr:colOff>374650</xdr:colOff>
                    <xdr:row>76</xdr:row>
                    <xdr:rowOff>0</xdr:rowOff>
                  </to>
                </anchor>
              </controlPr>
            </control>
          </mc:Choice>
        </mc:AlternateContent>
        <mc:AlternateContent xmlns:mc="http://schemas.openxmlformats.org/markup-compatibility/2006">
          <mc:Choice Requires="x14">
            <control shapeId="9630" r:id="rId435" name="Check Box 0116">
              <controlPr defaultSize="0" autoFill="0" autoLine="0" autoPict="0">
                <anchor moveWithCells="1">
                  <from>
                    <xdr:col>4</xdr:col>
                    <xdr:colOff>0</xdr:colOff>
                    <xdr:row>84</xdr:row>
                    <xdr:rowOff>12700</xdr:rowOff>
                  </from>
                  <to>
                    <xdr:col>4</xdr:col>
                    <xdr:colOff>374650</xdr:colOff>
                    <xdr:row>84</xdr:row>
                    <xdr:rowOff>450850</xdr:rowOff>
                  </to>
                </anchor>
              </controlPr>
            </control>
          </mc:Choice>
        </mc:AlternateContent>
        <mc:AlternateContent xmlns:mc="http://schemas.openxmlformats.org/markup-compatibility/2006">
          <mc:Choice Requires="x14">
            <control shapeId="9629" r:id="rId436" name="Check Box 0115">
              <controlPr defaultSize="0" autoFill="0" autoLine="0" autoPict="0">
                <anchor moveWithCells="1">
                  <from>
                    <xdr:col>4</xdr:col>
                    <xdr:colOff>0</xdr:colOff>
                    <xdr:row>83</xdr:row>
                    <xdr:rowOff>12700</xdr:rowOff>
                  </from>
                  <to>
                    <xdr:col>4</xdr:col>
                    <xdr:colOff>374650</xdr:colOff>
                    <xdr:row>84</xdr:row>
                    <xdr:rowOff>0</xdr:rowOff>
                  </to>
                </anchor>
              </controlPr>
            </control>
          </mc:Choice>
        </mc:AlternateContent>
        <mc:AlternateContent xmlns:mc="http://schemas.openxmlformats.org/markup-compatibility/2006">
          <mc:Choice Requires="x14">
            <control shapeId="9628" r:id="rId437" name="Check Box 0114">
              <controlPr defaultSize="0" autoFill="0" autoLine="0" autoPict="0">
                <anchor moveWithCells="1">
                  <from>
                    <xdr:col>4</xdr:col>
                    <xdr:colOff>0</xdr:colOff>
                    <xdr:row>82</xdr:row>
                    <xdr:rowOff>12700</xdr:rowOff>
                  </from>
                  <to>
                    <xdr:col>4</xdr:col>
                    <xdr:colOff>374650</xdr:colOff>
                    <xdr:row>83</xdr:row>
                    <xdr:rowOff>12700</xdr:rowOff>
                  </to>
                </anchor>
              </controlPr>
            </control>
          </mc:Choice>
        </mc:AlternateContent>
        <mc:AlternateContent xmlns:mc="http://schemas.openxmlformats.org/markup-compatibility/2006">
          <mc:Choice Requires="x14">
            <control shapeId="9627" r:id="rId438" name="Check Box 0113">
              <controlPr defaultSize="0" autoFill="0" autoLine="0" autoPict="0">
                <anchor moveWithCells="1">
                  <from>
                    <xdr:col>4</xdr:col>
                    <xdr:colOff>0</xdr:colOff>
                    <xdr:row>81</xdr:row>
                    <xdr:rowOff>12700</xdr:rowOff>
                  </from>
                  <to>
                    <xdr:col>4</xdr:col>
                    <xdr:colOff>374650</xdr:colOff>
                    <xdr:row>82</xdr:row>
                    <xdr:rowOff>0</xdr:rowOff>
                  </to>
                </anchor>
              </controlPr>
            </control>
          </mc:Choice>
        </mc:AlternateContent>
        <mc:AlternateContent xmlns:mc="http://schemas.openxmlformats.org/markup-compatibility/2006">
          <mc:Choice Requires="x14">
            <control shapeId="9626" r:id="rId439" name="Check Box 0112">
              <controlPr defaultSize="0" autoFill="0" autoLine="0" autoPict="0">
                <anchor moveWithCells="1">
                  <from>
                    <xdr:col>4</xdr:col>
                    <xdr:colOff>0</xdr:colOff>
                    <xdr:row>80</xdr:row>
                    <xdr:rowOff>12700</xdr:rowOff>
                  </from>
                  <to>
                    <xdr:col>4</xdr:col>
                    <xdr:colOff>374650</xdr:colOff>
                    <xdr:row>80</xdr:row>
                    <xdr:rowOff>450850</xdr:rowOff>
                  </to>
                </anchor>
              </controlPr>
            </control>
          </mc:Choice>
        </mc:AlternateContent>
        <mc:AlternateContent xmlns:mc="http://schemas.openxmlformats.org/markup-compatibility/2006">
          <mc:Choice Requires="x14">
            <control shapeId="9625" r:id="rId440" name="Check Box 0111">
              <controlPr defaultSize="0" autoFill="0" autoLine="0" autoPict="0">
                <anchor moveWithCells="1">
                  <from>
                    <xdr:col>4</xdr:col>
                    <xdr:colOff>0</xdr:colOff>
                    <xdr:row>79</xdr:row>
                    <xdr:rowOff>12700</xdr:rowOff>
                  </from>
                  <to>
                    <xdr:col>4</xdr:col>
                    <xdr:colOff>374650</xdr:colOff>
                    <xdr:row>80</xdr:row>
                    <xdr:rowOff>0</xdr:rowOff>
                  </to>
                </anchor>
              </controlPr>
            </control>
          </mc:Choice>
        </mc:AlternateContent>
        <mc:AlternateContent xmlns:mc="http://schemas.openxmlformats.org/markup-compatibility/2006">
          <mc:Choice Requires="x14">
            <control shapeId="9624" r:id="rId441" name="Check Box 0110">
              <controlPr defaultSize="0" autoFill="0" autoLine="0" autoPict="0">
                <anchor moveWithCells="1">
                  <from>
                    <xdr:col>4</xdr:col>
                    <xdr:colOff>0</xdr:colOff>
                    <xdr:row>78</xdr:row>
                    <xdr:rowOff>12700</xdr:rowOff>
                  </from>
                  <to>
                    <xdr:col>4</xdr:col>
                    <xdr:colOff>374650</xdr:colOff>
                    <xdr:row>78</xdr:row>
                    <xdr:rowOff>450850</xdr:rowOff>
                  </to>
                </anchor>
              </controlPr>
            </control>
          </mc:Choice>
        </mc:AlternateContent>
        <mc:AlternateContent xmlns:mc="http://schemas.openxmlformats.org/markup-compatibility/2006">
          <mc:Choice Requires="x14">
            <control shapeId="9623" r:id="rId442" name="Check Box 0109">
              <controlPr defaultSize="0" autoFill="0" autoLine="0" autoPict="0">
                <anchor moveWithCells="1">
                  <from>
                    <xdr:col>4</xdr:col>
                    <xdr:colOff>0</xdr:colOff>
                    <xdr:row>77</xdr:row>
                    <xdr:rowOff>12700</xdr:rowOff>
                  </from>
                  <to>
                    <xdr:col>4</xdr:col>
                    <xdr:colOff>374650</xdr:colOff>
                    <xdr:row>78</xdr:row>
                    <xdr:rowOff>0</xdr:rowOff>
                  </to>
                </anchor>
              </controlPr>
            </control>
          </mc:Choice>
        </mc:AlternateContent>
        <mc:AlternateContent xmlns:mc="http://schemas.openxmlformats.org/markup-compatibility/2006">
          <mc:Choice Requires="x14">
            <control shapeId="9622" r:id="rId443" name="Check Box 0108">
              <controlPr defaultSize="0" autoFill="0" autoLine="0" autoPict="0">
                <anchor moveWithCells="1">
                  <from>
                    <xdr:col>4</xdr:col>
                    <xdr:colOff>0</xdr:colOff>
                    <xdr:row>76</xdr:row>
                    <xdr:rowOff>12700</xdr:rowOff>
                  </from>
                  <to>
                    <xdr:col>4</xdr:col>
                    <xdr:colOff>374650</xdr:colOff>
                    <xdr:row>76</xdr:row>
                    <xdr:rowOff>450850</xdr:rowOff>
                  </to>
                </anchor>
              </controlPr>
            </control>
          </mc:Choice>
        </mc:AlternateContent>
        <mc:AlternateContent xmlns:mc="http://schemas.openxmlformats.org/markup-compatibility/2006">
          <mc:Choice Requires="x14">
            <control shapeId="9631" r:id="rId444" name="Check Box 0107">
              <controlPr defaultSize="0" autoFill="0" autoLine="0" autoPict="0">
                <anchor moveWithCells="1">
                  <from>
                    <xdr:col>4</xdr:col>
                    <xdr:colOff>0</xdr:colOff>
                    <xdr:row>75</xdr:row>
                    <xdr:rowOff>12700</xdr:rowOff>
                  </from>
                  <to>
                    <xdr:col>4</xdr:col>
                    <xdr:colOff>374650</xdr:colOff>
                    <xdr:row>76</xdr:row>
                    <xdr:rowOff>0</xdr:rowOff>
                  </to>
                </anchor>
              </controlPr>
            </control>
          </mc:Choice>
        </mc:AlternateContent>
        <mc:AlternateContent xmlns:mc="http://schemas.openxmlformats.org/markup-compatibility/2006">
          <mc:Choice Requires="x14">
            <control shapeId="9795" r:id="rId445" name="Check Box 0106">
              <controlPr defaultSize="0" autoFill="0" autoLine="0" autoPict="0">
                <anchor moveWithCells="1">
                  <from>
                    <xdr:col>20</xdr:col>
                    <xdr:colOff>0</xdr:colOff>
                    <xdr:row>74</xdr:row>
                    <xdr:rowOff>12700</xdr:rowOff>
                  </from>
                  <to>
                    <xdr:col>20</xdr:col>
                    <xdr:colOff>374650</xdr:colOff>
                    <xdr:row>74</xdr:row>
                    <xdr:rowOff>450850</xdr:rowOff>
                  </to>
                </anchor>
              </controlPr>
            </control>
          </mc:Choice>
        </mc:AlternateContent>
        <mc:AlternateContent xmlns:mc="http://schemas.openxmlformats.org/markup-compatibility/2006">
          <mc:Choice Requires="x14">
            <control shapeId="9794" r:id="rId446" name="Check Box 0105">
              <controlPr defaultSize="0" autoFill="0" autoLine="0" autoPict="0">
                <anchor moveWithCells="1">
                  <from>
                    <xdr:col>8</xdr:col>
                    <xdr:colOff>0</xdr:colOff>
                    <xdr:row>74</xdr:row>
                    <xdr:rowOff>12700</xdr:rowOff>
                  </from>
                  <to>
                    <xdr:col>8</xdr:col>
                    <xdr:colOff>374650</xdr:colOff>
                    <xdr:row>74</xdr:row>
                    <xdr:rowOff>450850</xdr:rowOff>
                  </to>
                </anchor>
              </controlPr>
            </control>
          </mc:Choice>
        </mc:AlternateContent>
        <mc:AlternateContent xmlns:mc="http://schemas.openxmlformats.org/markup-compatibility/2006">
          <mc:Choice Requires="x14">
            <control shapeId="9516" r:id="rId447" name="Check Box 0104">
              <controlPr defaultSize="0" autoFill="0" autoLine="0" autoPict="0">
                <anchor moveWithCells="1">
                  <from>
                    <xdr:col>8</xdr:col>
                    <xdr:colOff>361950</xdr:colOff>
                    <xdr:row>73</xdr:row>
                    <xdr:rowOff>12700</xdr:rowOff>
                  </from>
                  <to>
                    <xdr:col>9</xdr:col>
                    <xdr:colOff>222250</xdr:colOff>
                    <xdr:row>74</xdr:row>
                    <xdr:rowOff>0</xdr:rowOff>
                  </to>
                </anchor>
              </controlPr>
            </control>
          </mc:Choice>
        </mc:AlternateContent>
        <mc:AlternateContent xmlns:mc="http://schemas.openxmlformats.org/markup-compatibility/2006">
          <mc:Choice Requires="x14">
            <control shapeId="9440" r:id="rId448" name="Check Box 0103">
              <controlPr defaultSize="0" autoFill="0" autoLine="0" autoPict="0">
                <anchor moveWithCells="1">
                  <from>
                    <xdr:col>21</xdr:col>
                    <xdr:colOff>0</xdr:colOff>
                    <xdr:row>72</xdr:row>
                    <xdr:rowOff>12700</xdr:rowOff>
                  </from>
                  <to>
                    <xdr:col>21</xdr:col>
                    <xdr:colOff>374650</xdr:colOff>
                    <xdr:row>72</xdr:row>
                    <xdr:rowOff>450850</xdr:rowOff>
                  </to>
                </anchor>
              </controlPr>
            </control>
          </mc:Choice>
        </mc:AlternateContent>
        <mc:AlternateContent xmlns:mc="http://schemas.openxmlformats.org/markup-compatibility/2006">
          <mc:Choice Requires="x14">
            <control shapeId="9439" r:id="rId449" name="Check Box 0102">
              <controlPr defaultSize="0" autoFill="0" autoLine="0" autoPict="0">
                <anchor moveWithCells="1">
                  <from>
                    <xdr:col>19</xdr:col>
                    <xdr:colOff>0</xdr:colOff>
                    <xdr:row>72</xdr:row>
                    <xdr:rowOff>12700</xdr:rowOff>
                  </from>
                  <to>
                    <xdr:col>19</xdr:col>
                    <xdr:colOff>374650</xdr:colOff>
                    <xdr:row>72</xdr:row>
                    <xdr:rowOff>450850</xdr:rowOff>
                  </to>
                </anchor>
              </controlPr>
            </control>
          </mc:Choice>
        </mc:AlternateContent>
        <mc:AlternateContent xmlns:mc="http://schemas.openxmlformats.org/markup-compatibility/2006">
          <mc:Choice Requires="x14">
            <control shapeId="9438" r:id="rId450" name="Check Box 0101">
              <controlPr defaultSize="0" autoFill="0" autoLine="0" autoPict="0">
                <anchor moveWithCells="1">
                  <from>
                    <xdr:col>17</xdr:col>
                    <xdr:colOff>0</xdr:colOff>
                    <xdr:row>72</xdr:row>
                    <xdr:rowOff>12700</xdr:rowOff>
                  </from>
                  <to>
                    <xdr:col>17</xdr:col>
                    <xdr:colOff>374650</xdr:colOff>
                    <xdr:row>72</xdr:row>
                    <xdr:rowOff>450850</xdr:rowOff>
                  </to>
                </anchor>
              </controlPr>
            </control>
          </mc:Choice>
        </mc:AlternateContent>
        <mc:AlternateContent xmlns:mc="http://schemas.openxmlformats.org/markup-compatibility/2006">
          <mc:Choice Requires="x14">
            <control shapeId="3163" r:id="rId451" name="Check Box 0100">
              <controlPr defaultSize="0" autoFill="0" autoLine="0" autoPict="0">
                <anchor moveWithCells="1">
                  <from>
                    <xdr:col>20</xdr:col>
                    <xdr:colOff>146050</xdr:colOff>
                    <xdr:row>70</xdr:row>
                    <xdr:rowOff>12700</xdr:rowOff>
                  </from>
                  <to>
                    <xdr:col>21</xdr:col>
                    <xdr:colOff>0</xdr:colOff>
                    <xdr:row>70</xdr:row>
                    <xdr:rowOff>450850</xdr:rowOff>
                  </to>
                </anchor>
              </controlPr>
            </control>
          </mc:Choice>
        </mc:AlternateContent>
        <mc:AlternateContent xmlns:mc="http://schemas.openxmlformats.org/markup-compatibility/2006">
          <mc:Choice Requires="x14">
            <control shapeId="3162" r:id="rId452" name="Check Box 0099">
              <controlPr defaultSize="0" autoFill="0" autoLine="0" autoPict="0">
                <anchor moveWithCells="1">
                  <from>
                    <xdr:col>16</xdr:col>
                    <xdr:colOff>133350</xdr:colOff>
                    <xdr:row>70</xdr:row>
                    <xdr:rowOff>12700</xdr:rowOff>
                  </from>
                  <to>
                    <xdr:col>16</xdr:col>
                    <xdr:colOff>495300</xdr:colOff>
                    <xdr:row>70</xdr:row>
                    <xdr:rowOff>450850</xdr:rowOff>
                  </to>
                </anchor>
              </controlPr>
            </control>
          </mc:Choice>
        </mc:AlternateContent>
        <mc:AlternateContent xmlns:mc="http://schemas.openxmlformats.org/markup-compatibility/2006">
          <mc:Choice Requires="x14">
            <control shapeId="3161" r:id="rId453" name="Check Box 0098">
              <controlPr defaultSize="0" autoFill="0" autoLine="0" autoPict="0">
                <anchor moveWithCells="1">
                  <from>
                    <xdr:col>12</xdr:col>
                    <xdr:colOff>133350</xdr:colOff>
                    <xdr:row>70</xdr:row>
                    <xdr:rowOff>12700</xdr:rowOff>
                  </from>
                  <to>
                    <xdr:col>12</xdr:col>
                    <xdr:colOff>495300</xdr:colOff>
                    <xdr:row>70</xdr:row>
                    <xdr:rowOff>450850</xdr:rowOff>
                  </to>
                </anchor>
              </controlPr>
            </control>
          </mc:Choice>
        </mc:AlternateContent>
        <mc:AlternateContent xmlns:mc="http://schemas.openxmlformats.org/markup-compatibility/2006">
          <mc:Choice Requires="x14">
            <control shapeId="4094" r:id="rId454" name="Check Box 0097">
              <controlPr defaultSize="0" autoFill="0" autoLine="0" autoPict="0">
                <anchor moveWithCells="1">
                  <from>
                    <xdr:col>7</xdr:col>
                    <xdr:colOff>0</xdr:colOff>
                    <xdr:row>70</xdr:row>
                    <xdr:rowOff>12700</xdr:rowOff>
                  </from>
                  <to>
                    <xdr:col>7</xdr:col>
                    <xdr:colOff>374650</xdr:colOff>
                    <xdr:row>70</xdr:row>
                    <xdr:rowOff>450850</xdr:rowOff>
                  </to>
                </anchor>
              </controlPr>
            </control>
          </mc:Choice>
        </mc:AlternateContent>
        <mc:AlternateContent xmlns:mc="http://schemas.openxmlformats.org/markup-compatibility/2006">
          <mc:Choice Requires="x14">
            <control shapeId="9515" r:id="rId455" name="Check Box 0096">
              <controlPr defaultSize="0" autoFill="0" autoLine="0" autoPict="0">
                <anchor moveWithCells="1">
                  <from>
                    <xdr:col>4</xdr:col>
                    <xdr:colOff>133350</xdr:colOff>
                    <xdr:row>69</xdr:row>
                    <xdr:rowOff>12700</xdr:rowOff>
                  </from>
                  <to>
                    <xdr:col>4</xdr:col>
                    <xdr:colOff>495300</xdr:colOff>
                    <xdr:row>70</xdr:row>
                    <xdr:rowOff>0</xdr:rowOff>
                  </to>
                </anchor>
              </controlPr>
            </control>
          </mc:Choice>
        </mc:AlternateContent>
        <mc:AlternateContent xmlns:mc="http://schemas.openxmlformats.org/markup-compatibility/2006">
          <mc:Choice Requires="x14">
            <control shapeId="9514" r:id="rId456" name="Check Box 0091">
              <controlPr defaultSize="0" autoFill="0" autoLine="0" autoPict="0">
                <anchor moveWithCells="1">
                  <from>
                    <xdr:col>17</xdr:col>
                    <xdr:colOff>165100</xdr:colOff>
                    <xdr:row>66</xdr:row>
                    <xdr:rowOff>12700</xdr:rowOff>
                  </from>
                  <to>
                    <xdr:col>18</xdr:col>
                    <xdr:colOff>19050</xdr:colOff>
                    <xdr:row>66</xdr:row>
                    <xdr:rowOff>450850</xdr:rowOff>
                  </to>
                </anchor>
              </controlPr>
            </control>
          </mc:Choice>
        </mc:AlternateContent>
        <mc:AlternateContent xmlns:mc="http://schemas.openxmlformats.org/markup-compatibility/2006">
          <mc:Choice Requires="x14">
            <control shapeId="3160" r:id="rId457" name="Check Box 0090">
              <controlPr defaultSize="0" autoFill="0" autoLine="0" autoPict="0">
                <anchor moveWithCells="1">
                  <from>
                    <xdr:col>13</xdr:col>
                    <xdr:colOff>146050</xdr:colOff>
                    <xdr:row>65</xdr:row>
                    <xdr:rowOff>12700</xdr:rowOff>
                  </from>
                  <to>
                    <xdr:col>14</xdr:col>
                    <xdr:colOff>0</xdr:colOff>
                    <xdr:row>66</xdr:row>
                    <xdr:rowOff>0</xdr:rowOff>
                  </to>
                </anchor>
              </controlPr>
            </control>
          </mc:Choice>
        </mc:AlternateContent>
        <mc:AlternateContent xmlns:mc="http://schemas.openxmlformats.org/markup-compatibility/2006">
          <mc:Choice Requires="x14">
            <control shapeId="3159" r:id="rId458" name="Check Box 0089">
              <controlPr defaultSize="0" autoFill="0" autoLine="0" autoPict="0">
                <anchor moveWithCells="1">
                  <from>
                    <xdr:col>12</xdr:col>
                    <xdr:colOff>133350</xdr:colOff>
                    <xdr:row>65</xdr:row>
                    <xdr:rowOff>12700</xdr:rowOff>
                  </from>
                  <to>
                    <xdr:col>12</xdr:col>
                    <xdr:colOff>495300</xdr:colOff>
                    <xdr:row>66</xdr:row>
                    <xdr:rowOff>0</xdr:rowOff>
                  </to>
                </anchor>
              </controlPr>
            </control>
          </mc:Choice>
        </mc:AlternateContent>
        <mc:AlternateContent xmlns:mc="http://schemas.openxmlformats.org/markup-compatibility/2006">
          <mc:Choice Requires="x14">
            <control shapeId="3158" r:id="rId459" name="Check Box 0088">
              <controlPr defaultSize="0" autoFill="0" autoLine="0" autoPict="0">
                <anchor moveWithCells="1">
                  <from>
                    <xdr:col>11</xdr:col>
                    <xdr:colOff>146050</xdr:colOff>
                    <xdr:row>65</xdr:row>
                    <xdr:rowOff>12700</xdr:rowOff>
                  </from>
                  <to>
                    <xdr:col>12</xdr:col>
                    <xdr:colOff>0</xdr:colOff>
                    <xdr:row>66</xdr:row>
                    <xdr:rowOff>0</xdr:rowOff>
                  </to>
                </anchor>
              </controlPr>
            </control>
          </mc:Choice>
        </mc:AlternateContent>
        <mc:AlternateContent xmlns:mc="http://schemas.openxmlformats.org/markup-compatibility/2006">
          <mc:Choice Requires="x14">
            <control shapeId="3157" r:id="rId460" name="Check Box 0087">
              <controlPr defaultSize="0" autoFill="0" autoLine="0" autoPict="0">
                <anchor moveWithCells="1">
                  <from>
                    <xdr:col>10</xdr:col>
                    <xdr:colOff>133350</xdr:colOff>
                    <xdr:row>65</xdr:row>
                    <xdr:rowOff>12700</xdr:rowOff>
                  </from>
                  <to>
                    <xdr:col>10</xdr:col>
                    <xdr:colOff>495300</xdr:colOff>
                    <xdr:row>66</xdr:row>
                    <xdr:rowOff>0</xdr:rowOff>
                  </to>
                </anchor>
              </controlPr>
            </control>
          </mc:Choice>
        </mc:AlternateContent>
        <mc:AlternateContent xmlns:mc="http://schemas.openxmlformats.org/markup-compatibility/2006">
          <mc:Choice Requires="x14">
            <control shapeId="3156" r:id="rId461" name="Check Box 0086">
              <controlPr defaultSize="0" autoFill="0" autoLine="0" autoPict="0">
                <anchor moveWithCells="1">
                  <from>
                    <xdr:col>13</xdr:col>
                    <xdr:colOff>146050</xdr:colOff>
                    <xdr:row>64</xdr:row>
                    <xdr:rowOff>12700</xdr:rowOff>
                  </from>
                  <to>
                    <xdr:col>14</xdr:col>
                    <xdr:colOff>0</xdr:colOff>
                    <xdr:row>64</xdr:row>
                    <xdr:rowOff>450850</xdr:rowOff>
                  </to>
                </anchor>
              </controlPr>
            </control>
          </mc:Choice>
        </mc:AlternateContent>
        <mc:AlternateContent xmlns:mc="http://schemas.openxmlformats.org/markup-compatibility/2006">
          <mc:Choice Requires="x14">
            <control shapeId="3155" r:id="rId462" name="Check Box 0085">
              <controlPr defaultSize="0" autoFill="0" autoLine="0" autoPict="0">
                <anchor moveWithCells="1">
                  <from>
                    <xdr:col>12</xdr:col>
                    <xdr:colOff>133350</xdr:colOff>
                    <xdr:row>64</xdr:row>
                    <xdr:rowOff>12700</xdr:rowOff>
                  </from>
                  <to>
                    <xdr:col>12</xdr:col>
                    <xdr:colOff>495300</xdr:colOff>
                    <xdr:row>64</xdr:row>
                    <xdr:rowOff>450850</xdr:rowOff>
                  </to>
                </anchor>
              </controlPr>
            </control>
          </mc:Choice>
        </mc:AlternateContent>
        <mc:AlternateContent xmlns:mc="http://schemas.openxmlformats.org/markup-compatibility/2006">
          <mc:Choice Requires="x14">
            <control shapeId="3154" r:id="rId463" name="Check Box 0084">
              <controlPr defaultSize="0" autoFill="0" autoLine="0" autoPict="0">
                <anchor moveWithCells="1">
                  <from>
                    <xdr:col>11</xdr:col>
                    <xdr:colOff>146050</xdr:colOff>
                    <xdr:row>64</xdr:row>
                    <xdr:rowOff>12700</xdr:rowOff>
                  </from>
                  <to>
                    <xdr:col>12</xdr:col>
                    <xdr:colOff>0</xdr:colOff>
                    <xdr:row>64</xdr:row>
                    <xdr:rowOff>450850</xdr:rowOff>
                  </to>
                </anchor>
              </controlPr>
            </control>
          </mc:Choice>
        </mc:AlternateContent>
        <mc:AlternateContent xmlns:mc="http://schemas.openxmlformats.org/markup-compatibility/2006">
          <mc:Choice Requires="x14">
            <control shapeId="3153" r:id="rId464" name="Check Box 0083">
              <controlPr defaultSize="0" autoFill="0" autoLine="0" autoPict="0">
                <anchor moveWithCells="1">
                  <from>
                    <xdr:col>10</xdr:col>
                    <xdr:colOff>133350</xdr:colOff>
                    <xdr:row>64</xdr:row>
                    <xdr:rowOff>12700</xdr:rowOff>
                  </from>
                  <to>
                    <xdr:col>10</xdr:col>
                    <xdr:colOff>495300</xdr:colOff>
                    <xdr:row>64</xdr:row>
                    <xdr:rowOff>450850</xdr:rowOff>
                  </to>
                </anchor>
              </controlPr>
            </control>
          </mc:Choice>
        </mc:AlternateContent>
        <mc:AlternateContent xmlns:mc="http://schemas.openxmlformats.org/markup-compatibility/2006">
          <mc:Choice Requires="x14">
            <control shapeId="3152" r:id="rId465" name="Check Box 0082">
              <controlPr defaultSize="0" autoFill="0" autoLine="0" autoPict="0">
                <anchor moveWithCells="1">
                  <from>
                    <xdr:col>13</xdr:col>
                    <xdr:colOff>146050</xdr:colOff>
                    <xdr:row>63</xdr:row>
                    <xdr:rowOff>12700</xdr:rowOff>
                  </from>
                  <to>
                    <xdr:col>14</xdr:col>
                    <xdr:colOff>0</xdr:colOff>
                    <xdr:row>64</xdr:row>
                    <xdr:rowOff>0</xdr:rowOff>
                  </to>
                </anchor>
              </controlPr>
            </control>
          </mc:Choice>
        </mc:AlternateContent>
        <mc:AlternateContent xmlns:mc="http://schemas.openxmlformats.org/markup-compatibility/2006">
          <mc:Choice Requires="x14">
            <control shapeId="3151" r:id="rId466" name="Check Box 0081">
              <controlPr defaultSize="0" autoFill="0" autoLine="0" autoPict="0">
                <anchor moveWithCells="1">
                  <from>
                    <xdr:col>12</xdr:col>
                    <xdr:colOff>133350</xdr:colOff>
                    <xdr:row>63</xdr:row>
                    <xdr:rowOff>12700</xdr:rowOff>
                  </from>
                  <to>
                    <xdr:col>12</xdr:col>
                    <xdr:colOff>495300</xdr:colOff>
                    <xdr:row>64</xdr:row>
                    <xdr:rowOff>0</xdr:rowOff>
                  </to>
                </anchor>
              </controlPr>
            </control>
          </mc:Choice>
        </mc:AlternateContent>
        <mc:AlternateContent xmlns:mc="http://schemas.openxmlformats.org/markup-compatibility/2006">
          <mc:Choice Requires="x14">
            <control shapeId="3150" r:id="rId467" name="Check Box 0080">
              <controlPr defaultSize="0" autoFill="0" autoLine="0" autoPict="0">
                <anchor moveWithCells="1">
                  <from>
                    <xdr:col>11</xdr:col>
                    <xdr:colOff>146050</xdr:colOff>
                    <xdr:row>63</xdr:row>
                    <xdr:rowOff>12700</xdr:rowOff>
                  </from>
                  <to>
                    <xdr:col>12</xdr:col>
                    <xdr:colOff>0</xdr:colOff>
                    <xdr:row>64</xdr:row>
                    <xdr:rowOff>0</xdr:rowOff>
                  </to>
                </anchor>
              </controlPr>
            </control>
          </mc:Choice>
        </mc:AlternateContent>
        <mc:AlternateContent xmlns:mc="http://schemas.openxmlformats.org/markup-compatibility/2006">
          <mc:Choice Requires="x14">
            <control shapeId="3149" r:id="rId468" name="Check Box 0079">
              <controlPr defaultSize="0" autoFill="0" autoLine="0" autoPict="0">
                <anchor moveWithCells="1">
                  <from>
                    <xdr:col>10</xdr:col>
                    <xdr:colOff>133350</xdr:colOff>
                    <xdr:row>63</xdr:row>
                    <xdr:rowOff>12700</xdr:rowOff>
                  </from>
                  <to>
                    <xdr:col>10</xdr:col>
                    <xdr:colOff>495300</xdr:colOff>
                    <xdr:row>64</xdr:row>
                    <xdr:rowOff>0</xdr:rowOff>
                  </to>
                </anchor>
              </controlPr>
            </control>
          </mc:Choice>
        </mc:AlternateContent>
        <mc:AlternateContent xmlns:mc="http://schemas.openxmlformats.org/markup-compatibility/2006">
          <mc:Choice Requires="x14">
            <control shapeId="3148" r:id="rId469" name="Check Box 0078">
              <controlPr defaultSize="0" autoFill="0" autoLine="0" autoPict="0">
                <anchor moveWithCells="1">
                  <from>
                    <xdr:col>13</xdr:col>
                    <xdr:colOff>146050</xdr:colOff>
                    <xdr:row>62</xdr:row>
                    <xdr:rowOff>12700</xdr:rowOff>
                  </from>
                  <to>
                    <xdr:col>14</xdr:col>
                    <xdr:colOff>0</xdr:colOff>
                    <xdr:row>62</xdr:row>
                    <xdr:rowOff>450850</xdr:rowOff>
                  </to>
                </anchor>
              </controlPr>
            </control>
          </mc:Choice>
        </mc:AlternateContent>
        <mc:AlternateContent xmlns:mc="http://schemas.openxmlformats.org/markup-compatibility/2006">
          <mc:Choice Requires="x14">
            <control shapeId="3147" r:id="rId470" name="Check Box 0077">
              <controlPr defaultSize="0" autoFill="0" autoLine="0" autoPict="0">
                <anchor moveWithCells="1">
                  <from>
                    <xdr:col>12</xdr:col>
                    <xdr:colOff>133350</xdr:colOff>
                    <xdr:row>62</xdr:row>
                    <xdr:rowOff>12700</xdr:rowOff>
                  </from>
                  <to>
                    <xdr:col>12</xdr:col>
                    <xdr:colOff>495300</xdr:colOff>
                    <xdr:row>62</xdr:row>
                    <xdr:rowOff>450850</xdr:rowOff>
                  </to>
                </anchor>
              </controlPr>
            </control>
          </mc:Choice>
        </mc:AlternateContent>
        <mc:AlternateContent xmlns:mc="http://schemas.openxmlformats.org/markup-compatibility/2006">
          <mc:Choice Requires="x14">
            <control shapeId="3146" r:id="rId471" name="Check Box 0076">
              <controlPr defaultSize="0" autoFill="0" autoLine="0" autoPict="0">
                <anchor moveWithCells="1">
                  <from>
                    <xdr:col>11</xdr:col>
                    <xdr:colOff>146050</xdr:colOff>
                    <xdr:row>62</xdr:row>
                    <xdr:rowOff>12700</xdr:rowOff>
                  </from>
                  <to>
                    <xdr:col>12</xdr:col>
                    <xdr:colOff>0</xdr:colOff>
                    <xdr:row>62</xdr:row>
                    <xdr:rowOff>450850</xdr:rowOff>
                  </to>
                </anchor>
              </controlPr>
            </control>
          </mc:Choice>
        </mc:AlternateContent>
        <mc:AlternateContent xmlns:mc="http://schemas.openxmlformats.org/markup-compatibility/2006">
          <mc:Choice Requires="x14">
            <control shapeId="3145" r:id="rId472" name="Check Box 0075">
              <controlPr defaultSize="0" autoFill="0" autoLine="0" autoPict="0">
                <anchor moveWithCells="1">
                  <from>
                    <xdr:col>10</xdr:col>
                    <xdr:colOff>133350</xdr:colOff>
                    <xdr:row>62</xdr:row>
                    <xdr:rowOff>12700</xdr:rowOff>
                  </from>
                  <to>
                    <xdr:col>10</xdr:col>
                    <xdr:colOff>495300</xdr:colOff>
                    <xdr:row>62</xdr:row>
                    <xdr:rowOff>450850</xdr:rowOff>
                  </to>
                </anchor>
              </controlPr>
            </control>
          </mc:Choice>
        </mc:AlternateContent>
        <mc:AlternateContent xmlns:mc="http://schemas.openxmlformats.org/markup-compatibility/2006">
          <mc:Choice Requires="x14">
            <control shapeId="3144" r:id="rId473" name="Check Box 0074">
              <controlPr defaultSize="0" autoFill="0" autoLine="0" autoPict="0">
                <anchor moveWithCells="1">
                  <from>
                    <xdr:col>13</xdr:col>
                    <xdr:colOff>146050</xdr:colOff>
                    <xdr:row>61</xdr:row>
                    <xdr:rowOff>12700</xdr:rowOff>
                  </from>
                  <to>
                    <xdr:col>14</xdr:col>
                    <xdr:colOff>0</xdr:colOff>
                    <xdr:row>62</xdr:row>
                    <xdr:rowOff>0</xdr:rowOff>
                  </to>
                </anchor>
              </controlPr>
            </control>
          </mc:Choice>
        </mc:AlternateContent>
        <mc:AlternateContent xmlns:mc="http://schemas.openxmlformats.org/markup-compatibility/2006">
          <mc:Choice Requires="x14">
            <control shapeId="3143" r:id="rId474" name="Check Box 0073">
              <controlPr defaultSize="0" autoFill="0" autoLine="0" autoPict="0">
                <anchor moveWithCells="1">
                  <from>
                    <xdr:col>12</xdr:col>
                    <xdr:colOff>133350</xdr:colOff>
                    <xdr:row>61</xdr:row>
                    <xdr:rowOff>12700</xdr:rowOff>
                  </from>
                  <to>
                    <xdr:col>12</xdr:col>
                    <xdr:colOff>495300</xdr:colOff>
                    <xdr:row>62</xdr:row>
                    <xdr:rowOff>0</xdr:rowOff>
                  </to>
                </anchor>
              </controlPr>
            </control>
          </mc:Choice>
        </mc:AlternateContent>
        <mc:AlternateContent xmlns:mc="http://schemas.openxmlformats.org/markup-compatibility/2006">
          <mc:Choice Requires="x14">
            <control shapeId="3142" r:id="rId475" name="Check Box 0072">
              <controlPr defaultSize="0" autoFill="0" autoLine="0" autoPict="0">
                <anchor moveWithCells="1">
                  <from>
                    <xdr:col>11</xdr:col>
                    <xdr:colOff>146050</xdr:colOff>
                    <xdr:row>61</xdr:row>
                    <xdr:rowOff>12700</xdr:rowOff>
                  </from>
                  <to>
                    <xdr:col>12</xdr:col>
                    <xdr:colOff>0</xdr:colOff>
                    <xdr:row>62</xdr:row>
                    <xdr:rowOff>0</xdr:rowOff>
                  </to>
                </anchor>
              </controlPr>
            </control>
          </mc:Choice>
        </mc:AlternateContent>
        <mc:AlternateContent xmlns:mc="http://schemas.openxmlformats.org/markup-compatibility/2006">
          <mc:Choice Requires="x14">
            <control shapeId="3141" r:id="rId476" name="Check Box 0071">
              <controlPr defaultSize="0" autoFill="0" autoLine="0" autoPict="0">
                <anchor moveWithCells="1">
                  <from>
                    <xdr:col>10</xdr:col>
                    <xdr:colOff>133350</xdr:colOff>
                    <xdr:row>61</xdr:row>
                    <xdr:rowOff>12700</xdr:rowOff>
                  </from>
                  <to>
                    <xdr:col>10</xdr:col>
                    <xdr:colOff>495300</xdr:colOff>
                    <xdr:row>62</xdr:row>
                    <xdr:rowOff>0</xdr:rowOff>
                  </to>
                </anchor>
              </controlPr>
            </control>
          </mc:Choice>
        </mc:AlternateContent>
        <mc:AlternateContent xmlns:mc="http://schemas.openxmlformats.org/markup-compatibility/2006">
          <mc:Choice Requires="x14">
            <control shapeId="9513" r:id="rId477" name="Check Box 0070">
              <controlPr defaultSize="0" autoFill="0" autoLine="0" autoPict="0">
                <anchor moveWithCells="1">
                  <from>
                    <xdr:col>9</xdr:col>
                    <xdr:colOff>298450</xdr:colOff>
                    <xdr:row>58</xdr:row>
                    <xdr:rowOff>12700</xdr:rowOff>
                  </from>
                  <to>
                    <xdr:col>10</xdr:col>
                    <xdr:colOff>152400</xdr:colOff>
                    <xdr:row>59</xdr:row>
                    <xdr:rowOff>0</xdr:rowOff>
                  </to>
                </anchor>
              </controlPr>
            </control>
          </mc:Choice>
        </mc:AlternateContent>
        <mc:AlternateContent xmlns:mc="http://schemas.openxmlformats.org/markup-compatibility/2006">
          <mc:Choice Requires="x14">
            <control shapeId="9258" r:id="rId478" name="Check Box 0069">
              <controlPr defaultSize="0" autoFill="0" autoLine="0" autoPict="0">
                <anchor moveWithCells="1">
                  <from>
                    <xdr:col>6</xdr:col>
                    <xdr:colOff>146050</xdr:colOff>
                    <xdr:row>56</xdr:row>
                    <xdr:rowOff>12700</xdr:rowOff>
                  </from>
                  <to>
                    <xdr:col>7</xdr:col>
                    <xdr:colOff>0</xdr:colOff>
                    <xdr:row>57</xdr:row>
                    <xdr:rowOff>0</xdr:rowOff>
                  </to>
                </anchor>
              </controlPr>
            </control>
          </mc:Choice>
        </mc:AlternateContent>
        <mc:AlternateContent xmlns:mc="http://schemas.openxmlformats.org/markup-compatibility/2006">
          <mc:Choice Requires="x14">
            <control shapeId="3140" r:id="rId479" name="Check Box 0068">
              <controlPr defaultSize="0" autoFill="0" autoLine="0" autoPict="0">
                <anchor moveWithCells="1">
                  <from>
                    <xdr:col>3</xdr:col>
                    <xdr:colOff>146050</xdr:colOff>
                    <xdr:row>56</xdr:row>
                    <xdr:rowOff>12700</xdr:rowOff>
                  </from>
                  <to>
                    <xdr:col>4</xdr:col>
                    <xdr:colOff>12700</xdr:colOff>
                    <xdr:row>57</xdr:row>
                    <xdr:rowOff>0</xdr:rowOff>
                  </to>
                </anchor>
              </controlPr>
            </control>
          </mc:Choice>
        </mc:AlternateContent>
        <mc:AlternateContent xmlns:mc="http://schemas.openxmlformats.org/markup-compatibility/2006">
          <mc:Choice Requires="x14">
            <control shapeId="3134" r:id="rId480" name="Check Box 0067">
              <controlPr defaultSize="0" autoFill="0" autoLine="0" autoPict="0">
                <anchor moveWithCells="1">
                  <from>
                    <xdr:col>20</xdr:col>
                    <xdr:colOff>146050</xdr:colOff>
                    <xdr:row>55</xdr:row>
                    <xdr:rowOff>12700</xdr:rowOff>
                  </from>
                  <to>
                    <xdr:col>21</xdr:col>
                    <xdr:colOff>0</xdr:colOff>
                    <xdr:row>56</xdr:row>
                    <xdr:rowOff>0</xdr:rowOff>
                  </to>
                </anchor>
              </controlPr>
            </control>
          </mc:Choice>
        </mc:AlternateContent>
        <mc:AlternateContent xmlns:mc="http://schemas.openxmlformats.org/markup-compatibility/2006">
          <mc:Choice Requires="x14">
            <control shapeId="9474" r:id="rId481" name="Check Box 0066">
              <controlPr defaultSize="0" autoFill="0" autoLine="0" autoPict="0">
                <anchor moveWithCells="1">
                  <from>
                    <xdr:col>17</xdr:col>
                    <xdr:colOff>133350</xdr:colOff>
                    <xdr:row>55</xdr:row>
                    <xdr:rowOff>12700</xdr:rowOff>
                  </from>
                  <to>
                    <xdr:col>17</xdr:col>
                    <xdr:colOff>495300</xdr:colOff>
                    <xdr:row>56</xdr:row>
                    <xdr:rowOff>0</xdr:rowOff>
                  </to>
                </anchor>
              </controlPr>
            </control>
          </mc:Choice>
        </mc:AlternateContent>
        <mc:AlternateContent xmlns:mc="http://schemas.openxmlformats.org/markup-compatibility/2006">
          <mc:Choice Requires="x14">
            <control shapeId="3136" r:id="rId482" name="Check Box 0065">
              <controlPr defaultSize="0" autoFill="0" autoLine="0" autoPict="0">
                <anchor moveWithCells="1">
                  <from>
                    <xdr:col>13</xdr:col>
                    <xdr:colOff>146050</xdr:colOff>
                    <xdr:row>55</xdr:row>
                    <xdr:rowOff>12700</xdr:rowOff>
                  </from>
                  <to>
                    <xdr:col>14</xdr:col>
                    <xdr:colOff>0</xdr:colOff>
                    <xdr:row>56</xdr:row>
                    <xdr:rowOff>0</xdr:rowOff>
                  </to>
                </anchor>
              </controlPr>
            </control>
          </mc:Choice>
        </mc:AlternateContent>
        <mc:AlternateContent xmlns:mc="http://schemas.openxmlformats.org/markup-compatibility/2006">
          <mc:Choice Requires="x14">
            <control shapeId="9473" r:id="rId483" name="Check Box 0064">
              <controlPr defaultSize="0" autoFill="0" autoLine="0" autoPict="0">
                <anchor moveWithCells="1">
                  <from>
                    <xdr:col>10</xdr:col>
                    <xdr:colOff>146050</xdr:colOff>
                    <xdr:row>55</xdr:row>
                    <xdr:rowOff>12700</xdr:rowOff>
                  </from>
                  <to>
                    <xdr:col>11</xdr:col>
                    <xdr:colOff>12700</xdr:colOff>
                    <xdr:row>56</xdr:row>
                    <xdr:rowOff>0</xdr:rowOff>
                  </to>
                </anchor>
              </controlPr>
            </control>
          </mc:Choice>
        </mc:AlternateContent>
        <mc:AlternateContent xmlns:mc="http://schemas.openxmlformats.org/markup-compatibility/2006">
          <mc:Choice Requires="x14">
            <control shapeId="3138" r:id="rId484" name="Check Box 0063">
              <controlPr defaultSize="0" autoFill="0" autoLine="0" autoPict="0">
                <anchor moveWithCells="1">
                  <from>
                    <xdr:col>6</xdr:col>
                    <xdr:colOff>146050</xdr:colOff>
                    <xdr:row>55</xdr:row>
                    <xdr:rowOff>12700</xdr:rowOff>
                  </from>
                  <to>
                    <xdr:col>7</xdr:col>
                    <xdr:colOff>0</xdr:colOff>
                    <xdr:row>56</xdr:row>
                    <xdr:rowOff>0</xdr:rowOff>
                  </to>
                </anchor>
              </controlPr>
            </control>
          </mc:Choice>
        </mc:AlternateContent>
        <mc:AlternateContent xmlns:mc="http://schemas.openxmlformats.org/markup-compatibility/2006">
          <mc:Choice Requires="x14">
            <control shapeId="3139" r:id="rId485" name="Check Box 0062">
              <controlPr defaultSize="0" autoFill="0" autoLine="0" autoPict="0">
                <anchor moveWithCells="1">
                  <from>
                    <xdr:col>3</xdr:col>
                    <xdr:colOff>146050</xdr:colOff>
                    <xdr:row>55</xdr:row>
                    <xdr:rowOff>12700</xdr:rowOff>
                  </from>
                  <to>
                    <xdr:col>4</xdr:col>
                    <xdr:colOff>12700</xdr:colOff>
                    <xdr:row>56</xdr:row>
                    <xdr:rowOff>0</xdr:rowOff>
                  </to>
                </anchor>
              </controlPr>
            </control>
          </mc:Choice>
        </mc:AlternateContent>
        <mc:AlternateContent xmlns:mc="http://schemas.openxmlformats.org/markup-compatibility/2006">
          <mc:Choice Requires="x14">
            <control shapeId="3133" r:id="rId486" name="Check Box 0061">
              <controlPr defaultSize="0" autoFill="0" autoLine="0" autoPict="0">
                <anchor moveWithCells="1">
                  <from>
                    <xdr:col>20</xdr:col>
                    <xdr:colOff>146050</xdr:colOff>
                    <xdr:row>54</xdr:row>
                    <xdr:rowOff>12700</xdr:rowOff>
                  </from>
                  <to>
                    <xdr:col>21</xdr:col>
                    <xdr:colOff>0</xdr:colOff>
                    <xdr:row>55</xdr:row>
                    <xdr:rowOff>0</xdr:rowOff>
                  </to>
                </anchor>
              </controlPr>
            </control>
          </mc:Choice>
        </mc:AlternateContent>
        <mc:AlternateContent xmlns:mc="http://schemas.openxmlformats.org/markup-compatibility/2006">
          <mc:Choice Requires="x14">
            <control shapeId="9471" r:id="rId487" name="Check Box 0060">
              <controlPr defaultSize="0" autoFill="0" autoLine="0" autoPict="0">
                <anchor moveWithCells="1">
                  <from>
                    <xdr:col>17</xdr:col>
                    <xdr:colOff>133350</xdr:colOff>
                    <xdr:row>54</xdr:row>
                    <xdr:rowOff>12700</xdr:rowOff>
                  </from>
                  <to>
                    <xdr:col>17</xdr:col>
                    <xdr:colOff>495300</xdr:colOff>
                    <xdr:row>55</xdr:row>
                    <xdr:rowOff>0</xdr:rowOff>
                  </to>
                </anchor>
              </controlPr>
            </control>
          </mc:Choice>
        </mc:AlternateContent>
        <mc:AlternateContent xmlns:mc="http://schemas.openxmlformats.org/markup-compatibility/2006">
          <mc:Choice Requires="x14">
            <control shapeId="3131" r:id="rId488" name="Check Box 0059">
              <controlPr defaultSize="0" autoFill="0" autoLine="0" autoPict="0">
                <anchor moveWithCells="1">
                  <from>
                    <xdr:col>13</xdr:col>
                    <xdr:colOff>146050</xdr:colOff>
                    <xdr:row>54</xdr:row>
                    <xdr:rowOff>12700</xdr:rowOff>
                  </from>
                  <to>
                    <xdr:col>14</xdr:col>
                    <xdr:colOff>0</xdr:colOff>
                    <xdr:row>55</xdr:row>
                    <xdr:rowOff>0</xdr:rowOff>
                  </to>
                </anchor>
              </controlPr>
            </control>
          </mc:Choice>
        </mc:AlternateContent>
        <mc:AlternateContent xmlns:mc="http://schemas.openxmlformats.org/markup-compatibility/2006">
          <mc:Choice Requires="x14">
            <control shapeId="9472" r:id="rId489" name="Check Box 0058">
              <controlPr defaultSize="0" autoFill="0" autoLine="0" autoPict="0">
                <anchor moveWithCells="1">
                  <from>
                    <xdr:col>10</xdr:col>
                    <xdr:colOff>146050</xdr:colOff>
                    <xdr:row>54</xdr:row>
                    <xdr:rowOff>12700</xdr:rowOff>
                  </from>
                  <to>
                    <xdr:col>11</xdr:col>
                    <xdr:colOff>12700</xdr:colOff>
                    <xdr:row>55</xdr:row>
                    <xdr:rowOff>0</xdr:rowOff>
                  </to>
                </anchor>
              </controlPr>
            </control>
          </mc:Choice>
        </mc:AlternateContent>
        <mc:AlternateContent xmlns:mc="http://schemas.openxmlformats.org/markup-compatibility/2006">
          <mc:Choice Requires="x14">
            <control shapeId="3129" r:id="rId490" name="Check Box 0057">
              <controlPr defaultSize="0" autoFill="0" autoLine="0" autoPict="0">
                <anchor moveWithCells="1">
                  <from>
                    <xdr:col>6</xdr:col>
                    <xdr:colOff>146050</xdr:colOff>
                    <xdr:row>54</xdr:row>
                    <xdr:rowOff>12700</xdr:rowOff>
                  </from>
                  <to>
                    <xdr:col>7</xdr:col>
                    <xdr:colOff>0</xdr:colOff>
                    <xdr:row>55</xdr:row>
                    <xdr:rowOff>0</xdr:rowOff>
                  </to>
                </anchor>
              </controlPr>
            </control>
          </mc:Choice>
        </mc:AlternateContent>
        <mc:AlternateContent xmlns:mc="http://schemas.openxmlformats.org/markup-compatibility/2006">
          <mc:Choice Requires="x14">
            <control shapeId="3128" r:id="rId491" name="Check Box 0056">
              <controlPr defaultSize="0" autoFill="0" autoLine="0" autoPict="0">
                <anchor moveWithCells="1">
                  <from>
                    <xdr:col>3</xdr:col>
                    <xdr:colOff>146050</xdr:colOff>
                    <xdr:row>54</xdr:row>
                    <xdr:rowOff>12700</xdr:rowOff>
                  </from>
                  <to>
                    <xdr:col>4</xdr:col>
                    <xdr:colOff>12700</xdr:colOff>
                    <xdr:row>55</xdr:row>
                    <xdr:rowOff>0</xdr:rowOff>
                  </to>
                </anchor>
              </controlPr>
            </control>
          </mc:Choice>
        </mc:AlternateContent>
        <mc:AlternateContent xmlns:mc="http://schemas.openxmlformats.org/markup-compatibility/2006">
          <mc:Choice Requires="x14">
            <control shapeId="3859" r:id="rId492" name="Check Box 0541">
              <controlPr defaultSize="0" autoFill="0" autoLine="0" autoPict="0">
                <anchor moveWithCells="1">
                  <from>
                    <xdr:col>7</xdr:col>
                    <xdr:colOff>0</xdr:colOff>
                    <xdr:row>263</xdr:row>
                    <xdr:rowOff>12700</xdr:rowOff>
                  </from>
                  <to>
                    <xdr:col>7</xdr:col>
                    <xdr:colOff>374650</xdr:colOff>
                    <xdr:row>263</xdr:row>
                    <xdr:rowOff>450850</xdr:rowOff>
                  </to>
                </anchor>
              </controlPr>
            </control>
          </mc:Choice>
        </mc:AlternateContent>
        <mc:AlternateContent xmlns:mc="http://schemas.openxmlformats.org/markup-compatibility/2006">
          <mc:Choice Requires="x14">
            <control shapeId="3858" r:id="rId493" name="Check Box 0540">
              <controlPr defaultSize="0" autoFill="0" autoLine="0" autoPict="0">
                <anchor moveWithCells="1">
                  <from>
                    <xdr:col>7</xdr:col>
                    <xdr:colOff>0</xdr:colOff>
                    <xdr:row>262</xdr:row>
                    <xdr:rowOff>12700</xdr:rowOff>
                  </from>
                  <to>
                    <xdr:col>7</xdr:col>
                    <xdr:colOff>374650</xdr:colOff>
                    <xdr:row>262</xdr:row>
                    <xdr:rowOff>450850</xdr:rowOff>
                  </to>
                </anchor>
              </controlPr>
            </control>
          </mc:Choice>
        </mc:AlternateContent>
        <mc:AlternateContent xmlns:mc="http://schemas.openxmlformats.org/markup-compatibility/2006">
          <mc:Choice Requires="x14">
            <control shapeId="9512" r:id="rId494" name="Check Box 0055">
              <controlPr defaultSize="0" autoFill="0" autoLine="0" autoPict="0">
                <anchor moveWithCells="1">
                  <from>
                    <xdr:col>6</xdr:col>
                    <xdr:colOff>342900</xdr:colOff>
                    <xdr:row>53</xdr:row>
                    <xdr:rowOff>12700</xdr:rowOff>
                  </from>
                  <to>
                    <xdr:col>7</xdr:col>
                    <xdr:colOff>203200</xdr:colOff>
                    <xdr:row>54</xdr:row>
                    <xdr:rowOff>0</xdr:rowOff>
                  </to>
                </anchor>
              </controlPr>
            </control>
          </mc:Choice>
        </mc:AlternateContent>
        <mc:AlternateContent xmlns:mc="http://schemas.openxmlformats.org/markup-compatibility/2006">
          <mc:Choice Requires="x14">
            <control shapeId="9672" r:id="rId495" name="Check Box 0054">
              <controlPr defaultSize="0" autoFill="0" autoLine="0" autoPict="0">
                <anchor moveWithCells="1">
                  <from>
                    <xdr:col>19</xdr:col>
                    <xdr:colOff>0</xdr:colOff>
                    <xdr:row>51</xdr:row>
                    <xdr:rowOff>12700</xdr:rowOff>
                  </from>
                  <to>
                    <xdr:col>19</xdr:col>
                    <xdr:colOff>374650</xdr:colOff>
                    <xdr:row>52</xdr:row>
                    <xdr:rowOff>0</xdr:rowOff>
                  </to>
                </anchor>
              </controlPr>
            </control>
          </mc:Choice>
        </mc:AlternateContent>
        <mc:AlternateContent xmlns:mc="http://schemas.openxmlformats.org/markup-compatibility/2006">
          <mc:Choice Requires="x14">
            <control shapeId="9671" r:id="rId496" name="Check Box 0053">
              <controlPr defaultSize="0" autoFill="0" autoLine="0" autoPict="0">
                <anchor moveWithCells="1">
                  <from>
                    <xdr:col>12</xdr:col>
                    <xdr:colOff>0</xdr:colOff>
                    <xdr:row>51</xdr:row>
                    <xdr:rowOff>12700</xdr:rowOff>
                  </from>
                  <to>
                    <xdr:col>12</xdr:col>
                    <xdr:colOff>374650</xdr:colOff>
                    <xdr:row>52</xdr:row>
                    <xdr:rowOff>0</xdr:rowOff>
                  </to>
                </anchor>
              </controlPr>
            </control>
          </mc:Choice>
        </mc:AlternateContent>
        <mc:AlternateContent xmlns:mc="http://schemas.openxmlformats.org/markup-compatibility/2006">
          <mc:Choice Requires="x14">
            <control shapeId="9670" r:id="rId497" name="Check Box 0052">
              <controlPr defaultSize="0" autoFill="0" autoLine="0" autoPict="0">
                <anchor moveWithCells="1">
                  <from>
                    <xdr:col>3</xdr:col>
                    <xdr:colOff>133350</xdr:colOff>
                    <xdr:row>51</xdr:row>
                    <xdr:rowOff>12700</xdr:rowOff>
                  </from>
                  <to>
                    <xdr:col>3</xdr:col>
                    <xdr:colOff>508000</xdr:colOff>
                    <xdr:row>52</xdr:row>
                    <xdr:rowOff>0</xdr:rowOff>
                  </to>
                </anchor>
              </controlPr>
            </control>
          </mc:Choice>
        </mc:AlternateContent>
        <mc:AlternateContent xmlns:mc="http://schemas.openxmlformats.org/markup-compatibility/2006">
          <mc:Choice Requires="x14">
            <control shapeId="9571" r:id="rId498" name="Check Box 0051">
              <controlPr defaultSize="0" autoFill="0" autoLine="0" autoPict="0">
                <anchor moveWithCells="1">
                  <from>
                    <xdr:col>6</xdr:col>
                    <xdr:colOff>146050</xdr:colOff>
                    <xdr:row>49</xdr:row>
                    <xdr:rowOff>12700</xdr:rowOff>
                  </from>
                  <to>
                    <xdr:col>6</xdr:col>
                    <xdr:colOff>476250</xdr:colOff>
                    <xdr:row>50</xdr:row>
                    <xdr:rowOff>12700</xdr:rowOff>
                  </to>
                </anchor>
              </controlPr>
            </control>
          </mc:Choice>
        </mc:AlternateContent>
        <mc:AlternateContent xmlns:mc="http://schemas.openxmlformats.org/markup-compatibility/2006">
          <mc:Choice Requires="x14">
            <control shapeId="9570" r:id="rId499" name="Check Box 0050">
              <controlPr defaultSize="0" autoFill="0" autoLine="0" autoPict="0">
                <anchor moveWithCells="1">
                  <from>
                    <xdr:col>6</xdr:col>
                    <xdr:colOff>146050</xdr:colOff>
                    <xdr:row>48</xdr:row>
                    <xdr:rowOff>12700</xdr:rowOff>
                  </from>
                  <to>
                    <xdr:col>6</xdr:col>
                    <xdr:colOff>476250</xdr:colOff>
                    <xdr:row>49</xdr:row>
                    <xdr:rowOff>0</xdr:rowOff>
                  </to>
                </anchor>
              </controlPr>
            </control>
          </mc:Choice>
        </mc:AlternateContent>
        <mc:AlternateContent xmlns:mc="http://schemas.openxmlformats.org/markup-compatibility/2006">
          <mc:Choice Requires="x14">
            <control shapeId="9569" r:id="rId500" name="Check Box 0049">
              <controlPr defaultSize="0" autoFill="0" autoLine="0" autoPict="0">
                <anchor moveWithCells="1">
                  <from>
                    <xdr:col>6</xdr:col>
                    <xdr:colOff>146050</xdr:colOff>
                    <xdr:row>47</xdr:row>
                    <xdr:rowOff>12700</xdr:rowOff>
                  </from>
                  <to>
                    <xdr:col>6</xdr:col>
                    <xdr:colOff>476250</xdr:colOff>
                    <xdr:row>48</xdr:row>
                    <xdr:rowOff>0</xdr:rowOff>
                  </to>
                </anchor>
              </controlPr>
            </control>
          </mc:Choice>
        </mc:AlternateContent>
        <mc:AlternateContent xmlns:mc="http://schemas.openxmlformats.org/markup-compatibility/2006">
          <mc:Choice Requires="x14">
            <control shapeId="9862" r:id="rId501" name="Check Box 0047">
              <controlPr defaultSize="0" autoFill="0" autoLine="0" autoPict="0">
                <anchor moveWithCells="1">
                  <from>
                    <xdr:col>8</xdr:col>
                    <xdr:colOff>146050</xdr:colOff>
                    <xdr:row>45</xdr:row>
                    <xdr:rowOff>12700</xdr:rowOff>
                  </from>
                  <to>
                    <xdr:col>8</xdr:col>
                    <xdr:colOff>476250</xdr:colOff>
                    <xdr:row>46</xdr:row>
                    <xdr:rowOff>0</xdr:rowOff>
                  </to>
                </anchor>
              </controlPr>
            </control>
          </mc:Choice>
        </mc:AlternateContent>
        <mc:AlternateContent xmlns:mc="http://schemas.openxmlformats.org/markup-compatibility/2006">
          <mc:Choice Requires="x14">
            <control shapeId="9861" r:id="rId502" name="Check Box 0046">
              <controlPr defaultSize="0" autoFill="0" autoLine="0" autoPict="0">
                <anchor moveWithCells="1">
                  <from>
                    <xdr:col>8</xdr:col>
                    <xdr:colOff>146050</xdr:colOff>
                    <xdr:row>44</xdr:row>
                    <xdr:rowOff>12700</xdr:rowOff>
                  </from>
                  <to>
                    <xdr:col>8</xdr:col>
                    <xdr:colOff>476250</xdr:colOff>
                    <xdr:row>45</xdr:row>
                    <xdr:rowOff>0</xdr:rowOff>
                  </to>
                </anchor>
              </controlPr>
            </control>
          </mc:Choice>
        </mc:AlternateContent>
        <mc:AlternateContent xmlns:mc="http://schemas.openxmlformats.org/markup-compatibility/2006">
          <mc:Choice Requires="x14">
            <control shapeId="9860" r:id="rId503" name="Check Box 0045">
              <controlPr defaultSize="0" autoFill="0" autoLine="0" autoPict="0">
                <anchor moveWithCells="1">
                  <from>
                    <xdr:col>8</xdr:col>
                    <xdr:colOff>146050</xdr:colOff>
                    <xdr:row>43</xdr:row>
                    <xdr:rowOff>12700</xdr:rowOff>
                  </from>
                  <to>
                    <xdr:col>8</xdr:col>
                    <xdr:colOff>476250</xdr:colOff>
                    <xdr:row>44</xdr:row>
                    <xdr:rowOff>0</xdr:rowOff>
                  </to>
                </anchor>
              </controlPr>
            </control>
          </mc:Choice>
        </mc:AlternateContent>
        <mc:AlternateContent xmlns:mc="http://schemas.openxmlformats.org/markup-compatibility/2006">
          <mc:Choice Requires="x14">
            <control shapeId="9863" r:id="rId504" name="Check Box 0044">
              <controlPr defaultSize="0" autoFill="0" autoLine="0" autoPict="0">
                <anchor moveWithCells="1">
                  <from>
                    <xdr:col>4</xdr:col>
                    <xdr:colOff>146050</xdr:colOff>
                    <xdr:row>43</xdr:row>
                    <xdr:rowOff>222250</xdr:rowOff>
                  </from>
                  <to>
                    <xdr:col>4</xdr:col>
                    <xdr:colOff>476250</xdr:colOff>
                    <xdr:row>44</xdr:row>
                    <xdr:rowOff>209550</xdr:rowOff>
                  </to>
                </anchor>
              </controlPr>
            </control>
          </mc:Choice>
        </mc:AlternateContent>
        <mc:AlternateContent xmlns:mc="http://schemas.openxmlformats.org/markup-compatibility/2006">
          <mc:Choice Requires="x14">
            <control shapeId="9868" r:id="rId505" name="Check Box 0043">
              <controlPr defaultSize="0" autoFill="0" autoLine="0" autoPict="0">
                <anchor moveWithCells="1">
                  <from>
                    <xdr:col>6</xdr:col>
                    <xdr:colOff>146050</xdr:colOff>
                    <xdr:row>41</xdr:row>
                    <xdr:rowOff>12700</xdr:rowOff>
                  </from>
                  <to>
                    <xdr:col>6</xdr:col>
                    <xdr:colOff>476250</xdr:colOff>
                    <xdr:row>42</xdr:row>
                    <xdr:rowOff>0</xdr:rowOff>
                  </to>
                </anchor>
              </controlPr>
            </control>
          </mc:Choice>
        </mc:AlternateContent>
        <mc:AlternateContent xmlns:mc="http://schemas.openxmlformats.org/markup-compatibility/2006">
          <mc:Choice Requires="x14">
            <control shapeId="9867" r:id="rId506" name="Check Box 0042">
              <controlPr defaultSize="0" autoFill="0" autoLine="0" autoPict="0">
                <anchor moveWithCells="1">
                  <from>
                    <xdr:col>21</xdr:col>
                    <xdr:colOff>146050</xdr:colOff>
                    <xdr:row>37</xdr:row>
                    <xdr:rowOff>12700</xdr:rowOff>
                  </from>
                  <to>
                    <xdr:col>21</xdr:col>
                    <xdr:colOff>476250</xdr:colOff>
                    <xdr:row>38</xdr:row>
                    <xdr:rowOff>0</xdr:rowOff>
                  </to>
                </anchor>
              </controlPr>
            </control>
          </mc:Choice>
        </mc:AlternateContent>
        <mc:AlternateContent xmlns:mc="http://schemas.openxmlformats.org/markup-compatibility/2006">
          <mc:Choice Requires="x14">
            <control shapeId="9866" r:id="rId507" name="Check Box 0041">
              <controlPr defaultSize="0" autoFill="0" autoLine="0" autoPict="0">
                <anchor moveWithCells="1">
                  <from>
                    <xdr:col>19</xdr:col>
                    <xdr:colOff>146050</xdr:colOff>
                    <xdr:row>37</xdr:row>
                    <xdr:rowOff>12700</xdr:rowOff>
                  </from>
                  <to>
                    <xdr:col>19</xdr:col>
                    <xdr:colOff>476250</xdr:colOff>
                    <xdr:row>38</xdr:row>
                    <xdr:rowOff>0</xdr:rowOff>
                  </to>
                </anchor>
              </controlPr>
            </control>
          </mc:Choice>
        </mc:AlternateContent>
        <mc:AlternateContent xmlns:mc="http://schemas.openxmlformats.org/markup-compatibility/2006">
          <mc:Choice Requires="x14">
            <control shapeId="9865" r:id="rId508" name="Check Box 0040">
              <controlPr defaultSize="0" autoFill="0" autoLine="0" autoPict="0">
                <anchor moveWithCells="1">
                  <from>
                    <xdr:col>17</xdr:col>
                    <xdr:colOff>146050</xdr:colOff>
                    <xdr:row>37</xdr:row>
                    <xdr:rowOff>12700</xdr:rowOff>
                  </from>
                  <to>
                    <xdr:col>17</xdr:col>
                    <xdr:colOff>476250</xdr:colOff>
                    <xdr:row>38</xdr:row>
                    <xdr:rowOff>0</xdr:rowOff>
                  </to>
                </anchor>
              </controlPr>
            </control>
          </mc:Choice>
        </mc:AlternateContent>
        <mc:AlternateContent xmlns:mc="http://schemas.openxmlformats.org/markup-compatibility/2006">
          <mc:Choice Requires="x14">
            <control shapeId="9563" r:id="rId509" name="Check Box 0035">
              <controlPr defaultSize="0" autoFill="0" autoLine="0" autoPict="0">
                <anchor moveWithCells="1">
                  <from>
                    <xdr:col>21</xdr:col>
                    <xdr:colOff>107950</xdr:colOff>
                    <xdr:row>34</xdr:row>
                    <xdr:rowOff>12700</xdr:rowOff>
                  </from>
                  <to>
                    <xdr:col>21</xdr:col>
                    <xdr:colOff>438150</xdr:colOff>
                    <xdr:row>35</xdr:row>
                    <xdr:rowOff>0</xdr:rowOff>
                  </to>
                </anchor>
              </controlPr>
            </control>
          </mc:Choice>
        </mc:AlternateContent>
        <mc:AlternateContent xmlns:mc="http://schemas.openxmlformats.org/markup-compatibility/2006">
          <mc:Choice Requires="x14">
            <control shapeId="9561" r:id="rId510" name="Check Box 0034">
              <controlPr defaultSize="0" autoFill="0" autoLine="0" autoPict="0">
                <anchor moveWithCells="1">
                  <from>
                    <xdr:col>17</xdr:col>
                    <xdr:colOff>114300</xdr:colOff>
                    <xdr:row>34</xdr:row>
                    <xdr:rowOff>12700</xdr:rowOff>
                  </from>
                  <to>
                    <xdr:col>17</xdr:col>
                    <xdr:colOff>450850</xdr:colOff>
                    <xdr:row>35</xdr:row>
                    <xdr:rowOff>0</xdr:rowOff>
                  </to>
                </anchor>
              </controlPr>
            </control>
          </mc:Choice>
        </mc:AlternateContent>
        <mc:AlternateContent xmlns:mc="http://schemas.openxmlformats.org/markup-compatibility/2006">
          <mc:Choice Requires="x14">
            <control shapeId="9560" r:id="rId511" name="Check Box 0033">
              <controlPr defaultSize="0" autoFill="0" autoLine="0" autoPict="0">
                <anchor moveWithCells="1">
                  <from>
                    <xdr:col>12</xdr:col>
                    <xdr:colOff>114300</xdr:colOff>
                    <xdr:row>34</xdr:row>
                    <xdr:rowOff>12700</xdr:rowOff>
                  </from>
                  <to>
                    <xdr:col>12</xdr:col>
                    <xdr:colOff>450850</xdr:colOff>
                    <xdr:row>35</xdr:row>
                    <xdr:rowOff>0</xdr:rowOff>
                  </to>
                </anchor>
              </controlPr>
            </control>
          </mc:Choice>
        </mc:AlternateContent>
        <mc:AlternateContent xmlns:mc="http://schemas.openxmlformats.org/markup-compatibility/2006">
          <mc:Choice Requires="x14">
            <control shapeId="9562" r:id="rId512" name="Check Box 0032">
              <controlPr defaultSize="0" autoFill="0" autoLine="0" autoPict="0">
                <anchor moveWithCells="1">
                  <from>
                    <xdr:col>21</xdr:col>
                    <xdr:colOff>107950</xdr:colOff>
                    <xdr:row>33</xdr:row>
                    <xdr:rowOff>12700</xdr:rowOff>
                  </from>
                  <to>
                    <xdr:col>21</xdr:col>
                    <xdr:colOff>438150</xdr:colOff>
                    <xdr:row>34</xdr:row>
                    <xdr:rowOff>0</xdr:rowOff>
                  </to>
                </anchor>
              </controlPr>
            </control>
          </mc:Choice>
        </mc:AlternateContent>
        <mc:AlternateContent xmlns:mc="http://schemas.openxmlformats.org/markup-compatibility/2006">
          <mc:Choice Requires="x14">
            <control shapeId="9566" r:id="rId513" name="Check Box 0031">
              <controlPr defaultSize="0" autoFill="0" autoLine="0" autoPict="0">
                <anchor moveWithCells="1">
                  <from>
                    <xdr:col>17</xdr:col>
                    <xdr:colOff>114300</xdr:colOff>
                    <xdr:row>33</xdr:row>
                    <xdr:rowOff>12700</xdr:rowOff>
                  </from>
                  <to>
                    <xdr:col>17</xdr:col>
                    <xdr:colOff>450850</xdr:colOff>
                    <xdr:row>34</xdr:row>
                    <xdr:rowOff>0</xdr:rowOff>
                  </to>
                </anchor>
              </controlPr>
            </control>
          </mc:Choice>
        </mc:AlternateContent>
        <mc:AlternateContent xmlns:mc="http://schemas.openxmlformats.org/markup-compatibility/2006">
          <mc:Choice Requires="x14">
            <control shapeId="9565" r:id="rId514" name="Check Box 0030">
              <controlPr defaultSize="0" autoFill="0" autoLine="0" autoPict="0">
                <anchor moveWithCells="1">
                  <from>
                    <xdr:col>14</xdr:col>
                    <xdr:colOff>107950</xdr:colOff>
                    <xdr:row>33</xdr:row>
                    <xdr:rowOff>12700</xdr:rowOff>
                  </from>
                  <to>
                    <xdr:col>14</xdr:col>
                    <xdr:colOff>438150</xdr:colOff>
                    <xdr:row>34</xdr:row>
                    <xdr:rowOff>0</xdr:rowOff>
                  </to>
                </anchor>
              </controlPr>
            </control>
          </mc:Choice>
        </mc:AlternateContent>
        <mc:AlternateContent xmlns:mc="http://schemas.openxmlformats.org/markup-compatibility/2006">
          <mc:Choice Requires="x14">
            <control shapeId="9564" r:id="rId515" name="Check Box 0029">
              <controlPr defaultSize="0" autoFill="0" autoLine="0" autoPict="0">
                <anchor moveWithCells="1">
                  <from>
                    <xdr:col>11</xdr:col>
                    <xdr:colOff>146050</xdr:colOff>
                    <xdr:row>33</xdr:row>
                    <xdr:rowOff>12700</xdr:rowOff>
                  </from>
                  <to>
                    <xdr:col>11</xdr:col>
                    <xdr:colOff>476250</xdr:colOff>
                    <xdr:row>34</xdr:row>
                    <xdr:rowOff>0</xdr:rowOff>
                  </to>
                </anchor>
              </controlPr>
            </control>
          </mc:Choice>
        </mc:AlternateContent>
        <mc:AlternateContent xmlns:mc="http://schemas.openxmlformats.org/markup-compatibility/2006">
          <mc:Choice Requires="x14">
            <control shapeId="9559" r:id="rId516" name="Check Box 0028">
              <controlPr defaultSize="0" autoFill="0" autoLine="0" autoPict="0">
                <anchor moveWithCells="1">
                  <from>
                    <xdr:col>6</xdr:col>
                    <xdr:colOff>146050</xdr:colOff>
                    <xdr:row>33</xdr:row>
                    <xdr:rowOff>12700</xdr:rowOff>
                  </from>
                  <to>
                    <xdr:col>6</xdr:col>
                    <xdr:colOff>476250</xdr:colOff>
                    <xdr:row>34</xdr:row>
                    <xdr:rowOff>0</xdr:rowOff>
                  </to>
                </anchor>
              </controlPr>
            </control>
          </mc:Choice>
        </mc:AlternateContent>
        <mc:AlternateContent xmlns:mc="http://schemas.openxmlformats.org/markup-compatibility/2006">
          <mc:Choice Requires="x14">
            <control shapeId="3950" r:id="rId517" name="Check Box 0027">
              <controlPr defaultSize="0" autoFill="0" autoLine="0" autoPict="0">
                <anchor moveWithCells="1">
                  <from>
                    <xdr:col>17</xdr:col>
                    <xdr:colOff>469900</xdr:colOff>
                    <xdr:row>32</xdr:row>
                    <xdr:rowOff>12700</xdr:rowOff>
                  </from>
                  <to>
                    <xdr:col>18</xdr:col>
                    <xdr:colOff>323850</xdr:colOff>
                    <xdr:row>33</xdr:row>
                    <xdr:rowOff>0</xdr:rowOff>
                  </to>
                </anchor>
              </controlPr>
            </control>
          </mc:Choice>
        </mc:AlternateContent>
        <mc:AlternateContent xmlns:mc="http://schemas.openxmlformats.org/markup-compatibility/2006">
          <mc:Choice Requires="x14">
            <control shapeId="3949" r:id="rId518" name="Check Box 0026">
              <controlPr defaultSize="0" autoFill="0" autoLine="0" autoPict="0">
                <anchor moveWithCells="1">
                  <from>
                    <xdr:col>17</xdr:col>
                    <xdr:colOff>469900</xdr:colOff>
                    <xdr:row>31</xdr:row>
                    <xdr:rowOff>12700</xdr:rowOff>
                  </from>
                  <to>
                    <xdr:col>18</xdr:col>
                    <xdr:colOff>323850</xdr:colOff>
                    <xdr:row>32</xdr:row>
                    <xdr:rowOff>0</xdr:rowOff>
                  </to>
                </anchor>
              </controlPr>
            </control>
          </mc:Choice>
        </mc:AlternateContent>
        <mc:AlternateContent xmlns:mc="http://schemas.openxmlformats.org/markup-compatibility/2006">
          <mc:Choice Requires="x14">
            <control shapeId="3948" r:id="rId519" name="Check Box 0025">
              <controlPr defaultSize="0" autoFill="0" autoLine="0" autoPict="0">
                <anchor moveWithCells="1">
                  <from>
                    <xdr:col>17</xdr:col>
                    <xdr:colOff>469900</xdr:colOff>
                    <xdr:row>30</xdr:row>
                    <xdr:rowOff>12700</xdr:rowOff>
                  </from>
                  <to>
                    <xdr:col>18</xdr:col>
                    <xdr:colOff>323850</xdr:colOff>
                    <xdr:row>31</xdr:row>
                    <xdr:rowOff>0</xdr:rowOff>
                  </to>
                </anchor>
              </controlPr>
            </control>
          </mc:Choice>
        </mc:AlternateContent>
        <mc:AlternateContent xmlns:mc="http://schemas.openxmlformats.org/markup-compatibility/2006">
          <mc:Choice Requires="x14">
            <control shapeId="3947" r:id="rId520" name="Check Box 0024">
              <controlPr defaultSize="0" autoFill="0" autoLine="0" autoPict="0">
                <anchor moveWithCells="1">
                  <from>
                    <xdr:col>15</xdr:col>
                    <xdr:colOff>146050</xdr:colOff>
                    <xdr:row>32</xdr:row>
                    <xdr:rowOff>12700</xdr:rowOff>
                  </from>
                  <to>
                    <xdr:col>16</xdr:col>
                    <xdr:colOff>0</xdr:colOff>
                    <xdr:row>33</xdr:row>
                    <xdr:rowOff>0</xdr:rowOff>
                  </to>
                </anchor>
              </controlPr>
            </control>
          </mc:Choice>
        </mc:AlternateContent>
        <mc:AlternateContent xmlns:mc="http://schemas.openxmlformats.org/markup-compatibility/2006">
          <mc:Choice Requires="x14">
            <control shapeId="3946" r:id="rId521" name="Check Box 0023">
              <controlPr defaultSize="0" autoFill="0" autoLine="0" autoPict="0">
                <anchor moveWithCells="1">
                  <from>
                    <xdr:col>15</xdr:col>
                    <xdr:colOff>146050</xdr:colOff>
                    <xdr:row>31</xdr:row>
                    <xdr:rowOff>12700</xdr:rowOff>
                  </from>
                  <to>
                    <xdr:col>16</xdr:col>
                    <xdr:colOff>0</xdr:colOff>
                    <xdr:row>32</xdr:row>
                    <xdr:rowOff>0</xdr:rowOff>
                  </to>
                </anchor>
              </controlPr>
            </control>
          </mc:Choice>
        </mc:AlternateContent>
        <mc:AlternateContent xmlns:mc="http://schemas.openxmlformats.org/markup-compatibility/2006">
          <mc:Choice Requires="x14">
            <control shapeId="3945" r:id="rId522" name="Check Box 0022">
              <controlPr defaultSize="0" autoFill="0" autoLine="0" autoPict="0">
                <anchor moveWithCells="1">
                  <from>
                    <xdr:col>15</xdr:col>
                    <xdr:colOff>146050</xdr:colOff>
                    <xdr:row>30</xdr:row>
                    <xdr:rowOff>12700</xdr:rowOff>
                  </from>
                  <to>
                    <xdr:col>16</xdr:col>
                    <xdr:colOff>0</xdr:colOff>
                    <xdr:row>31</xdr:row>
                    <xdr:rowOff>0</xdr:rowOff>
                  </to>
                </anchor>
              </controlPr>
            </control>
          </mc:Choice>
        </mc:AlternateContent>
        <mc:AlternateContent xmlns:mc="http://schemas.openxmlformats.org/markup-compatibility/2006">
          <mc:Choice Requires="x14">
            <control shapeId="3944" r:id="rId523" name="Check Box 0021">
              <controlPr defaultSize="0" autoFill="0" autoLine="0" autoPict="0">
                <anchor moveWithCells="1">
                  <from>
                    <xdr:col>12</xdr:col>
                    <xdr:colOff>165100</xdr:colOff>
                    <xdr:row>32</xdr:row>
                    <xdr:rowOff>12700</xdr:rowOff>
                  </from>
                  <to>
                    <xdr:col>13</xdr:col>
                    <xdr:colOff>19050</xdr:colOff>
                    <xdr:row>33</xdr:row>
                    <xdr:rowOff>0</xdr:rowOff>
                  </to>
                </anchor>
              </controlPr>
            </control>
          </mc:Choice>
        </mc:AlternateContent>
        <mc:AlternateContent xmlns:mc="http://schemas.openxmlformats.org/markup-compatibility/2006">
          <mc:Choice Requires="x14">
            <control shapeId="3943" r:id="rId524" name="Check Box 0020">
              <controlPr defaultSize="0" autoFill="0" autoLine="0" autoPict="0">
                <anchor moveWithCells="1">
                  <from>
                    <xdr:col>12</xdr:col>
                    <xdr:colOff>165100</xdr:colOff>
                    <xdr:row>31</xdr:row>
                    <xdr:rowOff>12700</xdr:rowOff>
                  </from>
                  <to>
                    <xdr:col>13</xdr:col>
                    <xdr:colOff>19050</xdr:colOff>
                    <xdr:row>32</xdr:row>
                    <xdr:rowOff>0</xdr:rowOff>
                  </to>
                </anchor>
              </controlPr>
            </control>
          </mc:Choice>
        </mc:AlternateContent>
        <mc:AlternateContent xmlns:mc="http://schemas.openxmlformats.org/markup-compatibility/2006">
          <mc:Choice Requires="x14">
            <control shapeId="3942" r:id="rId525" name="Check Box 0019">
              <controlPr defaultSize="0" autoFill="0" autoLine="0" autoPict="0">
                <anchor moveWithCells="1">
                  <from>
                    <xdr:col>12</xdr:col>
                    <xdr:colOff>165100</xdr:colOff>
                    <xdr:row>30</xdr:row>
                    <xdr:rowOff>12700</xdr:rowOff>
                  </from>
                  <to>
                    <xdr:col>13</xdr:col>
                    <xdr:colOff>19050</xdr:colOff>
                    <xdr:row>31</xdr:row>
                    <xdr:rowOff>0</xdr:rowOff>
                  </to>
                </anchor>
              </controlPr>
            </control>
          </mc:Choice>
        </mc:AlternateContent>
        <mc:AlternateContent xmlns:mc="http://schemas.openxmlformats.org/markup-compatibility/2006">
          <mc:Choice Requires="x14">
            <control shapeId="3941" r:id="rId526" name="Check Box 0018">
              <controlPr defaultSize="0" autoFill="0" autoLine="0" autoPict="0">
                <anchor moveWithCells="1">
                  <from>
                    <xdr:col>9</xdr:col>
                    <xdr:colOff>165100</xdr:colOff>
                    <xdr:row>32</xdr:row>
                    <xdr:rowOff>12700</xdr:rowOff>
                  </from>
                  <to>
                    <xdr:col>10</xdr:col>
                    <xdr:colOff>19050</xdr:colOff>
                    <xdr:row>33</xdr:row>
                    <xdr:rowOff>0</xdr:rowOff>
                  </to>
                </anchor>
              </controlPr>
            </control>
          </mc:Choice>
        </mc:AlternateContent>
        <mc:AlternateContent xmlns:mc="http://schemas.openxmlformats.org/markup-compatibility/2006">
          <mc:Choice Requires="x14">
            <control shapeId="3940" r:id="rId527" name="Check Box 0017">
              <controlPr defaultSize="0" autoFill="0" autoLine="0" autoPict="0">
                <anchor moveWithCells="1">
                  <from>
                    <xdr:col>9</xdr:col>
                    <xdr:colOff>165100</xdr:colOff>
                    <xdr:row>31</xdr:row>
                    <xdr:rowOff>12700</xdr:rowOff>
                  </from>
                  <to>
                    <xdr:col>10</xdr:col>
                    <xdr:colOff>19050</xdr:colOff>
                    <xdr:row>32</xdr:row>
                    <xdr:rowOff>0</xdr:rowOff>
                  </to>
                </anchor>
              </controlPr>
            </control>
          </mc:Choice>
        </mc:AlternateContent>
        <mc:AlternateContent xmlns:mc="http://schemas.openxmlformats.org/markup-compatibility/2006">
          <mc:Choice Requires="x14">
            <control shapeId="3939" r:id="rId528" name="Check Box 0016">
              <controlPr defaultSize="0" autoFill="0" autoLine="0" autoPict="0">
                <anchor moveWithCells="1">
                  <from>
                    <xdr:col>9</xdr:col>
                    <xdr:colOff>165100</xdr:colOff>
                    <xdr:row>30</xdr:row>
                    <xdr:rowOff>12700</xdr:rowOff>
                  </from>
                  <to>
                    <xdr:col>10</xdr:col>
                    <xdr:colOff>19050</xdr:colOff>
                    <xdr:row>31</xdr:row>
                    <xdr:rowOff>0</xdr:rowOff>
                  </to>
                </anchor>
              </controlPr>
            </control>
          </mc:Choice>
        </mc:AlternateContent>
        <mc:AlternateContent xmlns:mc="http://schemas.openxmlformats.org/markup-compatibility/2006">
          <mc:Choice Requires="x14">
            <control shapeId="3938" r:id="rId529" name="Check Box 0015">
              <controlPr defaultSize="0" autoFill="0" autoLine="0" autoPict="0">
                <anchor moveWithCells="1">
                  <from>
                    <xdr:col>3</xdr:col>
                    <xdr:colOff>114300</xdr:colOff>
                    <xdr:row>32</xdr:row>
                    <xdr:rowOff>12700</xdr:rowOff>
                  </from>
                  <to>
                    <xdr:col>3</xdr:col>
                    <xdr:colOff>488950</xdr:colOff>
                    <xdr:row>33</xdr:row>
                    <xdr:rowOff>0</xdr:rowOff>
                  </to>
                </anchor>
              </controlPr>
            </control>
          </mc:Choice>
        </mc:AlternateContent>
        <mc:AlternateContent xmlns:mc="http://schemas.openxmlformats.org/markup-compatibility/2006">
          <mc:Choice Requires="x14">
            <control shapeId="3937" r:id="rId530" name="Check Box 0014">
              <controlPr defaultSize="0" autoFill="0" autoLine="0" autoPict="0">
                <anchor moveWithCells="1">
                  <from>
                    <xdr:col>3</xdr:col>
                    <xdr:colOff>114300</xdr:colOff>
                    <xdr:row>31</xdr:row>
                    <xdr:rowOff>12700</xdr:rowOff>
                  </from>
                  <to>
                    <xdr:col>3</xdr:col>
                    <xdr:colOff>488950</xdr:colOff>
                    <xdr:row>32</xdr:row>
                    <xdr:rowOff>0</xdr:rowOff>
                  </to>
                </anchor>
              </controlPr>
            </control>
          </mc:Choice>
        </mc:AlternateContent>
        <mc:AlternateContent xmlns:mc="http://schemas.openxmlformats.org/markup-compatibility/2006">
          <mc:Choice Requires="x14">
            <control shapeId="3936" r:id="rId531" name="Check Box 0013">
              <controlPr defaultSize="0" autoFill="0" autoLine="0" autoPict="0">
                <anchor moveWithCells="1">
                  <from>
                    <xdr:col>3</xdr:col>
                    <xdr:colOff>114300</xdr:colOff>
                    <xdr:row>30</xdr:row>
                    <xdr:rowOff>12700</xdr:rowOff>
                  </from>
                  <to>
                    <xdr:col>3</xdr:col>
                    <xdr:colOff>488950</xdr:colOff>
                    <xdr:row>31</xdr:row>
                    <xdr:rowOff>0</xdr:rowOff>
                  </to>
                </anchor>
              </controlPr>
            </control>
          </mc:Choice>
        </mc:AlternateContent>
        <mc:AlternateContent xmlns:mc="http://schemas.openxmlformats.org/markup-compatibility/2006">
          <mc:Choice Requires="x14">
            <control shapeId="9558" r:id="rId532" name="Check Box 0012">
              <controlPr defaultSize="0" autoFill="0" autoLine="0" autoPict="0">
                <anchor moveWithCells="1">
                  <from>
                    <xdr:col>6</xdr:col>
                    <xdr:colOff>438150</xdr:colOff>
                    <xdr:row>27</xdr:row>
                    <xdr:rowOff>12700</xdr:rowOff>
                  </from>
                  <to>
                    <xdr:col>7</xdr:col>
                    <xdr:colOff>298450</xdr:colOff>
                    <xdr:row>28</xdr:row>
                    <xdr:rowOff>0</xdr:rowOff>
                  </to>
                </anchor>
              </controlPr>
            </control>
          </mc:Choice>
        </mc:AlternateContent>
        <mc:AlternateContent xmlns:mc="http://schemas.openxmlformats.org/markup-compatibility/2006">
          <mc:Choice Requires="x14">
            <control shapeId="9408" r:id="rId533" name="Check Box 0011">
              <controlPr defaultSize="0" autoFill="0" autoLine="0" autoPict="0">
                <anchor moveWithCells="1">
                  <from>
                    <xdr:col>20</xdr:col>
                    <xdr:colOff>0</xdr:colOff>
                    <xdr:row>26</xdr:row>
                    <xdr:rowOff>12700</xdr:rowOff>
                  </from>
                  <to>
                    <xdr:col>20</xdr:col>
                    <xdr:colOff>374650</xdr:colOff>
                    <xdr:row>27</xdr:row>
                    <xdr:rowOff>0</xdr:rowOff>
                  </to>
                </anchor>
              </controlPr>
            </control>
          </mc:Choice>
        </mc:AlternateContent>
        <mc:AlternateContent xmlns:mc="http://schemas.openxmlformats.org/markup-compatibility/2006">
          <mc:Choice Requires="x14">
            <control shapeId="9409" r:id="rId534" name="Check Box 0010">
              <controlPr defaultSize="0" autoFill="0" autoLine="0" autoPict="0">
                <anchor moveWithCells="1">
                  <from>
                    <xdr:col>16</xdr:col>
                    <xdr:colOff>152400</xdr:colOff>
                    <xdr:row>26</xdr:row>
                    <xdr:rowOff>12700</xdr:rowOff>
                  </from>
                  <to>
                    <xdr:col>17</xdr:col>
                    <xdr:colOff>12700</xdr:colOff>
                    <xdr:row>27</xdr:row>
                    <xdr:rowOff>0</xdr:rowOff>
                  </to>
                </anchor>
              </controlPr>
            </control>
          </mc:Choice>
        </mc:AlternateContent>
        <mc:AlternateContent xmlns:mc="http://schemas.openxmlformats.org/markup-compatibility/2006">
          <mc:Choice Requires="x14">
            <control shapeId="9468" r:id="rId535" name="Check Box 0009">
              <controlPr defaultSize="0" autoFill="0" autoLine="0" autoPict="0">
                <anchor moveWithCells="1">
                  <from>
                    <xdr:col>12</xdr:col>
                    <xdr:colOff>165100</xdr:colOff>
                    <xdr:row>26</xdr:row>
                    <xdr:rowOff>12700</xdr:rowOff>
                  </from>
                  <to>
                    <xdr:col>13</xdr:col>
                    <xdr:colOff>19050</xdr:colOff>
                    <xdr:row>27</xdr:row>
                    <xdr:rowOff>0</xdr:rowOff>
                  </to>
                </anchor>
              </controlPr>
            </control>
          </mc:Choice>
        </mc:AlternateContent>
        <mc:AlternateContent xmlns:mc="http://schemas.openxmlformats.org/markup-compatibility/2006">
          <mc:Choice Requires="x14">
            <control shapeId="9467" r:id="rId536" name="Check Box 0008">
              <controlPr defaultSize="0" autoFill="0" autoLine="0" autoPict="0">
                <anchor moveWithCells="1">
                  <from>
                    <xdr:col>7</xdr:col>
                    <xdr:colOff>165100</xdr:colOff>
                    <xdr:row>26</xdr:row>
                    <xdr:rowOff>12700</xdr:rowOff>
                  </from>
                  <to>
                    <xdr:col>8</xdr:col>
                    <xdr:colOff>19050</xdr:colOff>
                    <xdr:row>27</xdr:row>
                    <xdr:rowOff>0</xdr:rowOff>
                  </to>
                </anchor>
              </controlPr>
            </control>
          </mc:Choice>
        </mc:AlternateContent>
        <mc:AlternateContent xmlns:mc="http://schemas.openxmlformats.org/markup-compatibility/2006">
          <mc:Choice Requires="x14">
            <control shapeId="9466" r:id="rId537" name="Check Box 0007">
              <controlPr defaultSize="0" autoFill="0" autoLine="0" autoPict="0">
                <anchor moveWithCells="1">
                  <from>
                    <xdr:col>3</xdr:col>
                    <xdr:colOff>165100</xdr:colOff>
                    <xdr:row>26</xdr:row>
                    <xdr:rowOff>12700</xdr:rowOff>
                  </from>
                  <to>
                    <xdr:col>4</xdr:col>
                    <xdr:colOff>19050</xdr:colOff>
                    <xdr:row>27</xdr:row>
                    <xdr:rowOff>0</xdr:rowOff>
                  </to>
                </anchor>
              </controlPr>
            </control>
          </mc:Choice>
        </mc:AlternateContent>
        <mc:AlternateContent xmlns:mc="http://schemas.openxmlformats.org/markup-compatibility/2006">
          <mc:Choice Requires="x14">
            <control shapeId="9506" r:id="rId538" name="Check Box 0006">
              <controlPr defaultSize="0" autoFill="0" autoLine="0" autoPict="0">
                <anchor moveWithCells="1">
                  <from>
                    <xdr:col>9</xdr:col>
                    <xdr:colOff>165100</xdr:colOff>
                    <xdr:row>25</xdr:row>
                    <xdr:rowOff>12700</xdr:rowOff>
                  </from>
                  <to>
                    <xdr:col>10</xdr:col>
                    <xdr:colOff>19050</xdr:colOff>
                    <xdr:row>26</xdr:row>
                    <xdr:rowOff>0</xdr:rowOff>
                  </to>
                </anchor>
              </controlPr>
            </control>
          </mc:Choice>
        </mc:AlternateContent>
        <mc:AlternateContent xmlns:mc="http://schemas.openxmlformats.org/markup-compatibility/2006">
          <mc:Choice Requires="x14">
            <control shapeId="9557" r:id="rId539" name="Check Box 0005">
              <controlPr defaultSize="0" autoFill="0" autoLine="0" autoPict="0">
                <anchor moveWithCells="1">
                  <from>
                    <xdr:col>21</xdr:col>
                    <xdr:colOff>152400</xdr:colOff>
                    <xdr:row>24</xdr:row>
                    <xdr:rowOff>12700</xdr:rowOff>
                  </from>
                  <to>
                    <xdr:col>21</xdr:col>
                    <xdr:colOff>488950</xdr:colOff>
                    <xdr:row>25</xdr:row>
                    <xdr:rowOff>0</xdr:rowOff>
                  </to>
                </anchor>
              </controlPr>
            </control>
          </mc:Choice>
        </mc:AlternateContent>
        <mc:AlternateContent xmlns:mc="http://schemas.openxmlformats.org/markup-compatibility/2006">
          <mc:Choice Requires="x14">
            <control shapeId="9556" r:id="rId540" name="Check Box 0004">
              <controlPr defaultSize="0" autoFill="0" autoLine="0" autoPict="0">
                <anchor moveWithCells="1">
                  <from>
                    <xdr:col>14</xdr:col>
                    <xdr:colOff>152400</xdr:colOff>
                    <xdr:row>24</xdr:row>
                    <xdr:rowOff>12700</xdr:rowOff>
                  </from>
                  <to>
                    <xdr:col>14</xdr:col>
                    <xdr:colOff>488950</xdr:colOff>
                    <xdr:row>25</xdr:row>
                    <xdr:rowOff>0</xdr:rowOff>
                  </to>
                </anchor>
              </controlPr>
            </control>
          </mc:Choice>
        </mc:AlternateContent>
        <mc:AlternateContent xmlns:mc="http://schemas.openxmlformats.org/markup-compatibility/2006">
          <mc:Choice Requires="x14">
            <control shapeId="9555" r:id="rId541" name="Check Box 0003">
              <controlPr defaultSize="0" autoFill="0" autoLine="0" autoPict="0">
                <anchor moveWithCells="1">
                  <from>
                    <xdr:col>7</xdr:col>
                    <xdr:colOff>152400</xdr:colOff>
                    <xdr:row>24</xdr:row>
                    <xdr:rowOff>12700</xdr:rowOff>
                  </from>
                  <to>
                    <xdr:col>7</xdr:col>
                    <xdr:colOff>488950</xdr:colOff>
                    <xdr:row>25</xdr:row>
                    <xdr:rowOff>0</xdr:rowOff>
                  </to>
                </anchor>
              </controlPr>
            </control>
          </mc:Choice>
        </mc:AlternateContent>
        <mc:AlternateContent xmlns:mc="http://schemas.openxmlformats.org/markup-compatibility/2006">
          <mc:Choice Requires="x14">
            <control shapeId="9505" r:id="rId542" name="Check Box 0002">
              <controlPr defaultSize="0" autoFill="0" autoLine="0" autoPict="0">
                <anchor moveWithCells="1">
                  <from>
                    <xdr:col>10</xdr:col>
                    <xdr:colOff>165100</xdr:colOff>
                    <xdr:row>23</xdr:row>
                    <xdr:rowOff>12700</xdr:rowOff>
                  </from>
                  <to>
                    <xdr:col>11</xdr:col>
                    <xdr:colOff>19050</xdr:colOff>
                    <xdr:row>24</xdr:row>
                    <xdr:rowOff>0</xdr:rowOff>
                  </to>
                </anchor>
              </controlPr>
            </control>
          </mc:Choice>
        </mc:AlternateContent>
        <mc:AlternateContent xmlns:mc="http://schemas.openxmlformats.org/markup-compatibility/2006">
          <mc:Choice Requires="x14">
            <control shapeId="9504" r:id="rId543" name="Check Box 0001">
              <controlPr defaultSize="0" autoFill="0" autoLine="0" autoPict="0">
                <anchor moveWithCells="1">
                  <from>
                    <xdr:col>7</xdr:col>
                    <xdr:colOff>165100</xdr:colOff>
                    <xdr:row>21</xdr:row>
                    <xdr:rowOff>12700</xdr:rowOff>
                  </from>
                  <to>
                    <xdr:col>8</xdr:col>
                    <xdr:colOff>19050</xdr:colOff>
                    <xdr:row>22</xdr:row>
                    <xdr:rowOff>0</xdr:rowOff>
                  </to>
                </anchor>
              </controlPr>
            </control>
          </mc:Choice>
        </mc:AlternateContent>
        <mc:AlternateContent xmlns:mc="http://schemas.openxmlformats.org/markup-compatibility/2006">
          <mc:Choice Requires="x14">
            <control shapeId="9912" r:id="rId544" name="Check Box 0441">
              <controlPr defaultSize="0" autoFill="0" autoLine="0" autoPict="0">
                <anchor moveWithCells="1">
                  <from>
                    <xdr:col>6</xdr:col>
                    <xdr:colOff>12700</xdr:colOff>
                    <xdr:row>216</xdr:row>
                    <xdr:rowOff>12700</xdr:rowOff>
                  </from>
                  <to>
                    <xdr:col>6</xdr:col>
                    <xdr:colOff>381000</xdr:colOff>
                    <xdr:row>217</xdr:row>
                    <xdr:rowOff>0</xdr:rowOff>
                  </to>
                </anchor>
              </controlPr>
            </control>
          </mc:Choice>
        </mc:AlternateContent>
        <mc:AlternateContent xmlns:mc="http://schemas.openxmlformats.org/markup-compatibility/2006">
          <mc:Choice Requires="x14">
            <control shapeId="9913" r:id="rId545" name="Check Box 0442">
              <controlPr defaultSize="0" autoFill="0" autoLine="0" autoPict="0">
                <anchor moveWithCells="1">
                  <from>
                    <xdr:col>14</xdr:col>
                    <xdr:colOff>146050</xdr:colOff>
                    <xdr:row>216</xdr:row>
                    <xdr:rowOff>12700</xdr:rowOff>
                  </from>
                  <to>
                    <xdr:col>15</xdr:col>
                    <xdr:colOff>0</xdr:colOff>
                    <xdr:row>217</xdr:row>
                    <xdr:rowOff>0</xdr:rowOff>
                  </to>
                </anchor>
              </controlPr>
            </control>
          </mc:Choice>
        </mc:AlternateContent>
        <mc:AlternateContent xmlns:mc="http://schemas.openxmlformats.org/markup-compatibility/2006">
          <mc:Choice Requires="x14">
            <control shapeId="9914" r:id="rId546" name="Check Box 0443">
              <controlPr defaultSize="0" autoFill="0" autoLine="0" autoPict="0">
                <anchor moveWithCells="1">
                  <from>
                    <xdr:col>21</xdr:col>
                    <xdr:colOff>146050</xdr:colOff>
                    <xdr:row>216</xdr:row>
                    <xdr:rowOff>12700</xdr:rowOff>
                  </from>
                  <to>
                    <xdr:col>22</xdr:col>
                    <xdr:colOff>0</xdr:colOff>
                    <xdr:row>217</xdr:row>
                    <xdr:rowOff>0</xdr:rowOff>
                  </to>
                </anchor>
              </controlPr>
            </control>
          </mc:Choice>
        </mc:AlternateContent>
        <mc:AlternateContent xmlns:mc="http://schemas.openxmlformats.org/markup-compatibility/2006">
          <mc:Choice Requires="x14">
            <control shapeId="9919" r:id="rId547" name="Check Box 0456">
              <controlPr defaultSize="0" autoFill="0" autoLine="0" autoPict="0">
                <anchor moveWithCells="1">
                  <from>
                    <xdr:col>21</xdr:col>
                    <xdr:colOff>165100</xdr:colOff>
                    <xdr:row>220</xdr:row>
                    <xdr:rowOff>12700</xdr:rowOff>
                  </from>
                  <to>
                    <xdr:col>22</xdr:col>
                    <xdr:colOff>19050</xdr:colOff>
                    <xdr:row>220</xdr:row>
                    <xdr:rowOff>450850</xdr:rowOff>
                  </to>
                </anchor>
              </controlPr>
            </control>
          </mc:Choice>
        </mc:AlternateContent>
        <mc:AlternateContent xmlns:mc="http://schemas.openxmlformats.org/markup-compatibility/2006">
          <mc:Choice Requires="x14">
            <control shapeId="9921" r:id="rId548" name="Check Box 2753">
              <controlPr defaultSize="0" autoFill="0" autoLine="0" autoPict="0">
                <anchor moveWithCells="1">
                  <from>
                    <xdr:col>13</xdr:col>
                    <xdr:colOff>0</xdr:colOff>
                    <xdr:row>271</xdr:row>
                    <xdr:rowOff>12700</xdr:rowOff>
                  </from>
                  <to>
                    <xdr:col>13</xdr:col>
                    <xdr:colOff>374650</xdr:colOff>
                    <xdr:row>272</xdr:row>
                    <xdr:rowOff>0</xdr:rowOff>
                  </to>
                </anchor>
              </controlPr>
            </control>
          </mc:Choice>
        </mc:AlternateContent>
        <mc:AlternateContent xmlns:mc="http://schemas.openxmlformats.org/markup-compatibility/2006">
          <mc:Choice Requires="x14">
            <control shapeId="9922" r:id="rId549" name="Check Box 2754">
              <controlPr defaultSize="0" autoFill="0" autoLine="0" autoPict="0">
                <anchor moveWithCells="1">
                  <from>
                    <xdr:col>11</xdr:col>
                    <xdr:colOff>0</xdr:colOff>
                    <xdr:row>259</xdr:row>
                    <xdr:rowOff>12700</xdr:rowOff>
                  </from>
                  <to>
                    <xdr:col>11</xdr:col>
                    <xdr:colOff>374650</xdr:colOff>
                    <xdr:row>259</xdr:row>
                    <xdr:rowOff>457200</xdr:rowOff>
                  </to>
                </anchor>
              </controlPr>
            </control>
          </mc:Choice>
        </mc:AlternateContent>
        <mc:AlternateContent xmlns:mc="http://schemas.openxmlformats.org/markup-compatibility/2006">
          <mc:Choice Requires="x14">
            <control shapeId="9923" r:id="rId550" name="Check Box 2755">
              <controlPr defaultSize="0" autoFill="0" autoLine="0" autoPict="0">
                <anchor moveWithCells="1">
                  <from>
                    <xdr:col>13</xdr:col>
                    <xdr:colOff>0</xdr:colOff>
                    <xdr:row>259</xdr:row>
                    <xdr:rowOff>12700</xdr:rowOff>
                  </from>
                  <to>
                    <xdr:col>13</xdr:col>
                    <xdr:colOff>374650</xdr:colOff>
                    <xdr:row>259</xdr:row>
                    <xdr:rowOff>457200</xdr:rowOff>
                  </to>
                </anchor>
              </controlPr>
            </control>
          </mc:Choice>
        </mc:AlternateContent>
        <mc:AlternateContent xmlns:mc="http://schemas.openxmlformats.org/markup-compatibility/2006">
          <mc:Choice Requires="x14">
            <control shapeId="9924" r:id="rId551" name="Check Box 2756">
              <controlPr defaultSize="0" autoFill="0" autoLine="0" autoPict="0">
                <anchor moveWithCells="1">
                  <from>
                    <xdr:col>13</xdr:col>
                    <xdr:colOff>0</xdr:colOff>
                    <xdr:row>260</xdr:row>
                    <xdr:rowOff>12700</xdr:rowOff>
                  </from>
                  <to>
                    <xdr:col>13</xdr:col>
                    <xdr:colOff>374650</xdr:colOff>
                    <xdr:row>260</xdr:row>
                    <xdr:rowOff>450850</xdr:rowOff>
                  </to>
                </anchor>
              </controlPr>
            </control>
          </mc:Choice>
        </mc:AlternateContent>
        <mc:AlternateContent xmlns:mc="http://schemas.openxmlformats.org/markup-compatibility/2006">
          <mc:Choice Requires="x14">
            <control shapeId="9925" r:id="rId552" name="Check Box 2757">
              <controlPr defaultSize="0" autoFill="0" autoLine="0" autoPict="0">
                <anchor moveWithCells="1">
                  <from>
                    <xdr:col>15</xdr:col>
                    <xdr:colOff>0</xdr:colOff>
                    <xdr:row>260</xdr:row>
                    <xdr:rowOff>12700</xdr:rowOff>
                  </from>
                  <to>
                    <xdr:col>15</xdr:col>
                    <xdr:colOff>374650</xdr:colOff>
                    <xdr:row>260</xdr:row>
                    <xdr:rowOff>450850</xdr:rowOff>
                  </to>
                </anchor>
              </controlPr>
            </control>
          </mc:Choice>
        </mc:AlternateContent>
        <mc:AlternateContent xmlns:mc="http://schemas.openxmlformats.org/markup-compatibility/2006">
          <mc:Choice Requires="x14">
            <control shapeId="9926" r:id="rId553" name="Check Box 2758">
              <controlPr defaultSize="0" autoFill="0" autoLine="0" autoPict="0">
                <anchor moveWithCells="1">
                  <from>
                    <xdr:col>14</xdr:col>
                    <xdr:colOff>0</xdr:colOff>
                    <xdr:row>210</xdr:row>
                    <xdr:rowOff>12700</xdr:rowOff>
                  </from>
                  <to>
                    <xdr:col>14</xdr:col>
                    <xdr:colOff>374650</xdr:colOff>
                    <xdr:row>211</xdr:row>
                    <xdr:rowOff>0</xdr:rowOff>
                  </to>
                </anchor>
              </controlPr>
            </control>
          </mc:Choice>
        </mc:AlternateContent>
        <mc:AlternateContent xmlns:mc="http://schemas.openxmlformats.org/markup-compatibility/2006">
          <mc:Choice Requires="x14">
            <control shapeId="9928" r:id="rId554" name="Check Box 2760">
              <controlPr defaultSize="0" autoFill="0" autoLine="0" autoPict="0">
                <anchor moveWithCells="1" sizeWithCells="1">
                  <from>
                    <xdr:col>3</xdr:col>
                    <xdr:colOff>107950</xdr:colOff>
                    <xdr:row>47</xdr:row>
                    <xdr:rowOff>450850</xdr:rowOff>
                  </from>
                  <to>
                    <xdr:col>3</xdr:col>
                    <xdr:colOff>476250</xdr:colOff>
                    <xdr:row>48</xdr:row>
                    <xdr:rowOff>438150</xdr:rowOff>
                  </to>
                </anchor>
              </controlPr>
            </control>
          </mc:Choice>
        </mc:AlternateContent>
        <mc:AlternateContent xmlns:mc="http://schemas.openxmlformats.org/markup-compatibility/2006">
          <mc:Choice Requires="x14">
            <control shapeId="9930" r:id="rId555" name="Check Box 2762">
              <controlPr defaultSize="0" autoFill="0" autoLine="0" autoPict="0">
                <anchor moveWithCells="1">
                  <from>
                    <xdr:col>10</xdr:col>
                    <xdr:colOff>0</xdr:colOff>
                    <xdr:row>292</xdr:row>
                    <xdr:rowOff>12700</xdr:rowOff>
                  </from>
                  <to>
                    <xdr:col>10</xdr:col>
                    <xdr:colOff>374650</xdr:colOff>
                    <xdr:row>292</xdr:row>
                    <xdr:rowOff>450850</xdr:rowOff>
                  </to>
                </anchor>
              </controlPr>
            </control>
          </mc:Choice>
        </mc:AlternateContent>
        <mc:AlternateContent xmlns:mc="http://schemas.openxmlformats.org/markup-compatibility/2006">
          <mc:Choice Requires="x14">
            <control shapeId="9931" r:id="rId556" name="Check Box 2763">
              <controlPr defaultSize="0" autoFill="0" autoLine="0" autoPict="0">
                <anchor moveWithCells="1">
                  <from>
                    <xdr:col>19</xdr:col>
                    <xdr:colOff>0</xdr:colOff>
                    <xdr:row>292</xdr:row>
                    <xdr:rowOff>12700</xdr:rowOff>
                  </from>
                  <to>
                    <xdr:col>19</xdr:col>
                    <xdr:colOff>374650</xdr:colOff>
                    <xdr:row>292</xdr:row>
                    <xdr:rowOff>450850</xdr:rowOff>
                  </to>
                </anchor>
              </controlPr>
            </control>
          </mc:Choice>
        </mc:AlternateContent>
        <mc:AlternateContent xmlns:mc="http://schemas.openxmlformats.org/markup-compatibility/2006">
          <mc:Choice Requires="x14">
            <control shapeId="9932" r:id="rId557" name="Check Box 2764">
              <controlPr defaultSize="0" autoFill="0" autoLine="0" autoPict="0">
                <anchor moveWithCells="1">
                  <from>
                    <xdr:col>14</xdr:col>
                    <xdr:colOff>95250</xdr:colOff>
                    <xdr:row>293</xdr:row>
                    <xdr:rowOff>12700</xdr:rowOff>
                  </from>
                  <to>
                    <xdr:col>14</xdr:col>
                    <xdr:colOff>469900</xdr:colOff>
                    <xdr:row>293</xdr:row>
                    <xdr:rowOff>450850</xdr:rowOff>
                  </to>
                </anchor>
              </controlPr>
            </control>
          </mc:Choice>
        </mc:AlternateContent>
        <mc:AlternateContent xmlns:mc="http://schemas.openxmlformats.org/markup-compatibility/2006">
          <mc:Choice Requires="x14">
            <control shapeId="9933" r:id="rId558" name="Check Box 2765">
              <controlPr defaultSize="0" autoFill="0" autoLine="0" autoPict="0">
                <anchor moveWithCells="1">
                  <from>
                    <xdr:col>6</xdr:col>
                    <xdr:colOff>0</xdr:colOff>
                    <xdr:row>293</xdr:row>
                    <xdr:rowOff>12700</xdr:rowOff>
                  </from>
                  <to>
                    <xdr:col>6</xdr:col>
                    <xdr:colOff>374650</xdr:colOff>
                    <xdr:row>294</xdr:row>
                    <xdr:rowOff>0</xdr:rowOff>
                  </to>
                </anchor>
              </controlPr>
            </control>
          </mc:Choice>
        </mc:AlternateContent>
        <mc:AlternateContent xmlns:mc="http://schemas.openxmlformats.org/markup-compatibility/2006">
          <mc:Choice Requires="x14">
            <control shapeId="9934" r:id="rId559" name="Check Box 2766">
              <controlPr defaultSize="0" autoFill="0" autoLine="0" autoPict="0">
                <anchor moveWithCells="1">
                  <from>
                    <xdr:col>21</xdr:col>
                    <xdr:colOff>0</xdr:colOff>
                    <xdr:row>293</xdr:row>
                    <xdr:rowOff>12700</xdr:rowOff>
                  </from>
                  <to>
                    <xdr:col>21</xdr:col>
                    <xdr:colOff>374650</xdr:colOff>
                    <xdr:row>294</xdr:row>
                    <xdr:rowOff>0</xdr:rowOff>
                  </to>
                </anchor>
              </controlPr>
            </control>
          </mc:Choice>
        </mc:AlternateContent>
        <mc:AlternateContent xmlns:mc="http://schemas.openxmlformats.org/markup-compatibility/2006">
          <mc:Choice Requires="x14">
            <control shapeId="9936" r:id="rId560" name="Check Box 2768">
              <controlPr defaultSize="0" autoFill="0" autoLine="0" autoPict="0">
                <anchor moveWithCells="1">
                  <from>
                    <xdr:col>6</xdr:col>
                    <xdr:colOff>165100</xdr:colOff>
                    <xdr:row>204</xdr:row>
                    <xdr:rowOff>12700</xdr:rowOff>
                  </from>
                  <to>
                    <xdr:col>7</xdr:col>
                    <xdr:colOff>19050</xdr:colOff>
                    <xdr:row>205</xdr:row>
                    <xdr:rowOff>0</xdr:rowOff>
                  </to>
                </anchor>
              </controlPr>
            </control>
          </mc:Choice>
        </mc:AlternateContent>
        <mc:AlternateContent xmlns:mc="http://schemas.openxmlformats.org/markup-compatibility/2006">
          <mc:Choice Requires="x14">
            <control shapeId="9937" r:id="rId561" name="Check Box 2769">
              <controlPr defaultSize="0" autoFill="0" autoLine="0" autoPict="0">
                <anchor moveWithCells="1">
                  <from>
                    <xdr:col>6</xdr:col>
                    <xdr:colOff>165100</xdr:colOff>
                    <xdr:row>205</xdr:row>
                    <xdr:rowOff>12700</xdr:rowOff>
                  </from>
                  <to>
                    <xdr:col>7</xdr:col>
                    <xdr:colOff>19050</xdr:colOff>
                    <xdr:row>205</xdr:row>
                    <xdr:rowOff>450850</xdr:rowOff>
                  </to>
                </anchor>
              </controlPr>
            </control>
          </mc:Choice>
        </mc:AlternateContent>
        <mc:AlternateContent xmlns:mc="http://schemas.openxmlformats.org/markup-compatibility/2006">
          <mc:Choice Requires="x14">
            <control shapeId="9938" r:id="rId562" name="Check Box 2770">
              <controlPr defaultSize="0" autoFill="0" autoLine="0" autoPict="0">
                <anchor moveWithCells="1">
                  <from>
                    <xdr:col>6</xdr:col>
                    <xdr:colOff>165100</xdr:colOff>
                    <xdr:row>206</xdr:row>
                    <xdr:rowOff>12700</xdr:rowOff>
                  </from>
                  <to>
                    <xdr:col>7</xdr:col>
                    <xdr:colOff>19050</xdr:colOff>
                    <xdr:row>207</xdr:row>
                    <xdr:rowOff>0</xdr:rowOff>
                  </to>
                </anchor>
              </controlPr>
            </control>
          </mc:Choice>
        </mc:AlternateContent>
        <mc:AlternateContent xmlns:mc="http://schemas.openxmlformats.org/markup-compatibility/2006">
          <mc:Choice Requires="x14">
            <control shapeId="9939" r:id="rId563" name="Check Box 2771">
              <controlPr defaultSize="0" autoFill="0" autoLine="0" autoPict="0">
                <anchor moveWithCells="1">
                  <from>
                    <xdr:col>6</xdr:col>
                    <xdr:colOff>165100</xdr:colOff>
                    <xdr:row>203</xdr:row>
                    <xdr:rowOff>12700</xdr:rowOff>
                  </from>
                  <to>
                    <xdr:col>7</xdr:col>
                    <xdr:colOff>19050</xdr:colOff>
                    <xdr:row>203</xdr:row>
                    <xdr:rowOff>450850</xdr:rowOff>
                  </to>
                </anchor>
              </controlPr>
            </control>
          </mc:Choice>
        </mc:AlternateContent>
        <mc:AlternateContent xmlns:mc="http://schemas.openxmlformats.org/markup-compatibility/2006">
          <mc:Choice Requires="x14">
            <control shapeId="9981" r:id="rId564" name="Check Box 0450">
              <controlPr defaultSize="0" autoFill="0" autoLine="0" autoPict="0">
                <anchor moveWithCells="1">
                  <from>
                    <xdr:col>16</xdr:col>
                    <xdr:colOff>165100</xdr:colOff>
                    <xdr:row>219</xdr:row>
                    <xdr:rowOff>12700</xdr:rowOff>
                  </from>
                  <to>
                    <xdr:col>17</xdr:col>
                    <xdr:colOff>19050</xdr:colOff>
                    <xdr:row>219</xdr:row>
                    <xdr:rowOff>450850</xdr:rowOff>
                  </to>
                </anchor>
              </controlPr>
            </control>
          </mc:Choice>
        </mc:AlternateContent>
        <mc:AlternateContent xmlns:mc="http://schemas.openxmlformats.org/markup-compatibility/2006">
          <mc:Choice Requires="x14">
            <control shapeId="9982" r:id="rId565" name="Check Box 0450">
              <controlPr defaultSize="0" autoFill="0" autoLine="0" autoPict="0">
                <anchor moveWithCells="1">
                  <from>
                    <xdr:col>21</xdr:col>
                    <xdr:colOff>165100</xdr:colOff>
                    <xdr:row>219</xdr:row>
                    <xdr:rowOff>12700</xdr:rowOff>
                  </from>
                  <to>
                    <xdr:col>22</xdr:col>
                    <xdr:colOff>19050</xdr:colOff>
                    <xdr:row>219</xdr:row>
                    <xdr:rowOff>450850</xdr:rowOff>
                  </to>
                </anchor>
              </controlPr>
            </control>
          </mc:Choice>
        </mc:AlternateContent>
        <mc:AlternateContent xmlns:mc="http://schemas.openxmlformats.org/markup-compatibility/2006">
          <mc:Choice Requires="x14">
            <control shapeId="9983" r:id="rId566" name="Check Box 0451">
              <controlPr defaultSize="0" autoFill="0" autoLine="0" autoPict="0">
                <anchor moveWithCells="1">
                  <from>
                    <xdr:col>11</xdr:col>
                    <xdr:colOff>165100</xdr:colOff>
                    <xdr:row>220</xdr:row>
                    <xdr:rowOff>12700</xdr:rowOff>
                  </from>
                  <to>
                    <xdr:col>12</xdr:col>
                    <xdr:colOff>19050</xdr:colOff>
                    <xdr:row>220</xdr:row>
                    <xdr:rowOff>450850</xdr:rowOff>
                  </to>
                </anchor>
              </controlPr>
            </control>
          </mc:Choice>
        </mc:AlternateContent>
        <mc:AlternateContent xmlns:mc="http://schemas.openxmlformats.org/markup-compatibility/2006">
          <mc:Choice Requires="x14">
            <control shapeId="9991" r:id="rId567" name="Check Box 0095">
              <controlPr defaultSize="0" autoFill="0" autoLine="0" autoPict="0">
                <anchor moveWithCells="1">
                  <from>
                    <xdr:col>21</xdr:col>
                    <xdr:colOff>146050</xdr:colOff>
                    <xdr:row>67</xdr:row>
                    <xdr:rowOff>12700</xdr:rowOff>
                  </from>
                  <to>
                    <xdr:col>22</xdr:col>
                    <xdr:colOff>0</xdr:colOff>
                    <xdr:row>68</xdr:row>
                    <xdr:rowOff>0</xdr:rowOff>
                  </to>
                </anchor>
              </controlPr>
            </control>
          </mc:Choice>
        </mc:AlternateContent>
        <mc:AlternateContent xmlns:mc="http://schemas.openxmlformats.org/markup-compatibility/2006">
          <mc:Choice Requires="x14">
            <control shapeId="9992" r:id="rId568" name="Check Box 0094">
              <controlPr defaultSize="0" autoFill="0" autoLine="0" autoPict="0">
                <anchor moveWithCells="1">
                  <from>
                    <xdr:col>18</xdr:col>
                    <xdr:colOff>146050</xdr:colOff>
                    <xdr:row>67</xdr:row>
                    <xdr:rowOff>12700</xdr:rowOff>
                  </from>
                  <to>
                    <xdr:col>19</xdr:col>
                    <xdr:colOff>0</xdr:colOff>
                    <xdr:row>68</xdr:row>
                    <xdr:rowOff>0</xdr:rowOff>
                  </to>
                </anchor>
              </controlPr>
            </control>
          </mc:Choice>
        </mc:AlternateContent>
        <mc:AlternateContent xmlns:mc="http://schemas.openxmlformats.org/markup-compatibility/2006">
          <mc:Choice Requires="x14">
            <control shapeId="9995" r:id="rId569" name="Check Box 0092">
              <controlPr defaultSize="0" autoFill="0" autoLine="0" autoPict="0">
                <anchor moveWithCells="1">
                  <from>
                    <xdr:col>6</xdr:col>
                    <xdr:colOff>133350</xdr:colOff>
                    <xdr:row>67</xdr:row>
                    <xdr:rowOff>12700</xdr:rowOff>
                  </from>
                  <to>
                    <xdr:col>6</xdr:col>
                    <xdr:colOff>495300</xdr:colOff>
                    <xdr:row>68</xdr:row>
                    <xdr:rowOff>0</xdr:rowOff>
                  </to>
                </anchor>
              </controlPr>
            </control>
          </mc:Choice>
        </mc:AlternateContent>
        <mc:AlternateContent xmlns:mc="http://schemas.openxmlformats.org/markup-compatibility/2006">
          <mc:Choice Requires="x14">
            <control shapeId="9996" r:id="rId570" name="Check Box 0092">
              <controlPr defaultSize="0" autoFill="0" autoLine="0" autoPict="0">
                <anchor moveWithCells="1">
                  <from>
                    <xdr:col>3</xdr:col>
                    <xdr:colOff>133350</xdr:colOff>
                    <xdr:row>67</xdr:row>
                    <xdr:rowOff>12700</xdr:rowOff>
                  </from>
                  <to>
                    <xdr:col>3</xdr:col>
                    <xdr:colOff>495300</xdr:colOff>
                    <xdr:row>68</xdr:row>
                    <xdr:rowOff>0</xdr:rowOff>
                  </to>
                </anchor>
              </controlPr>
            </control>
          </mc:Choice>
        </mc:AlternateContent>
        <mc:AlternateContent xmlns:mc="http://schemas.openxmlformats.org/markup-compatibility/2006">
          <mc:Choice Requires="x14">
            <control shapeId="9997" r:id="rId571" name="Check Box 0092">
              <controlPr defaultSize="0" autoFill="0" autoLine="0" autoPict="0">
                <anchor moveWithCells="1">
                  <from>
                    <xdr:col>9</xdr:col>
                    <xdr:colOff>133350</xdr:colOff>
                    <xdr:row>67</xdr:row>
                    <xdr:rowOff>12700</xdr:rowOff>
                  </from>
                  <to>
                    <xdr:col>9</xdr:col>
                    <xdr:colOff>495300</xdr:colOff>
                    <xdr:row>68</xdr:row>
                    <xdr:rowOff>0</xdr:rowOff>
                  </to>
                </anchor>
              </controlPr>
            </control>
          </mc:Choice>
        </mc:AlternateContent>
        <mc:AlternateContent xmlns:mc="http://schemas.openxmlformats.org/markup-compatibility/2006">
          <mc:Choice Requires="x14">
            <control shapeId="9998" r:id="rId572" name="Check Box 0093">
              <controlPr defaultSize="0" autoFill="0" autoLine="0" autoPict="0">
                <anchor moveWithCells="1">
                  <from>
                    <xdr:col>12</xdr:col>
                    <xdr:colOff>133350</xdr:colOff>
                    <xdr:row>67</xdr:row>
                    <xdr:rowOff>12700</xdr:rowOff>
                  </from>
                  <to>
                    <xdr:col>12</xdr:col>
                    <xdr:colOff>495300</xdr:colOff>
                    <xdr:row>68</xdr:row>
                    <xdr:rowOff>0</xdr:rowOff>
                  </to>
                </anchor>
              </controlPr>
            </control>
          </mc:Choice>
        </mc:AlternateContent>
        <mc:AlternateContent xmlns:mc="http://schemas.openxmlformats.org/markup-compatibility/2006">
          <mc:Choice Requires="x14">
            <control shapeId="10005" r:id="rId573" name="Check Box 0450">
              <controlPr defaultSize="0" autoFill="0" autoLine="0" autoPict="0">
                <anchor moveWithCells="1">
                  <from>
                    <xdr:col>5</xdr:col>
                    <xdr:colOff>165100</xdr:colOff>
                    <xdr:row>219</xdr:row>
                    <xdr:rowOff>12700</xdr:rowOff>
                  </from>
                  <to>
                    <xdr:col>6</xdr:col>
                    <xdr:colOff>19050</xdr:colOff>
                    <xdr:row>219</xdr:row>
                    <xdr:rowOff>450850</xdr:rowOff>
                  </to>
                </anchor>
              </controlPr>
            </control>
          </mc:Choice>
        </mc:AlternateContent>
        <mc:AlternateContent xmlns:mc="http://schemas.openxmlformats.org/markup-compatibility/2006">
          <mc:Choice Requires="x14">
            <control shapeId="10006" r:id="rId574" name="Check Box 0450">
              <controlPr defaultSize="0" autoFill="0" autoLine="0" autoPict="0">
                <anchor moveWithCells="1">
                  <from>
                    <xdr:col>11</xdr:col>
                    <xdr:colOff>165100</xdr:colOff>
                    <xdr:row>219</xdr:row>
                    <xdr:rowOff>12700</xdr:rowOff>
                  </from>
                  <to>
                    <xdr:col>12</xdr:col>
                    <xdr:colOff>19050</xdr:colOff>
                    <xdr:row>219</xdr:row>
                    <xdr:rowOff>450850</xdr:rowOff>
                  </to>
                </anchor>
              </controlPr>
            </control>
          </mc:Choice>
        </mc:AlternateContent>
        <mc:AlternateContent xmlns:mc="http://schemas.openxmlformats.org/markup-compatibility/2006">
          <mc:Choice Requires="x14">
            <control shapeId="10007" r:id="rId575" name="Check Box 0455">
              <controlPr defaultSize="0" autoFill="0" autoLine="0" autoPict="0">
                <anchor moveWithCells="1">
                  <from>
                    <xdr:col>16</xdr:col>
                    <xdr:colOff>165100</xdr:colOff>
                    <xdr:row>220</xdr:row>
                    <xdr:rowOff>12700</xdr:rowOff>
                  </from>
                  <to>
                    <xdr:col>17</xdr:col>
                    <xdr:colOff>19050</xdr:colOff>
                    <xdr:row>220</xdr:row>
                    <xdr:rowOff>450850</xdr:rowOff>
                  </to>
                </anchor>
              </controlPr>
            </control>
          </mc:Choice>
        </mc:AlternateContent>
        <mc:AlternateContent xmlns:mc="http://schemas.openxmlformats.org/markup-compatibility/2006">
          <mc:Choice Requires="x14">
            <control shapeId="10008" r:id="rId576" name="Check Box 0450">
              <controlPr defaultSize="0" autoFill="0" autoLine="0" autoPict="0">
                <anchor moveWithCells="1">
                  <from>
                    <xdr:col>5</xdr:col>
                    <xdr:colOff>165100</xdr:colOff>
                    <xdr:row>220</xdr:row>
                    <xdr:rowOff>12700</xdr:rowOff>
                  </from>
                  <to>
                    <xdr:col>6</xdr:col>
                    <xdr:colOff>19050</xdr:colOff>
                    <xdr:row>220</xdr:row>
                    <xdr:rowOff>450850</xdr:rowOff>
                  </to>
                </anchor>
              </controlPr>
            </control>
          </mc:Choice>
        </mc:AlternateContent>
        <mc:AlternateContent xmlns:mc="http://schemas.openxmlformats.org/markup-compatibility/2006">
          <mc:Choice Requires="x14">
            <control shapeId="10011" r:id="rId577" name="Check Box 0310">
              <controlPr defaultSize="0" autoFill="0" autoLine="0" autoPict="0">
                <anchor moveWithCells="1">
                  <from>
                    <xdr:col>4</xdr:col>
                    <xdr:colOff>0</xdr:colOff>
                    <xdr:row>163</xdr:row>
                    <xdr:rowOff>12700</xdr:rowOff>
                  </from>
                  <to>
                    <xdr:col>4</xdr:col>
                    <xdr:colOff>374650</xdr:colOff>
                    <xdr:row>164</xdr:row>
                    <xdr:rowOff>12700</xdr:rowOff>
                  </to>
                </anchor>
              </controlPr>
            </control>
          </mc:Choice>
        </mc:AlternateContent>
        <mc:AlternateContent xmlns:mc="http://schemas.openxmlformats.org/markup-compatibility/2006">
          <mc:Choice Requires="x14">
            <control shapeId="10012" r:id="rId578" name="Check Box 0314">
              <controlPr defaultSize="0" autoFill="0" autoLine="0" autoPict="0">
                <anchor moveWithCells="1">
                  <from>
                    <xdr:col>15</xdr:col>
                    <xdr:colOff>0</xdr:colOff>
                    <xdr:row>163</xdr:row>
                    <xdr:rowOff>12700</xdr:rowOff>
                  </from>
                  <to>
                    <xdr:col>15</xdr:col>
                    <xdr:colOff>374650</xdr:colOff>
                    <xdr:row>164</xdr:row>
                    <xdr:rowOff>12700</xdr:rowOff>
                  </to>
                </anchor>
              </controlPr>
            </control>
          </mc:Choice>
        </mc:AlternateContent>
        <mc:AlternateContent xmlns:mc="http://schemas.openxmlformats.org/markup-compatibility/2006">
          <mc:Choice Requires="x14">
            <control shapeId="10013" r:id="rId579" name="Check Box 0468">
              <controlPr defaultSize="0" autoFill="0" autoLine="0" autoPict="0">
                <anchor moveWithCells="1">
                  <from>
                    <xdr:col>15</xdr:col>
                    <xdr:colOff>0</xdr:colOff>
                    <xdr:row>229</xdr:row>
                    <xdr:rowOff>19050</xdr:rowOff>
                  </from>
                  <to>
                    <xdr:col>15</xdr:col>
                    <xdr:colOff>374650</xdr:colOff>
                    <xdr:row>230</xdr:row>
                    <xdr:rowOff>12700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5"/>
  <dimension ref="A2:HS141"/>
  <sheetViews>
    <sheetView topLeftCell="A83" zoomScale="90" zoomScaleNormal="90" workbookViewId="0">
      <selection sqref="A1:E1"/>
    </sheetView>
  </sheetViews>
  <sheetFormatPr baseColWidth="10" defaultColWidth="11.453125" defaultRowHeight="12.5"/>
  <cols>
    <col min="1" max="1" width="44.7265625" style="126" customWidth="1"/>
    <col min="2" max="2" width="35.1796875" style="126" customWidth="1"/>
    <col min="3" max="3" width="47.26953125" style="126" customWidth="1"/>
    <col min="4" max="4" width="42.1796875" style="126" bestFit="1" customWidth="1"/>
    <col min="5" max="5" width="35.54296875" style="126" bestFit="1" customWidth="1"/>
    <col min="6" max="6" width="37.54296875" style="126" bestFit="1" customWidth="1"/>
    <col min="7" max="7" width="54.7265625" style="126" customWidth="1"/>
    <col min="8" max="8" width="48.1796875" style="126" customWidth="1"/>
    <col min="9" max="9" width="40.453125" style="126" customWidth="1"/>
    <col min="10" max="10" width="45.26953125" style="126" bestFit="1" customWidth="1"/>
    <col min="11" max="11" width="47.54296875" style="126" bestFit="1" customWidth="1"/>
    <col min="12" max="12" width="35" style="126" bestFit="1" customWidth="1"/>
    <col min="13" max="13" width="33.26953125" style="126" bestFit="1" customWidth="1"/>
    <col min="14" max="14" width="47.81640625" style="126" bestFit="1" customWidth="1"/>
    <col min="15" max="15" width="35.26953125" style="126" bestFit="1" customWidth="1"/>
    <col min="16" max="16" width="58.453125" style="126" bestFit="1" customWidth="1"/>
    <col min="17" max="17" width="43.81640625" style="126" bestFit="1" customWidth="1"/>
    <col min="18" max="18" width="57.26953125" style="126" bestFit="1" customWidth="1"/>
    <col min="19" max="19" width="22.1796875" style="126" bestFit="1" customWidth="1"/>
    <col min="20" max="20" width="31" style="126" bestFit="1" customWidth="1"/>
    <col min="21" max="21" width="14.26953125" style="126" bestFit="1" customWidth="1"/>
    <col min="22" max="22" width="17.1796875" style="126" bestFit="1" customWidth="1"/>
    <col min="23" max="23" width="26.1796875" style="126" bestFit="1" customWidth="1"/>
    <col min="24" max="24" width="37.7265625" style="126" bestFit="1" customWidth="1"/>
    <col min="25" max="25" width="32" style="126" bestFit="1" customWidth="1"/>
    <col min="26" max="26" width="27.1796875" style="126" bestFit="1" customWidth="1"/>
    <col min="27" max="27" width="23.26953125" style="126" bestFit="1" customWidth="1"/>
    <col min="28" max="28" width="29" style="126" bestFit="1" customWidth="1"/>
    <col min="29" max="29" width="40.7265625" style="126" bestFit="1" customWidth="1"/>
    <col min="30" max="30" width="37.453125" style="126" bestFit="1" customWidth="1"/>
    <col min="31" max="31" width="20" style="126" bestFit="1" customWidth="1"/>
    <col min="32" max="32" width="18.1796875" style="126" bestFit="1" customWidth="1"/>
    <col min="33" max="33" width="31" style="126" bestFit="1" customWidth="1"/>
    <col min="34" max="34" width="20.26953125" style="126" bestFit="1" customWidth="1"/>
    <col min="35" max="35" width="23.54296875" style="126" bestFit="1" customWidth="1"/>
    <col min="36" max="36" width="30.54296875" style="126" bestFit="1" customWidth="1"/>
    <col min="37" max="37" width="41" style="126" bestFit="1" customWidth="1"/>
    <col min="38" max="38" width="16" style="126" bestFit="1" customWidth="1"/>
    <col min="39" max="39" width="11.7265625" style="126" bestFit="1" customWidth="1"/>
    <col min="40" max="40" width="34.26953125" style="126" bestFit="1" customWidth="1"/>
    <col min="41" max="41" width="12.54296875" style="126" bestFit="1" customWidth="1"/>
    <col min="42" max="42" width="14.453125" style="126" bestFit="1" customWidth="1"/>
    <col min="43" max="43" width="27.26953125" style="126" bestFit="1" customWidth="1"/>
    <col min="44" max="44" width="25.453125" style="126" bestFit="1" customWidth="1"/>
    <col min="45" max="45" width="47.81640625" style="126" bestFit="1" customWidth="1"/>
    <col min="46" max="46" width="19.54296875" style="126" bestFit="1" customWidth="1"/>
    <col min="47" max="47" width="9.26953125" style="126" bestFit="1" customWidth="1"/>
    <col min="48" max="48" width="10.26953125" style="126" bestFit="1" customWidth="1"/>
    <col min="49" max="49" width="28.26953125" style="126" bestFit="1" customWidth="1"/>
    <col min="50" max="50" width="13.54296875" style="126" bestFit="1" customWidth="1"/>
    <col min="51" max="51" width="33.81640625" style="126" bestFit="1" customWidth="1"/>
    <col min="52" max="52" width="30.1796875" style="126" bestFit="1" customWidth="1"/>
    <col min="53" max="53" width="15.26953125" style="126" bestFit="1" customWidth="1"/>
    <col min="54" max="54" width="13" style="126" bestFit="1" customWidth="1"/>
    <col min="55" max="55" width="22.54296875" style="126" bestFit="1" customWidth="1"/>
    <col min="56" max="56" width="14.1796875" style="126" bestFit="1" customWidth="1"/>
    <col min="57" max="57" width="7.7265625" style="126" bestFit="1" customWidth="1"/>
    <col min="58" max="58" width="18.7265625" style="126" bestFit="1" customWidth="1"/>
    <col min="59" max="59" width="13.453125" style="126" bestFit="1" customWidth="1"/>
    <col min="60" max="60" width="14.7265625" style="126" bestFit="1" customWidth="1"/>
    <col min="61" max="61" width="20" style="126" bestFit="1" customWidth="1"/>
    <col min="62" max="62" width="34.1796875" style="126" bestFit="1" customWidth="1"/>
    <col min="63" max="63" width="12.54296875" style="126" bestFit="1" customWidth="1"/>
    <col min="64" max="64" width="27.1796875" style="126" bestFit="1" customWidth="1"/>
    <col min="65" max="65" width="17.81640625" style="126" bestFit="1" customWidth="1"/>
    <col min="66" max="66" width="14.7265625" style="126" bestFit="1" customWidth="1"/>
    <col min="67" max="67" width="44.1796875" style="126" bestFit="1" customWidth="1"/>
    <col min="68" max="68" width="39.7265625" style="126" bestFit="1" customWidth="1"/>
    <col min="69" max="69" width="34.453125" style="126" bestFit="1" customWidth="1"/>
    <col min="70" max="70" width="36.81640625" style="126" bestFit="1" customWidth="1"/>
    <col min="71" max="71" width="39.26953125" style="126" bestFit="1" customWidth="1"/>
    <col min="72" max="72" width="22.453125" style="126" bestFit="1" customWidth="1"/>
    <col min="73" max="73" width="28.1796875" style="126" bestFit="1" customWidth="1"/>
    <col min="74" max="74" width="30.54296875" style="126" bestFit="1" customWidth="1"/>
    <col min="75" max="75" width="39.54296875" style="126" bestFit="1" customWidth="1"/>
    <col min="76" max="76" width="7.453125" style="126" bestFit="1" customWidth="1"/>
    <col min="77" max="77" width="8.453125" style="126" bestFit="1" customWidth="1"/>
    <col min="78" max="78" width="11.7265625" style="126" bestFit="1" customWidth="1"/>
    <col min="79" max="79" width="37.26953125" style="126" bestFit="1" customWidth="1"/>
    <col min="80" max="80" width="19.81640625" style="126" bestFit="1" customWidth="1"/>
    <col min="81" max="81" width="31.453125" style="126" bestFit="1" customWidth="1"/>
    <col min="82" max="82" width="12.453125" style="126" bestFit="1" customWidth="1"/>
    <col min="83" max="83" width="43.1796875" style="126" bestFit="1" customWidth="1"/>
    <col min="84" max="84" width="22" style="126" bestFit="1" customWidth="1"/>
    <col min="85" max="85" width="11.54296875" style="126" bestFit="1" customWidth="1"/>
    <col min="86" max="86" width="11.453125" style="126" bestFit="1" customWidth="1"/>
    <col min="87" max="87" width="17.81640625" style="126" bestFit="1" customWidth="1"/>
    <col min="88" max="88" width="20.453125" style="126" bestFit="1" customWidth="1"/>
    <col min="89" max="89" width="13.81640625" style="126" bestFit="1" customWidth="1"/>
    <col min="90" max="90" width="30" style="126" bestFit="1" customWidth="1"/>
    <col min="91" max="91" width="34.26953125" style="126" bestFit="1" customWidth="1"/>
    <col min="92" max="92" width="24.453125" style="126" bestFit="1" customWidth="1"/>
    <col min="93" max="93" width="39.26953125" style="126" bestFit="1" customWidth="1"/>
    <col min="94" max="94" width="42.1796875" style="126" bestFit="1" customWidth="1"/>
    <col min="95" max="95" width="25.453125" style="126" bestFit="1" customWidth="1"/>
    <col min="96" max="96" width="16.1796875" style="126" bestFit="1" customWidth="1"/>
    <col min="97" max="97" width="32.453125" style="126" bestFit="1" customWidth="1"/>
    <col min="98" max="98" width="14.81640625" style="126" bestFit="1" customWidth="1"/>
    <col min="99" max="99" width="25.26953125" style="126" bestFit="1" customWidth="1"/>
    <col min="100" max="100" width="29.81640625" style="126" bestFit="1" customWidth="1"/>
    <col min="101" max="101" width="48.7265625" style="126" bestFit="1" customWidth="1"/>
    <col min="102" max="102" width="44.54296875" style="126" bestFit="1" customWidth="1"/>
    <col min="103" max="103" width="27.81640625" style="126" bestFit="1" customWidth="1"/>
    <col min="104" max="104" width="25.81640625" style="126" bestFit="1" customWidth="1"/>
    <col min="105" max="105" width="26.453125" style="126" bestFit="1" customWidth="1"/>
    <col min="106" max="106" width="12.453125" style="126" bestFit="1" customWidth="1"/>
    <col min="107" max="107" width="23.54296875" style="126" bestFit="1" customWidth="1"/>
    <col min="108" max="108" width="38.453125" style="126" bestFit="1" customWidth="1"/>
    <col min="109" max="109" width="17" style="126" bestFit="1" customWidth="1"/>
    <col min="110" max="110" width="30" style="126" bestFit="1" customWidth="1"/>
    <col min="111" max="111" width="25.7265625" style="126" bestFit="1" customWidth="1"/>
    <col min="112" max="112" width="44.26953125" style="126" bestFit="1" customWidth="1"/>
    <col min="113" max="113" width="16.1796875" style="126" bestFit="1" customWidth="1"/>
    <col min="114" max="114" width="25.54296875" style="126" bestFit="1" customWidth="1"/>
    <col min="115" max="115" width="30.1796875" style="126" bestFit="1" customWidth="1"/>
    <col min="116" max="116" width="13.54296875" style="126" bestFit="1" customWidth="1"/>
    <col min="117" max="117" width="13.26953125" style="126" bestFit="1" customWidth="1"/>
    <col min="118" max="118" width="32.54296875" style="126" bestFit="1" customWidth="1"/>
    <col min="119" max="119" width="45.26953125" style="126" bestFit="1" customWidth="1"/>
    <col min="120" max="120" width="9.81640625" style="126" bestFit="1" customWidth="1"/>
    <col min="121" max="121" width="27.1796875" style="126" bestFit="1" customWidth="1"/>
    <col min="122" max="122" width="14.54296875" style="126" bestFit="1" customWidth="1"/>
    <col min="123" max="123" width="13.26953125" style="126" bestFit="1" customWidth="1"/>
    <col min="124" max="124" width="16" style="126" bestFit="1" customWidth="1"/>
    <col min="125" max="125" width="22.453125" style="126" bestFit="1" customWidth="1"/>
    <col min="126" max="126" width="11" style="126" bestFit="1" customWidth="1"/>
    <col min="127" max="127" width="16.1796875" style="126" bestFit="1" customWidth="1"/>
    <col min="128" max="128" width="44.1796875" style="126" bestFit="1" customWidth="1"/>
    <col min="129" max="129" width="11" style="126" bestFit="1" customWidth="1"/>
    <col min="130" max="130" width="23.1796875" style="126" bestFit="1" customWidth="1"/>
    <col min="131" max="131" width="15.453125" style="126" bestFit="1" customWidth="1"/>
    <col min="132" max="132" width="10.26953125" style="126" bestFit="1" customWidth="1"/>
    <col min="133" max="133" width="13.54296875" style="126" bestFit="1" customWidth="1"/>
    <col min="134" max="134" width="31.54296875" style="126" bestFit="1" customWidth="1"/>
    <col min="135" max="135" width="11" style="126" bestFit="1" customWidth="1"/>
    <col min="136" max="136" width="13.1796875" style="126" bestFit="1" customWidth="1"/>
    <col min="137" max="137" width="32" style="126" bestFit="1" customWidth="1"/>
    <col min="138" max="138" width="41" style="126" bestFit="1" customWidth="1"/>
    <col min="139" max="139" width="34.1796875" style="126" bestFit="1" customWidth="1"/>
    <col min="140" max="140" width="11.7265625" style="126" bestFit="1" customWidth="1"/>
    <col min="141" max="141" width="33.81640625" style="126" bestFit="1" customWidth="1"/>
    <col min="142" max="142" width="20" style="126" bestFit="1" customWidth="1"/>
    <col min="143" max="143" width="30" style="126" bestFit="1" customWidth="1"/>
    <col min="144" max="144" width="14.453125" style="126" bestFit="1" customWidth="1"/>
    <col min="145" max="145" width="13.453125" style="126" bestFit="1" customWidth="1"/>
    <col min="146" max="146" width="35" style="126" bestFit="1" customWidth="1"/>
    <col min="147" max="147" width="24.7265625" style="126" bestFit="1" customWidth="1"/>
    <col min="148" max="148" width="31.81640625" style="126" bestFit="1" customWidth="1"/>
    <col min="149" max="149" width="30.26953125" style="126" bestFit="1" customWidth="1"/>
    <col min="150" max="150" width="14.81640625" style="126" bestFit="1" customWidth="1"/>
    <col min="151" max="151" width="9.54296875" style="126" bestFit="1" customWidth="1"/>
    <col min="152" max="152" width="15.7265625" style="126" bestFit="1" customWidth="1"/>
    <col min="153" max="153" width="6.26953125" style="126" bestFit="1" customWidth="1"/>
    <col min="154" max="154" width="10.54296875" style="126" bestFit="1" customWidth="1"/>
    <col min="155" max="155" width="13.7265625" style="126" bestFit="1" customWidth="1"/>
    <col min="156" max="156" width="26" style="126" bestFit="1" customWidth="1"/>
    <col min="157" max="157" width="28.26953125" style="126" bestFit="1" customWidth="1"/>
    <col min="158" max="158" width="40" style="126" bestFit="1" customWidth="1"/>
    <col min="159" max="159" width="49.1796875" style="126" bestFit="1" customWidth="1"/>
    <col min="160" max="160" width="34" style="126" bestFit="1" customWidth="1"/>
    <col min="161" max="161" width="24.7265625" style="126" bestFit="1" customWidth="1"/>
    <col min="162" max="162" width="11.54296875" style="126" bestFit="1" customWidth="1"/>
    <col min="163" max="163" width="25.453125" style="126" bestFit="1" customWidth="1"/>
    <col min="164" max="164" width="25.81640625" style="126" bestFit="1" customWidth="1"/>
    <col min="165" max="165" width="10.453125" style="126" bestFit="1" customWidth="1"/>
    <col min="166" max="166" width="11.81640625" style="126" bestFit="1" customWidth="1"/>
    <col min="167" max="167" width="19.7265625" style="126" bestFit="1" customWidth="1"/>
    <col min="168" max="168" width="20" style="126" bestFit="1" customWidth="1"/>
    <col min="169" max="169" width="23.26953125" style="126" bestFit="1" customWidth="1"/>
    <col min="170" max="170" width="35" style="126" bestFit="1" customWidth="1"/>
    <col min="171" max="171" width="38.81640625" style="126" bestFit="1" customWidth="1"/>
    <col min="172" max="172" width="34.453125" style="126" bestFit="1" customWidth="1"/>
    <col min="173" max="173" width="39" style="126" bestFit="1" customWidth="1"/>
    <col min="174" max="174" width="13.453125" style="126" bestFit="1" customWidth="1"/>
    <col min="175" max="175" width="14.54296875" style="126" bestFit="1" customWidth="1"/>
    <col min="176" max="176" width="10" style="126" bestFit="1" customWidth="1"/>
    <col min="177" max="177" width="37.453125" style="126" bestFit="1" customWidth="1"/>
    <col min="178" max="178" width="25.453125" style="126" bestFit="1" customWidth="1"/>
    <col min="179" max="179" width="33.81640625" style="126" bestFit="1" customWidth="1"/>
    <col min="180" max="180" width="18.1796875" style="126" bestFit="1" customWidth="1"/>
    <col min="181" max="181" width="21.7265625" style="126" bestFit="1" customWidth="1"/>
    <col min="182" max="182" width="30.54296875" style="126" bestFit="1" customWidth="1"/>
    <col min="183" max="183" width="29.7265625" style="126" bestFit="1" customWidth="1"/>
    <col min="184" max="184" width="15.453125" style="126" bestFit="1" customWidth="1"/>
    <col min="185" max="185" width="42.81640625" style="126" bestFit="1" customWidth="1"/>
    <col min="186" max="186" width="24.81640625" style="126" bestFit="1" customWidth="1"/>
    <col min="187" max="187" width="11" style="126" bestFit="1" customWidth="1"/>
    <col min="188" max="188" width="8.54296875" style="126" bestFit="1" customWidth="1"/>
    <col min="189" max="189" width="32.453125" style="126" bestFit="1" customWidth="1"/>
    <col min="190" max="190" width="39.1796875" style="126" bestFit="1" customWidth="1"/>
    <col min="191" max="191" width="36.453125" style="126" bestFit="1" customWidth="1"/>
    <col min="192" max="192" width="42.7265625" style="126" bestFit="1" customWidth="1"/>
    <col min="193" max="193" width="12.81640625" style="126" bestFit="1" customWidth="1"/>
    <col min="194" max="194" width="32.7265625" style="126" bestFit="1" customWidth="1"/>
    <col min="195" max="195" width="15" style="126" bestFit="1" customWidth="1"/>
    <col min="196" max="196" width="14.54296875" style="126" bestFit="1" customWidth="1"/>
    <col min="197" max="197" width="32.81640625" style="126" bestFit="1" customWidth="1"/>
    <col min="198" max="198" width="19.81640625" style="126" bestFit="1" customWidth="1"/>
    <col min="199" max="199" width="11.453125" style="126" bestFit="1" customWidth="1"/>
    <col min="200" max="200" width="25.1796875" style="126" bestFit="1" customWidth="1"/>
    <col min="201" max="201" width="24.54296875" style="126" bestFit="1" customWidth="1"/>
    <col min="202" max="202" width="12.81640625" style="126" bestFit="1" customWidth="1"/>
    <col min="203" max="203" width="55.54296875" style="126" bestFit="1" customWidth="1"/>
    <col min="204" max="204" width="33" style="126" bestFit="1" customWidth="1"/>
    <col min="205" max="205" width="13.54296875" style="126" bestFit="1" customWidth="1"/>
    <col min="206" max="206" width="15.54296875" style="126" bestFit="1" customWidth="1"/>
    <col min="207" max="207" width="19.26953125" style="126" bestFit="1" customWidth="1"/>
    <col min="208" max="208" width="34" style="126" bestFit="1" customWidth="1"/>
    <col min="209" max="209" width="30.453125" style="126" bestFit="1" customWidth="1"/>
    <col min="210" max="210" width="26.1796875" style="126" bestFit="1" customWidth="1"/>
    <col min="211" max="211" width="24.81640625" style="126" bestFit="1" customWidth="1"/>
    <col min="212" max="212" width="14" style="126" bestFit="1" customWidth="1"/>
    <col min="213" max="213" width="37.7265625" style="126" bestFit="1" customWidth="1"/>
    <col min="214" max="214" width="29" style="126" bestFit="1" customWidth="1"/>
    <col min="215" max="215" width="22.453125" style="126" bestFit="1" customWidth="1"/>
    <col min="216" max="216" width="26" style="126" bestFit="1" customWidth="1"/>
    <col min="217" max="217" width="32.81640625" style="126" bestFit="1" customWidth="1"/>
    <col min="218" max="218" width="15.26953125" style="126" bestFit="1" customWidth="1"/>
    <col min="219" max="219" width="29" style="126" bestFit="1" customWidth="1"/>
    <col min="220" max="220" width="13.54296875" style="126" bestFit="1" customWidth="1"/>
    <col min="221" max="221" width="31.453125" style="126" bestFit="1" customWidth="1"/>
    <col min="222" max="222" width="19.54296875" style="126" bestFit="1" customWidth="1"/>
    <col min="223" max="223" width="13.7265625" style="126" bestFit="1" customWidth="1"/>
    <col min="224" max="224" width="31.1796875" style="126" bestFit="1" customWidth="1"/>
    <col min="225" max="225" width="7.1796875" style="126" bestFit="1" customWidth="1"/>
    <col min="226" max="226" width="18.81640625" style="126" bestFit="1" customWidth="1"/>
    <col min="227" max="227" width="17.54296875" style="126" bestFit="1" customWidth="1"/>
    <col min="228" max="16384" width="11.453125" style="126"/>
  </cols>
  <sheetData>
    <row r="2" spans="1:19" s="124" customFormat="1" ht="13">
      <c r="A2" s="123" t="s">
        <v>133</v>
      </c>
      <c r="B2" s="123" t="s">
        <v>134</v>
      </c>
      <c r="C2" s="123" t="s">
        <v>135</v>
      </c>
      <c r="D2" s="187" t="s">
        <v>136</v>
      </c>
      <c r="E2" s="187" t="s">
        <v>137</v>
      </c>
      <c r="F2" s="187" t="s">
        <v>138</v>
      </c>
      <c r="G2" s="187" t="s">
        <v>139</v>
      </c>
      <c r="H2" s="187" t="s">
        <v>140</v>
      </c>
      <c r="I2" s="187" t="s">
        <v>141</v>
      </c>
      <c r="J2" s="187" t="s">
        <v>142</v>
      </c>
      <c r="K2" s="187" t="s">
        <v>143</v>
      </c>
      <c r="L2" s="187" t="s">
        <v>144</v>
      </c>
      <c r="M2" s="187" t="s">
        <v>145</v>
      </c>
      <c r="N2" s="187" t="s">
        <v>146</v>
      </c>
      <c r="O2" s="187" t="s">
        <v>147</v>
      </c>
      <c r="P2" s="187" t="s">
        <v>1605</v>
      </c>
      <c r="Q2" s="187" t="s">
        <v>148</v>
      </c>
      <c r="R2" s="187" t="s">
        <v>149</v>
      </c>
    </row>
    <row r="3" spans="1:19">
      <c r="A3" s="116" t="s">
        <v>134</v>
      </c>
      <c r="B3" s="150" t="s">
        <v>136</v>
      </c>
      <c r="C3" s="150" t="s">
        <v>147</v>
      </c>
      <c r="D3" s="106" t="s">
        <v>150</v>
      </c>
      <c r="E3" s="107" t="s">
        <v>151</v>
      </c>
      <c r="F3" s="106" t="s">
        <v>152</v>
      </c>
      <c r="G3" s="125" t="s">
        <v>153</v>
      </c>
      <c r="H3" s="134" t="s">
        <v>1587</v>
      </c>
      <c r="I3" s="107" t="s">
        <v>154</v>
      </c>
      <c r="J3" s="125" t="s">
        <v>155</v>
      </c>
      <c r="K3" s="125" t="s">
        <v>156</v>
      </c>
      <c r="L3" s="106" t="s">
        <v>157</v>
      </c>
      <c r="M3" s="125" t="s">
        <v>158</v>
      </c>
      <c r="N3" s="125" t="s">
        <v>159</v>
      </c>
      <c r="O3" s="106" t="s">
        <v>1596</v>
      </c>
      <c r="P3" s="106" t="s">
        <v>160</v>
      </c>
      <c r="Q3" s="106" t="s">
        <v>161</v>
      </c>
      <c r="R3" s="107" t="s">
        <v>162</v>
      </c>
    </row>
    <row r="4" spans="1:19">
      <c r="A4" s="127" t="s">
        <v>135</v>
      </c>
      <c r="B4" s="128" t="s">
        <v>1776</v>
      </c>
      <c r="C4" s="150" t="s">
        <v>1605</v>
      </c>
      <c r="D4" s="106" t="s">
        <v>163</v>
      </c>
      <c r="E4" s="107" t="s">
        <v>164</v>
      </c>
      <c r="F4" s="106" t="s">
        <v>165</v>
      </c>
      <c r="G4" s="125" t="s">
        <v>166</v>
      </c>
      <c r="H4" s="134" t="s">
        <v>167</v>
      </c>
      <c r="I4" s="107" t="s">
        <v>168</v>
      </c>
      <c r="J4" s="125" t="s">
        <v>169</v>
      </c>
      <c r="K4" s="125" t="s">
        <v>170</v>
      </c>
      <c r="L4" s="106" t="s">
        <v>171</v>
      </c>
      <c r="M4" s="125" t="s">
        <v>172</v>
      </c>
      <c r="N4" s="125" t="s">
        <v>173</v>
      </c>
      <c r="O4" s="106" t="s">
        <v>1597</v>
      </c>
      <c r="P4" s="106" t="s">
        <v>174</v>
      </c>
      <c r="Q4" s="106" t="s">
        <v>1601</v>
      </c>
      <c r="R4" s="107" t="s">
        <v>176</v>
      </c>
    </row>
    <row r="5" spans="1:19">
      <c r="B5" s="151" t="s">
        <v>138</v>
      </c>
      <c r="C5" s="150" t="s">
        <v>148</v>
      </c>
      <c r="D5" s="106" t="s">
        <v>177</v>
      </c>
      <c r="E5" s="129"/>
      <c r="F5" s="106" t="s">
        <v>179</v>
      </c>
      <c r="G5" s="125" t="s">
        <v>180</v>
      </c>
      <c r="H5" s="134" t="s">
        <v>1588</v>
      </c>
      <c r="K5" s="125" t="s">
        <v>1606</v>
      </c>
      <c r="L5" s="106" t="s">
        <v>181</v>
      </c>
      <c r="M5" s="125" t="s">
        <v>182</v>
      </c>
      <c r="N5" s="125" t="s">
        <v>183</v>
      </c>
      <c r="O5" s="106" t="s">
        <v>1598</v>
      </c>
      <c r="P5" s="106" t="s">
        <v>184</v>
      </c>
      <c r="Q5" s="106" t="s">
        <v>175</v>
      </c>
      <c r="R5" s="107" t="s">
        <v>185</v>
      </c>
    </row>
    <row r="6" spans="1:19" ht="25">
      <c r="B6" s="151" t="s">
        <v>139</v>
      </c>
      <c r="C6" s="152" t="s">
        <v>149</v>
      </c>
      <c r="D6" s="129"/>
      <c r="E6" s="129"/>
      <c r="F6" s="106" t="s">
        <v>186</v>
      </c>
      <c r="G6" s="125" t="s">
        <v>187</v>
      </c>
      <c r="H6" s="134" t="s">
        <v>1589</v>
      </c>
      <c r="K6" s="125" t="s">
        <v>188</v>
      </c>
      <c r="L6" s="106" t="s">
        <v>189</v>
      </c>
      <c r="M6" s="130" t="s">
        <v>171</v>
      </c>
      <c r="N6" s="125" t="s">
        <v>190</v>
      </c>
      <c r="O6" s="106" t="s">
        <v>1599</v>
      </c>
      <c r="P6" s="106" t="s">
        <v>192</v>
      </c>
      <c r="Q6" s="106" t="s">
        <v>1602</v>
      </c>
      <c r="R6" s="107" t="s">
        <v>193</v>
      </c>
    </row>
    <row r="7" spans="1:19">
      <c r="B7" s="151" t="s">
        <v>140</v>
      </c>
      <c r="D7" s="129"/>
      <c r="F7" s="106" t="s">
        <v>194</v>
      </c>
      <c r="G7" s="125" t="s">
        <v>195</v>
      </c>
      <c r="H7" s="134" t="s">
        <v>1590</v>
      </c>
      <c r="K7" s="125" t="s">
        <v>196</v>
      </c>
      <c r="L7" s="106" t="s">
        <v>197</v>
      </c>
      <c r="O7" s="106" t="s">
        <v>191</v>
      </c>
      <c r="P7" s="106" t="s">
        <v>198</v>
      </c>
      <c r="Q7" s="130" t="s">
        <v>1603</v>
      </c>
      <c r="R7" s="129"/>
      <c r="S7" s="129"/>
    </row>
    <row r="8" spans="1:19">
      <c r="B8" s="151" t="s">
        <v>141</v>
      </c>
      <c r="F8" s="106" t="s">
        <v>199</v>
      </c>
      <c r="G8" s="125" t="s">
        <v>200</v>
      </c>
      <c r="H8" s="134" t="s">
        <v>201</v>
      </c>
      <c r="K8" s="126" t="s">
        <v>1595</v>
      </c>
      <c r="L8" s="106" t="s">
        <v>202</v>
      </c>
      <c r="O8" s="106" t="s">
        <v>1600</v>
      </c>
      <c r="P8" s="106" t="s">
        <v>204</v>
      </c>
      <c r="Q8" s="130" t="s">
        <v>1604</v>
      </c>
    </row>
    <row r="9" spans="1:19">
      <c r="B9" s="151" t="s">
        <v>142</v>
      </c>
      <c r="F9" s="106" t="s">
        <v>205</v>
      </c>
      <c r="G9" s="125" t="s">
        <v>206</v>
      </c>
      <c r="H9" s="134" t="s">
        <v>1591</v>
      </c>
      <c r="L9" s="106" t="s">
        <v>207</v>
      </c>
      <c r="O9" s="106" t="s">
        <v>203</v>
      </c>
      <c r="P9" s="106" t="s">
        <v>209</v>
      </c>
    </row>
    <row r="10" spans="1:19">
      <c r="B10" s="151" t="s">
        <v>143</v>
      </c>
      <c r="H10" s="134" t="s">
        <v>210</v>
      </c>
      <c r="L10" s="106" t="s">
        <v>211</v>
      </c>
      <c r="O10" s="130" t="s">
        <v>208</v>
      </c>
      <c r="Q10" s="129"/>
    </row>
    <row r="11" spans="1:19">
      <c r="B11" s="151" t="s">
        <v>144</v>
      </c>
      <c r="H11" s="134" t="s">
        <v>1592</v>
      </c>
    </row>
    <row r="12" spans="1:19">
      <c r="B12" s="153" t="s">
        <v>145</v>
      </c>
    </row>
    <row r="13" spans="1:19">
      <c r="B13" s="153" t="s">
        <v>146</v>
      </c>
    </row>
    <row r="14" spans="1:19">
      <c r="B14" s="129"/>
    </row>
    <row r="18" spans="1:26" ht="13">
      <c r="A18" s="187" t="s">
        <v>212</v>
      </c>
      <c r="B18" s="187" t="s">
        <v>228</v>
      </c>
      <c r="C18" s="187" t="s">
        <v>224</v>
      </c>
      <c r="D18" s="187" t="s">
        <v>229</v>
      </c>
      <c r="E18" s="187" t="s">
        <v>213</v>
      </c>
      <c r="F18" s="187" t="s">
        <v>219</v>
      </c>
      <c r="G18" s="187" t="s">
        <v>220</v>
      </c>
      <c r="H18" s="187" t="s">
        <v>231</v>
      </c>
      <c r="I18" s="187" t="s">
        <v>2225</v>
      </c>
      <c r="J18" s="187" t="s">
        <v>225</v>
      </c>
      <c r="K18" s="187" t="s">
        <v>214</v>
      </c>
      <c r="L18" s="187" t="s">
        <v>232</v>
      </c>
      <c r="M18" s="187" t="s">
        <v>226</v>
      </c>
      <c r="N18" s="187" t="s">
        <v>223</v>
      </c>
      <c r="O18" s="187" t="s">
        <v>230</v>
      </c>
      <c r="P18" s="187" t="s">
        <v>216</v>
      </c>
      <c r="Q18" s="187" t="s">
        <v>221</v>
      </c>
      <c r="R18" s="187" t="s">
        <v>217</v>
      </c>
      <c r="S18" s="187" t="s">
        <v>222</v>
      </c>
      <c r="T18" s="187" t="s">
        <v>233</v>
      </c>
      <c r="U18" s="187" t="s">
        <v>2078</v>
      </c>
      <c r="V18" s="187" t="s">
        <v>215</v>
      </c>
      <c r="W18" s="187" t="s">
        <v>218</v>
      </c>
      <c r="X18" s="187" t="s">
        <v>1420</v>
      </c>
      <c r="Y18" s="187" t="s">
        <v>227</v>
      </c>
      <c r="Z18" s="187" t="s">
        <v>234</v>
      </c>
    </row>
    <row r="19" spans="1:26" ht="13">
      <c r="A19" s="194" t="s">
        <v>228</v>
      </c>
      <c r="B19" s="194" t="s">
        <v>252</v>
      </c>
      <c r="C19" s="194" t="s">
        <v>248</v>
      </c>
      <c r="D19" s="194" t="s">
        <v>253</v>
      </c>
      <c r="E19" s="201" t="s">
        <v>235</v>
      </c>
      <c r="F19" s="194" t="s">
        <v>242</v>
      </c>
      <c r="G19" s="194" t="s">
        <v>243</v>
      </c>
      <c r="H19" s="194" t="s">
        <v>255</v>
      </c>
      <c r="I19" s="194" t="s">
        <v>236</v>
      </c>
      <c r="J19" s="194" t="s">
        <v>249</v>
      </c>
      <c r="K19" s="194" t="s">
        <v>237</v>
      </c>
      <c r="L19" s="194" t="s">
        <v>454</v>
      </c>
      <c r="M19" s="194" t="s">
        <v>250</v>
      </c>
      <c r="N19" s="194" t="s">
        <v>246</v>
      </c>
      <c r="O19" s="194" t="s">
        <v>254</v>
      </c>
      <c r="P19" s="194" t="s">
        <v>239</v>
      </c>
      <c r="Q19" s="194" t="s">
        <v>244</v>
      </c>
      <c r="R19" s="194" t="s">
        <v>1520</v>
      </c>
      <c r="S19" s="194" t="s">
        <v>245</v>
      </c>
      <c r="T19" s="194" t="s">
        <v>256</v>
      </c>
      <c r="U19" s="194" t="s">
        <v>1614</v>
      </c>
      <c r="V19" s="194" t="s">
        <v>238</v>
      </c>
      <c r="W19" s="194" t="s">
        <v>241</v>
      </c>
      <c r="X19" s="194" t="s">
        <v>247</v>
      </c>
      <c r="Y19" s="194" t="s">
        <v>251</v>
      </c>
      <c r="Z19" s="194" t="s">
        <v>257</v>
      </c>
    </row>
    <row r="20" spans="1:26" ht="13">
      <c r="A20" s="194" t="s">
        <v>224</v>
      </c>
      <c r="B20" s="194" t="s">
        <v>273</v>
      </c>
      <c r="C20" s="194" t="s">
        <v>270</v>
      </c>
      <c r="D20" s="194" t="s">
        <v>274</v>
      </c>
      <c r="E20" s="201" t="s">
        <v>268</v>
      </c>
      <c r="F20" s="194" t="s">
        <v>264</v>
      </c>
      <c r="G20" s="194" t="s">
        <v>265</v>
      </c>
      <c r="H20" s="194" t="s">
        <v>276</v>
      </c>
      <c r="I20" s="194" t="s">
        <v>258</v>
      </c>
      <c r="J20" s="194" t="s">
        <v>2079</v>
      </c>
      <c r="K20" s="194" t="s">
        <v>259</v>
      </c>
      <c r="L20" s="194" t="s">
        <v>277</v>
      </c>
      <c r="M20" s="194" t="s">
        <v>271</v>
      </c>
      <c r="N20" s="194" t="s">
        <v>2276</v>
      </c>
      <c r="O20" s="194" t="s">
        <v>275</v>
      </c>
      <c r="P20" s="194" t="s">
        <v>261</v>
      </c>
      <c r="Q20" s="194" t="s">
        <v>266</v>
      </c>
      <c r="R20" s="194" t="s">
        <v>240</v>
      </c>
      <c r="S20" s="194" t="s">
        <v>267</v>
      </c>
      <c r="T20" s="194" t="s">
        <v>278</v>
      </c>
      <c r="U20" s="194" t="s">
        <v>1607</v>
      </c>
      <c r="V20" s="194" t="s">
        <v>260</v>
      </c>
      <c r="W20" s="194" t="s">
        <v>263</v>
      </c>
      <c r="X20" s="194" t="s">
        <v>269</v>
      </c>
      <c r="Y20" s="194" t="s">
        <v>272</v>
      </c>
      <c r="Z20" s="194" t="s">
        <v>279</v>
      </c>
    </row>
    <row r="21" spans="1:26" ht="13">
      <c r="A21" s="194" t="s">
        <v>229</v>
      </c>
      <c r="B21" s="194" t="s">
        <v>296</v>
      </c>
      <c r="C21" s="194" t="s">
        <v>292</v>
      </c>
      <c r="D21" s="194" t="s">
        <v>297</v>
      </c>
      <c r="E21" s="201" t="s">
        <v>280</v>
      </c>
      <c r="F21" s="194" t="s">
        <v>287</v>
      </c>
      <c r="G21" s="194" t="s">
        <v>288</v>
      </c>
      <c r="H21" s="194" t="s">
        <v>299</v>
      </c>
      <c r="I21" s="194" t="s">
        <v>281</v>
      </c>
      <c r="J21" s="194" t="s">
        <v>293</v>
      </c>
      <c r="K21" s="194" t="s">
        <v>282</v>
      </c>
      <c r="L21" s="194" t="s">
        <v>300</v>
      </c>
      <c r="M21" s="194" t="s">
        <v>294</v>
      </c>
      <c r="N21" s="194" t="s">
        <v>291</v>
      </c>
      <c r="O21" s="194" t="s">
        <v>298</v>
      </c>
      <c r="P21" s="194" t="s">
        <v>284</v>
      </c>
      <c r="Q21" s="194" t="s">
        <v>289</v>
      </c>
      <c r="R21" s="194" t="s">
        <v>262</v>
      </c>
      <c r="S21" s="194" t="s">
        <v>290</v>
      </c>
      <c r="T21" s="194" t="s">
        <v>301</v>
      </c>
      <c r="U21" s="194" t="s">
        <v>1613</v>
      </c>
      <c r="V21" s="194" t="s">
        <v>283</v>
      </c>
      <c r="W21" s="194" t="s">
        <v>286</v>
      </c>
      <c r="Y21" s="194" t="s">
        <v>295</v>
      </c>
      <c r="Z21" s="194" t="s">
        <v>302</v>
      </c>
    </row>
    <row r="22" spans="1:26" ht="13">
      <c r="A22" s="194" t="s">
        <v>213</v>
      </c>
      <c r="B22" s="194" t="s">
        <v>318</v>
      </c>
      <c r="C22" s="194" t="s">
        <v>315</v>
      </c>
      <c r="D22" s="194" t="s">
        <v>319</v>
      </c>
      <c r="E22" s="201" t="s">
        <v>303</v>
      </c>
      <c r="F22" s="194" t="s">
        <v>310</v>
      </c>
      <c r="G22" s="194" t="s">
        <v>311</v>
      </c>
      <c r="H22" s="194" t="s">
        <v>321</v>
      </c>
      <c r="I22" s="194" t="s">
        <v>304</v>
      </c>
      <c r="J22" s="194" t="s">
        <v>316</v>
      </c>
      <c r="K22" s="194" t="s">
        <v>305</v>
      </c>
      <c r="L22" s="194" t="s">
        <v>322</v>
      </c>
      <c r="M22" s="194" t="s">
        <v>317</v>
      </c>
      <c r="N22" s="194" t="s">
        <v>314</v>
      </c>
      <c r="O22" s="194" t="s">
        <v>320</v>
      </c>
      <c r="P22" s="194" t="s">
        <v>307</v>
      </c>
      <c r="Q22" s="194" t="s">
        <v>312</v>
      </c>
      <c r="R22" s="194" t="s">
        <v>285</v>
      </c>
      <c r="S22" s="194" t="s">
        <v>313</v>
      </c>
      <c r="T22" s="194" t="s">
        <v>323</v>
      </c>
      <c r="V22" s="194" t="s">
        <v>306</v>
      </c>
      <c r="W22" s="194" t="s">
        <v>309</v>
      </c>
      <c r="Z22" s="194" t="s">
        <v>324</v>
      </c>
    </row>
    <row r="23" spans="1:26" ht="13">
      <c r="A23" s="194" t="s">
        <v>219</v>
      </c>
      <c r="B23" s="194" t="s">
        <v>338</v>
      </c>
      <c r="C23" s="194" t="s">
        <v>335</v>
      </c>
      <c r="D23" s="194" t="s">
        <v>339</v>
      </c>
      <c r="E23" s="201" t="s">
        <v>325</v>
      </c>
      <c r="F23" s="194" t="s">
        <v>331</v>
      </c>
      <c r="G23" s="194" t="s">
        <v>332</v>
      </c>
      <c r="H23" s="194" t="s">
        <v>341</v>
      </c>
      <c r="I23" s="194" t="s">
        <v>326</v>
      </c>
      <c r="J23" s="194" t="s">
        <v>336</v>
      </c>
      <c r="K23" s="194" t="s">
        <v>327</v>
      </c>
      <c r="L23" s="194" t="s">
        <v>342</v>
      </c>
      <c r="M23" s="194" t="s">
        <v>337</v>
      </c>
      <c r="N23" s="194" t="s">
        <v>334</v>
      </c>
      <c r="O23" s="194" t="s">
        <v>340</v>
      </c>
      <c r="P23" s="194" t="s">
        <v>329</v>
      </c>
      <c r="R23" s="194" t="s">
        <v>308</v>
      </c>
      <c r="S23" s="194" t="s">
        <v>333</v>
      </c>
      <c r="T23" s="194" t="s">
        <v>343</v>
      </c>
      <c r="V23" s="194" t="s">
        <v>328</v>
      </c>
      <c r="Z23" s="194" t="s">
        <v>344</v>
      </c>
    </row>
    <row r="24" spans="1:26" ht="13">
      <c r="A24" s="194" t="s">
        <v>220</v>
      </c>
      <c r="B24" s="194" t="s">
        <v>357</v>
      </c>
      <c r="C24" s="194" t="s">
        <v>354</v>
      </c>
      <c r="D24" s="194" t="s">
        <v>358</v>
      </c>
      <c r="E24" s="201" t="s">
        <v>345</v>
      </c>
      <c r="F24" s="194" t="s">
        <v>350</v>
      </c>
      <c r="G24" s="194" t="s">
        <v>351</v>
      </c>
      <c r="H24" s="194" t="s">
        <v>360</v>
      </c>
      <c r="I24" s="194" t="s">
        <v>346</v>
      </c>
      <c r="J24" s="194" t="s">
        <v>355</v>
      </c>
      <c r="K24" s="194" t="s">
        <v>347</v>
      </c>
      <c r="L24" s="194" t="s">
        <v>361</v>
      </c>
      <c r="M24" s="194" t="s">
        <v>356</v>
      </c>
      <c r="N24" s="194" t="s">
        <v>353</v>
      </c>
      <c r="O24" s="194" t="s">
        <v>359</v>
      </c>
      <c r="P24" s="131"/>
      <c r="R24" s="194" t="s">
        <v>330</v>
      </c>
      <c r="S24" s="194" t="s">
        <v>352</v>
      </c>
      <c r="T24" s="194" t="s">
        <v>362</v>
      </c>
      <c r="V24" s="194" t="s">
        <v>348</v>
      </c>
      <c r="Z24" s="194" t="s">
        <v>363</v>
      </c>
    </row>
    <row r="25" spans="1:26" ht="13">
      <c r="A25" s="194" t="s">
        <v>231</v>
      </c>
      <c r="B25" s="194" t="s">
        <v>374</v>
      </c>
      <c r="C25" s="194" t="s">
        <v>371</v>
      </c>
      <c r="D25" s="194" t="s">
        <v>375</v>
      </c>
      <c r="E25" s="131"/>
      <c r="F25" s="194" t="s">
        <v>367</v>
      </c>
      <c r="G25" s="194" t="s">
        <v>368</v>
      </c>
      <c r="H25" s="194" t="s">
        <v>377</v>
      </c>
      <c r="I25" s="194" t="s">
        <v>364</v>
      </c>
      <c r="J25" s="194" t="s">
        <v>372</v>
      </c>
      <c r="L25" s="194" t="s">
        <v>378</v>
      </c>
      <c r="M25" s="194" t="s">
        <v>373</v>
      </c>
      <c r="N25" s="194" t="s">
        <v>370</v>
      </c>
      <c r="O25" s="194" t="s">
        <v>376</v>
      </c>
      <c r="P25" s="131"/>
      <c r="R25" s="194" t="s">
        <v>349</v>
      </c>
      <c r="S25" s="194" t="s">
        <v>369</v>
      </c>
      <c r="T25" s="194" t="s">
        <v>379</v>
      </c>
      <c r="V25" s="194" t="s">
        <v>365</v>
      </c>
    </row>
    <row r="26" spans="1:26" ht="13">
      <c r="A26" s="194" t="s">
        <v>2225</v>
      </c>
      <c r="B26" s="194" t="s">
        <v>385</v>
      </c>
      <c r="F26" s="129"/>
      <c r="G26" s="194" t="s">
        <v>380</v>
      </c>
      <c r="H26" s="194" t="s">
        <v>387</v>
      </c>
      <c r="I26" s="131"/>
      <c r="J26" s="194" t="s">
        <v>383</v>
      </c>
      <c r="L26" s="194" t="s">
        <v>388</v>
      </c>
      <c r="M26" s="194" t="s">
        <v>384</v>
      </c>
      <c r="N26" s="194" t="s">
        <v>382</v>
      </c>
      <c r="O26" s="194" t="s">
        <v>386</v>
      </c>
      <c r="P26" s="131"/>
      <c r="R26" s="194" t="s">
        <v>366</v>
      </c>
      <c r="S26" s="194" t="s">
        <v>381</v>
      </c>
      <c r="T26" s="194" t="s">
        <v>389</v>
      </c>
      <c r="Z26" s="132"/>
    </row>
    <row r="27" spans="1:26" ht="13">
      <c r="A27" s="194" t="s">
        <v>225</v>
      </c>
      <c r="B27" s="194" t="s">
        <v>395</v>
      </c>
      <c r="F27" s="129"/>
      <c r="G27" s="194" t="s">
        <v>390</v>
      </c>
      <c r="H27" s="194" t="s">
        <v>397</v>
      </c>
      <c r="I27" s="131"/>
      <c r="J27" s="194" t="s">
        <v>393</v>
      </c>
      <c r="L27" s="194" t="s">
        <v>398</v>
      </c>
      <c r="M27" s="194" t="s">
        <v>394</v>
      </c>
      <c r="N27" s="194" t="s">
        <v>392</v>
      </c>
      <c r="O27" s="194" t="s">
        <v>396</v>
      </c>
      <c r="P27" s="131"/>
      <c r="R27" s="129"/>
      <c r="S27" s="194" t="s">
        <v>391</v>
      </c>
      <c r="T27" s="194" t="s">
        <v>399</v>
      </c>
      <c r="Z27" s="131"/>
    </row>
    <row r="28" spans="1:26" ht="13">
      <c r="A28" s="194" t="s">
        <v>214</v>
      </c>
      <c r="B28" s="194" t="s">
        <v>404</v>
      </c>
      <c r="F28" s="129"/>
      <c r="G28" s="194" t="s">
        <v>400</v>
      </c>
      <c r="H28" s="194" t="s">
        <v>406</v>
      </c>
      <c r="I28" s="131"/>
      <c r="J28" s="194" t="s">
        <v>402</v>
      </c>
      <c r="L28" s="194" t="s">
        <v>407</v>
      </c>
      <c r="M28" s="194" t="s">
        <v>403</v>
      </c>
      <c r="N28" s="194" t="s">
        <v>401</v>
      </c>
      <c r="O28" s="194" t="s">
        <v>405</v>
      </c>
      <c r="P28" s="131"/>
      <c r="R28" s="129"/>
      <c r="T28" s="129"/>
      <c r="Z28" s="131"/>
    </row>
    <row r="29" spans="1:26" ht="13">
      <c r="A29" s="194" t="s">
        <v>232</v>
      </c>
      <c r="B29" s="194" t="s">
        <v>411</v>
      </c>
      <c r="F29" s="129"/>
      <c r="G29" s="131"/>
      <c r="H29" s="194" t="s">
        <v>413</v>
      </c>
      <c r="J29" s="194" t="s">
        <v>409</v>
      </c>
      <c r="K29" s="131"/>
      <c r="L29" s="194" t="s">
        <v>414</v>
      </c>
      <c r="M29" s="194" t="s">
        <v>410</v>
      </c>
      <c r="N29" s="194" t="s">
        <v>408</v>
      </c>
      <c r="O29" s="194" t="s">
        <v>412</v>
      </c>
      <c r="P29" s="131"/>
      <c r="R29" s="129"/>
      <c r="T29" s="129"/>
      <c r="Z29" s="131"/>
    </row>
    <row r="30" spans="1:26" ht="13">
      <c r="A30" s="194" t="s">
        <v>226</v>
      </c>
      <c r="B30" s="194" t="s">
        <v>418</v>
      </c>
      <c r="F30" s="129"/>
      <c r="G30" s="131"/>
      <c r="H30" s="194" t="s">
        <v>420</v>
      </c>
      <c r="J30" s="194" t="s">
        <v>416</v>
      </c>
      <c r="K30" s="131"/>
      <c r="L30" s="194" t="s">
        <v>421</v>
      </c>
      <c r="M30" s="194" t="s">
        <v>417</v>
      </c>
      <c r="N30" s="194" t="s">
        <v>415</v>
      </c>
      <c r="O30" s="194" t="s">
        <v>419</v>
      </c>
      <c r="P30" s="131"/>
      <c r="R30" s="129"/>
      <c r="T30" s="129"/>
      <c r="X30" s="129"/>
      <c r="Z30" s="131"/>
    </row>
    <row r="31" spans="1:26" ht="13">
      <c r="A31" s="194" t="s">
        <v>223</v>
      </c>
      <c r="B31" s="194" t="s">
        <v>425</v>
      </c>
      <c r="F31" s="129"/>
      <c r="G31" s="131"/>
      <c r="H31" s="194" t="s">
        <v>426</v>
      </c>
      <c r="J31" s="194" t="s">
        <v>423</v>
      </c>
      <c r="K31" s="131"/>
      <c r="L31" s="194" t="s">
        <v>427</v>
      </c>
      <c r="M31" s="194" t="s">
        <v>424</v>
      </c>
      <c r="N31" s="194" t="s">
        <v>422</v>
      </c>
      <c r="O31" s="131"/>
      <c r="P31" s="131"/>
      <c r="Q31" s="129"/>
      <c r="R31" s="129"/>
      <c r="T31" s="129"/>
      <c r="X31" s="129"/>
      <c r="Z31" s="131"/>
    </row>
    <row r="32" spans="1:26" ht="13">
      <c r="A32" s="194" t="s">
        <v>230</v>
      </c>
      <c r="B32" s="194" t="s">
        <v>430</v>
      </c>
      <c r="F32" s="129"/>
      <c r="G32" s="131"/>
      <c r="H32" s="194" t="s">
        <v>431</v>
      </c>
      <c r="J32" s="194" t="s">
        <v>429</v>
      </c>
      <c r="K32" s="131"/>
      <c r="L32" s="194" t="s">
        <v>432</v>
      </c>
      <c r="M32" s="137"/>
      <c r="N32" s="194" t="s">
        <v>428</v>
      </c>
      <c r="O32" s="131"/>
      <c r="P32" s="131"/>
      <c r="Q32" s="129"/>
      <c r="R32" s="129"/>
      <c r="T32" s="129"/>
      <c r="X32" s="129"/>
      <c r="Y32" s="131"/>
      <c r="Z32" s="131"/>
    </row>
    <row r="33" spans="1:26" ht="13">
      <c r="A33" s="194" t="s">
        <v>216</v>
      </c>
      <c r="B33" s="194" t="s">
        <v>435</v>
      </c>
      <c r="F33" s="129"/>
      <c r="G33" s="131"/>
      <c r="H33" s="131"/>
      <c r="J33" s="194" t="s">
        <v>434</v>
      </c>
      <c r="K33" s="131"/>
      <c r="L33" s="194" t="s">
        <v>436</v>
      </c>
      <c r="M33" s="137"/>
      <c r="N33" s="194" t="s">
        <v>433</v>
      </c>
      <c r="O33" s="131"/>
      <c r="P33" s="131"/>
      <c r="Q33" s="129"/>
      <c r="R33" s="129"/>
      <c r="T33" s="129"/>
      <c r="X33" s="129"/>
      <c r="Y33" s="131"/>
      <c r="Z33" s="131"/>
    </row>
    <row r="34" spans="1:26" ht="13">
      <c r="A34" s="194" t="s">
        <v>221</v>
      </c>
      <c r="F34" s="129"/>
      <c r="G34" s="131"/>
      <c r="H34" s="131"/>
      <c r="J34" s="194" t="s">
        <v>438</v>
      </c>
      <c r="K34" s="131"/>
      <c r="L34" s="194" t="s">
        <v>439</v>
      </c>
      <c r="M34" s="137"/>
      <c r="N34" s="194" t="s">
        <v>437</v>
      </c>
      <c r="O34" s="131"/>
      <c r="P34" s="131"/>
      <c r="Q34" s="129"/>
      <c r="R34" s="129"/>
      <c r="T34" s="131"/>
      <c r="W34" s="131"/>
      <c r="X34" s="129"/>
      <c r="Y34" s="131"/>
      <c r="Z34" s="131"/>
    </row>
    <row r="35" spans="1:26" ht="13">
      <c r="A35" s="194" t="s">
        <v>217</v>
      </c>
      <c r="F35" s="129"/>
      <c r="G35" s="131"/>
      <c r="H35" s="131"/>
      <c r="J35" s="194" t="s">
        <v>441</v>
      </c>
      <c r="K35" s="131"/>
      <c r="L35" s="131"/>
      <c r="M35" s="137"/>
      <c r="N35" s="194" t="s">
        <v>440</v>
      </c>
      <c r="O35" s="131"/>
      <c r="P35" s="131"/>
      <c r="Q35" s="129"/>
      <c r="R35" s="129"/>
      <c r="T35" s="131"/>
      <c r="X35" s="131"/>
      <c r="Y35" s="131"/>
      <c r="Z35" s="131"/>
    </row>
    <row r="36" spans="1:26" ht="13">
      <c r="A36" s="194" t="s">
        <v>222</v>
      </c>
      <c r="F36" s="129"/>
      <c r="G36" s="131"/>
      <c r="H36" s="131"/>
      <c r="J36" s="194" t="s">
        <v>442</v>
      </c>
      <c r="K36" s="131"/>
      <c r="L36" s="131"/>
      <c r="M36" s="137"/>
      <c r="N36" s="194" t="s">
        <v>455</v>
      </c>
      <c r="O36" s="131"/>
      <c r="P36" s="131"/>
      <c r="Q36" s="129"/>
      <c r="R36" s="129"/>
      <c r="T36" s="131"/>
      <c r="X36" s="131"/>
      <c r="Y36" s="131"/>
      <c r="Z36" s="131"/>
    </row>
    <row r="37" spans="1:26" ht="13">
      <c r="A37" s="194" t="s">
        <v>233</v>
      </c>
      <c r="F37" s="129"/>
      <c r="G37" s="131"/>
      <c r="H37" s="131"/>
      <c r="J37" s="194" t="s">
        <v>444</v>
      </c>
      <c r="K37" s="131"/>
      <c r="L37" s="131"/>
      <c r="M37" s="137"/>
      <c r="N37" s="194" t="s">
        <v>443</v>
      </c>
      <c r="O37" s="131"/>
      <c r="P37" s="131"/>
      <c r="Q37" s="129"/>
      <c r="R37" s="129"/>
      <c r="S37" s="131"/>
      <c r="T37" s="131"/>
      <c r="X37" s="131"/>
      <c r="Y37" s="131"/>
      <c r="Z37" s="131"/>
    </row>
    <row r="38" spans="1:26" ht="13">
      <c r="A38" s="194" t="s">
        <v>2078</v>
      </c>
      <c r="F38" s="129"/>
      <c r="G38" s="131"/>
      <c r="H38" s="131"/>
      <c r="J38" s="194" t="s">
        <v>446</v>
      </c>
      <c r="K38" s="131"/>
      <c r="L38" s="131"/>
      <c r="M38" s="137"/>
      <c r="N38" s="194" t="s">
        <v>445</v>
      </c>
      <c r="O38" s="131"/>
      <c r="P38" s="131"/>
      <c r="Q38" s="129"/>
      <c r="R38" s="129"/>
      <c r="S38" s="131"/>
      <c r="T38" s="131"/>
      <c r="X38" s="131"/>
      <c r="Y38" s="131"/>
      <c r="Z38" s="131"/>
    </row>
    <row r="39" spans="1:26" ht="13">
      <c r="A39" s="194" t="s">
        <v>215</v>
      </c>
      <c r="F39" s="129"/>
      <c r="G39" s="131"/>
      <c r="H39" s="131"/>
      <c r="J39" s="194" t="s">
        <v>448</v>
      </c>
      <c r="K39" s="131"/>
      <c r="L39" s="131"/>
      <c r="M39" s="137"/>
      <c r="N39" s="194" t="s">
        <v>447</v>
      </c>
      <c r="O39" s="131"/>
      <c r="P39" s="131"/>
      <c r="Q39" s="129"/>
      <c r="R39" s="129"/>
      <c r="S39" s="131"/>
      <c r="T39" s="131"/>
      <c r="X39" s="131"/>
      <c r="Y39" s="131"/>
      <c r="Z39" s="131"/>
    </row>
    <row r="40" spans="1:26" ht="13">
      <c r="A40" s="194" t="s">
        <v>218</v>
      </c>
      <c r="F40" s="129"/>
      <c r="G40" s="131"/>
      <c r="H40" s="131"/>
      <c r="J40" s="194" t="s">
        <v>450</v>
      </c>
      <c r="K40" s="131"/>
      <c r="L40" s="131"/>
      <c r="M40" s="137"/>
      <c r="N40" s="194" t="s">
        <v>449</v>
      </c>
      <c r="O40" s="131"/>
      <c r="P40" s="131"/>
      <c r="Q40" s="129"/>
      <c r="R40" s="129"/>
      <c r="S40" s="131"/>
      <c r="T40" s="131"/>
      <c r="X40" s="131"/>
      <c r="Y40" s="131"/>
      <c r="Z40" s="131"/>
    </row>
    <row r="41" spans="1:26" ht="13">
      <c r="A41" s="194" t="s">
        <v>1420</v>
      </c>
      <c r="F41" s="129"/>
      <c r="G41" s="131"/>
      <c r="H41" s="131"/>
      <c r="J41" s="194" t="s">
        <v>451</v>
      </c>
      <c r="K41" s="131"/>
      <c r="L41" s="131"/>
      <c r="M41" s="131"/>
      <c r="N41" s="131"/>
      <c r="O41" s="131"/>
      <c r="P41" s="131"/>
      <c r="Q41" s="129"/>
      <c r="R41" s="129"/>
      <c r="S41" s="131"/>
      <c r="T41" s="131"/>
      <c r="X41" s="131"/>
      <c r="Y41" s="131"/>
      <c r="Z41" s="131"/>
    </row>
    <row r="42" spans="1:26" ht="13">
      <c r="A42" s="194" t="s">
        <v>227</v>
      </c>
      <c r="F42" s="129"/>
      <c r="G42" s="131"/>
      <c r="H42" s="131"/>
      <c r="J42" s="194" t="s">
        <v>2080</v>
      </c>
      <c r="K42" s="131"/>
      <c r="L42" s="131"/>
      <c r="M42" s="131"/>
      <c r="N42" s="131"/>
      <c r="O42" s="129"/>
      <c r="P42" s="131"/>
      <c r="Q42" s="129"/>
      <c r="R42" s="129"/>
      <c r="S42" s="131"/>
      <c r="T42" s="131"/>
      <c r="X42" s="131"/>
      <c r="Y42" s="131"/>
      <c r="Z42" s="131"/>
    </row>
    <row r="43" spans="1:26" ht="13">
      <c r="A43" s="194" t="s">
        <v>234</v>
      </c>
      <c r="F43" s="129"/>
      <c r="G43" s="131"/>
      <c r="H43" s="131"/>
      <c r="J43" s="194" t="s">
        <v>453</v>
      </c>
      <c r="K43" s="131"/>
      <c r="L43" s="131"/>
      <c r="M43" s="131"/>
      <c r="N43" s="131"/>
      <c r="O43" s="133"/>
      <c r="P43" s="131"/>
      <c r="Q43" s="133"/>
      <c r="R43" s="133"/>
      <c r="S43" s="131"/>
      <c r="T43" s="131"/>
      <c r="X43" s="131"/>
      <c r="Y43" s="131"/>
      <c r="Z43" s="131"/>
    </row>
    <row r="44" spans="1:26">
      <c r="A44" s="131"/>
      <c r="F44" s="129"/>
      <c r="G44" s="131"/>
      <c r="H44" s="131"/>
      <c r="J44" s="131"/>
      <c r="K44" s="131"/>
      <c r="L44" s="131"/>
      <c r="M44" s="131"/>
      <c r="N44" s="131"/>
      <c r="O44" s="131"/>
      <c r="S44" s="131"/>
      <c r="T44" s="131"/>
      <c r="X44" s="131"/>
      <c r="Y44" s="131"/>
      <c r="Z44" s="131"/>
    </row>
    <row r="45" spans="1:26">
      <c r="A45" s="131"/>
      <c r="F45" s="129"/>
      <c r="G45" s="131"/>
      <c r="H45" s="131"/>
      <c r="J45" s="131"/>
      <c r="K45" s="131"/>
      <c r="L45" s="131"/>
      <c r="M45" s="131"/>
      <c r="N45" s="131"/>
      <c r="O45" s="131"/>
      <c r="S45" s="131"/>
      <c r="T45" s="131"/>
      <c r="X45" s="131"/>
      <c r="Y45" s="131"/>
      <c r="Z45" s="131"/>
    </row>
    <row r="46" spans="1:26">
      <c r="A46" s="131"/>
      <c r="F46" s="129"/>
      <c r="G46" s="131"/>
      <c r="H46" s="131"/>
      <c r="J46" s="131"/>
      <c r="K46" s="131"/>
      <c r="L46" s="131"/>
      <c r="M46" s="131"/>
      <c r="N46" s="131"/>
      <c r="O46" s="131"/>
      <c r="S46" s="131"/>
      <c r="T46" s="131"/>
      <c r="X46" s="131"/>
      <c r="Y46" s="131"/>
      <c r="Z46" s="131"/>
    </row>
    <row r="47" spans="1:26">
      <c r="A47" s="131"/>
      <c r="H47" s="131"/>
      <c r="J47" s="131"/>
      <c r="K47" s="131"/>
      <c r="L47" s="131"/>
      <c r="M47" s="129"/>
      <c r="N47" s="131"/>
      <c r="O47" s="129"/>
      <c r="X47" s="129"/>
      <c r="Y47" s="129"/>
      <c r="Z47" s="129"/>
    </row>
    <row r="48" spans="1:26">
      <c r="A48" s="131"/>
      <c r="J48" s="131"/>
      <c r="K48" s="131"/>
      <c r="L48" s="131"/>
      <c r="M48" s="129"/>
      <c r="N48" s="131"/>
      <c r="O48" s="129"/>
      <c r="X48" s="129"/>
      <c r="Y48" s="129"/>
      <c r="Z48" s="129"/>
    </row>
    <row r="49" spans="1:227" ht="26">
      <c r="A49" s="187" t="s">
        <v>252</v>
      </c>
      <c r="B49" s="187" t="s">
        <v>273</v>
      </c>
      <c r="C49" s="187" t="s">
        <v>296</v>
      </c>
      <c r="D49" s="187" t="s">
        <v>318</v>
      </c>
      <c r="E49" s="187" t="s">
        <v>338</v>
      </c>
      <c r="F49" s="187" t="s">
        <v>357</v>
      </c>
      <c r="G49" s="187" t="s">
        <v>374</v>
      </c>
      <c r="H49" s="187" t="s">
        <v>385</v>
      </c>
      <c r="I49" s="187" t="s">
        <v>395</v>
      </c>
      <c r="J49" s="187" t="s">
        <v>404</v>
      </c>
      <c r="K49" s="187" t="s">
        <v>411</v>
      </c>
      <c r="L49" s="187" t="s">
        <v>418</v>
      </c>
      <c r="M49" s="187" t="s">
        <v>425</v>
      </c>
      <c r="N49" s="187" t="s">
        <v>430</v>
      </c>
      <c r="O49" s="187" t="s">
        <v>435</v>
      </c>
      <c r="P49" s="187" t="s">
        <v>248</v>
      </c>
      <c r="Q49" s="187" t="s">
        <v>270</v>
      </c>
      <c r="R49" s="187" t="s">
        <v>292</v>
      </c>
      <c r="S49" s="187" t="s">
        <v>315</v>
      </c>
      <c r="T49" s="187" t="s">
        <v>335</v>
      </c>
      <c r="U49" s="187" t="s">
        <v>354</v>
      </c>
      <c r="V49" s="187" t="s">
        <v>371</v>
      </c>
      <c r="W49" s="187" t="s">
        <v>253</v>
      </c>
      <c r="X49" s="187" t="s">
        <v>274</v>
      </c>
      <c r="Y49" s="187" t="s">
        <v>297</v>
      </c>
      <c r="Z49" s="187" t="s">
        <v>319</v>
      </c>
      <c r="AA49" s="187" t="s">
        <v>339</v>
      </c>
      <c r="AB49" s="187" t="s">
        <v>358</v>
      </c>
      <c r="AC49" s="187" t="s">
        <v>375</v>
      </c>
      <c r="AD49" s="187" t="s">
        <v>235</v>
      </c>
      <c r="AE49" s="187" t="s">
        <v>268</v>
      </c>
      <c r="AF49" s="187" t="s">
        <v>280</v>
      </c>
      <c r="AG49" s="187" t="s">
        <v>303</v>
      </c>
      <c r="AH49" s="187" t="s">
        <v>325</v>
      </c>
      <c r="AI49" s="187" t="s">
        <v>345</v>
      </c>
      <c r="AJ49" s="187" t="s">
        <v>242</v>
      </c>
      <c r="AK49" s="187" t="s">
        <v>264</v>
      </c>
      <c r="AL49" s="187" t="s">
        <v>287</v>
      </c>
      <c r="AM49" s="187" t="s">
        <v>310</v>
      </c>
      <c r="AN49" s="187" t="s">
        <v>331</v>
      </c>
      <c r="AO49" s="187" t="s">
        <v>350</v>
      </c>
      <c r="AP49" s="187" t="s">
        <v>367</v>
      </c>
      <c r="AQ49" s="187" t="s">
        <v>243</v>
      </c>
      <c r="AR49" s="187" t="s">
        <v>265</v>
      </c>
      <c r="AS49" s="187" t="s">
        <v>288</v>
      </c>
      <c r="AT49" s="187" t="s">
        <v>311</v>
      </c>
      <c r="AU49" s="187" t="s">
        <v>332</v>
      </c>
      <c r="AV49" s="187" t="s">
        <v>351</v>
      </c>
      <c r="AW49" s="187" t="s">
        <v>368</v>
      </c>
      <c r="AX49" s="187" t="s">
        <v>380</v>
      </c>
      <c r="AY49" s="187" t="s">
        <v>390</v>
      </c>
      <c r="AZ49" s="187" t="s">
        <v>400</v>
      </c>
      <c r="BA49" s="187" t="s">
        <v>255</v>
      </c>
      <c r="BB49" s="187" t="s">
        <v>276</v>
      </c>
      <c r="BC49" s="187" t="s">
        <v>299</v>
      </c>
      <c r="BD49" s="187" t="s">
        <v>321</v>
      </c>
      <c r="BE49" s="187" t="s">
        <v>341</v>
      </c>
      <c r="BF49" s="187" t="s">
        <v>360</v>
      </c>
      <c r="BG49" s="187" t="s">
        <v>377</v>
      </c>
      <c r="BH49" s="187" t="s">
        <v>387</v>
      </c>
      <c r="BI49" s="187" t="s">
        <v>397</v>
      </c>
      <c r="BJ49" s="187" t="s">
        <v>406</v>
      </c>
      <c r="BK49" s="187" t="s">
        <v>413</v>
      </c>
      <c r="BL49" s="187" t="s">
        <v>420</v>
      </c>
      <c r="BM49" s="187" t="s">
        <v>426</v>
      </c>
      <c r="BN49" s="187" t="s">
        <v>431</v>
      </c>
      <c r="BO49" s="187" t="s">
        <v>236</v>
      </c>
      <c r="BP49" s="187" t="s">
        <v>258</v>
      </c>
      <c r="BQ49" s="187" t="s">
        <v>281</v>
      </c>
      <c r="BR49" s="187" t="s">
        <v>304</v>
      </c>
      <c r="BS49" s="187" t="s">
        <v>326</v>
      </c>
      <c r="BT49" s="187" t="s">
        <v>346</v>
      </c>
      <c r="BU49" s="187" t="s">
        <v>364</v>
      </c>
      <c r="BV49" s="187" t="s">
        <v>249</v>
      </c>
      <c r="BW49" s="187" t="s">
        <v>2079</v>
      </c>
      <c r="BX49" s="187" t="s">
        <v>293</v>
      </c>
      <c r="BY49" s="187" t="s">
        <v>316</v>
      </c>
      <c r="BZ49" s="187" t="s">
        <v>336</v>
      </c>
      <c r="CA49" s="187" t="s">
        <v>355</v>
      </c>
      <c r="CB49" s="187" t="s">
        <v>372</v>
      </c>
      <c r="CC49" s="187" t="s">
        <v>383</v>
      </c>
      <c r="CD49" s="187" t="s">
        <v>393</v>
      </c>
      <c r="CE49" s="187" t="s">
        <v>402</v>
      </c>
      <c r="CF49" s="187" t="s">
        <v>409</v>
      </c>
      <c r="CG49" s="187" t="s">
        <v>416</v>
      </c>
      <c r="CH49" s="187" t="s">
        <v>423</v>
      </c>
      <c r="CI49" s="187" t="s">
        <v>429</v>
      </c>
      <c r="CJ49" s="187" t="s">
        <v>434</v>
      </c>
      <c r="CK49" s="187" t="s">
        <v>438</v>
      </c>
      <c r="CL49" s="187" t="s">
        <v>441</v>
      </c>
      <c r="CM49" s="187" t="s">
        <v>442</v>
      </c>
      <c r="CN49" s="187" t="s">
        <v>444</v>
      </c>
      <c r="CO49" s="187" t="s">
        <v>446</v>
      </c>
      <c r="CP49" s="187" t="s">
        <v>448</v>
      </c>
      <c r="CQ49" s="187" t="s">
        <v>450</v>
      </c>
      <c r="CR49" s="187" t="s">
        <v>451</v>
      </c>
      <c r="CS49" s="187" t="s">
        <v>2080</v>
      </c>
      <c r="CT49" s="187" t="s">
        <v>453</v>
      </c>
      <c r="CU49" s="187" t="s">
        <v>237</v>
      </c>
      <c r="CV49" s="187" t="s">
        <v>259</v>
      </c>
      <c r="CW49" s="187" t="s">
        <v>282</v>
      </c>
      <c r="CX49" s="187" t="s">
        <v>305</v>
      </c>
      <c r="CY49" s="187" t="s">
        <v>327</v>
      </c>
      <c r="CZ49" s="187" t="s">
        <v>347</v>
      </c>
      <c r="DA49" s="187" t="s">
        <v>454</v>
      </c>
      <c r="DB49" s="187" t="s">
        <v>277</v>
      </c>
      <c r="DC49" s="187" t="s">
        <v>300</v>
      </c>
      <c r="DD49" s="187" t="s">
        <v>322</v>
      </c>
      <c r="DE49" s="187" t="s">
        <v>342</v>
      </c>
      <c r="DF49" s="187" t="s">
        <v>361</v>
      </c>
      <c r="DG49" s="187" t="s">
        <v>378</v>
      </c>
      <c r="DH49" s="187" t="s">
        <v>388</v>
      </c>
      <c r="DI49" s="187" t="s">
        <v>398</v>
      </c>
      <c r="DJ49" s="187" t="s">
        <v>407</v>
      </c>
      <c r="DK49" s="187" t="s">
        <v>414</v>
      </c>
      <c r="DL49" s="187" t="s">
        <v>421</v>
      </c>
      <c r="DM49" s="187" t="s">
        <v>427</v>
      </c>
      <c r="DN49" s="187" t="s">
        <v>432</v>
      </c>
      <c r="DO49" s="187" t="s">
        <v>436</v>
      </c>
      <c r="DP49" s="187" t="s">
        <v>439</v>
      </c>
      <c r="DQ49" s="187" t="s">
        <v>250</v>
      </c>
      <c r="DR49" s="187" t="s">
        <v>271</v>
      </c>
      <c r="DS49" s="187" t="s">
        <v>294</v>
      </c>
      <c r="DT49" s="187" t="s">
        <v>317</v>
      </c>
      <c r="DU49" s="187" t="s">
        <v>337</v>
      </c>
      <c r="DV49" s="187" t="s">
        <v>356</v>
      </c>
      <c r="DW49" s="187" t="s">
        <v>373</v>
      </c>
      <c r="DX49" s="187" t="s">
        <v>384</v>
      </c>
      <c r="DY49" s="187" t="s">
        <v>394</v>
      </c>
      <c r="DZ49" s="187" t="s">
        <v>403</v>
      </c>
      <c r="EA49" s="187" t="s">
        <v>410</v>
      </c>
      <c r="EB49" s="187" t="s">
        <v>417</v>
      </c>
      <c r="EC49" s="187" t="s">
        <v>424</v>
      </c>
      <c r="ED49" s="187" t="s">
        <v>246</v>
      </c>
      <c r="EE49" s="187" t="s">
        <v>2276</v>
      </c>
      <c r="EF49" s="187" t="s">
        <v>291</v>
      </c>
      <c r="EG49" s="187" t="s">
        <v>314</v>
      </c>
      <c r="EH49" s="187" t="s">
        <v>334</v>
      </c>
      <c r="EI49" s="187" t="s">
        <v>353</v>
      </c>
      <c r="EJ49" s="187" t="s">
        <v>370</v>
      </c>
      <c r="EK49" s="187" t="s">
        <v>382</v>
      </c>
      <c r="EL49" s="187" t="s">
        <v>392</v>
      </c>
      <c r="EM49" s="187" t="s">
        <v>401</v>
      </c>
      <c r="EN49" s="187" t="s">
        <v>408</v>
      </c>
      <c r="EO49" s="187" t="s">
        <v>415</v>
      </c>
      <c r="EP49" s="187" t="s">
        <v>422</v>
      </c>
      <c r="EQ49" s="187" t="s">
        <v>428</v>
      </c>
      <c r="ER49" s="187" t="s">
        <v>433</v>
      </c>
      <c r="ES49" s="187" t="s">
        <v>2081</v>
      </c>
      <c r="ET49" s="187" t="s">
        <v>440</v>
      </c>
      <c r="EU49" s="187" t="s">
        <v>455</v>
      </c>
      <c r="EV49" s="187" t="s">
        <v>443</v>
      </c>
      <c r="EW49" s="187" t="s">
        <v>445</v>
      </c>
      <c r="EX49" s="187" t="s">
        <v>447</v>
      </c>
      <c r="EY49" s="187" t="s">
        <v>449</v>
      </c>
      <c r="EZ49" s="187" t="s">
        <v>254</v>
      </c>
      <c r="FA49" s="187" t="s">
        <v>275</v>
      </c>
      <c r="FB49" s="187" t="s">
        <v>298</v>
      </c>
      <c r="FC49" s="187" t="s">
        <v>320</v>
      </c>
      <c r="FD49" s="187" t="s">
        <v>340</v>
      </c>
      <c r="FE49" s="187" t="s">
        <v>359</v>
      </c>
      <c r="FF49" s="187" t="s">
        <v>376</v>
      </c>
      <c r="FG49" s="187" t="s">
        <v>386</v>
      </c>
      <c r="FH49" s="187" t="s">
        <v>396</v>
      </c>
      <c r="FI49" s="187" t="s">
        <v>405</v>
      </c>
      <c r="FJ49" s="187" t="s">
        <v>412</v>
      </c>
      <c r="FK49" s="187" t="s">
        <v>419</v>
      </c>
      <c r="FL49" s="187" t="s">
        <v>239</v>
      </c>
      <c r="FM49" s="187" t="s">
        <v>261</v>
      </c>
      <c r="FN49" s="187" t="s">
        <v>284</v>
      </c>
      <c r="FO49" s="187" t="s">
        <v>307</v>
      </c>
      <c r="FP49" s="187" t="s">
        <v>329</v>
      </c>
      <c r="FQ49" s="187" t="s">
        <v>244</v>
      </c>
      <c r="FR49" s="187" t="s">
        <v>266</v>
      </c>
      <c r="FS49" s="187" t="s">
        <v>289</v>
      </c>
      <c r="FT49" s="187" t="s">
        <v>312</v>
      </c>
      <c r="FU49" s="187" t="s">
        <v>1520</v>
      </c>
      <c r="FV49" s="187" t="s">
        <v>240</v>
      </c>
      <c r="FW49" s="187" t="s">
        <v>262</v>
      </c>
      <c r="FX49" s="187" t="s">
        <v>285</v>
      </c>
      <c r="FY49" s="187" t="s">
        <v>308</v>
      </c>
      <c r="FZ49" s="187" t="s">
        <v>330</v>
      </c>
      <c r="GA49" s="187" t="s">
        <v>349</v>
      </c>
      <c r="GB49" s="187" t="s">
        <v>366</v>
      </c>
      <c r="GC49" s="187" t="s">
        <v>245</v>
      </c>
      <c r="GD49" s="187" t="s">
        <v>267</v>
      </c>
      <c r="GE49" s="187" t="s">
        <v>290</v>
      </c>
      <c r="GF49" s="187" t="s">
        <v>313</v>
      </c>
      <c r="GG49" s="187" t="s">
        <v>333</v>
      </c>
      <c r="GH49" s="187" t="s">
        <v>352</v>
      </c>
      <c r="GI49" s="187" t="s">
        <v>369</v>
      </c>
      <c r="GJ49" s="187" t="s">
        <v>381</v>
      </c>
      <c r="GK49" s="187" t="s">
        <v>391</v>
      </c>
      <c r="GL49" s="187" t="s">
        <v>256</v>
      </c>
      <c r="GM49" s="187" t="s">
        <v>278</v>
      </c>
      <c r="GN49" s="187" t="s">
        <v>301</v>
      </c>
      <c r="GO49" s="187" t="s">
        <v>323</v>
      </c>
      <c r="GP49" s="187" t="s">
        <v>343</v>
      </c>
      <c r="GQ49" s="187" t="s">
        <v>362</v>
      </c>
      <c r="GR49" s="187" t="s">
        <v>379</v>
      </c>
      <c r="GS49" s="187" t="s">
        <v>389</v>
      </c>
      <c r="GT49" s="187" t="s">
        <v>399</v>
      </c>
      <c r="GU49" s="187" t="s">
        <v>1614</v>
      </c>
      <c r="GV49" s="187" t="s">
        <v>1607</v>
      </c>
      <c r="GW49" s="187" t="s">
        <v>1613</v>
      </c>
      <c r="GX49" s="187" t="s">
        <v>238</v>
      </c>
      <c r="GY49" s="187" t="s">
        <v>260</v>
      </c>
      <c r="GZ49" s="187" t="s">
        <v>283</v>
      </c>
      <c r="HA49" s="187" t="s">
        <v>306</v>
      </c>
      <c r="HB49" s="187" t="s">
        <v>328</v>
      </c>
      <c r="HC49" s="187" t="s">
        <v>348</v>
      </c>
      <c r="HD49" s="187" t="s">
        <v>365</v>
      </c>
      <c r="HE49" s="187" t="s">
        <v>241</v>
      </c>
      <c r="HF49" s="187" t="s">
        <v>263</v>
      </c>
      <c r="HG49" s="187" t="s">
        <v>286</v>
      </c>
      <c r="HH49" s="187" t="s">
        <v>309</v>
      </c>
      <c r="HI49" s="187" t="s">
        <v>247</v>
      </c>
      <c r="HJ49" s="187" t="s">
        <v>269</v>
      </c>
      <c r="HK49" s="187" t="s">
        <v>251</v>
      </c>
      <c r="HL49" s="187" t="s">
        <v>272</v>
      </c>
      <c r="HM49" s="187" t="s">
        <v>295</v>
      </c>
      <c r="HN49" s="187" t="s">
        <v>257</v>
      </c>
      <c r="HO49" s="187" t="s">
        <v>279</v>
      </c>
      <c r="HP49" s="187" t="s">
        <v>302</v>
      </c>
      <c r="HQ49" s="187" t="s">
        <v>324</v>
      </c>
      <c r="HR49" s="187" t="s">
        <v>344</v>
      </c>
      <c r="HS49" s="187" t="s">
        <v>363</v>
      </c>
    </row>
    <row r="50" spans="1:227" ht="13">
      <c r="A50" s="194" t="s">
        <v>539</v>
      </c>
      <c r="B50" s="194" t="s">
        <v>2088</v>
      </c>
      <c r="C50" s="194" t="s">
        <v>2087</v>
      </c>
      <c r="D50" s="194" t="s">
        <v>2089</v>
      </c>
      <c r="E50" s="194" t="s">
        <v>2090</v>
      </c>
      <c r="F50" s="194" t="s">
        <v>2091</v>
      </c>
      <c r="G50" s="194" t="s">
        <v>540</v>
      </c>
      <c r="H50" s="194" t="s">
        <v>541</v>
      </c>
      <c r="I50" s="194" t="s">
        <v>2092</v>
      </c>
      <c r="J50" s="194" t="s">
        <v>542</v>
      </c>
      <c r="K50" s="194" t="s">
        <v>2093</v>
      </c>
      <c r="L50" s="194" t="s">
        <v>543</v>
      </c>
      <c r="M50" s="194" t="s">
        <v>544</v>
      </c>
      <c r="N50" s="194" t="s">
        <v>2094</v>
      </c>
      <c r="O50" s="194" t="s">
        <v>545</v>
      </c>
      <c r="P50" s="197" t="s">
        <v>510</v>
      </c>
      <c r="Q50" s="194" t="s">
        <v>2095</v>
      </c>
      <c r="R50" s="194" t="s">
        <v>511</v>
      </c>
      <c r="S50" s="194" t="s">
        <v>2096</v>
      </c>
      <c r="T50" s="194" t="s">
        <v>490</v>
      </c>
      <c r="U50" s="194" t="s">
        <v>2097</v>
      </c>
      <c r="V50" s="197" t="s">
        <v>512</v>
      </c>
      <c r="W50" s="197" t="s">
        <v>546</v>
      </c>
      <c r="X50" s="194" t="s">
        <v>2099</v>
      </c>
      <c r="Y50" s="194" t="s">
        <v>2086</v>
      </c>
      <c r="Z50" s="194" t="s">
        <v>547</v>
      </c>
      <c r="AA50" s="194" t="s">
        <v>548</v>
      </c>
      <c r="AB50" s="194" t="s">
        <v>2100</v>
      </c>
      <c r="AC50" s="194" t="s">
        <v>2101</v>
      </c>
      <c r="AD50" s="197" t="s">
        <v>456</v>
      </c>
      <c r="AE50" s="194" t="s">
        <v>2082</v>
      </c>
      <c r="AF50" s="197" t="s">
        <v>457</v>
      </c>
      <c r="AG50" s="194" t="s">
        <v>458</v>
      </c>
      <c r="AH50" s="197" t="s">
        <v>2000</v>
      </c>
      <c r="AI50" s="194" t="s">
        <v>459</v>
      </c>
      <c r="AJ50" s="197" t="s">
        <v>487</v>
      </c>
      <c r="AK50" s="197" t="s">
        <v>488</v>
      </c>
      <c r="AL50" s="194" t="s">
        <v>489</v>
      </c>
      <c r="AM50" s="194" t="s">
        <v>2102</v>
      </c>
      <c r="AN50" s="194" t="s">
        <v>2052</v>
      </c>
      <c r="AO50" s="194" t="s">
        <v>2103</v>
      </c>
      <c r="AP50" s="194" t="s">
        <v>2104</v>
      </c>
      <c r="AQ50" s="197" t="s">
        <v>491</v>
      </c>
      <c r="AR50" s="194" t="s">
        <v>2105</v>
      </c>
      <c r="AS50" s="197" t="s">
        <v>492</v>
      </c>
      <c r="AT50" s="194" t="s">
        <v>2106</v>
      </c>
      <c r="AU50" s="194" t="s">
        <v>2107</v>
      </c>
      <c r="AV50" s="194" t="s">
        <v>2108</v>
      </c>
      <c r="AW50" s="197" t="s">
        <v>493</v>
      </c>
      <c r="AX50" s="194" t="s">
        <v>2109</v>
      </c>
      <c r="AY50" s="194" t="s">
        <v>2110</v>
      </c>
      <c r="AZ50" s="194" t="s">
        <v>2111</v>
      </c>
      <c r="BA50" s="197" t="s">
        <v>2056</v>
      </c>
      <c r="BB50" s="194" t="s">
        <v>2113</v>
      </c>
      <c r="BC50" s="194" t="s">
        <v>2190</v>
      </c>
      <c r="BD50" s="194" t="s">
        <v>2115</v>
      </c>
      <c r="BE50" s="194" t="s">
        <v>2116</v>
      </c>
      <c r="BF50" s="194" t="s">
        <v>557</v>
      </c>
      <c r="BG50" s="197" t="s">
        <v>558</v>
      </c>
      <c r="BH50" s="194" t="s">
        <v>2117</v>
      </c>
      <c r="BI50" s="197" t="s">
        <v>559</v>
      </c>
      <c r="BJ50" s="197" t="s">
        <v>2046</v>
      </c>
      <c r="BK50" s="194" t="s">
        <v>2118</v>
      </c>
      <c r="BL50" s="197" t="s">
        <v>561</v>
      </c>
      <c r="BM50" s="194" t="s">
        <v>2119</v>
      </c>
      <c r="BN50" s="197" t="s">
        <v>562</v>
      </c>
      <c r="BO50" s="197" t="s">
        <v>460</v>
      </c>
      <c r="BP50" s="194" t="s">
        <v>461</v>
      </c>
      <c r="BQ50" s="194" t="s">
        <v>2120</v>
      </c>
      <c r="BR50" s="194" t="s">
        <v>462</v>
      </c>
      <c r="BS50" s="194" t="s">
        <v>2202</v>
      </c>
      <c r="BT50" s="194" t="s">
        <v>2121</v>
      </c>
      <c r="BU50" s="194" t="s">
        <v>2122</v>
      </c>
      <c r="BV50" s="197" t="s">
        <v>513</v>
      </c>
      <c r="BW50" s="194" t="s">
        <v>514</v>
      </c>
      <c r="BX50" s="194" t="s">
        <v>2123</v>
      </c>
      <c r="BY50" s="194" t="s">
        <v>2124</v>
      </c>
      <c r="BZ50" s="194" t="s">
        <v>2125</v>
      </c>
      <c r="CA50" s="197" t="s">
        <v>2010</v>
      </c>
      <c r="CB50" s="199" t="s">
        <v>515</v>
      </c>
      <c r="CC50" s="194" t="s">
        <v>516</v>
      </c>
      <c r="CD50" s="194" t="s">
        <v>2048</v>
      </c>
      <c r="CE50" s="197" t="s">
        <v>518</v>
      </c>
      <c r="CF50" s="194" t="s">
        <v>2127</v>
      </c>
      <c r="CG50" s="194" t="s">
        <v>2128</v>
      </c>
      <c r="CH50" s="194" t="s">
        <v>2129</v>
      </c>
      <c r="CI50" s="194" t="s">
        <v>519</v>
      </c>
      <c r="CJ50" s="197" t="s">
        <v>520</v>
      </c>
      <c r="CK50" s="194" t="s">
        <v>521</v>
      </c>
      <c r="CL50" s="197" t="s">
        <v>522</v>
      </c>
      <c r="CM50" s="194" t="s">
        <v>523</v>
      </c>
      <c r="CN50" s="194" t="s">
        <v>524</v>
      </c>
      <c r="CO50" s="194" t="s">
        <v>525</v>
      </c>
      <c r="CP50" s="194" t="s">
        <v>526</v>
      </c>
      <c r="CQ50" s="194" t="s">
        <v>527</v>
      </c>
      <c r="CR50" s="194" t="s">
        <v>528</v>
      </c>
      <c r="CS50" s="194" t="s">
        <v>529</v>
      </c>
      <c r="CT50" s="194" t="s">
        <v>530</v>
      </c>
      <c r="CU50" s="197" t="s">
        <v>464</v>
      </c>
      <c r="CV50" s="197" t="s">
        <v>465</v>
      </c>
      <c r="CW50" s="197" t="s">
        <v>2020</v>
      </c>
      <c r="CX50" s="197" t="s">
        <v>467</v>
      </c>
      <c r="CY50" s="194" t="s">
        <v>2130</v>
      </c>
      <c r="CZ50" s="194" t="s">
        <v>468</v>
      </c>
      <c r="DA50" s="197" t="s">
        <v>2217</v>
      </c>
      <c r="DB50" s="197" t="s">
        <v>564</v>
      </c>
      <c r="DC50" s="197" t="s">
        <v>2131</v>
      </c>
      <c r="DD50" s="194" t="s">
        <v>2132</v>
      </c>
      <c r="DE50" s="194" t="s">
        <v>2133</v>
      </c>
      <c r="DF50" s="194" t="s">
        <v>2201</v>
      </c>
      <c r="DG50" s="194" t="s">
        <v>2134</v>
      </c>
      <c r="DH50" s="197" t="s">
        <v>566</v>
      </c>
      <c r="DI50" s="197" t="s">
        <v>567</v>
      </c>
      <c r="DJ50" s="194" t="s">
        <v>568</v>
      </c>
      <c r="DK50" s="194" t="s">
        <v>2135</v>
      </c>
      <c r="DL50" s="194" t="s">
        <v>2136</v>
      </c>
      <c r="DM50" s="194" t="s">
        <v>2137</v>
      </c>
      <c r="DN50" s="194" t="s">
        <v>2138</v>
      </c>
      <c r="DO50" s="194" t="s">
        <v>2139</v>
      </c>
      <c r="DP50" s="194" t="s">
        <v>2069</v>
      </c>
      <c r="DQ50" s="197" t="s">
        <v>531</v>
      </c>
      <c r="DR50" s="194" t="s">
        <v>2140</v>
      </c>
      <c r="DS50" s="194" t="s">
        <v>2141</v>
      </c>
      <c r="DT50" s="194" t="s">
        <v>2143</v>
      </c>
      <c r="DU50" s="197" t="s">
        <v>2144</v>
      </c>
      <c r="DV50" s="194" t="s">
        <v>532</v>
      </c>
      <c r="DW50" s="197" t="s">
        <v>533</v>
      </c>
      <c r="DX50" s="197" t="s">
        <v>534</v>
      </c>
      <c r="DY50" s="194" t="s">
        <v>2147</v>
      </c>
      <c r="DZ50" s="197" t="s">
        <v>535</v>
      </c>
      <c r="EA50" s="197" t="s">
        <v>2148</v>
      </c>
      <c r="EB50" s="194" t="s">
        <v>2149</v>
      </c>
      <c r="EC50" s="194" t="s">
        <v>2150</v>
      </c>
      <c r="ED50" s="197" t="s">
        <v>2151</v>
      </c>
      <c r="EE50" s="194" t="s">
        <v>499</v>
      </c>
      <c r="EF50" s="197" t="s">
        <v>2152</v>
      </c>
      <c r="EG50" s="197" t="s">
        <v>2047</v>
      </c>
      <c r="EH50" s="194" t="s">
        <v>500</v>
      </c>
      <c r="EI50" s="197" t="s">
        <v>501</v>
      </c>
      <c r="EJ50" s="194" t="s">
        <v>2154</v>
      </c>
      <c r="EK50" s="197" t="s">
        <v>502</v>
      </c>
      <c r="EL50" s="197" t="s">
        <v>503</v>
      </c>
      <c r="EM50" s="194" t="s">
        <v>2157</v>
      </c>
      <c r="EN50" s="194" t="s">
        <v>2232</v>
      </c>
      <c r="EO50" s="194" t="s">
        <v>2158</v>
      </c>
      <c r="EP50" s="197" t="s">
        <v>2192</v>
      </c>
      <c r="EQ50" s="197" t="s">
        <v>505</v>
      </c>
      <c r="ER50" s="194" t="s">
        <v>2160</v>
      </c>
      <c r="ES50" s="194" t="s">
        <v>2159</v>
      </c>
      <c r="ET50" s="194" t="s">
        <v>2161</v>
      </c>
      <c r="EU50" s="194" t="s">
        <v>2083</v>
      </c>
      <c r="EV50" s="194" t="s">
        <v>506</v>
      </c>
      <c r="EW50" s="194" t="s">
        <v>2162</v>
      </c>
      <c r="EX50" s="194" t="s">
        <v>2163</v>
      </c>
      <c r="EY50" s="194" t="s">
        <v>2071</v>
      </c>
      <c r="EZ50" s="194" t="s">
        <v>549</v>
      </c>
      <c r="FA50" s="197" t="s">
        <v>2164</v>
      </c>
      <c r="FB50" s="194" t="s">
        <v>550</v>
      </c>
      <c r="FC50" s="194" t="s">
        <v>551</v>
      </c>
      <c r="FD50" s="194" t="s">
        <v>552</v>
      </c>
      <c r="FE50" s="194" t="s">
        <v>2166</v>
      </c>
      <c r="FF50" s="194" t="s">
        <v>2167</v>
      </c>
      <c r="FG50" s="194" t="s">
        <v>553</v>
      </c>
      <c r="FH50" s="194" t="s">
        <v>2168</v>
      </c>
      <c r="FI50" s="194" t="s">
        <v>2169</v>
      </c>
      <c r="FJ50" s="194" t="s">
        <v>554</v>
      </c>
      <c r="FK50" s="194" t="s">
        <v>2074</v>
      </c>
      <c r="FL50" s="194" t="s">
        <v>2170</v>
      </c>
      <c r="FM50" s="194" t="s">
        <v>2171</v>
      </c>
      <c r="FN50" s="194" t="s">
        <v>475</v>
      </c>
      <c r="FO50" s="194" t="s">
        <v>476</v>
      </c>
      <c r="FP50" s="194" t="s">
        <v>477</v>
      </c>
      <c r="FQ50" s="194" t="s">
        <v>494</v>
      </c>
      <c r="FR50" s="194" t="s">
        <v>2172</v>
      </c>
      <c r="FS50" s="194" t="s">
        <v>2062</v>
      </c>
      <c r="FT50" s="194" t="s">
        <v>2173</v>
      </c>
      <c r="FU50" s="197" t="s">
        <v>1521</v>
      </c>
      <c r="FV50" s="197" t="s">
        <v>2174</v>
      </c>
      <c r="FW50" s="194" t="s">
        <v>478</v>
      </c>
      <c r="FX50" s="194" t="s">
        <v>479</v>
      </c>
      <c r="FY50" s="197" t="s">
        <v>480</v>
      </c>
      <c r="FZ50" s="194" t="s">
        <v>481</v>
      </c>
      <c r="GA50" s="194" t="s">
        <v>482</v>
      </c>
      <c r="GB50" s="194" t="s">
        <v>483</v>
      </c>
      <c r="GC50" s="197" t="s">
        <v>496</v>
      </c>
      <c r="GD50" s="194" t="s">
        <v>497</v>
      </c>
      <c r="GE50" s="194" t="s">
        <v>2175</v>
      </c>
      <c r="GF50" s="194" t="s">
        <v>2176</v>
      </c>
      <c r="GG50" s="194" t="s">
        <v>2177</v>
      </c>
      <c r="GH50" s="194" t="s">
        <v>2178</v>
      </c>
      <c r="GI50" s="197" t="s">
        <v>2179</v>
      </c>
      <c r="GJ50" s="197" t="s">
        <v>498</v>
      </c>
      <c r="GK50" s="194" t="s">
        <v>2180</v>
      </c>
      <c r="GL50" s="197" t="s">
        <v>569</v>
      </c>
      <c r="GM50" s="194" t="s">
        <v>570</v>
      </c>
      <c r="GN50" s="194" t="s">
        <v>571</v>
      </c>
      <c r="GO50" s="194" t="s">
        <v>572</v>
      </c>
      <c r="GP50" s="194" t="s">
        <v>573</v>
      </c>
      <c r="GQ50" s="194" t="s">
        <v>574</v>
      </c>
      <c r="GR50" s="194" t="s">
        <v>575</v>
      </c>
      <c r="GS50" s="194" t="s">
        <v>2182</v>
      </c>
      <c r="GT50" s="194" t="s">
        <v>2183</v>
      </c>
      <c r="GU50" s="194" t="s">
        <v>1608</v>
      </c>
      <c r="GV50" s="194" t="s">
        <v>1610</v>
      </c>
      <c r="GW50" s="194" t="s">
        <v>1612</v>
      </c>
      <c r="GX50" s="194" t="s">
        <v>469</v>
      </c>
      <c r="GY50" s="194" t="s">
        <v>470</v>
      </c>
      <c r="GZ50" s="194" t="s">
        <v>471</v>
      </c>
      <c r="HA50" s="194" t="s">
        <v>2184</v>
      </c>
      <c r="HB50" s="194" t="s">
        <v>472</v>
      </c>
      <c r="HC50" s="194" t="s">
        <v>473</v>
      </c>
      <c r="HD50" s="194" t="s">
        <v>474</v>
      </c>
      <c r="HE50" s="194" t="s">
        <v>484</v>
      </c>
      <c r="HF50" s="194" t="s">
        <v>485</v>
      </c>
      <c r="HG50" s="194" t="s">
        <v>486</v>
      </c>
      <c r="HH50" s="194" t="s">
        <v>2186</v>
      </c>
      <c r="HI50" s="197" t="s">
        <v>508</v>
      </c>
      <c r="HJ50" s="194" t="s">
        <v>509</v>
      </c>
      <c r="HK50" s="197" t="s">
        <v>536</v>
      </c>
      <c r="HL50" s="194" t="s">
        <v>2037</v>
      </c>
      <c r="HM50" s="197" t="s">
        <v>538</v>
      </c>
      <c r="HN50" s="194" t="s">
        <v>576</v>
      </c>
      <c r="HO50" s="194" t="s">
        <v>577</v>
      </c>
      <c r="HP50" s="194" t="s">
        <v>578</v>
      </c>
      <c r="HQ50" s="194" t="s">
        <v>2188</v>
      </c>
      <c r="HR50" s="194" t="s">
        <v>579</v>
      </c>
      <c r="HS50" s="194" t="s">
        <v>580</v>
      </c>
    </row>
    <row r="51" spans="1:227" ht="13">
      <c r="A51" s="194" t="s">
        <v>683</v>
      </c>
      <c r="B51" s="194" t="s">
        <v>684</v>
      </c>
      <c r="C51" s="194" t="s">
        <v>685</v>
      </c>
      <c r="D51" s="194" t="s">
        <v>686</v>
      </c>
      <c r="E51" s="194" t="s">
        <v>687</v>
      </c>
      <c r="F51" s="194" t="s">
        <v>688</v>
      </c>
      <c r="G51" s="194" t="s">
        <v>689</v>
      </c>
      <c r="H51" s="194" t="s">
        <v>690</v>
      </c>
      <c r="I51" s="194" t="s">
        <v>691</v>
      </c>
      <c r="J51" s="194" t="s">
        <v>692</v>
      </c>
      <c r="K51" s="194" t="s">
        <v>693</v>
      </c>
      <c r="L51" s="194" t="s">
        <v>507</v>
      </c>
      <c r="M51" s="194" t="s">
        <v>565</v>
      </c>
      <c r="P51" s="197" t="s">
        <v>656</v>
      </c>
      <c r="Q51" s="194" t="s">
        <v>657</v>
      </c>
      <c r="R51" s="194" t="s">
        <v>658</v>
      </c>
      <c r="T51" s="194" t="s">
        <v>659</v>
      </c>
      <c r="V51" s="197" t="s">
        <v>660</v>
      </c>
      <c r="W51" s="197" t="s">
        <v>2098</v>
      </c>
      <c r="X51" s="194" t="s">
        <v>694</v>
      </c>
      <c r="Y51" s="194" t="s">
        <v>695</v>
      </c>
      <c r="Z51" s="194" t="s">
        <v>696</v>
      </c>
      <c r="AB51" s="194" t="s">
        <v>697</v>
      </c>
      <c r="AD51" s="197" t="s">
        <v>581</v>
      </c>
      <c r="AE51" s="194" t="s">
        <v>582</v>
      </c>
      <c r="AF51" s="197" t="s">
        <v>583</v>
      </c>
      <c r="AG51" s="194" t="s">
        <v>584</v>
      </c>
      <c r="AH51" s="197" t="s">
        <v>585</v>
      </c>
      <c r="AI51" s="194" t="s">
        <v>586</v>
      </c>
      <c r="AJ51" s="197" t="s">
        <v>616</v>
      </c>
      <c r="AK51" s="197" t="s">
        <v>617</v>
      </c>
      <c r="AL51" s="194" t="s">
        <v>618</v>
      </c>
      <c r="AM51" s="194" t="s">
        <v>619</v>
      </c>
      <c r="AN51" s="194" t="s">
        <v>620</v>
      </c>
      <c r="AO51" s="194" t="s">
        <v>621</v>
      </c>
      <c r="AP51" s="194" t="s">
        <v>622</v>
      </c>
      <c r="AQ51" s="197" t="s">
        <v>2001</v>
      </c>
      <c r="AR51" s="194" t="s">
        <v>624</v>
      </c>
      <c r="AS51" s="197" t="s">
        <v>625</v>
      </c>
      <c r="AU51" s="194" t="s">
        <v>626</v>
      </c>
      <c r="AV51" s="194" t="s">
        <v>627</v>
      </c>
      <c r="AW51" s="197" t="s">
        <v>2214</v>
      </c>
      <c r="AY51" s="194" t="s">
        <v>628</v>
      </c>
      <c r="BA51" s="197" t="s">
        <v>2112</v>
      </c>
      <c r="BB51" s="194" t="s">
        <v>708</v>
      </c>
      <c r="BC51" s="194" t="s">
        <v>709</v>
      </c>
      <c r="BD51" s="194" t="s">
        <v>1350</v>
      </c>
      <c r="BF51" s="194" t="s">
        <v>710</v>
      </c>
      <c r="BG51" s="197" t="s">
        <v>711</v>
      </c>
      <c r="BH51" s="194" t="s">
        <v>1163</v>
      </c>
      <c r="BI51" s="197" t="s">
        <v>712</v>
      </c>
      <c r="BJ51" s="197" t="s">
        <v>713</v>
      </c>
      <c r="BK51" s="194" t="s">
        <v>714</v>
      </c>
      <c r="BL51" s="197" t="s">
        <v>715</v>
      </c>
      <c r="BM51" s="194" t="s">
        <v>716</v>
      </c>
      <c r="BN51" s="197" t="s">
        <v>717</v>
      </c>
      <c r="BO51" s="197" t="s">
        <v>587</v>
      </c>
      <c r="BP51" s="194" t="s">
        <v>588</v>
      </c>
      <c r="BQ51" s="194" t="s">
        <v>2084</v>
      </c>
      <c r="BR51" s="194" t="s">
        <v>589</v>
      </c>
      <c r="BS51" s="194" t="s">
        <v>590</v>
      </c>
      <c r="BT51" s="194" t="s">
        <v>2011</v>
      </c>
      <c r="BU51" s="194" t="s">
        <v>591</v>
      </c>
      <c r="BV51" s="197" t="s">
        <v>661</v>
      </c>
      <c r="BZ51" s="194" t="s">
        <v>662</v>
      </c>
      <c r="CA51" s="197" t="s">
        <v>663</v>
      </c>
      <c r="CB51" s="199" t="s">
        <v>664</v>
      </c>
      <c r="CC51" s="194" t="s">
        <v>665</v>
      </c>
      <c r="CE51" s="197" t="s">
        <v>666</v>
      </c>
      <c r="CF51" s="194" t="s">
        <v>667</v>
      </c>
      <c r="CI51" s="194" t="s">
        <v>668</v>
      </c>
      <c r="CJ51" s="197" t="s">
        <v>669</v>
      </c>
      <c r="CL51" s="197" t="s">
        <v>670</v>
      </c>
      <c r="CM51" s="194" t="s">
        <v>671</v>
      </c>
      <c r="CO51" s="194" t="s">
        <v>672</v>
      </c>
      <c r="CU51" s="197" t="s">
        <v>592</v>
      </c>
      <c r="CV51" s="197" t="s">
        <v>593</v>
      </c>
      <c r="CW51" s="197" t="s">
        <v>2204</v>
      </c>
      <c r="CX51" s="197" t="s">
        <v>2027</v>
      </c>
      <c r="CY51" s="194" t="s">
        <v>595</v>
      </c>
      <c r="CZ51" s="194" t="s">
        <v>596</v>
      </c>
      <c r="DA51" s="197" t="s">
        <v>2015</v>
      </c>
      <c r="DB51" s="197" t="s">
        <v>719</v>
      </c>
      <c r="DC51" s="197" t="s">
        <v>2211</v>
      </c>
      <c r="DD51" s="194" t="s">
        <v>720</v>
      </c>
      <c r="DE51" s="194" t="s">
        <v>2222</v>
      </c>
      <c r="DF51" s="194" t="s">
        <v>2066</v>
      </c>
      <c r="DG51" s="194" t="s">
        <v>723</v>
      </c>
      <c r="DH51" s="197" t="s">
        <v>724</v>
      </c>
      <c r="DI51" s="197" t="s">
        <v>725</v>
      </c>
      <c r="DJ51" s="194" t="s">
        <v>726</v>
      </c>
      <c r="DK51" s="194" t="s">
        <v>727</v>
      </c>
      <c r="DL51" s="194" t="s">
        <v>728</v>
      </c>
      <c r="DM51" s="194" t="s">
        <v>729</v>
      </c>
      <c r="DN51" s="194" t="s">
        <v>730</v>
      </c>
      <c r="DO51" s="194" t="s">
        <v>731</v>
      </c>
      <c r="DP51" s="194" t="s">
        <v>732</v>
      </c>
      <c r="DQ51" s="197" t="s">
        <v>673</v>
      </c>
      <c r="DR51" s="194" t="s">
        <v>674</v>
      </c>
      <c r="DS51" s="194" t="s">
        <v>675</v>
      </c>
      <c r="DT51" s="194" t="s">
        <v>676</v>
      </c>
      <c r="DU51" s="197" t="s">
        <v>677</v>
      </c>
      <c r="DV51" s="194" t="s">
        <v>2191</v>
      </c>
      <c r="DW51" s="197" t="s">
        <v>2146</v>
      </c>
      <c r="DX51" s="197" t="s">
        <v>679</v>
      </c>
      <c r="DZ51" s="197" t="s">
        <v>680</v>
      </c>
      <c r="EA51" s="197" t="s">
        <v>2197</v>
      </c>
      <c r="ED51" s="197" t="s">
        <v>640</v>
      </c>
      <c r="EE51" s="194" t="s">
        <v>641</v>
      </c>
      <c r="EF51" s="197" t="s">
        <v>2228</v>
      </c>
      <c r="EG51" s="197" t="s">
        <v>643</v>
      </c>
      <c r="EH51" s="194" t="s">
        <v>644</v>
      </c>
      <c r="EI51" s="197" t="s">
        <v>645</v>
      </c>
      <c r="EK51" s="197" t="s">
        <v>2155</v>
      </c>
      <c r="EL51" s="197" t="s">
        <v>2156</v>
      </c>
      <c r="EM51" s="194" t="s">
        <v>646</v>
      </c>
      <c r="EN51" s="194" t="s">
        <v>647</v>
      </c>
      <c r="EP51" s="197" t="s">
        <v>648</v>
      </c>
      <c r="EQ51" s="197" t="s">
        <v>649</v>
      </c>
      <c r="ER51" s="194" t="s">
        <v>650</v>
      </c>
      <c r="ES51" s="194" t="s">
        <v>722</v>
      </c>
      <c r="ET51" s="194" t="s">
        <v>651</v>
      </c>
      <c r="EV51" s="194" t="s">
        <v>652</v>
      </c>
      <c r="EY51" s="194" t="s">
        <v>653</v>
      </c>
      <c r="EZ51" s="194" t="s">
        <v>698</v>
      </c>
      <c r="FA51" s="197" t="s">
        <v>699</v>
      </c>
      <c r="FB51" s="194" t="s">
        <v>700</v>
      </c>
      <c r="FC51" s="194" t="s">
        <v>701</v>
      </c>
      <c r="FD51" s="194" t="s">
        <v>702</v>
      </c>
      <c r="FE51" s="194" t="s">
        <v>2194</v>
      </c>
      <c r="FF51" s="194" t="s">
        <v>703</v>
      </c>
      <c r="FG51" s="194" t="s">
        <v>704</v>
      </c>
      <c r="FH51" s="194" t="s">
        <v>705</v>
      </c>
      <c r="FI51" s="194" t="s">
        <v>706</v>
      </c>
      <c r="FK51" s="194" t="s">
        <v>707</v>
      </c>
      <c r="FL51" s="194" t="s">
        <v>603</v>
      </c>
      <c r="FM51" s="194" t="s">
        <v>604</v>
      </c>
      <c r="FN51" s="194" t="s">
        <v>605</v>
      </c>
      <c r="FO51" s="194" t="s">
        <v>606</v>
      </c>
      <c r="FQ51" s="194" t="s">
        <v>629</v>
      </c>
      <c r="FR51" s="194" t="s">
        <v>630</v>
      </c>
      <c r="FS51" s="194" t="s">
        <v>2219</v>
      </c>
      <c r="FT51" s="194" t="s">
        <v>632</v>
      </c>
      <c r="FU51" s="197" t="s">
        <v>1522</v>
      </c>
      <c r="FV51" s="197" t="s">
        <v>607</v>
      </c>
      <c r="FW51" s="194" t="s">
        <v>608</v>
      </c>
      <c r="FX51" s="194" t="s">
        <v>2021</v>
      </c>
      <c r="FY51" s="197" t="s">
        <v>610</v>
      </c>
      <c r="FZ51" s="194" t="s">
        <v>611</v>
      </c>
      <c r="GC51" s="197" t="s">
        <v>633</v>
      </c>
      <c r="GD51" s="194" t="s">
        <v>634</v>
      </c>
      <c r="GF51" s="194" t="s">
        <v>635</v>
      </c>
      <c r="GG51" s="194" t="s">
        <v>2215</v>
      </c>
      <c r="GH51" s="194" t="s">
        <v>2039</v>
      </c>
      <c r="GI51" s="197" t="s">
        <v>637</v>
      </c>
      <c r="GJ51" s="197" t="s">
        <v>638</v>
      </c>
      <c r="GK51" s="194" t="s">
        <v>639</v>
      </c>
      <c r="GL51" s="197" t="s">
        <v>2181</v>
      </c>
      <c r="GM51" s="194" t="s">
        <v>733</v>
      </c>
      <c r="GN51" s="194" t="s">
        <v>734</v>
      </c>
      <c r="GO51" s="194" t="s">
        <v>2212</v>
      </c>
      <c r="GP51" s="194" t="s">
        <v>736</v>
      </c>
      <c r="GQ51" s="194" t="s">
        <v>737</v>
      </c>
      <c r="GR51" s="194" t="s">
        <v>738</v>
      </c>
      <c r="GS51" s="194" t="s">
        <v>739</v>
      </c>
      <c r="GT51" s="194" t="s">
        <v>2189</v>
      </c>
      <c r="GU51" s="194" t="s">
        <v>1609</v>
      </c>
      <c r="GV51" s="194" t="s">
        <v>1611</v>
      </c>
      <c r="GW51" s="194" t="s">
        <v>2067</v>
      </c>
      <c r="GX51" s="194" t="s">
        <v>597</v>
      </c>
      <c r="GY51" s="194" t="s">
        <v>598</v>
      </c>
      <c r="GZ51" s="194" t="s">
        <v>599</v>
      </c>
      <c r="HA51" s="194" t="s">
        <v>600</v>
      </c>
      <c r="HB51" s="194" t="s">
        <v>601</v>
      </c>
      <c r="HC51" s="194" t="s">
        <v>602</v>
      </c>
      <c r="HD51" s="194" t="s">
        <v>2185</v>
      </c>
      <c r="HE51" s="194" t="s">
        <v>612</v>
      </c>
      <c r="HF51" s="194" t="s">
        <v>613</v>
      </c>
      <c r="HG51" s="194" t="s">
        <v>614</v>
      </c>
      <c r="HH51" s="194" t="s">
        <v>615</v>
      </c>
      <c r="HI51" s="197" t="s">
        <v>654</v>
      </c>
      <c r="HJ51" s="194" t="s">
        <v>655</v>
      </c>
      <c r="HK51" s="197" t="s">
        <v>2031</v>
      </c>
      <c r="HM51" s="197" t="s">
        <v>682</v>
      </c>
      <c r="HS51" s="129"/>
    </row>
    <row r="52" spans="1:227" ht="13">
      <c r="A52" s="194" t="s">
        <v>832</v>
      </c>
      <c r="B52" s="194" t="s">
        <v>833</v>
      </c>
      <c r="C52" s="194" t="s">
        <v>834</v>
      </c>
      <c r="D52" s="194" t="s">
        <v>835</v>
      </c>
      <c r="E52" s="194" t="s">
        <v>836</v>
      </c>
      <c r="F52" s="129"/>
      <c r="G52" s="129"/>
      <c r="H52" s="194" t="s">
        <v>837</v>
      </c>
      <c r="I52" s="194" t="s">
        <v>838</v>
      </c>
      <c r="K52" s="194" t="s">
        <v>839</v>
      </c>
      <c r="M52" s="194" t="s">
        <v>840</v>
      </c>
      <c r="P52" s="197" t="s">
        <v>811</v>
      </c>
      <c r="R52" s="194" t="s">
        <v>812</v>
      </c>
      <c r="T52" s="194" t="s">
        <v>813</v>
      </c>
      <c r="W52" s="197" t="s">
        <v>841</v>
      </c>
      <c r="X52" s="194" t="s">
        <v>842</v>
      </c>
      <c r="Y52" s="194" t="s">
        <v>843</v>
      </c>
      <c r="Z52" s="194" t="s">
        <v>844</v>
      </c>
      <c r="AD52" s="194" t="s">
        <v>740</v>
      </c>
      <c r="AE52" s="194" t="s">
        <v>741</v>
      </c>
      <c r="AF52" s="194" t="s">
        <v>742</v>
      </c>
      <c r="AG52" s="194" t="s">
        <v>743</v>
      </c>
      <c r="AH52" s="194" t="s">
        <v>744</v>
      </c>
      <c r="AJ52" s="197" t="s">
        <v>774</v>
      </c>
      <c r="AK52" s="197" t="s">
        <v>517</v>
      </c>
      <c r="AL52" s="194" t="s">
        <v>775</v>
      </c>
      <c r="AM52" s="194" t="s">
        <v>776</v>
      </c>
      <c r="AN52" s="194" t="s">
        <v>777</v>
      </c>
      <c r="AO52" s="194" t="s">
        <v>778</v>
      </c>
      <c r="AP52" s="194" t="s">
        <v>779</v>
      </c>
      <c r="AQ52" s="197" t="s">
        <v>780</v>
      </c>
      <c r="AR52" s="194" t="s">
        <v>781</v>
      </c>
      <c r="AS52" s="194" t="s">
        <v>782</v>
      </c>
      <c r="AU52" s="194" t="s">
        <v>783</v>
      </c>
      <c r="AV52" s="194" t="s">
        <v>784</v>
      </c>
      <c r="AW52" s="194" t="s">
        <v>785</v>
      </c>
      <c r="AY52" s="194" t="s">
        <v>786</v>
      </c>
      <c r="BA52" s="197" t="s">
        <v>854</v>
      </c>
      <c r="BB52" s="194" t="s">
        <v>855</v>
      </c>
      <c r="BC52" s="194" t="s">
        <v>856</v>
      </c>
      <c r="BF52" s="194" t="s">
        <v>857</v>
      </c>
      <c r="BG52" s="197" t="s">
        <v>858</v>
      </c>
      <c r="BI52" s="197" t="s">
        <v>859</v>
      </c>
      <c r="BJ52" s="197" t="s">
        <v>860</v>
      </c>
      <c r="BK52" s="194" t="s">
        <v>861</v>
      </c>
      <c r="BL52" s="197" t="s">
        <v>862</v>
      </c>
      <c r="BM52" s="194" t="s">
        <v>863</v>
      </c>
      <c r="BN52" s="197" t="s">
        <v>864</v>
      </c>
      <c r="BO52" s="197" t="s">
        <v>2226</v>
      </c>
      <c r="BP52" s="194" t="s">
        <v>745</v>
      </c>
      <c r="BQ52" s="194" t="s">
        <v>2009</v>
      </c>
      <c r="BR52" s="194" t="s">
        <v>746</v>
      </c>
      <c r="BS52" s="194" t="s">
        <v>747</v>
      </c>
      <c r="BT52" s="194" t="s">
        <v>748</v>
      </c>
      <c r="BU52" s="194" t="s">
        <v>749</v>
      </c>
      <c r="BV52" s="197" t="s">
        <v>814</v>
      </c>
      <c r="CA52" s="197" t="s">
        <v>815</v>
      </c>
      <c r="CB52" s="199" t="s">
        <v>816</v>
      </c>
      <c r="CC52" s="194" t="s">
        <v>2053</v>
      </c>
      <c r="CE52" s="197" t="s">
        <v>817</v>
      </c>
      <c r="CF52" s="194" t="s">
        <v>818</v>
      </c>
      <c r="CI52" s="194" t="s">
        <v>819</v>
      </c>
      <c r="CJ52" s="194" t="s">
        <v>820</v>
      </c>
      <c r="CL52" s="197" t="s">
        <v>821</v>
      </c>
      <c r="CM52" s="194" t="s">
        <v>822</v>
      </c>
      <c r="CU52" s="197" t="s">
        <v>466</v>
      </c>
      <c r="CV52" s="194" t="s">
        <v>750</v>
      </c>
      <c r="CW52" s="194" t="s">
        <v>751</v>
      </c>
      <c r="CX52" s="194" t="s">
        <v>752</v>
      </c>
      <c r="CY52" s="194" t="s">
        <v>753</v>
      </c>
      <c r="CZ52" s="194" t="s">
        <v>754</v>
      </c>
      <c r="DA52" s="197" t="s">
        <v>2014</v>
      </c>
      <c r="DB52" s="197" t="s">
        <v>2070</v>
      </c>
      <c r="DC52" s="194" t="s">
        <v>2207</v>
      </c>
      <c r="DD52" s="194" t="s">
        <v>865</v>
      </c>
      <c r="DE52" s="194" t="s">
        <v>2055</v>
      </c>
      <c r="DF52" s="194" t="s">
        <v>866</v>
      </c>
      <c r="DG52" s="194" t="s">
        <v>867</v>
      </c>
      <c r="DH52" s="194" t="s">
        <v>868</v>
      </c>
      <c r="DI52" s="194" t="s">
        <v>869</v>
      </c>
      <c r="DJ52" s="194" t="s">
        <v>870</v>
      </c>
      <c r="DK52" s="194" t="s">
        <v>871</v>
      </c>
      <c r="DL52" s="194" t="s">
        <v>872</v>
      </c>
      <c r="DM52" s="194" t="s">
        <v>873</v>
      </c>
      <c r="DN52" s="194" t="s">
        <v>874</v>
      </c>
      <c r="DO52" s="194" t="s">
        <v>875</v>
      </c>
      <c r="DQ52" s="197" t="s">
        <v>823</v>
      </c>
      <c r="DR52" s="194" t="s">
        <v>824</v>
      </c>
      <c r="DT52" s="194" t="s">
        <v>2042</v>
      </c>
      <c r="DU52" s="197" t="s">
        <v>826</v>
      </c>
      <c r="DW52" s="194" t="s">
        <v>827</v>
      </c>
      <c r="DX52" s="197" t="s">
        <v>828</v>
      </c>
      <c r="DZ52" s="197" t="s">
        <v>829</v>
      </c>
      <c r="EA52" s="197" t="s">
        <v>830</v>
      </c>
      <c r="ED52" s="197" t="s">
        <v>795</v>
      </c>
      <c r="EE52" s="194" t="s">
        <v>2026</v>
      </c>
      <c r="EF52" s="194" t="s">
        <v>797</v>
      </c>
      <c r="EG52" s="194" t="s">
        <v>798</v>
      </c>
      <c r="EH52" s="194" t="s">
        <v>799</v>
      </c>
      <c r="EI52" s="197" t="s">
        <v>800</v>
      </c>
      <c r="EK52" s="197" t="s">
        <v>2007</v>
      </c>
      <c r="EL52" s="197" t="s">
        <v>802</v>
      </c>
      <c r="EM52" s="194" t="s">
        <v>803</v>
      </c>
      <c r="EN52" s="194" t="s">
        <v>2203</v>
      </c>
      <c r="EP52" s="194" t="s">
        <v>2229</v>
      </c>
      <c r="EQ52" s="194" t="s">
        <v>805</v>
      </c>
      <c r="ER52" s="194" t="s">
        <v>806</v>
      </c>
      <c r="ES52" s="194" t="s">
        <v>807</v>
      </c>
      <c r="ET52" s="194" t="s">
        <v>787</v>
      </c>
      <c r="EV52" s="194" t="s">
        <v>808</v>
      </c>
      <c r="EZ52" s="194" t="s">
        <v>845</v>
      </c>
      <c r="FA52" s="194" t="s">
        <v>846</v>
      </c>
      <c r="FB52" s="194" t="s">
        <v>847</v>
      </c>
      <c r="FC52" s="194" t="s">
        <v>848</v>
      </c>
      <c r="FD52" s="194" t="s">
        <v>849</v>
      </c>
      <c r="FE52" s="194" t="s">
        <v>850</v>
      </c>
      <c r="FG52" s="194" t="s">
        <v>851</v>
      </c>
      <c r="FH52" s="194" t="s">
        <v>852</v>
      </c>
      <c r="FI52" s="194" t="s">
        <v>853</v>
      </c>
      <c r="FL52" s="194" t="s">
        <v>762</v>
      </c>
      <c r="FM52" s="194" t="s">
        <v>763</v>
      </c>
      <c r="FN52" s="194" t="s">
        <v>764</v>
      </c>
      <c r="FO52" s="194" t="s">
        <v>765</v>
      </c>
      <c r="FQ52" s="194" t="s">
        <v>2058</v>
      </c>
      <c r="FR52" s="194" t="s">
        <v>788</v>
      </c>
      <c r="FU52" s="197" t="s">
        <v>1523</v>
      </c>
      <c r="FV52" s="194" t="s">
        <v>766</v>
      </c>
      <c r="FW52" s="194" t="s">
        <v>767</v>
      </c>
      <c r="FX52" s="194" t="s">
        <v>768</v>
      </c>
      <c r="FY52" s="197" t="s">
        <v>2208</v>
      </c>
      <c r="GC52" s="197" t="s">
        <v>789</v>
      </c>
      <c r="GD52" s="194" t="s">
        <v>790</v>
      </c>
      <c r="GG52" s="194" t="s">
        <v>791</v>
      </c>
      <c r="GH52" s="194" t="s">
        <v>792</v>
      </c>
      <c r="GI52" s="194" t="s">
        <v>793</v>
      </c>
      <c r="GJ52" s="194" t="s">
        <v>794</v>
      </c>
      <c r="GL52" s="194" t="s">
        <v>876</v>
      </c>
      <c r="GM52" s="194" t="s">
        <v>877</v>
      </c>
      <c r="GN52" s="194" t="s">
        <v>878</v>
      </c>
      <c r="GO52" s="194" t="s">
        <v>879</v>
      </c>
      <c r="GP52" s="194" t="s">
        <v>880</v>
      </c>
      <c r="GQ52" s="194" t="s">
        <v>881</v>
      </c>
      <c r="GR52" s="194" t="s">
        <v>882</v>
      </c>
      <c r="GS52" s="194" t="s">
        <v>883</v>
      </c>
      <c r="GT52" s="194" t="s">
        <v>884</v>
      </c>
      <c r="GU52" s="194" t="s">
        <v>2077</v>
      </c>
      <c r="GW52" s="194" t="s">
        <v>2034</v>
      </c>
      <c r="GX52" s="194" t="s">
        <v>755</v>
      </c>
      <c r="GY52" s="194" t="s">
        <v>756</v>
      </c>
      <c r="GZ52" s="194" t="s">
        <v>757</v>
      </c>
      <c r="HA52" s="194" t="s">
        <v>758</v>
      </c>
      <c r="HB52" s="194" t="s">
        <v>759</v>
      </c>
      <c r="HC52" s="194" t="s">
        <v>2032</v>
      </c>
      <c r="HD52" s="194" t="s">
        <v>761</v>
      </c>
      <c r="HE52" s="194" t="s">
        <v>770</v>
      </c>
      <c r="HF52" s="194" t="s">
        <v>771</v>
      </c>
      <c r="HG52" s="194" t="s">
        <v>772</v>
      </c>
      <c r="HH52" s="194" t="s">
        <v>773</v>
      </c>
      <c r="HI52" s="197" t="s">
        <v>809</v>
      </c>
      <c r="HJ52" s="194" t="s">
        <v>810</v>
      </c>
      <c r="HK52" s="194" t="s">
        <v>2114</v>
      </c>
      <c r="HM52" s="197" t="s">
        <v>831</v>
      </c>
      <c r="HR52" s="129"/>
      <c r="HS52" s="129"/>
    </row>
    <row r="53" spans="1:227" ht="13">
      <c r="A53" s="194" t="s">
        <v>563</v>
      </c>
      <c r="C53" s="194" t="s">
        <v>961</v>
      </c>
      <c r="D53" s="194" t="s">
        <v>962</v>
      </c>
      <c r="E53" s="194" t="s">
        <v>963</v>
      </c>
      <c r="F53" s="129"/>
      <c r="G53" s="129"/>
      <c r="H53" s="194" t="s">
        <v>964</v>
      </c>
      <c r="I53" s="194" t="s">
        <v>965</v>
      </c>
      <c r="K53" s="194" t="s">
        <v>966</v>
      </c>
      <c r="P53" s="194" t="s">
        <v>947</v>
      </c>
      <c r="R53" s="194" t="s">
        <v>804</v>
      </c>
      <c r="T53" s="194" t="s">
        <v>948</v>
      </c>
      <c r="W53" s="197" t="s">
        <v>967</v>
      </c>
      <c r="X53" s="194" t="s">
        <v>968</v>
      </c>
      <c r="Y53" s="194" t="s">
        <v>969</v>
      </c>
      <c r="AD53" s="194" t="s">
        <v>885</v>
      </c>
      <c r="AE53" s="194" t="s">
        <v>886</v>
      </c>
      <c r="AF53" s="194" t="s">
        <v>887</v>
      </c>
      <c r="AG53" s="194" t="s">
        <v>888</v>
      </c>
      <c r="AH53" s="194" t="s">
        <v>889</v>
      </c>
      <c r="AJ53" s="197" t="s">
        <v>560</v>
      </c>
      <c r="AK53" s="194" t="s">
        <v>918</v>
      </c>
      <c r="AL53" s="194" t="s">
        <v>919</v>
      </c>
      <c r="AM53" s="194" t="s">
        <v>920</v>
      </c>
      <c r="AN53" s="194" t="s">
        <v>921</v>
      </c>
      <c r="AO53" s="194" t="s">
        <v>922</v>
      </c>
      <c r="AP53" s="194" t="s">
        <v>923</v>
      </c>
      <c r="AQ53" s="197" t="s">
        <v>924</v>
      </c>
      <c r="AR53" s="194" t="s">
        <v>925</v>
      </c>
      <c r="AS53" s="194" t="s">
        <v>926</v>
      </c>
      <c r="AU53" s="194" t="s">
        <v>927</v>
      </c>
      <c r="AW53" s="194" t="s">
        <v>928</v>
      </c>
      <c r="AY53" s="194" t="s">
        <v>929</v>
      </c>
      <c r="BA53" s="197" t="s">
        <v>977</v>
      </c>
      <c r="BB53" s="194" t="s">
        <v>978</v>
      </c>
      <c r="BC53" s="194" t="s">
        <v>2126</v>
      </c>
      <c r="BF53" s="194" t="s">
        <v>979</v>
      </c>
      <c r="BG53" s="197" t="s">
        <v>980</v>
      </c>
      <c r="BI53" s="197" t="s">
        <v>981</v>
      </c>
      <c r="BJ53" s="194" t="s">
        <v>982</v>
      </c>
      <c r="BK53" s="194" t="s">
        <v>983</v>
      </c>
      <c r="BL53" s="197" t="s">
        <v>984</v>
      </c>
      <c r="BM53" s="194" t="s">
        <v>985</v>
      </c>
      <c r="BN53" s="194" t="s">
        <v>537</v>
      </c>
      <c r="BO53" s="197" t="s">
        <v>890</v>
      </c>
      <c r="BP53" s="194" t="s">
        <v>891</v>
      </c>
      <c r="BQ53" s="194" t="s">
        <v>892</v>
      </c>
      <c r="BR53" s="194" t="s">
        <v>893</v>
      </c>
      <c r="BS53" s="194" t="s">
        <v>894</v>
      </c>
      <c r="BT53" s="194" t="s">
        <v>895</v>
      </c>
      <c r="BU53" s="194" t="s">
        <v>896</v>
      </c>
      <c r="BV53" s="197" t="s">
        <v>949</v>
      </c>
      <c r="CA53" s="197" t="s">
        <v>950</v>
      </c>
      <c r="CE53" s="197" t="s">
        <v>951</v>
      </c>
      <c r="CF53" s="194" t="s">
        <v>952</v>
      </c>
      <c r="CL53" s="197" t="s">
        <v>953</v>
      </c>
      <c r="CM53" s="194" t="s">
        <v>954</v>
      </c>
      <c r="CU53" s="197" t="s">
        <v>2063</v>
      </c>
      <c r="CV53" s="194" t="s">
        <v>897</v>
      </c>
      <c r="CW53" s="194" t="s">
        <v>898</v>
      </c>
      <c r="CX53" s="194" t="s">
        <v>899</v>
      </c>
      <c r="CY53" s="194" t="s">
        <v>900</v>
      </c>
      <c r="CZ53" s="194" t="s">
        <v>901</v>
      </c>
      <c r="DA53" s="197" t="s">
        <v>2193</v>
      </c>
      <c r="DB53" s="194" t="s">
        <v>986</v>
      </c>
      <c r="DC53" s="194" t="s">
        <v>987</v>
      </c>
      <c r="DD53" s="194" t="s">
        <v>2231</v>
      </c>
      <c r="DE53" s="194" t="s">
        <v>988</v>
      </c>
      <c r="DF53" s="194" t="s">
        <v>989</v>
      </c>
      <c r="DG53" s="194" t="s">
        <v>990</v>
      </c>
      <c r="DH53" s="194" t="s">
        <v>2050</v>
      </c>
      <c r="DI53" s="194" t="s">
        <v>991</v>
      </c>
      <c r="DJ53" s="194" t="s">
        <v>992</v>
      </c>
      <c r="DK53" s="194" t="s">
        <v>993</v>
      </c>
      <c r="DM53" s="194" t="s">
        <v>994</v>
      </c>
      <c r="DN53" s="194" t="s">
        <v>995</v>
      </c>
      <c r="DQ53" s="197" t="s">
        <v>955</v>
      </c>
      <c r="DU53" s="197" t="s">
        <v>956</v>
      </c>
      <c r="DW53" s="194" t="s">
        <v>957</v>
      </c>
      <c r="DX53" s="194" t="s">
        <v>958</v>
      </c>
      <c r="DZ53" s="194" t="s">
        <v>959</v>
      </c>
      <c r="ED53" s="197" t="s">
        <v>935</v>
      </c>
      <c r="EF53" s="194" t="s">
        <v>936</v>
      </c>
      <c r="EG53" s="194" t="s">
        <v>937</v>
      </c>
      <c r="EI53" s="194" t="s">
        <v>938</v>
      </c>
      <c r="EK53" s="197" t="s">
        <v>2060</v>
      </c>
      <c r="EL53" s="197" t="s">
        <v>940</v>
      </c>
      <c r="EM53" s="194" t="s">
        <v>941</v>
      </c>
      <c r="EP53" s="194" t="s">
        <v>942</v>
      </c>
      <c r="EQ53" s="194" t="s">
        <v>2006</v>
      </c>
      <c r="ES53" s="194" t="s">
        <v>944</v>
      </c>
      <c r="ET53" s="194" t="s">
        <v>2068</v>
      </c>
      <c r="EZ53" s="194" t="s">
        <v>2209</v>
      </c>
      <c r="FA53" s="194" t="s">
        <v>970</v>
      </c>
      <c r="FB53" s="194" t="s">
        <v>971</v>
      </c>
      <c r="FC53" s="194" t="s">
        <v>972</v>
      </c>
      <c r="FD53" s="194" t="s">
        <v>973</v>
      </c>
      <c r="FE53" s="194" t="s">
        <v>974</v>
      </c>
      <c r="FG53" s="194" t="s">
        <v>975</v>
      </c>
      <c r="FH53" s="194" t="s">
        <v>976</v>
      </c>
      <c r="FL53" s="194" t="s">
        <v>907</v>
      </c>
      <c r="FM53" s="194" t="s">
        <v>908</v>
      </c>
      <c r="FN53" s="194" t="s">
        <v>909</v>
      </c>
      <c r="FO53" s="194" t="s">
        <v>910</v>
      </c>
      <c r="FQ53" s="194" t="s">
        <v>930</v>
      </c>
      <c r="FU53" s="197" t="s">
        <v>2036</v>
      </c>
      <c r="FV53" s="194" t="s">
        <v>911</v>
      </c>
      <c r="FW53" s="194" t="s">
        <v>912</v>
      </c>
      <c r="FX53" s="194" t="s">
        <v>913</v>
      </c>
      <c r="FY53" s="194" t="s">
        <v>914</v>
      </c>
      <c r="GC53" s="197" t="s">
        <v>931</v>
      </c>
      <c r="GD53" s="194" t="s">
        <v>932</v>
      </c>
      <c r="GG53" s="194" t="s">
        <v>933</v>
      </c>
      <c r="GI53" s="194" t="s">
        <v>2085</v>
      </c>
      <c r="GJ53" s="194" t="s">
        <v>934</v>
      </c>
      <c r="GL53" s="194" t="s">
        <v>996</v>
      </c>
      <c r="GM53" s="194" t="s">
        <v>997</v>
      </c>
      <c r="GQ53" s="194" t="s">
        <v>998</v>
      </c>
      <c r="GS53" s="194" t="s">
        <v>999</v>
      </c>
      <c r="GX53" s="194" t="s">
        <v>902</v>
      </c>
      <c r="GY53" s="194" t="s">
        <v>903</v>
      </c>
      <c r="GZ53" s="194" t="s">
        <v>904</v>
      </c>
      <c r="HA53" s="194" t="s">
        <v>905</v>
      </c>
      <c r="HB53" s="194" t="s">
        <v>906</v>
      </c>
      <c r="HE53" s="194" t="s">
        <v>915</v>
      </c>
      <c r="HF53" s="194" t="s">
        <v>916</v>
      </c>
      <c r="HG53" s="194" t="s">
        <v>2045</v>
      </c>
      <c r="HH53" s="194" t="s">
        <v>917</v>
      </c>
      <c r="HI53" s="197" t="s">
        <v>945</v>
      </c>
      <c r="HJ53" s="194" t="s">
        <v>946</v>
      </c>
      <c r="HK53" s="194" t="s">
        <v>960</v>
      </c>
      <c r="HM53" s="197" t="s">
        <v>2035</v>
      </c>
      <c r="HQ53" s="136"/>
      <c r="HR53" s="136"/>
      <c r="HS53" s="136"/>
    </row>
    <row r="54" spans="1:227" ht="13">
      <c r="A54" s="194" t="s">
        <v>1060</v>
      </c>
      <c r="C54" s="194" t="s">
        <v>1061</v>
      </c>
      <c r="D54" s="129"/>
      <c r="E54" s="194" t="s">
        <v>1062</v>
      </c>
      <c r="F54" s="129"/>
      <c r="G54" s="129"/>
      <c r="H54" s="194" t="s">
        <v>1063</v>
      </c>
      <c r="I54" s="194" t="s">
        <v>1064</v>
      </c>
      <c r="K54" s="194" t="s">
        <v>1065</v>
      </c>
      <c r="P54" s="194" t="s">
        <v>1048</v>
      </c>
      <c r="R54" s="194" t="s">
        <v>1049</v>
      </c>
      <c r="T54" s="194" t="s">
        <v>1050</v>
      </c>
      <c r="W54" s="194" t="s">
        <v>1066</v>
      </c>
      <c r="X54" s="194" t="s">
        <v>1067</v>
      </c>
      <c r="Y54" s="194" t="s">
        <v>1068</v>
      </c>
      <c r="AD54" s="194" t="s">
        <v>623</v>
      </c>
      <c r="AE54" s="194" t="s">
        <v>1000</v>
      </c>
      <c r="AF54" s="194" t="s">
        <v>943</v>
      </c>
      <c r="AH54" s="194" t="s">
        <v>1001</v>
      </c>
      <c r="AJ54" s="197" t="s">
        <v>1026</v>
      </c>
      <c r="AK54" s="194" t="s">
        <v>1027</v>
      </c>
      <c r="AM54" s="194" t="s">
        <v>1028</v>
      </c>
      <c r="AN54" s="194" t="s">
        <v>1029</v>
      </c>
      <c r="AP54" s="194" t="s">
        <v>1030</v>
      </c>
      <c r="AQ54" s="197" t="s">
        <v>1031</v>
      </c>
      <c r="AR54" s="194" t="s">
        <v>1032</v>
      </c>
      <c r="AS54" s="194" t="s">
        <v>1033</v>
      </c>
      <c r="AU54" s="194" t="s">
        <v>1034</v>
      </c>
      <c r="AW54" s="194" t="s">
        <v>555</v>
      </c>
      <c r="AY54" s="194" t="s">
        <v>1035</v>
      </c>
      <c r="BA54" s="197" t="s">
        <v>1076</v>
      </c>
      <c r="BC54" s="194" t="s">
        <v>631</v>
      </c>
      <c r="BF54" s="194" t="s">
        <v>1077</v>
      </c>
      <c r="BG54" s="197" t="s">
        <v>1078</v>
      </c>
      <c r="BI54" s="194" t="s">
        <v>721</v>
      </c>
      <c r="BJ54" s="194" t="s">
        <v>1079</v>
      </c>
      <c r="BL54" s="197" t="s">
        <v>1080</v>
      </c>
      <c r="BM54" s="194" t="s">
        <v>1081</v>
      </c>
      <c r="BN54" s="194" t="s">
        <v>1082</v>
      </c>
      <c r="BO54" s="197" t="s">
        <v>1002</v>
      </c>
      <c r="BP54" s="194" t="s">
        <v>1003</v>
      </c>
      <c r="BQ54" s="194" t="s">
        <v>1004</v>
      </c>
      <c r="BR54" s="194" t="s">
        <v>1005</v>
      </c>
      <c r="BS54" s="194" t="s">
        <v>1006</v>
      </c>
      <c r="BT54" s="194" t="s">
        <v>1007</v>
      </c>
      <c r="BU54" s="194" t="s">
        <v>1008</v>
      </c>
      <c r="BV54" s="197" t="s">
        <v>1051</v>
      </c>
      <c r="CA54" s="197" t="s">
        <v>1052</v>
      </c>
      <c r="CE54" s="197" t="s">
        <v>1053</v>
      </c>
      <c r="CF54" s="194" t="s">
        <v>1054</v>
      </c>
      <c r="CL54" s="197" t="s">
        <v>2008</v>
      </c>
      <c r="CU54" s="197" t="s">
        <v>1009</v>
      </c>
      <c r="CV54" s="194" t="s">
        <v>1010</v>
      </c>
      <c r="CW54" s="194" t="s">
        <v>1011</v>
      </c>
      <c r="CX54" s="194" t="s">
        <v>1012</v>
      </c>
      <c r="CZ54" s="194" t="s">
        <v>2029</v>
      </c>
      <c r="DA54" s="197" t="s">
        <v>1083</v>
      </c>
      <c r="DB54" s="194" t="s">
        <v>1084</v>
      </c>
      <c r="DC54" s="194" t="s">
        <v>1085</v>
      </c>
      <c r="DD54" s="194" t="s">
        <v>1086</v>
      </c>
      <c r="DE54" s="194" t="s">
        <v>1087</v>
      </c>
      <c r="DF54" s="194" t="s">
        <v>1088</v>
      </c>
      <c r="DG54" s="194" t="s">
        <v>1089</v>
      </c>
      <c r="DH54" s="194" t="s">
        <v>1090</v>
      </c>
      <c r="DI54" s="194" t="s">
        <v>1091</v>
      </c>
      <c r="DJ54" s="194" t="s">
        <v>1092</v>
      </c>
      <c r="DK54" s="194" t="s">
        <v>1093</v>
      </c>
      <c r="DM54" s="194" t="s">
        <v>1094</v>
      </c>
      <c r="DQ54" s="194" t="s">
        <v>1055</v>
      </c>
      <c r="DU54" s="197" t="s">
        <v>1056</v>
      </c>
      <c r="DW54" s="194" t="s">
        <v>1057</v>
      </c>
      <c r="ED54" s="197" t="s">
        <v>2028</v>
      </c>
      <c r="EF54" s="194" t="s">
        <v>1042</v>
      </c>
      <c r="EI54" s="194" t="s">
        <v>1043</v>
      </c>
      <c r="EK54" s="197" t="s">
        <v>2064</v>
      </c>
      <c r="EL54" s="197" t="s">
        <v>1045</v>
      </c>
      <c r="EM54" s="194" t="s">
        <v>1046</v>
      </c>
      <c r="EP54" s="194" t="s">
        <v>2199</v>
      </c>
      <c r="EZ54" s="194" t="s">
        <v>1069</v>
      </c>
      <c r="FA54" s="194" t="s">
        <v>1070</v>
      </c>
      <c r="FB54" s="194" t="s">
        <v>1071</v>
      </c>
      <c r="FC54" s="194" t="s">
        <v>1072</v>
      </c>
      <c r="FD54" s="194" t="s">
        <v>1073</v>
      </c>
      <c r="FG54" s="194" t="s">
        <v>1074</v>
      </c>
      <c r="FH54" s="194" t="s">
        <v>1075</v>
      </c>
      <c r="FL54" s="194" t="s">
        <v>1017</v>
      </c>
      <c r="FN54" s="194" t="s">
        <v>2033</v>
      </c>
      <c r="FO54" s="194" t="s">
        <v>1018</v>
      </c>
      <c r="FQ54" s="194" t="s">
        <v>1036</v>
      </c>
      <c r="FU54" s="197" t="s">
        <v>1524</v>
      </c>
      <c r="FV54" s="194" t="s">
        <v>1019</v>
      </c>
      <c r="FW54" s="194" t="s">
        <v>1020</v>
      </c>
      <c r="FX54" s="194" t="s">
        <v>1021</v>
      </c>
      <c r="FY54" s="194" t="s">
        <v>2038</v>
      </c>
      <c r="GC54" s="197" t="s">
        <v>2043</v>
      </c>
      <c r="GD54" s="194" t="s">
        <v>1038</v>
      </c>
      <c r="GI54" s="194" t="s">
        <v>1039</v>
      </c>
      <c r="GJ54" s="194" t="s">
        <v>1040</v>
      </c>
      <c r="GL54" s="194" t="s">
        <v>1095</v>
      </c>
      <c r="GM54" s="194" t="s">
        <v>1096</v>
      </c>
      <c r="GS54" s="194" t="s">
        <v>1097</v>
      </c>
      <c r="GX54" s="194" t="s">
        <v>1014</v>
      </c>
      <c r="GZ54" s="194" t="s">
        <v>452</v>
      </c>
      <c r="HA54" s="194" t="s">
        <v>1015</v>
      </c>
      <c r="HB54" s="194" t="s">
        <v>1016</v>
      </c>
      <c r="HE54" s="194" t="s">
        <v>1022</v>
      </c>
      <c r="HF54" s="194" t="s">
        <v>1023</v>
      </c>
      <c r="HG54" s="194" t="s">
        <v>1024</v>
      </c>
      <c r="HH54" s="194" t="s">
        <v>1025</v>
      </c>
      <c r="HI54" s="197" t="s">
        <v>1047</v>
      </c>
      <c r="HK54" s="194" t="s">
        <v>1058</v>
      </c>
      <c r="HM54" s="194" t="s">
        <v>1059</v>
      </c>
      <c r="HP54" s="136"/>
      <c r="HQ54" s="136"/>
      <c r="HR54" s="136"/>
      <c r="HS54" s="136"/>
    </row>
    <row r="55" spans="1:227" ht="13">
      <c r="A55" s="194" t="s">
        <v>1145</v>
      </c>
      <c r="C55" s="194" t="s">
        <v>825</v>
      </c>
      <c r="D55" s="129"/>
      <c r="E55" s="194" t="s">
        <v>1146</v>
      </c>
      <c r="F55" s="129"/>
      <c r="G55" s="129"/>
      <c r="H55" s="129"/>
      <c r="I55" s="194" t="s">
        <v>1147</v>
      </c>
      <c r="P55" s="194" t="s">
        <v>2022</v>
      </c>
      <c r="T55" s="194" t="s">
        <v>2165</v>
      </c>
      <c r="W55" s="194" t="s">
        <v>1148</v>
      </c>
      <c r="Y55" s="194" t="s">
        <v>1149</v>
      </c>
      <c r="AD55" s="194" t="s">
        <v>1098</v>
      </c>
      <c r="AE55" s="194" t="s">
        <v>769</v>
      </c>
      <c r="AH55" s="194" t="s">
        <v>735</v>
      </c>
      <c r="AJ55" s="194" t="s">
        <v>1119</v>
      </c>
      <c r="AM55" s="194" t="s">
        <v>1120</v>
      </c>
      <c r="AN55" s="194" t="s">
        <v>1121</v>
      </c>
      <c r="AQ55" s="194" t="s">
        <v>1122</v>
      </c>
      <c r="AR55" s="194" t="s">
        <v>1123</v>
      </c>
      <c r="AS55" s="194" t="s">
        <v>1124</v>
      </c>
      <c r="AW55" s="194" t="s">
        <v>1125</v>
      </c>
      <c r="AY55" s="194" t="s">
        <v>1126</v>
      </c>
      <c r="BA55" s="194" t="s">
        <v>1154</v>
      </c>
      <c r="BC55" s="194" t="s">
        <v>1155</v>
      </c>
      <c r="BI55" s="194" t="s">
        <v>1156</v>
      </c>
      <c r="BJ55" s="194" t="s">
        <v>1157</v>
      </c>
      <c r="BL55" s="194" t="s">
        <v>1158</v>
      </c>
      <c r="BM55" s="194" t="s">
        <v>1159</v>
      </c>
      <c r="BN55" s="194" t="s">
        <v>2005</v>
      </c>
      <c r="BO55" s="194" t="s">
        <v>1099</v>
      </c>
      <c r="BP55" s="194" t="s">
        <v>1100</v>
      </c>
      <c r="BQ55" s="194" t="s">
        <v>1101</v>
      </c>
      <c r="BR55" s="194" t="s">
        <v>681</v>
      </c>
      <c r="BS55" s="194" t="s">
        <v>1102</v>
      </c>
      <c r="BU55" s="194" t="s">
        <v>2018</v>
      </c>
      <c r="BV55" s="197" t="s">
        <v>1137</v>
      </c>
      <c r="CA55" s="197" t="s">
        <v>1138</v>
      </c>
      <c r="CE55" s="197" t="s">
        <v>1139</v>
      </c>
      <c r="CL55" s="194" t="s">
        <v>1140</v>
      </c>
      <c r="CU55" s="194" t="s">
        <v>1103</v>
      </c>
      <c r="CV55" s="194" t="s">
        <v>1104</v>
      </c>
      <c r="CW55" s="194" t="s">
        <v>1105</v>
      </c>
      <c r="CX55" s="194" t="s">
        <v>1106</v>
      </c>
      <c r="CZ55" s="194" t="s">
        <v>1107</v>
      </c>
      <c r="DA55" s="197" t="s">
        <v>1160</v>
      </c>
      <c r="DB55" s="194" t="s">
        <v>1161</v>
      </c>
      <c r="DC55" s="194" t="s">
        <v>1162</v>
      </c>
      <c r="DF55" s="194" t="s">
        <v>2221</v>
      </c>
      <c r="DI55" s="194" t="s">
        <v>1164</v>
      </c>
      <c r="DJ55" s="194" t="s">
        <v>1165</v>
      </c>
      <c r="DK55" s="194" t="s">
        <v>1166</v>
      </c>
      <c r="DM55" s="194" t="s">
        <v>1167</v>
      </c>
      <c r="DQ55" s="194" t="s">
        <v>1141</v>
      </c>
      <c r="DU55" s="197" t="s">
        <v>1142</v>
      </c>
      <c r="ED55" s="197" t="s">
        <v>1131</v>
      </c>
      <c r="EF55" s="194" t="s">
        <v>1132</v>
      </c>
      <c r="EI55" s="194" t="s">
        <v>1133</v>
      </c>
      <c r="EK55" s="194" t="s">
        <v>2016</v>
      </c>
      <c r="EL55" s="194" t="s">
        <v>1134</v>
      </c>
      <c r="EP55" s="194" t="s">
        <v>1135</v>
      </c>
      <c r="EZ55" s="194" t="s">
        <v>1150</v>
      </c>
      <c r="FA55" s="194" t="s">
        <v>1151</v>
      </c>
      <c r="FB55" s="194" t="s">
        <v>1152</v>
      </c>
      <c r="FD55" s="194" t="s">
        <v>1153</v>
      </c>
      <c r="FL55" s="194" t="s">
        <v>1110</v>
      </c>
      <c r="FN55" s="194" t="s">
        <v>1111</v>
      </c>
      <c r="FO55" s="194" t="s">
        <v>1112</v>
      </c>
      <c r="FQ55" s="194" t="s">
        <v>1127</v>
      </c>
      <c r="FU55" s="197" t="s">
        <v>1525</v>
      </c>
      <c r="FV55" s="194" t="s">
        <v>1113</v>
      </c>
      <c r="FW55" s="194" t="s">
        <v>1114</v>
      </c>
      <c r="GC55" s="197" t="s">
        <v>1128</v>
      </c>
      <c r="GI55" s="194" t="s">
        <v>1129</v>
      </c>
      <c r="GJ55" s="194" t="s">
        <v>1130</v>
      </c>
      <c r="GL55" s="194" t="s">
        <v>2075</v>
      </c>
      <c r="GM55" s="194" t="s">
        <v>2057</v>
      </c>
      <c r="GX55" s="194" t="s">
        <v>2030</v>
      </c>
      <c r="HA55" s="194" t="s">
        <v>1109</v>
      </c>
      <c r="HE55" s="194" t="s">
        <v>1115</v>
      </c>
      <c r="HF55" s="194" t="s">
        <v>1116</v>
      </c>
      <c r="HG55" s="194" t="s">
        <v>1117</v>
      </c>
      <c r="HH55" s="194" t="s">
        <v>1118</v>
      </c>
      <c r="HI55" s="197" t="s">
        <v>1136</v>
      </c>
      <c r="HK55" s="194" t="s">
        <v>1143</v>
      </c>
      <c r="HM55" s="194" t="s">
        <v>1144</v>
      </c>
      <c r="HO55" s="129"/>
      <c r="HP55" s="129"/>
      <c r="HQ55" s="129"/>
      <c r="HR55" s="129"/>
      <c r="HS55" s="129"/>
    </row>
    <row r="56" spans="1:227" ht="13">
      <c r="A56" s="194" t="s">
        <v>1197</v>
      </c>
      <c r="C56" s="194" t="s">
        <v>1198</v>
      </c>
      <c r="D56" s="129"/>
      <c r="E56" s="194" t="s">
        <v>1199</v>
      </c>
      <c r="F56" s="129"/>
      <c r="G56" s="129"/>
      <c r="H56" s="129"/>
      <c r="I56" s="194" t="s">
        <v>1200</v>
      </c>
      <c r="P56" s="194" t="s">
        <v>463</v>
      </c>
      <c r="T56" s="194" t="s">
        <v>2200</v>
      </c>
      <c r="W56" s="194" t="s">
        <v>1201</v>
      </c>
      <c r="Y56" s="194" t="s">
        <v>1202</v>
      </c>
      <c r="AD56" s="194" t="s">
        <v>1168</v>
      </c>
      <c r="AH56" s="194" t="s">
        <v>1169</v>
      </c>
      <c r="AJ56" s="194" t="s">
        <v>1179</v>
      </c>
      <c r="AM56" s="194" t="s">
        <v>1180</v>
      </c>
      <c r="AQ56" s="194" t="s">
        <v>1181</v>
      </c>
      <c r="AR56" s="194" t="s">
        <v>1182</v>
      </c>
      <c r="AW56" s="194" t="s">
        <v>1183</v>
      </c>
      <c r="AY56" s="194" t="s">
        <v>1184</v>
      </c>
      <c r="BI56" s="194" t="s">
        <v>1205</v>
      </c>
      <c r="BJ56" s="194" t="s">
        <v>1206</v>
      </c>
      <c r="BL56" s="194" t="s">
        <v>1108</v>
      </c>
      <c r="BM56" s="194" t="s">
        <v>1207</v>
      </c>
      <c r="BO56" s="194" t="s">
        <v>1170</v>
      </c>
      <c r="BP56" s="194" t="s">
        <v>2002</v>
      </c>
      <c r="BQ56" s="194" t="s">
        <v>1171</v>
      </c>
      <c r="BS56" s="194" t="s">
        <v>2210</v>
      </c>
      <c r="BV56" s="197" t="s">
        <v>1191</v>
      </c>
      <c r="CA56" s="197" t="s">
        <v>495</v>
      </c>
      <c r="CE56" s="197" t="s">
        <v>1192</v>
      </c>
      <c r="CL56" s="194" t="s">
        <v>1193</v>
      </c>
      <c r="CU56" s="194" t="s">
        <v>1172</v>
      </c>
      <c r="CW56" s="194" t="s">
        <v>1173</v>
      </c>
      <c r="CX56" s="194" t="s">
        <v>1174</v>
      </c>
      <c r="DA56" s="194" t="s">
        <v>1208</v>
      </c>
      <c r="DB56" s="194" t="s">
        <v>1209</v>
      </c>
      <c r="DF56" s="194" t="s">
        <v>1210</v>
      </c>
      <c r="DI56" s="194" t="s">
        <v>2023</v>
      </c>
      <c r="DK56" s="194" t="s">
        <v>1212</v>
      </c>
      <c r="DM56" s="194" t="s">
        <v>1213</v>
      </c>
      <c r="DQ56" s="194" t="s">
        <v>1194</v>
      </c>
      <c r="DU56" s="197" t="s">
        <v>1195</v>
      </c>
      <c r="ED56" s="197" t="s">
        <v>1188</v>
      </c>
      <c r="EF56" s="194" t="s">
        <v>1044</v>
      </c>
      <c r="EI56" s="194" t="s">
        <v>2198</v>
      </c>
      <c r="EK56" s="194" t="s">
        <v>1189</v>
      </c>
      <c r="EZ56" s="194" t="s">
        <v>1203</v>
      </c>
      <c r="FA56" s="194" t="s">
        <v>2054</v>
      </c>
      <c r="FD56" s="194" t="s">
        <v>1204</v>
      </c>
      <c r="FL56" s="194" t="s">
        <v>1176</v>
      </c>
      <c r="FQ56" s="194" t="s">
        <v>1185</v>
      </c>
      <c r="FU56" s="197" t="s">
        <v>1526</v>
      </c>
      <c r="FV56" s="194" t="s">
        <v>1177</v>
      </c>
      <c r="FW56" s="194" t="s">
        <v>2017</v>
      </c>
      <c r="GC56" s="197" t="s">
        <v>1186</v>
      </c>
      <c r="GI56" s="194" t="s">
        <v>1187</v>
      </c>
      <c r="GJ56" s="194" t="s">
        <v>2218</v>
      </c>
      <c r="GL56" s="194" t="s">
        <v>1214</v>
      </c>
      <c r="GX56" s="194" t="s">
        <v>1175</v>
      </c>
      <c r="HE56" s="194" t="s">
        <v>2003</v>
      </c>
      <c r="HG56" s="194" t="s">
        <v>2040</v>
      </c>
      <c r="HI56" s="197" t="s">
        <v>1190</v>
      </c>
      <c r="HK56" s="194" t="s">
        <v>1196</v>
      </c>
      <c r="HN56" s="138"/>
      <c r="HO56" s="138"/>
      <c r="HP56" s="138"/>
      <c r="HQ56" s="138"/>
      <c r="HR56" s="138"/>
      <c r="HS56" s="138"/>
    </row>
    <row r="57" spans="1:227" ht="13">
      <c r="A57" s="194" t="s">
        <v>1245</v>
      </c>
      <c r="C57" s="194" t="s">
        <v>1246</v>
      </c>
      <c r="D57" s="129"/>
      <c r="E57" s="194" t="s">
        <v>1247</v>
      </c>
      <c r="F57" s="129"/>
      <c r="G57" s="129"/>
      <c r="H57" s="129"/>
      <c r="P57" s="194" t="s">
        <v>1238</v>
      </c>
      <c r="W57" s="194" t="s">
        <v>1248</v>
      </c>
      <c r="Y57" s="194" t="s">
        <v>1249</v>
      </c>
      <c r="AD57" s="194" t="s">
        <v>1215</v>
      </c>
      <c r="AJ57" s="194" t="s">
        <v>1228</v>
      </c>
      <c r="AQ57" s="194" t="s">
        <v>1229</v>
      </c>
      <c r="AR57" s="194" t="s">
        <v>760</v>
      </c>
      <c r="AW57" s="194" t="s">
        <v>1230</v>
      </c>
      <c r="BI57" s="194" t="s">
        <v>1252</v>
      </c>
      <c r="BJ57" s="194" t="s">
        <v>1253</v>
      </c>
      <c r="BL57" s="194" t="s">
        <v>1254</v>
      </c>
      <c r="BM57" s="194" t="s">
        <v>1255</v>
      </c>
      <c r="BO57" s="194" t="s">
        <v>1216</v>
      </c>
      <c r="BP57" s="194" t="s">
        <v>1217</v>
      </c>
      <c r="BQ57" s="194" t="s">
        <v>1218</v>
      </c>
      <c r="BS57" s="194" t="s">
        <v>1219</v>
      </c>
      <c r="BV57" s="197" t="s">
        <v>1239</v>
      </c>
      <c r="CA57" s="197" t="s">
        <v>1240</v>
      </c>
      <c r="CE57" s="197" t="s">
        <v>1241</v>
      </c>
      <c r="CL57" s="194" t="s">
        <v>1242</v>
      </c>
      <c r="CU57" s="194" t="s">
        <v>1220</v>
      </c>
      <c r="CW57" s="194" t="s">
        <v>796</v>
      </c>
      <c r="CX57" s="194" t="s">
        <v>1221</v>
      </c>
      <c r="DA57" s="194" t="s">
        <v>1256</v>
      </c>
      <c r="DI57" s="194" t="s">
        <v>1257</v>
      </c>
      <c r="DK57" s="194" t="s">
        <v>1258</v>
      </c>
      <c r="DQ57" s="194" t="s">
        <v>2196</v>
      </c>
      <c r="DU57" s="197" t="s">
        <v>1243</v>
      </c>
      <c r="ED57" s="197" t="s">
        <v>1235</v>
      </c>
      <c r="EF57" s="194" t="s">
        <v>2065</v>
      </c>
      <c r="EI57" s="194" t="s">
        <v>1236</v>
      </c>
      <c r="EZ57" s="194" t="s">
        <v>1250</v>
      </c>
      <c r="FA57" s="194" t="s">
        <v>1251</v>
      </c>
      <c r="FL57" s="194" t="s">
        <v>1223</v>
      </c>
      <c r="FQ57" s="194" t="s">
        <v>1231</v>
      </c>
      <c r="FU57" s="197" t="s">
        <v>1527</v>
      </c>
      <c r="FV57" s="194" t="s">
        <v>1224</v>
      </c>
      <c r="FW57" s="194" t="s">
        <v>1225</v>
      </c>
      <c r="GC57" s="197" t="s">
        <v>1232</v>
      </c>
      <c r="GI57" s="194" t="s">
        <v>1233</v>
      </c>
      <c r="GJ57" s="194" t="s">
        <v>1234</v>
      </c>
      <c r="GL57" s="194" t="s">
        <v>1259</v>
      </c>
      <c r="GX57" s="194" t="s">
        <v>1222</v>
      </c>
      <c r="HE57" s="194" t="s">
        <v>1226</v>
      </c>
      <c r="HG57" s="194" t="s">
        <v>1227</v>
      </c>
      <c r="HI57" s="194" t="s">
        <v>1237</v>
      </c>
      <c r="HK57" s="194" t="s">
        <v>1244</v>
      </c>
      <c r="HN57" s="129"/>
      <c r="HO57" s="154"/>
      <c r="HP57" s="154"/>
      <c r="HQ57" s="154"/>
      <c r="HR57" s="154"/>
      <c r="HS57" s="129"/>
    </row>
    <row r="58" spans="1:227" ht="13">
      <c r="A58" s="194" t="s">
        <v>1282</v>
      </c>
      <c r="C58" s="194" t="s">
        <v>1283</v>
      </c>
      <c r="D58" s="129"/>
      <c r="E58" s="129"/>
      <c r="F58" s="129"/>
      <c r="G58" s="129"/>
      <c r="H58" s="129"/>
      <c r="P58" s="194" t="s">
        <v>1278</v>
      </c>
      <c r="W58" s="194" t="s">
        <v>1284</v>
      </c>
      <c r="Y58" s="194" t="s">
        <v>1211</v>
      </c>
      <c r="AD58" s="194" t="s">
        <v>1260</v>
      </c>
      <c r="AJ58" s="194" t="s">
        <v>1268</v>
      </c>
      <c r="AQ58" s="194" t="s">
        <v>1269</v>
      </c>
      <c r="AR58" s="194" t="s">
        <v>1270</v>
      </c>
      <c r="AW58" s="194" t="s">
        <v>1271</v>
      </c>
      <c r="BI58" s="194" t="s">
        <v>1287</v>
      </c>
      <c r="BJ58" s="194" t="s">
        <v>1288</v>
      </c>
      <c r="BL58" s="194" t="s">
        <v>1289</v>
      </c>
      <c r="BM58" s="194" t="s">
        <v>1290</v>
      </c>
      <c r="BO58" s="194" t="s">
        <v>1261</v>
      </c>
      <c r="BP58" s="194" t="s">
        <v>1262</v>
      </c>
      <c r="BQ58" s="194" t="s">
        <v>1263</v>
      </c>
      <c r="BS58" s="194" t="s">
        <v>1264</v>
      </c>
      <c r="BV58" s="197" t="s">
        <v>190</v>
      </c>
      <c r="CA58" s="194" t="s">
        <v>1279</v>
      </c>
      <c r="CE58" s="197" t="s">
        <v>1280</v>
      </c>
      <c r="CU58" s="194" t="s">
        <v>609</v>
      </c>
      <c r="CW58" s="194" t="s">
        <v>1265</v>
      </c>
      <c r="CX58" s="194" t="s">
        <v>1041</v>
      </c>
      <c r="DA58" s="194" t="s">
        <v>1291</v>
      </c>
      <c r="DI58" s="194" t="s">
        <v>1292</v>
      </c>
      <c r="DK58" s="194" t="s">
        <v>2227</v>
      </c>
      <c r="DU58" s="197" t="s">
        <v>1281</v>
      </c>
      <c r="ED58" s="197" t="s">
        <v>1275</v>
      </c>
      <c r="EF58" s="194" t="s">
        <v>2025</v>
      </c>
      <c r="EI58" s="194" t="s">
        <v>1276</v>
      </c>
      <c r="EZ58" s="194" t="s">
        <v>1285</v>
      </c>
      <c r="FA58" s="194" t="s">
        <v>1286</v>
      </c>
      <c r="FQ58" s="194" t="s">
        <v>1272</v>
      </c>
      <c r="FU58" s="197" t="s">
        <v>1528</v>
      </c>
      <c r="GC58" s="197" t="s">
        <v>2205</v>
      </c>
      <c r="GI58" s="194" t="s">
        <v>1273</v>
      </c>
      <c r="GJ58" s="194" t="s">
        <v>1274</v>
      </c>
      <c r="HE58" s="194" t="s">
        <v>1266</v>
      </c>
      <c r="HG58" s="194" t="s">
        <v>1267</v>
      </c>
      <c r="HI58" s="194" t="s">
        <v>1277</v>
      </c>
      <c r="HN58" s="129"/>
      <c r="HO58" s="129"/>
      <c r="HP58" s="129"/>
      <c r="HQ58" s="129"/>
      <c r="HR58" s="129"/>
      <c r="HS58" s="129"/>
    </row>
    <row r="59" spans="1:227" ht="13">
      <c r="A59" s="194" t="s">
        <v>1013</v>
      </c>
      <c r="C59" s="129"/>
      <c r="D59" s="129"/>
      <c r="E59" s="129"/>
      <c r="F59" s="129"/>
      <c r="G59" s="129"/>
      <c r="H59" s="129"/>
      <c r="M59" s="129"/>
      <c r="P59" s="194" t="s">
        <v>1309</v>
      </c>
      <c r="W59" s="194" t="s">
        <v>1312</v>
      </c>
      <c r="Y59" s="194" t="s">
        <v>1313</v>
      </c>
      <c r="AD59" s="194" t="s">
        <v>1294</v>
      </c>
      <c r="AJ59" s="194" t="s">
        <v>1299</v>
      </c>
      <c r="AQ59" s="194" t="s">
        <v>1300</v>
      </c>
      <c r="AR59" s="194" t="s">
        <v>1301</v>
      </c>
      <c r="AW59" s="194" t="s">
        <v>1302</v>
      </c>
      <c r="BI59" s="194" t="s">
        <v>1315</v>
      </c>
      <c r="BK59" s="135"/>
      <c r="BL59" s="194" t="s">
        <v>1316</v>
      </c>
      <c r="BM59" s="194" t="s">
        <v>1317</v>
      </c>
      <c r="BO59" s="194" t="s">
        <v>801</v>
      </c>
      <c r="BP59" s="194" t="s">
        <v>1295</v>
      </c>
      <c r="BS59" s="194" t="s">
        <v>642</v>
      </c>
      <c r="BV59" s="197" t="s">
        <v>2019</v>
      </c>
      <c r="CA59" s="194" t="s">
        <v>1310</v>
      </c>
      <c r="CE59" s="194" t="s">
        <v>1311</v>
      </c>
      <c r="CU59" s="194" t="s">
        <v>1296</v>
      </c>
      <c r="CW59" s="194" t="s">
        <v>1297</v>
      </c>
      <c r="CX59" s="194" t="s">
        <v>2004</v>
      </c>
      <c r="DA59" s="194" t="s">
        <v>1318</v>
      </c>
      <c r="DK59" s="194" t="s">
        <v>1319</v>
      </c>
      <c r="DU59" s="194" t="s">
        <v>2044</v>
      </c>
      <c r="ED59" s="194" t="s">
        <v>1306</v>
      </c>
      <c r="EI59" s="194" t="s">
        <v>1307</v>
      </c>
      <c r="FA59" s="194" t="s">
        <v>1314</v>
      </c>
      <c r="FQ59" s="194" t="s">
        <v>1303</v>
      </c>
      <c r="FU59" s="197" t="s">
        <v>1529</v>
      </c>
      <c r="GC59" s="194" t="s">
        <v>1304</v>
      </c>
      <c r="GI59" s="194" t="s">
        <v>1305</v>
      </c>
      <c r="HE59" s="194" t="s">
        <v>1298</v>
      </c>
      <c r="HI59" s="194" t="s">
        <v>1308</v>
      </c>
      <c r="HN59" s="129"/>
      <c r="HO59" s="129"/>
      <c r="HP59" s="129"/>
      <c r="HQ59" s="129"/>
      <c r="HR59" s="129"/>
      <c r="HS59" s="129"/>
    </row>
    <row r="60" spans="1:227" ht="13">
      <c r="A60" s="194" t="s">
        <v>718</v>
      </c>
      <c r="C60" s="129"/>
      <c r="D60" s="129"/>
      <c r="E60" s="129"/>
      <c r="F60" s="129"/>
      <c r="G60" s="129"/>
      <c r="H60" s="129"/>
      <c r="M60" s="129"/>
      <c r="P60" s="194" t="s">
        <v>1330</v>
      </c>
      <c r="W60" s="194" t="s">
        <v>2051</v>
      </c>
      <c r="Y60" s="194" t="s">
        <v>1333</v>
      </c>
      <c r="AD60" s="194" t="s">
        <v>1320</v>
      </c>
      <c r="AJ60" s="194" t="s">
        <v>1324</v>
      </c>
      <c r="AQ60" s="194" t="s">
        <v>1325</v>
      </c>
      <c r="AW60" s="194" t="s">
        <v>1326</v>
      </c>
      <c r="BK60" s="135"/>
      <c r="BL60" s="194" t="s">
        <v>1334</v>
      </c>
      <c r="BO60" s="194" t="s">
        <v>1321</v>
      </c>
      <c r="BP60" s="194" t="s">
        <v>1293</v>
      </c>
      <c r="BS60" s="194" t="s">
        <v>1178</v>
      </c>
      <c r="BV60" s="197" t="s">
        <v>2013</v>
      </c>
      <c r="CA60" s="194" t="s">
        <v>1331</v>
      </c>
      <c r="CE60" s="194" t="s">
        <v>1332</v>
      </c>
      <c r="CU60" s="194" t="s">
        <v>2187</v>
      </c>
      <c r="CX60" s="194" t="s">
        <v>1322</v>
      </c>
      <c r="DA60" s="194" t="s">
        <v>1335</v>
      </c>
      <c r="DK60" s="194" t="s">
        <v>1336</v>
      </c>
      <c r="DU60" s="194" t="s">
        <v>2216</v>
      </c>
      <c r="ED60" s="194" t="s">
        <v>1328</v>
      </c>
      <c r="FQ60" s="194" t="s">
        <v>2059</v>
      </c>
      <c r="FU60" s="197" t="s">
        <v>1530</v>
      </c>
      <c r="GC60" s="194" t="s">
        <v>1327</v>
      </c>
      <c r="HE60" s="194" t="s">
        <v>1323</v>
      </c>
      <c r="HI60" s="194" t="s">
        <v>1329</v>
      </c>
      <c r="HN60" s="129"/>
      <c r="HO60" s="129"/>
      <c r="HP60" s="129"/>
      <c r="HQ60" s="129"/>
      <c r="HR60" s="129"/>
      <c r="HS60" s="129"/>
    </row>
    <row r="61" spans="1:227" ht="13">
      <c r="A61" s="194" t="s">
        <v>2012</v>
      </c>
      <c r="C61" s="129"/>
      <c r="D61" s="129"/>
      <c r="E61" s="129"/>
      <c r="F61" s="129"/>
      <c r="G61" s="129"/>
      <c r="H61" s="129"/>
      <c r="L61" s="129"/>
      <c r="M61" s="129"/>
      <c r="W61" s="194" t="s">
        <v>1348</v>
      </c>
      <c r="Y61" s="194" t="s">
        <v>1349</v>
      </c>
      <c r="AJ61" s="194" t="s">
        <v>1341</v>
      </c>
      <c r="AQ61" s="194" t="s">
        <v>1342</v>
      </c>
      <c r="BK61" s="135"/>
      <c r="BL61" s="194" t="s">
        <v>2220</v>
      </c>
      <c r="BO61" s="194" t="s">
        <v>1337</v>
      </c>
      <c r="BP61" s="194" t="s">
        <v>1338</v>
      </c>
      <c r="BS61" s="194" t="s">
        <v>1339</v>
      </c>
      <c r="BV61" s="197" t="s">
        <v>2061</v>
      </c>
      <c r="CA61" s="194" t="s">
        <v>1346</v>
      </c>
      <c r="CE61" s="194" t="s">
        <v>1347</v>
      </c>
      <c r="CU61" s="194" t="s">
        <v>2024</v>
      </c>
      <c r="DA61" s="194" t="s">
        <v>1351</v>
      </c>
      <c r="ED61" s="194" t="s">
        <v>1345</v>
      </c>
      <c r="FQ61" s="194" t="s">
        <v>1343</v>
      </c>
      <c r="FU61" s="197" t="s">
        <v>1531</v>
      </c>
      <c r="GC61" s="194" t="s">
        <v>1344</v>
      </c>
      <c r="HE61" s="194" t="s">
        <v>1340</v>
      </c>
      <c r="HI61" s="194" t="s">
        <v>2072</v>
      </c>
      <c r="HN61" s="129"/>
      <c r="HO61" s="129"/>
      <c r="HP61" s="129"/>
      <c r="HQ61" s="129"/>
      <c r="HR61" s="129"/>
      <c r="HS61" s="129"/>
    </row>
    <row r="62" spans="1:227" ht="13">
      <c r="A62" s="194" t="s">
        <v>1361</v>
      </c>
      <c r="C62" s="129"/>
      <c r="D62" s="129"/>
      <c r="E62" s="129"/>
      <c r="F62" s="129"/>
      <c r="G62" s="129"/>
      <c r="H62" s="129"/>
      <c r="L62" s="129"/>
      <c r="M62" s="129"/>
      <c r="AJ62" s="194" t="s">
        <v>1355</v>
      </c>
      <c r="AP62" s="129"/>
      <c r="AQ62" s="194" t="s">
        <v>1356</v>
      </c>
      <c r="BK62" s="135"/>
      <c r="BO62" s="194" t="s">
        <v>1352</v>
      </c>
      <c r="BP62" s="194" t="s">
        <v>1353</v>
      </c>
      <c r="BS62" s="194" t="s">
        <v>1354</v>
      </c>
      <c r="BV62" s="197" t="s">
        <v>2145</v>
      </c>
      <c r="DA62" s="194" t="s">
        <v>1362</v>
      </c>
      <c r="ED62" s="194" t="s">
        <v>1359</v>
      </c>
      <c r="FQ62" s="194" t="s">
        <v>1357</v>
      </c>
      <c r="FU62" s="197" t="s">
        <v>1532</v>
      </c>
      <c r="GC62" s="194" t="s">
        <v>1358</v>
      </c>
      <c r="HI62" s="194" t="s">
        <v>1360</v>
      </c>
      <c r="HM62" s="129"/>
      <c r="HN62" s="129"/>
      <c r="HO62" s="129"/>
      <c r="HP62" s="129"/>
      <c r="HQ62" s="129"/>
      <c r="HR62" s="129"/>
      <c r="HS62" s="129"/>
    </row>
    <row r="63" spans="1:227" ht="13">
      <c r="A63" s="194" t="s">
        <v>1370</v>
      </c>
      <c r="C63" s="129"/>
      <c r="D63" s="129"/>
      <c r="E63" s="129"/>
      <c r="F63" s="129"/>
      <c r="G63" s="129"/>
      <c r="H63" s="129"/>
      <c r="L63" s="129"/>
      <c r="M63" s="129"/>
      <c r="W63" s="129"/>
      <c r="AJ63" s="194" t="s">
        <v>1364</v>
      </c>
      <c r="AQ63" s="194" t="s">
        <v>1365</v>
      </c>
      <c r="BK63" s="135"/>
      <c r="BP63" s="194" t="s">
        <v>1363</v>
      </c>
      <c r="BV63" s="197" t="s">
        <v>1369</v>
      </c>
      <c r="DA63" s="194" t="s">
        <v>1371</v>
      </c>
      <c r="ED63" s="194" t="s">
        <v>1367</v>
      </c>
      <c r="FQ63" s="194" t="s">
        <v>2049</v>
      </c>
      <c r="FU63" s="197" t="s">
        <v>2153</v>
      </c>
      <c r="GC63" s="194" t="s">
        <v>1366</v>
      </c>
      <c r="HI63" s="194" t="s">
        <v>1368</v>
      </c>
      <c r="HL63" s="129"/>
      <c r="HM63" s="129"/>
      <c r="HN63" s="129"/>
      <c r="HO63" s="129"/>
      <c r="HP63" s="129"/>
      <c r="HQ63" s="129"/>
      <c r="HR63" s="129"/>
      <c r="HS63" s="129"/>
    </row>
    <row r="64" spans="1:227" ht="13">
      <c r="A64" s="194" t="s">
        <v>1377</v>
      </c>
      <c r="C64" s="129"/>
      <c r="D64" s="129"/>
      <c r="E64" s="129"/>
      <c r="F64" s="129"/>
      <c r="G64" s="129"/>
      <c r="H64" s="129"/>
      <c r="L64" s="129"/>
      <c r="M64" s="129"/>
      <c r="W64" s="129"/>
      <c r="AJ64" s="194" t="s">
        <v>1373</v>
      </c>
      <c r="AQ64" s="194" t="s">
        <v>2041</v>
      </c>
      <c r="BK64" s="135"/>
      <c r="BP64" s="194" t="s">
        <v>1372</v>
      </c>
      <c r="BV64" s="197" t="s">
        <v>1376</v>
      </c>
      <c r="DA64" s="194" t="s">
        <v>2073</v>
      </c>
      <c r="ED64" s="194" t="s">
        <v>1375</v>
      </c>
      <c r="FU64" s="197" t="s">
        <v>1533</v>
      </c>
      <c r="GC64" s="194" t="s">
        <v>1374</v>
      </c>
      <c r="HL64" s="129"/>
      <c r="HM64" s="129"/>
      <c r="HN64" s="129"/>
      <c r="HO64" s="129"/>
      <c r="HP64" s="129"/>
      <c r="HQ64" s="129"/>
      <c r="HR64" s="129"/>
      <c r="HS64" s="129"/>
    </row>
    <row r="65" spans="1:227" ht="13">
      <c r="A65" s="194" t="s">
        <v>1381</v>
      </c>
      <c r="C65" s="129"/>
      <c r="D65" s="129"/>
      <c r="E65" s="129"/>
      <c r="F65" s="129"/>
      <c r="G65" s="129"/>
      <c r="H65" s="129"/>
      <c r="L65" s="129"/>
      <c r="M65" s="129"/>
      <c r="V65" s="129"/>
      <c r="W65" s="129"/>
      <c r="AQ65" s="194" t="s">
        <v>594</v>
      </c>
      <c r="BK65" s="135"/>
      <c r="BP65" s="194" t="s">
        <v>1378</v>
      </c>
      <c r="BV65" s="194" t="s">
        <v>1380</v>
      </c>
      <c r="DA65" s="194" t="s">
        <v>1382</v>
      </c>
      <c r="DI65" s="129"/>
      <c r="ED65" s="194" t="s">
        <v>2230</v>
      </c>
      <c r="FT65" s="129"/>
      <c r="FU65" s="197" t="s">
        <v>1534</v>
      </c>
      <c r="GC65" s="194" t="s">
        <v>1379</v>
      </c>
      <c r="HL65" s="129"/>
      <c r="HM65" s="129"/>
      <c r="HN65" s="129"/>
      <c r="HO65" s="129"/>
      <c r="HP65" s="129"/>
      <c r="HQ65" s="129"/>
      <c r="HR65" s="129"/>
      <c r="HS65" s="129"/>
    </row>
    <row r="66" spans="1:227" ht="13">
      <c r="A66" s="194" t="s">
        <v>1384</v>
      </c>
      <c r="G66" s="129"/>
      <c r="H66" s="129"/>
      <c r="K66" s="129"/>
      <c r="L66" s="129"/>
      <c r="M66" s="129"/>
      <c r="BK66" s="135"/>
      <c r="BV66" s="194" t="s">
        <v>1383</v>
      </c>
      <c r="DA66" s="194" t="s">
        <v>1385</v>
      </c>
      <c r="DI66" s="129"/>
      <c r="FT66" s="129"/>
      <c r="FU66" s="197" t="s">
        <v>1535</v>
      </c>
      <c r="GC66" s="194" t="s">
        <v>2142</v>
      </c>
      <c r="HL66" s="129"/>
      <c r="HM66" s="129"/>
      <c r="HN66" s="129"/>
      <c r="HO66" s="129"/>
      <c r="HP66" s="129"/>
      <c r="HQ66" s="129"/>
      <c r="HR66" s="129"/>
      <c r="HS66" s="129"/>
    </row>
    <row r="67" spans="1:227" s="124" customFormat="1" ht="13">
      <c r="A67" s="194" t="s">
        <v>1388</v>
      </c>
      <c r="G67" s="129"/>
      <c r="H67" s="129"/>
      <c r="K67" s="129"/>
      <c r="L67" s="129"/>
      <c r="M67" s="129"/>
      <c r="BK67" s="129"/>
      <c r="BU67" s="126"/>
      <c r="BV67" s="194" t="s">
        <v>1387</v>
      </c>
      <c r="DA67" s="194" t="s">
        <v>1389</v>
      </c>
      <c r="DI67" s="129"/>
      <c r="FS67" s="129"/>
      <c r="FT67" s="129"/>
      <c r="FU67" s="197" t="s">
        <v>1536</v>
      </c>
      <c r="GC67" s="194" t="s">
        <v>1386</v>
      </c>
      <c r="HL67" s="129"/>
      <c r="HM67" s="129"/>
      <c r="HN67" s="129"/>
      <c r="HO67" s="129"/>
      <c r="HP67" s="129"/>
      <c r="HQ67" s="129"/>
      <c r="HR67" s="129"/>
      <c r="HS67" s="129"/>
    </row>
    <row r="68" spans="1:227" ht="13">
      <c r="A68" s="194" t="s">
        <v>1392</v>
      </c>
      <c r="G68" s="129"/>
      <c r="H68" s="129"/>
      <c r="J68" s="129"/>
      <c r="K68" s="129"/>
      <c r="L68" s="129"/>
      <c r="M68" s="129"/>
      <c r="BK68" s="129"/>
      <c r="BU68" s="129"/>
      <c r="BV68" s="194" t="s">
        <v>1391</v>
      </c>
      <c r="DA68" s="194" t="s">
        <v>1393</v>
      </c>
      <c r="DI68" s="129"/>
      <c r="FS68" s="129"/>
      <c r="FT68" s="129"/>
      <c r="FU68" s="197" t="s">
        <v>1537</v>
      </c>
      <c r="GC68" s="194" t="s">
        <v>1390</v>
      </c>
      <c r="HL68" s="129"/>
      <c r="HM68" s="129"/>
      <c r="HN68" s="129"/>
      <c r="HO68" s="129"/>
      <c r="HP68" s="129"/>
      <c r="HQ68" s="129"/>
      <c r="HR68" s="129"/>
      <c r="HS68" s="129"/>
    </row>
    <row r="69" spans="1:227" ht="13">
      <c r="A69" s="194" t="s">
        <v>1396</v>
      </c>
      <c r="G69" s="129"/>
      <c r="H69" s="129"/>
      <c r="J69" s="129"/>
      <c r="K69" s="129"/>
      <c r="L69" s="129"/>
      <c r="M69" s="129"/>
      <c r="U69" s="129"/>
      <c r="V69" s="129"/>
      <c r="W69" s="129"/>
      <c r="BK69" s="129"/>
      <c r="BU69" s="129"/>
      <c r="BV69" s="194" t="s">
        <v>1395</v>
      </c>
      <c r="DI69" s="129"/>
      <c r="FS69" s="129"/>
      <c r="FT69" s="129"/>
      <c r="FU69" s="197" t="s">
        <v>2224</v>
      </c>
      <c r="GC69" s="194" t="s">
        <v>1394</v>
      </c>
      <c r="HL69" s="129"/>
      <c r="HM69" s="129"/>
      <c r="HN69" s="129"/>
      <c r="HO69" s="129"/>
      <c r="HP69" s="129"/>
      <c r="HQ69" s="129"/>
      <c r="HR69" s="129"/>
      <c r="HS69" s="129"/>
    </row>
    <row r="70" spans="1:227" ht="13">
      <c r="A70" s="194" t="s">
        <v>1398</v>
      </c>
      <c r="G70" s="129"/>
      <c r="H70" s="129"/>
      <c r="J70" s="129"/>
      <c r="K70" s="129"/>
      <c r="L70" s="129"/>
      <c r="M70" s="129"/>
      <c r="U70" s="129"/>
      <c r="V70" s="129"/>
      <c r="W70" s="129"/>
      <c r="BK70" s="129"/>
      <c r="BU70" s="129"/>
      <c r="DH70" s="129"/>
      <c r="DI70" s="129"/>
      <c r="FR70" s="129"/>
      <c r="FS70" s="129"/>
      <c r="FT70" s="129"/>
      <c r="FU70" s="197" t="s">
        <v>1538</v>
      </c>
      <c r="GC70" s="194" t="s">
        <v>1397</v>
      </c>
      <c r="GW70" s="129"/>
      <c r="HL70" s="129"/>
      <c r="HM70" s="129"/>
      <c r="HN70" s="129"/>
      <c r="HO70" s="129"/>
      <c r="HP70" s="129"/>
      <c r="HQ70" s="129"/>
      <c r="HR70" s="129"/>
      <c r="HS70" s="129"/>
    </row>
    <row r="71" spans="1:227" ht="12.75" customHeight="1">
      <c r="A71" s="194" t="s">
        <v>1400</v>
      </c>
      <c r="F71" s="129"/>
      <c r="G71" s="129"/>
      <c r="H71" s="129"/>
      <c r="J71" s="129"/>
      <c r="K71" s="129"/>
      <c r="L71" s="129"/>
      <c r="M71" s="129"/>
      <c r="U71" s="129"/>
      <c r="V71" s="129"/>
      <c r="W71" s="129"/>
      <c r="BK71" s="129"/>
      <c r="BU71" s="129"/>
      <c r="FR71" s="129"/>
      <c r="FS71" s="129"/>
      <c r="FT71" s="129"/>
      <c r="FU71" s="197" t="s">
        <v>1539</v>
      </c>
      <c r="GC71" s="194" t="s">
        <v>1399</v>
      </c>
    </row>
    <row r="72" spans="1:227" ht="12.75" customHeight="1">
      <c r="A72" s="194" t="s">
        <v>1402</v>
      </c>
      <c r="F72" s="129"/>
      <c r="G72" s="129"/>
      <c r="H72" s="129"/>
      <c r="J72" s="129"/>
      <c r="K72" s="129"/>
      <c r="L72" s="129"/>
      <c r="M72" s="129"/>
      <c r="U72" s="129"/>
      <c r="V72" s="129"/>
      <c r="W72" s="129"/>
      <c r="BK72" s="129"/>
      <c r="BT72" s="129"/>
      <c r="BU72" s="129"/>
      <c r="FR72" s="129"/>
      <c r="FS72" s="129"/>
      <c r="FT72" s="129"/>
      <c r="FU72" s="197" t="s">
        <v>2213</v>
      </c>
      <c r="GC72" s="194" t="s">
        <v>1401</v>
      </c>
    </row>
    <row r="73" spans="1:227" ht="12.75" customHeight="1">
      <c r="A73" s="194" t="s">
        <v>1403</v>
      </c>
      <c r="F73" s="129"/>
      <c r="G73" s="129"/>
      <c r="H73" s="129"/>
      <c r="J73" s="129"/>
      <c r="K73" s="129"/>
      <c r="L73" s="129"/>
      <c r="M73" s="129"/>
      <c r="T73" s="129"/>
      <c r="U73" s="129"/>
      <c r="V73" s="129"/>
      <c r="W73" s="129"/>
      <c r="BK73" s="129"/>
      <c r="BT73" s="129"/>
      <c r="BU73" s="129"/>
      <c r="FR73" s="129"/>
      <c r="FS73" s="129"/>
      <c r="FT73" s="129"/>
      <c r="FU73" s="197" t="s">
        <v>1540</v>
      </c>
      <c r="GC73" s="194" t="s">
        <v>2223</v>
      </c>
    </row>
    <row r="74" spans="1:227" ht="12.75" customHeight="1">
      <c r="A74" s="194" t="s">
        <v>556</v>
      </c>
      <c r="F74" s="129"/>
      <c r="G74" s="129"/>
      <c r="H74" s="129"/>
      <c r="J74" s="129"/>
      <c r="K74" s="129"/>
      <c r="L74" s="129"/>
      <c r="M74" s="129"/>
      <c r="S74" s="129"/>
      <c r="T74" s="129"/>
      <c r="U74" s="129"/>
      <c r="V74" s="129"/>
      <c r="W74" s="129"/>
      <c r="BJ74" s="129"/>
      <c r="BK74" s="129"/>
      <c r="BT74" s="129"/>
      <c r="BU74" s="129"/>
      <c r="FR74" s="129"/>
      <c r="FS74" s="129"/>
      <c r="FT74" s="129"/>
      <c r="FU74" s="197" t="s">
        <v>1541</v>
      </c>
      <c r="GC74" s="194" t="s">
        <v>1404</v>
      </c>
    </row>
    <row r="75" spans="1:227" ht="12.75" customHeight="1">
      <c r="A75" s="194" t="s">
        <v>1406</v>
      </c>
      <c r="F75" s="129"/>
      <c r="G75" s="129"/>
      <c r="H75" s="129"/>
      <c r="I75" s="129"/>
      <c r="J75" s="129"/>
      <c r="K75" s="129"/>
      <c r="L75" s="129"/>
      <c r="M75" s="129"/>
      <c r="S75" s="129"/>
      <c r="T75" s="129"/>
      <c r="U75" s="129"/>
      <c r="V75" s="129"/>
      <c r="W75" s="129"/>
      <c r="BJ75" s="129"/>
      <c r="BK75" s="129"/>
      <c r="BT75" s="129"/>
      <c r="BU75" s="129"/>
      <c r="FR75" s="129"/>
      <c r="FS75" s="129"/>
      <c r="FT75" s="129"/>
      <c r="FU75" s="197" t="s">
        <v>1542</v>
      </c>
      <c r="GC75" s="194" t="s">
        <v>1405</v>
      </c>
    </row>
    <row r="76" spans="1:227" ht="12.75" customHeight="1">
      <c r="A76" s="194" t="s">
        <v>678</v>
      </c>
      <c r="F76" s="129"/>
      <c r="G76" s="129"/>
      <c r="H76" s="129"/>
      <c r="I76" s="129"/>
      <c r="J76" s="129"/>
      <c r="K76" s="129"/>
      <c r="L76" s="129"/>
      <c r="M76" s="129"/>
      <c r="S76" s="129"/>
      <c r="T76" s="129"/>
      <c r="U76" s="129"/>
      <c r="V76" s="129"/>
      <c r="W76" s="129"/>
      <c r="BJ76" s="129"/>
      <c r="BK76" s="129"/>
      <c r="BT76" s="129"/>
      <c r="BU76" s="129"/>
      <c r="FR76" s="129"/>
      <c r="FS76" s="129"/>
      <c r="FT76" s="129"/>
      <c r="FU76" s="197" t="s">
        <v>636</v>
      </c>
      <c r="GC76" s="194" t="s">
        <v>1407</v>
      </c>
    </row>
    <row r="77" spans="1:227" ht="13">
      <c r="A77" s="194" t="s">
        <v>1408</v>
      </c>
      <c r="F77" s="129"/>
      <c r="G77" s="129"/>
      <c r="H77" s="129"/>
      <c r="I77" s="129"/>
      <c r="J77" s="129"/>
      <c r="K77" s="129"/>
      <c r="L77" s="129"/>
      <c r="M77" s="129"/>
      <c r="S77" s="129"/>
      <c r="T77" s="129"/>
      <c r="U77" s="129"/>
      <c r="V77" s="129"/>
      <c r="W77" s="129"/>
      <c r="FR77" s="129"/>
      <c r="FS77" s="129"/>
      <c r="FT77" s="129"/>
      <c r="FU77" s="197" t="s">
        <v>1543</v>
      </c>
    </row>
    <row r="78" spans="1:227" ht="13">
      <c r="A78" s="194" t="s">
        <v>504</v>
      </c>
      <c r="F78" s="129"/>
      <c r="G78" s="129"/>
      <c r="H78" s="129"/>
      <c r="I78" s="129"/>
      <c r="J78" s="129"/>
      <c r="K78" s="129"/>
      <c r="L78" s="129"/>
      <c r="M78" s="129"/>
      <c r="S78" s="129"/>
      <c r="T78" s="129"/>
      <c r="U78" s="129"/>
      <c r="V78" s="129"/>
      <c r="W78" s="129"/>
      <c r="FR78" s="129"/>
      <c r="FS78" s="129"/>
      <c r="FT78" s="129"/>
      <c r="FU78" s="197" t="s">
        <v>1544</v>
      </c>
    </row>
    <row r="79" spans="1:227" ht="13">
      <c r="A79" s="194" t="s">
        <v>1409</v>
      </c>
      <c r="F79" s="129"/>
      <c r="G79" s="129"/>
      <c r="H79" s="129"/>
      <c r="I79" s="129"/>
      <c r="J79" s="129"/>
      <c r="K79" s="129"/>
      <c r="L79" s="129"/>
      <c r="M79" s="129"/>
      <c r="R79" s="129"/>
      <c r="S79" s="129"/>
      <c r="T79" s="129"/>
      <c r="U79" s="129"/>
      <c r="V79" s="129"/>
      <c r="W79" s="129"/>
      <c r="FR79" s="129"/>
      <c r="FS79" s="129"/>
      <c r="FT79" s="129"/>
      <c r="FU79" s="197" t="s">
        <v>2195</v>
      </c>
    </row>
    <row r="80" spans="1:227" ht="13">
      <c r="A80" s="194" t="s">
        <v>1410</v>
      </c>
      <c r="F80" s="129"/>
      <c r="G80" s="129"/>
      <c r="H80" s="129"/>
      <c r="I80" s="129"/>
      <c r="J80" s="129"/>
      <c r="K80" s="129"/>
      <c r="L80" s="129"/>
      <c r="M80" s="129"/>
      <c r="R80" s="129"/>
      <c r="S80" s="129"/>
      <c r="T80" s="129"/>
      <c r="U80" s="129"/>
      <c r="V80" s="129"/>
      <c r="W80" s="129"/>
      <c r="FR80" s="129"/>
      <c r="FS80" s="129"/>
      <c r="FT80" s="129"/>
      <c r="FU80" s="197" t="s">
        <v>1545</v>
      </c>
    </row>
    <row r="81" spans="1:177" ht="13">
      <c r="A81" s="194" t="s">
        <v>1411</v>
      </c>
      <c r="F81" s="129"/>
      <c r="G81" s="129"/>
      <c r="H81" s="129"/>
      <c r="I81" s="129"/>
      <c r="J81" s="129"/>
      <c r="K81" s="129"/>
      <c r="L81" s="129"/>
      <c r="M81" s="129"/>
      <c r="Q81" s="129"/>
      <c r="R81" s="129"/>
      <c r="S81" s="129"/>
      <c r="T81" s="129"/>
      <c r="U81" s="129"/>
      <c r="V81" s="129"/>
      <c r="W81" s="129"/>
      <c r="FR81" s="129"/>
      <c r="FS81" s="129"/>
      <c r="FT81" s="129"/>
      <c r="FU81" s="197" t="s">
        <v>1546</v>
      </c>
    </row>
    <row r="82" spans="1:177" ht="13">
      <c r="A82" s="194" t="s">
        <v>939</v>
      </c>
      <c r="F82" s="129"/>
      <c r="G82" s="129"/>
      <c r="H82" s="129"/>
      <c r="I82" s="129"/>
      <c r="J82" s="129"/>
      <c r="K82" s="129"/>
      <c r="L82" s="129"/>
      <c r="M82" s="129"/>
      <c r="Q82" s="129"/>
      <c r="R82" s="129"/>
      <c r="S82" s="129"/>
      <c r="T82" s="129"/>
      <c r="U82" s="129"/>
      <c r="V82" s="129"/>
      <c r="W82" s="129"/>
      <c r="AN82" s="129"/>
      <c r="AO82" s="129"/>
      <c r="AP82" s="129"/>
      <c r="FR82" s="129"/>
      <c r="FS82" s="129"/>
      <c r="FT82" s="129"/>
      <c r="FU82" s="194" t="s">
        <v>1547</v>
      </c>
    </row>
    <row r="83" spans="1:177" ht="13">
      <c r="A83" s="194" t="s">
        <v>1412</v>
      </c>
      <c r="C83" s="129"/>
      <c r="E83" s="146"/>
      <c r="F83" s="129"/>
      <c r="G83" s="129"/>
      <c r="H83" s="129"/>
      <c r="I83" s="129"/>
      <c r="J83" s="129"/>
      <c r="K83" s="129"/>
      <c r="L83" s="129"/>
      <c r="M83" s="129"/>
      <c r="Q83" s="129"/>
      <c r="R83" s="129"/>
      <c r="S83" s="129"/>
      <c r="T83" s="129"/>
      <c r="U83" s="129"/>
      <c r="V83" s="129"/>
      <c r="W83" s="129"/>
      <c r="AN83" s="129"/>
      <c r="AO83" s="129"/>
      <c r="AP83" s="129"/>
      <c r="FR83" s="129"/>
      <c r="FS83" s="129"/>
      <c r="FT83" s="129"/>
      <c r="FU83" s="194" t="s">
        <v>1548</v>
      </c>
    </row>
    <row r="84" spans="1:177" ht="12.75" customHeight="1">
      <c r="A84" s="194" t="s">
        <v>178</v>
      </c>
      <c r="C84" s="129"/>
      <c r="D84" s="129"/>
      <c r="F84" s="129"/>
      <c r="G84" s="129"/>
      <c r="H84" s="129"/>
      <c r="I84" s="129"/>
      <c r="J84" s="129"/>
      <c r="K84" s="129"/>
      <c r="L84" s="129"/>
      <c r="M84" s="129"/>
      <c r="Q84" s="129"/>
      <c r="R84" s="129"/>
      <c r="S84" s="129"/>
      <c r="T84" s="129"/>
      <c r="U84" s="129"/>
      <c r="V84" s="129"/>
      <c r="W84" s="129"/>
      <c r="AN84" s="129"/>
      <c r="AO84" s="129"/>
      <c r="AP84" s="129"/>
      <c r="FQ84" s="129"/>
      <c r="FR84" s="129"/>
      <c r="FS84" s="129"/>
      <c r="FT84" s="129"/>
      <c r="FU84" s="194" t="s">
        <v>1549</v>
      </c>
    </row>
    <row r="85" spans="1:177" ht="13">
      <c r="A85" s="194" t="s">
        <v>1413</v>
      </c>
      <c r="C85" s="129"/>
      <c r="D85" s="129"/>
      <c r="E85" s="146"/>
      <c r="F85" s="129"/>
      <c r="G85" s="129"/>
      <c r="H85" s="129"/>
      <c r="I85" s="129"/>
      <c r="J85" s="129"/>
      <c r="K85" s="129"/>
      <c r="L85" s="129"/>
      <c r="M85" s="129"/>
      <c r="Q85" s="129"/>
      <c r="R85" s="129"/>
      <c r="S85" s="129"/>
      <c r="T85" s="129"/>
      <c r="U85" s="129"/>
      <c r="V85" s="129"/>
      <c r="W85" s="129"/>
      <c r="AN85" s="129"/>
      <c r="AO85" s="129"/>
      <c r="AP85" s="129"/>
      <c r="FP85" s="129"/>
      <c r="FQ85" s="129"/>
      <c r="FR85" s="129"/>
      <c r="FS85" s="129"/>
      <c r="FT85" s="129"/>
      <c r="FU85" s="194" t="s">
        <v>1550</v>
      </c>
    </row>
    <row r="86" spans="1:177" ht="13">
      <c r="C86" s="129"/>
      <c r="D86" s="129"/>
      <c r="E86" s="146"/>
      <c r="F86" s="129"/>
      <c r="G86" s="129"/>
      <c r="H86" s="129"/>
      <c r="I86" s="129"/>
      <c r="J86" s="129"/>
      <c r="K86" s="129"/>
      <c r="L86" s="129"/>
      <c r="M86" s="129"/>
      <c r="Q86" s="129"/>
      <c r="R86" s="129"/>
      <c r="S86" s="129"/>
      <c r="T86" s="129"/>
      <c r="U86" s="129"/>
      <c r="V86" s="129"/>
      <c r="W86" s="129"/>
      <c r="AN86" s="129"/>
      <c r="AO86" s="129"/>
      <c r="AP86" s="129"/>
      <c r="FU86" s="194" t="s">
        <v>1551</v>
      </c>
    </row>
    <row r="87" spans="1:177" ht="13">
      <c r="C87" s="129"/>
      <c r="D87" s="129"/>
      <c r="E87" s="146"/>
      <c r="F87" s="129"/>
      <c r="G87" s="129"/>
      <c r="H87" s="129"/>
      <c r="I87" s="129"/>
      <c r="J87" s="129"/>
      <c r="K87" s="129"/>
      <c r="L87" s="129"/>
      <c r="M87" s="129"/>
      <c r="Q87" s="129"/>
      <c r="R87" s="129"/>
      <c r="S87" s="129"/>
      <c r="T87" s="129"/>
      <c r="U87" s="129"/>
      <c r="V87" s="129"/>
      <c r="W87" s="129"/>
      <c r="AN87" s="129"/>
      <c r="AO87" s="129"/>
      <c r="AP87" s="129"/>
      <c r="FU87" s="194" t="s">
        <v>1552</v>
      </c>
    </row>
    <row r="88" spans="1:177" ht="13">
      <c r="A88" s="187" t="s">
        <v>1662</v>
      </c>
      <c r="B88" s="187" t="s">
        <v>1663</v>
      </c>
      <c r="C88" s="187" t="s">
        <v>1664</v>
      </c>
      <c r="D88" s="187" t="s">
        <v>1714</v>
      </c>
      <c r="E88" s="187" t="s">
        <v>1797</v>
      </c>
      <c r="F88" s="129"/>
      <c r="G88" s="129"/>
      <c r="H88" s="129"/>
      <c r="I88" s="129"/>
      <c r="J88" s="129"/>
      <c r="K88" s="129"/>
      <c r="L88" s="129"/>
      <c r="M88" s="129"/>
      <c r="Q88" s="129"/>
      <c r="R88" s="129"/>
      <c r="S88" s="129"/>
      <c r="T88" s="129"/>
      <c r="U88" s="129"/>
      <c r="V88" s="129"/>
      <c r="W88" s="129"/>
      <c r="AN88" s="129"/>
      <c r="AO88" s="129"/>
      <c r="AP88" s="129"/>
      <c r="FU88" s="194" t="s">
        <v>1553</v>
      </c>
    </row>
    <row r="89" spans="1:177" ht="13">
      <c r="A89" s="140" t="s">
        <v>1659</v>
      </c>
      <c r="B89" s="141" t="s">
        <v>1632</v>
      </c>
      <c r="C89" s="141" t="s">
        <v>18</v>
      </c>
      <c r="D89" s="155" t="s">
        <v>1633</v>
      </c>
      <c r="E89" s="175" t="s">
        <v>18</v>
      </c>
      <c r="F89" s="129"/>
      <c r="G89" s="129"/>
      <c r="H89" s="129"/>
      <c r="I89" s="129"/>
      <c r="J89" s="129"/>
      <c r="K89" s="129"/>
      <c r="L89" s="129"/>
      <c r="M89" s="129"/>
      <c r="Q89" s="129"/>
      <c r="R89" s="129"/>
      <c r="S89" s="129"/>
      <c r="T89" s="129"/>
      <c r="U89" s="129"/>
      <c r="V89" s="129"/>
      <c r="W89" s="129"/>
      <c r="AN89" s="129"/>
      <c r="AO89" s="129"/>
      <c r="AP89" s="129"/>
      <c r="FU89" s="194" t="s">
        <v>1554</v>
      </c>
    </row>
    <row r="90" spans="1:177" ht="13">
      <c r="A90" s="140" t="s">
        <v>1660</v>
      </c>
      <c r="B90" s="141" t="s">
        <v>1940</v>
      </c>
      <c r="C90" s="141" t="s">
        <v>19</v>
      </c>
      <c r="D90" s="155" t="s">
        <v>1634</v>
      </c>
      <c r="E90" s="175" t="s">
        <v>19</v>
      </c>
      <c r="F90" s="129"/>
      <c r="G90" s="129"/>
      <c r="H90" s="129"/>
      <c r="I90" s="129"/>
      <c r="J90" s="129"/>
      <c r="K90" s="129"/>
      <c r="L90" s="129"/>
      <c r="M90" s="129"/>
      <c r="Q90" s="129"/>
      <c r="R90" s="129"/>
      <c r="S90" s="129"/>
      <c r="T90" s="129"/>
      <c r="U90" s="129"/>
      <c r="V90" s="129"/>
      <c r="W90" s="129"/>
      <c r="AN90" s="129"/>
      <c r="AO90" s="129"/>
      <c r="AP90" s="129"/>
      <c r="FU90" s="194" t="s">
        <v>1555</v>
      </c>
    </row>
    <row r="91" spans="1:177" ht="13">
      <c r="A91" s="140" t="s">
        <v>1661</v>
      </c>
      <c r="B91" s="138" t="s">
        <v>1939</v>
      </c>
      <c r="C91" s="141" t="s">
        <v>1454</v>
      </c>
      <c r="D91" s="155" t="s">
        <v>1635</v>
      </c>
      <c r="E91" s="175" t="s">
        <v>1454</v>
      </c>
      <c r="F91" s="129"/>
      <c r="G91" s="129"/>
      <c r="H91" s="129"/>
      <c r="I91" s="129"/>
      <c r="J91" s="129"/>
      <c r="K91" s="129"/>
      <c r="L91" s="129"/>
      <c r="M91" s="129"/>
      <c r="Q91" s="129"/>
      <c r="R91" s="129"/>
      <c r="S91" s="129"/>
      <c r="T91" s="129"/>
      <c r="U91" s="129"/>
      <c r="V91" s="129"/>
      <c r="W91" s="129"/>
      <c r="AN91" s="129"/>
      <c r="AO91" s="129"/>
      <c r="AP91" s="129"/>
      <c r="FU91" s="194" t="s">
        <v>1556</v>
      </c>
    </row>
    <row r="92" spans="1:177" ht="13">
      <c r="B92" s="138"/>
      <c r="C92" s="138"/>
      <c r="D92" s="130" t="s">
        <v>1939</v>
      </c>
      <c r="E92" s="129"/>
      <c r="F92" s="129"/>
      <c r="G92" s="129"/>
      <c r="H92" s="129"/>
      <c r="I92" s="129"/>
      <c r="J92" s="129"/>
      <c r="K92" s="129"/>
      <c r="L92" s="129"/>
      <c r="M92" s="129"/>
      <c r="P92" s="129"/>
      <c r="Q92" s="129"/>
      <c r="R92" s="129"/>
      <c r="S92" s="129"/>
      <c r="T92" s="129"/>
      <c r="U92" s="129"/>
      <c r="V92" s="129"/>
      <c r="W92" s="129"/>
      <c r="AN92" s="129"/>
      <c r="AO92" s="129"/>
      <c r="AP92" s="129"/>
      <c r="FU92" s="194" t="s">
        <v>1557</v>
      </c>
    </row>
    <row r="93" spans="1:177" ht="13">
      <c r="A93" s="187" t="s">
        <v>1838</v>
      </c>
      <c r="B93" s="187" t="s">
        <v>1839</v>
      </c>
      <c r="C93" s="187" t="s">
        <v>115</v>
      </c>
      <c r="D93" s="187" t="s">
        <v>1884</v>
      </c>
      <c r="E93" s="187" t="s">
        <v>1903</v>
      </c>
      <c r="F93" s="129"/>
      <c r="G93" s="129"/>
      <c r="H93" s="129"/>
      <c r="I93" s="129"/>
      <c r="J93" s="129"/>
      <c r="K93" s="129"/>
      <c r="L93" s="129"/>
      <c r="M93" s="129"/>
      <c r="O93" s="129"/>
      <c r="P93" s="129"/>
      <c r="Q93" s="129"/>
      <c r="R93" s="129"/>
      <c r="S93" s="129"/>
      <c r="T93" s="129"/>
      <c r="U93" s="129"/>
      <c r="V93" s="129"/>
      <c r="W93" s="129"/>
      <c r="AN93" s="129"/>
      <c r="AO93" s="129"/>
      <c r="AP93" s="129"/>
      <c r="FU93" s="194" t="s">
        <v>1558</v>
      </c>
    </row>
    <row r="94" spans="1:177" ht="13">
      <c r="A94" s="145" t="s">
        <v>1829</v>
      </c>
      <c r="B94" s="145" t="s">
        <v>1835</v>
      </c>
      <c r="C94" s="145" t="s">
        <v>1850</v>
      </c>
      <c r="D94" s="106" t="s">
        <v>107</v>
      </c>
      <c r="E94" s="142" t="s">
        <v>1904</v>
      </c>
      <c r="F94" s="129"/>
      <c r="G94" s="129"/>
      <c r="H94" s="129"/>
      <c r="I94" s="129"/>
      <c r="J94" s="129"/>
      <c r="K94" s="129"/>
      <c r="L94" s="129"/>
      <c r="M94" s="129"/>
      <c r="N94" s="129"/>
      <c r="O94" s="129"/>
      <c r="P94" s="129"/>
      <c r="Q94" s="129"/>
      <c r="R94" s="129"/>
      <c r="S94" s="129"/>
      <c r="T94" s="129"/>
      <c r="U94" s="129"/>
      <c r="V94" s="129"/>
      <c r="W94" s="129"/>
      <c r="AK94" s="129"/>
      <c r="AL94" s="129"/>
      <c r="AM94" s="129"/>
      <c r="AN94" s="129"/>
      <c r="AO94" s="129"/>
      <c r="AP94" s="129"/>
      <c r="FU94" s="194" t="s">
        <v>1559</v>
      </c>
    </row>
    <row r="95" spans="1:177" ht="13">
      <c r="A95" s="145" t="s">
        <v>1830</v>
      </c>
      <c r="B95" s="145" t="s">
        <v>1836</v>
      </c>
      <c r="C95" s="145" t="s">
        <v>1851</v>
      </c>
      <c r="D95" s="130" t="s">
        <v>1886</v>
      </c>
      <c r="E95" s="143" t="s">
        <v>1905</v>
      </c>
      <c r="F95" s="129"/>
      <c r="G95" s="129"/>
      <c r="H95" s="129"/>
      <c r="I95" s="129"/>
      <c r="J95" s="129"/>
      <c r="K95" s="129"/>
      <c r="L95" s="129"/>
      <c r="M95" s="129"/>
      <c r="N95" s="129"/>
      <c r="O95" s="129"/>
      <c r="P95" s="129"/>
      <c r="Q95" s="129"/>
      <c r="R95" s="129"/>
      <c r="S95" s="129"/>
      <c r="T95" s="129"/>
      <c r="U95" s="129"/>
      <c r="V95" s="129"/>
      <c r="W95" s="129"/>
      <c r="AK95" s="129"/>
      <c r="AL95" s="129"/>
      <c r="AM95" s="129"/>
      <c r="AN95" s="129"/>
      <c r="AO95" s="129"/>
      <c r="AP95" s="129"/>
      <c r="FU95" s="194" t="s">
        <v>1037</v>
      </c>
    </row>
    <row r="96" spans="1:177" ht="13">
      <c r="A96" s="145" t="s">
        <v>1831</v>
      </c>
      <c r="B96" s="145" t="s">
        <v>1837</v>
      </c>
      <c r="C96" s="145" t="s">
        <v>1852</v>
      </c>
      <c r="D96" s="106" t="s">
        <v>1885</v>
      </c>
      <c r="E96" s="143" t="s">
        <v>50</v>
      </c>
      <c r="F96" s="129"/>
      <c r="G96" s="129"/>
      <c r="H96" s="129"/>
      <c r="I96" s="129"/>
      <c r="J96" s="129"/>
      <c r="K96" s="129"/>
      <c r="L96" s="129"/>
      <c r="M96" s="129"/>
      <c r="N96" s="129"/>
      <c r="O96" s="129"/>
      <c r="P96" s="129"/>
      <c r="Q96" s="129"/>
      <c r="R96" s="129"/>
      <c r="S96" s="129"/>
      <c r="T96" s="129"/>
      <c r="U96" s="129"/>
      <c r="V96" s="129"/>
      <c r="W96" s="129"/>
      <c r="AK96" s="129"/>
      <c r="AL96" s="129"/>
      <c r="AM96" s="129"/>
      <c r="AN96" s="129"/>
      <c r="AO96" s="129"/>
      <c r="AP96" s="129"/>
      <c r="FU96" s="194" t="s">
        <v>1560</v>
      </c>
    </row>
    <row r="97" spans="1:177" ht="13">
      <c r="A97" s="145" t="s">
        <v>1832</v>
      </c>
      <c r="B97" s="145" t="s">
        <v>43</v>
      </c>
      <c r="C97" s="145" t="s">
        <v>1853</v>
      </c>
      <c r="D97" s="106" t="s">
        <v>1632</v>
      </c>
      <c r="E97" s="144" t="s">
        <v>116</v>
      </c>
      <c r="F97" s="129"/>
      <c r="G97" s="129"/>
      <c r="H97" s="129"/>
      <c r="I97" s="129"/>
      <c r="J97" s="129"/>
      <c r="K97" s="129"/>
      <c r="L97" s="129"/>
      <c r="M97" s="129"/>
      <c r="N97" s="129"/>
      <c r="O97" s="129"/>
      <c r="P97" s="129"/>
      <c r="Q97" s="129"/>
      <c r="R97" s="129"/>
      <c r="S97" s="129"/>
      <c r="T97" s="129"/>
      <c r="U97" s="129"/>
      <c r="V97" s="129"/>
      <c r="W97" s="129"/>
      <c r="AK97" s="129"/>
      <c r="AL97" s="129"/>
      <c r="AM97" s="129"/>
      <c r="AN97" s="129"/>
      <c r="AO97" s="129"/>
      <c r="AP97" s="129"/>
      <c r="FU97" s="194" t="s">
        <v>1561</v>
      </c>
    </row>
    <row r="98" spans="1:177" ht="13">
      <c r="A98" s="145" t="s">
        <v>1833</v>
      </c>
      <c r="B98" s="129"/>
      <c r="C98" s="145" t="s">
        <v>1854</v>
      </c>
      <c r="D98" s="106" t="s">
        <v>1907</v>
      </c>
      <c r="E98" s="143" t="s">
        <v>1906</v>
      </c>
      <c r="F98" s="129"/>
      <c r="G98" s="129"/>
      <c r="H98" s="129"/>
      <c r="I98" s="129"/>
      <c r="J98" s="129"/>
      <c r="K98" s="129"/>
      <c r="L98" s="129"/>
      <c r="M98" s="129"/>
      <c r="N98" s="129"/>
      <c r="O98" s="129"/>
      <c r="P98" s="129"/>
      <c r="Q98" s="129"/>
      <c r="R98" s="129"/>
      <c r="S98" s="129"/>
      <c r="T98" s="129"/>
      <c r="U98" s="129"/>
      <c r="V98" s="129"/>
      <c r="W98" s="129"/>
      <c r="AK98" s="129"/>
      <c r="AL98" s="129"/>
      <c r="AM98" s="129"/>
      <c r="AN98" s="129"/>
      <c r="AO98" s="129"/>
      <c r="AP98" s="129"/>
      <c r="FU98" s="194" t="s">
        <v>1562</v>
      </c>
    </row>
    <row r="99" spans="1:177" ht="13">
      <c r="A99" s="145" t="s">
        <v>1834</v>
      </c>
      <c r="B99" s="129"/>
      <c r="C99" s="145" t="s">
        <v>43</v>
      </c>
      <c r="D99" s="130" t="s">
        <v>1908</v>
      </c>
      <c r="E99" s="145" t="s">
        <v>43</v>
      </c>
      <c r="F99" s="129"/>
      <c r="G99" s="129"/>
      <c r="H99" s="129"/>
      <c r="I99" s="129"/>
      <c r="J99" s="129"/>
      <c r="K99" s="129"/>
      <c r="L99" s="129"/>
      <c r="M99" s="129"/>
      <c r="N99" s="129"/>
      <c r="O99" s="129"/>
      <c r="P99" s="129"/>
      <c r="Q99" s="129"/>
      <c r="R99" s="129"/>
      <c r="S99" s="129"/>
      <c r="T99" s="129"/>
      <c r="U99" s="129"/>
      <c r="V99" s="129"/>
      <c r="W99" s="129"/>
      <c r="AK99" s="129"/>
      <c r="AL99" s="129"/>
      <c r="AM99" s="129"/>
      <c r="AN99" s="129"/>
      <c r="AO99" s="129"/>
      <c r="AP99" s="129"/>
      <c r="FU99" s="194" t="s">
        <v>1563</v>
      </c>
    </row>
    <row r="100" spans="1:177" ht="13">
      <c r="A100" s="145" t="s">
        <v>43</v>
      </c>
      <c r="B100" s="129"/>
      <c r="C100" s="129"/>
      <c r="D100" s="129"/>
      <c r="E100" s="129"/>
      <c r="F100" s="129"/>
      <c r="G100" s="129"/>
      <c r="H100" s="129"/>
      <c r="I100" s="129"/>
      <c r="J100" s="129"/>
      <c r="K100" s="129"/>
      <c r="L100" s="129"/>
      <c r="M100" s="129"/>
      <c r="N100" s="129"/>
      <c r="O100" s="129"/>
      <c r="P100" s="129"/>
      <c r="Q100" s="129"/>
      <c r="R100" s="129"/>
      <c r="S100" s="129"/>
      <c r="T100" s="129"/>
      <c r="U100" s="129"/>
      <c r="V100" s="129"/>
      <c r="W100" s="129"/>
      <c r="AK100" s="129"/>
      <c r="AL100" s="129"/>
      <c r="AM100" s="129"/>
      <c r="AN100" s="129"/>
      <c r="AO100" s="129"/>
      <c r="AP100" s="129"/>
      <c r="FU100" s="194" t="s">
        <v>1564</v>
      </c>
    </row>
    <row r="101" spans="1:177" ht="13">
      <c r="B101" s="129"/>
      <c r="C101" s="129"/>
      <c r="D101" s="129"/>
      <c r="E101" s="129"/>
      <c r="F101" s="129"/>
      <c r="G101" s="129"/>
      <c r="H101" s="129"/>
      <c r="I101" s="129"/>
      <c r="J101" s="129"/>
      <c r="K101" s="129"/>
      <c r="L101" s="129"/>
      <c r="M101" s="129"/>
      <c r="N101" s="129"/>
      <c r="O101" s="129"/>
      <c r="P101" s="129"/>
      <c r="Q101" s="129"/>
      <c r="R101" s="129"/>
      <c r="S101" s="129"/>
      <c r="T101" s="129"/>
      <c r="U101" s="129"/>
      <c r="V101" s="129"/>
      <c r="W101" s="129"/>
      <c r="AK101" s="129"/>
      <c r="AL101" s="129"/>
      <c r="AM101" s="129"/>
      <c r="AN101" s="129"/>
      <c r="AO101" s="129"/>
      <c r="AP101" s="129"/>
      <c r="FU101" s="194" t="s">
        <v>1565</v>
      </c>
    </row>
    <row r="102" spans="1:177" ht="13">
      <c r="C102" s="129"/>
      <c r="D102" s="129"/>
      <c r="E102" s="129"/>
      <c r="F102" s="129"/>
      <c r="G102" s="129"/>
      <c r="H102" s="129"/>
      <c r="I102" s="129"/>
      <c r="J102" s="129"/>
      <c r="K102" s="129"/>
      <c r="L102" s="129"/>
      <c r="M102" s="129"/>
      <c r="N102" s="129"/>
      <c r="O102" s="129"/>
      <c r="P102" s="129"/>
      <c r="Q102" s="129"/>
      <c r="R102" s="129"/>
      <c r="S102" s="129"/>
      <c r="T102" s="129"/>
      <c r="U102" s="129"/>
      <c r="V102" s="129"/>
      <c r="W102" s="129"/>
      <c r="AK102" s="129"/>
      <c r="AL102" s="129"/>
      <c r="AM102" s="129"/>
      <c r="AN102" s="129"/>
      <c r="AO102" s="129"/>
      <c r="AP102" s="129"/>
      <c r="FU102" s="194" t="s">
        <v>1566</v>
      </c>
    </row>
    <row r="103" spans="1:177" ht="13">
      <c r="C103" s="129"/>
      <c r="D103" s="129"/>
      <c r="E103" s="129"/>
      <c r="F103" s="129"/>
      <c r="G103" s="129"/>
      <c r="H103" s="129"/>
      <c r="I103" s="129"/>
      <c r="J103" s="129"/>
      <c r="K103" s="129"/>
      <c r="L103" s="129"/>
      <c r="M103" s="129"/>
      <c r="N103" s="129"/>
      <c r="O103" s="129"/>
      <c r="P103" s="129"/>
      <c r="Q103" s="129"/>
      <c r="R103" s="129"/>
      <c r="S103" s="129"/>
      <c r="T103" s="129"/>
      <c r="U103" s="129"/>
      <c r="V103" s="129"/>
      <c r="W103" s="129"/>
      <c r="AJ103" s="129"/>
      <c r="AK103" s="129"/>
      <c r="AL103" s="129"/>
      <c r="AM103" s="129"/>
      <c r="AN103" s="129"/>
      <c r="AO103" s="129"/>
      <c r="AP103" s="129"/>
      <c r="FU103" s="194" t="s">
        <v>1567</v>
      </c>
    </row>
    <row r="104" spans="1:177" ht="13">
      <c r="A104" s="131"/>
      <c r="C104" s="129"/>
      <c r="D104" s="129"/>
      <c r="E104" s="129"/>
      <c r="F104" s="129"/>
      <c r="G104" s="129"/>
      <c r="H104" s="129"/>
      <c r="I104" s="129"/>
      <c r="J104" s="129"/>
      <c r="K104" s="129"/>
      <c r="L104" s="129"/>
      <c r="M104" s="129"/>
      <c r="N104" s="129"/>
      <c r="O104" s="129"/>
      <c r="P104" s="129"/>
      <c r="Q104" s="129"/>
      <c r="R104" s="129"/>
      <c r="S104" s="129"/>
      <c r="T104" s="129"/>
      <c r="U104" s="129"/>
      <c r="V104" s="129"/>
      <c r="W104" s="129"/>
      <c r="AJ104" s="129"/>
      <c r="AK104" s="129"/>
      <c r="AL104" s="129"/>
      <c r="AM104" s="129"/>
      <c r="AN104" s="129"/>
      <c r="AO104" s="129"/>
      <c r="AP104" s="129"/>
      <c r="FU104" s="194" t="s">
        <v>1568</v>
      </c>
    </row>
    <row r="105" spans="1:177" ht="13">
      <c r="A105" s="129"/>
      <c r="C105" s="129"/>
      <c r="D105" s="129"/>
      <c r="E105" s="129"/>
      <c r="F105" s="129"/>
      <c r="G105" s="129"/>
      <c r="H105" s="129"/>
      <c r="I105" s="129"/>
      <c r="J105" s="129"/>
      <c r="K105" s="129"/>
      <c r="L105" s="129"/>
      <c r="M105" s="129"/>
      <c r="N105" s="129"/>
      <c r="O105" s="129"/>
      <c r="P105" s="129"/>
      <c r="Q105" s="129"/>
      <c r="R105" s="129"/>
      <c r="S105" s="129"/>
      <c r="T105" s="129"/>
      <c r="U105" s="129"/>
      <c r="V105" s="129"/>
      <c r="W105" s="129"/>
      <c r="AI105" s="129"/>
      <c r="AJ105" s="129"/>
      <c r="AK105" s="129"/>
      <c r="AL105" s="129"/>
      <c r="AM105" s="129"/>
      <c r="AN105" s="129"/>
      <c r="AO105" s="129"/>
      <c r="AP105" s="129"/>
      <c r="FU105" s="194" t="s">
        <v>1569</v>
      </c>
    </row>
    <row r="106" spans="1:177" ht="13">
      <c r="A106" s="129"/>
      <c r="C106" s="129"/>
      <c r="D106" s="129"/>
      <c r="E106" s="129"/>
      <c r="F106" s="129"/>
      <c r="G106" s="129"/>
      <c r="H106" s="129"/>
      <c r="I106" s="129"/>
      <c r="J106" s="129"/>
      <c r="K106" s="129"/>
      <c r="L106" s="129"/>
      <c r="M106" s="129"/>
      <c r="N106" s="129"/>
      <c r="O106" s="129"/>
      <c r="P106" s="129"/>
      <c r="Q106" s="129"/>
      <c r="R106" s="129"/>
      <c r="S106" s="129"/>
      <c r="T106" s="129"/>
      <c r="U106" s="129"/>
      <c r="V106" s="129"/>
      <c r="W106" s="129"/>
      <c r="AI106" s="129"/>
      <c r="AJ106" s="129"/>
      <c r="AK106" s="129"/>
      <c r="AL106" s="129"/>
      <c r="AM106" s="129"/>
      <c r="AN106" s="129"/>
      <c r="AO106" s="129"/>
      <c r="AP106" s="129"/>
      <c r="FU106" s="194" t="s">
        <v>1570</v>
      </c>
    </row>
    <row r="107" spans="1:177" ht="13">
      <c r="FU107" s="194" t="s">
        <v>1571</v>
      </c>
    </row>
    <row r="108" spans="1:177" ht="13">
      <c r="A108" s="147"/>
      <c r="FU108" s="194" t="s">
        <v>1572</v>
      </c>
    </row>
    <row r="109" spans="1:177" ht="13">
      <c r="FU109" s="194" t="s">
        <v>2206</v>
      </c>
    </row>
    <row r="110" spans="1:177" ht="13">
      <c r="FU110" s="194" t="s">
        <v>1573</v>
      </c>
    </row>
    <row r="111" spans="1:177" ht="13">
      <c r="FU111" s="194" t="s">
        <v>1574</v>
      </c>
    </row>
    <row r="112" spans="1:177" ht="13">
      <c r="FU112" s="194" t="s">
        <v>1575</v>
      </c>
    </row>
    <row r="113" spans="1:177" ht="13">
      <c r="FU113" s="194" t="s">
        <v>1576</v>
      </c>
    </row>
    <row r="114" spans="1:177" ht="13">
      <c r="FU114" s="194" t="s">
        <v>1577</v>
      </c>
    </row>
    <row r="124" spans="1:177" ht="13">
      <c r="A124" s="132"/>
      <c r="C124" s="132"/>
      <c r="D124" s="132"/>
      <c r="E124" s="132"/>
      <c r="F124" s="132"/>
      <c r="G124" s="132"/>
      <c r="H124" s="132"/>
      <c r="I124" s="132"/>
    </row>
    <row r="125" spans="1:177">
      <c r="A125" s="138"/>
      <c r="C125" s="138"/>
      <c r="D125" s="138"/>
      <c r="E125" s="124"/>
      <c r="F125" s="124"/>
      <c r="G125" s="138"/>
      <c r="H125" s="138"/>
      <c r="I125" s="138"/>
    </row>
    <row r="126" spans="1:177">
      <c r="A126" s="138"/>
      <c r="C126" s="138"/>
      <c r="D126" s="138"/>
      <c r="E126" s="124"/>
      <c r="F126" s="124"/>
      <c r="G126" s="138"/>
      <c r="H126" s="138"/>
      <c r="I126" s="138"/>
    </row>
    <row r="127" spans="1:177">
      <c r="A127" s="138"/>
      <c r="C127" s="138"/>
      <c r="D127" s="138"/>
      <c r="H127" s="138"/>
      <c r="I127" s="138"/>
    </row>
    <row r="128" spans="1:177" ht="13">
      <c r="A128" s="132"/>
      <c r="C128" s="132"/>
      <c r="D128" s="132"/>
      <c r="E128" s="132"/>
      <c r="F128" s="132"/>
      <c r="I128" s="138"/>
    </row>
    <row r="129" spans="1:10">
      <c r="A129" s="138"/>
      <c r="C129" s="138"/>
      <c r="D129" s="138"/>
      <c r="E129" s="138"/>
      <c r="F129" s="138"/>
    </row>
    <row r="130" spans="1:10">
      <c r="A130" s="124"/>
      <c r="C130" s="124"/>
      <c r="D130" s="124"/>
      <c r="E130" s="138"/>
      <c r="F130" s="138"/>
    </row>
    <row r="131" spans="1:10" ht="13">
      <c r="A131" s="132"/>
      <c r="C131" s="132"/>
      <c r="D131" s="132"/>
      <c r="E131" s="132"/>
      <c r="F131" s="132"/>
      <c r="G131" s="132"/>
      <c r="H131" s="132"/>
      <c r="I131" s="132"/>
      <c r="J131" s="132"/>
    </row>
    <row r="132" spans="1:10">
      <c r="A132" s="138"/>
      <c r="C132" s="138"/>
      <c r="D132" s="138"/>
      <c r="E132" s="138"/>
      <c r="F132" s="138"/>
      <c r="G132" s="138"/>
      <c r="H132" s="138"/>
      <c r="I132" s="138"/>
      <c r="J132" s="138"/>
    </row>
    <row r="133" spans="1:10">
      <c r="A133" s="138"/>
      <c r="C133" s="138"/>
      <c r="D133" s="138"/>
      <c r="E133" s="138"/>
      <c r="F133" s="138"/>
      <c r="G133" s="138"/>
      <c r="H133" s="138"/>
      <c r="I133" s="138"/>
      <c r="J133" s="138"/>
    </row>
    <row r="134" spans="1:10">
      <c r="A134" s="138"/>
      <c r="C134" s="138"/>
    </row>
    <row r="136" spans="1:10" ht="13">
      <c r="A136" s="148"/>
      <c r="C136" s="148"/>
      <c r="D136" s="148"/>
    </row>
    <row r="137" spans="1:10">
      <c r="A137" s="139"/>
      <c r="C137" s="139"/>
      <c r="D137" s="139"/>
    </row>
    <row r="138" spans="1:10">
      <c r="A138" s="139"/>
      <c r="C138" s="139"/>
      <c r="D138" s="139"/>
    </row>
    <row r="139" spans="1:10">
      <c r="A139" s="139"/>
      <c r="C139" s="139"/>
      <c r="D139" s="139"/>
    </row>
    <row r="140" spans="1:10">
      <c r="A140" s="139"/>
      <c r="C140" s="139"/>
      <c r="D140" s="139"/>
    </row>
    <row r="141" spans="1:10">
      <c r="A141" s="139"/>
      <c r="C141" s="139"/>
    </row>
  </sheetData>
  <sheetProtection selectLockedCells="1"/>
  <conditionalFormatting sqref="B34:I43 C33:I33 E25 C26:F28 C29:G32 I26:I32 K41:Z43 K25:K34 M32:M34 K35:M40 O31:Z40 P28:Z30 Q23 P24:Q26 P27:R27 U26:Z27 U22:U25 W25:Z25 X22:Y22 X21 W23:Y24">
    <cfRule type="duplicateValues" dxfId="138" priority="128" stopIfTrue="1"/>
  </conditionalFormatting>
  <conditionalFormatting sqref="A19:A43">
    <cfRule type="duplicateValues" dxfId="137" priority="127" stopIfTrue="1"/>
  </conditionalFormatting>
  <conditionalFormatting sqref="A19:A43">
    <cfRule type="duplicateValues" dxfId="136" priority="125" stopIfTrue="1"/>
    <cfRule type="duplicateValues" dxfId="135" priority="126" stopIfTrue="1"/>
  </conditionalFormatting>
  <conditionalFormatting sqref="B19:B33">
    <cfRule type="duplicateValues" dxfId="134" priority="121" stopIfTrue="1"/>
  </conditionalFormatting>
  <conditionalFormatting sqref="B19:B33">
    <cfRule type="duplicateValues" dxfId="133" priority="119" stopIfTrue="1"/>
    <cfRule type="duplicateValues" dxfId="132" priority="120" stopIfTrue="1"/>
  </conditionalFormatting>
  <conditionalFormatting sqref="C19:C25">
    <cfRule type="duplicateValues" dxfId="131" priority="118" stopIfTrue="1"/>
  </conditionalFormatting>
  <conditionalFormatting sqref="C19:C25">
    <cfRule type="duplicateValues" dxfId="130" priority="116" stopIfTrue="1"/>
    <cfRule type="duplicateValues" dxfId="129" priority="117" stopIfTrue="1"/>
  </conditionalFormatting>
  <conditionalFormatting sqref="D19:D25">
    <cfRule type="duplicateValues" dxfId="128" priority="112" stopIfTrue="1"/>
  </conditionalFormatting>
  <conditionalFormatting sqref="D19:D25">
    <cfRule type="duplicateValues" dxfId="127" priority="110" stopIfTrue="1"/>
    <cfRule type="duplicateValues" dxfId="126" priority="111" stopIfTrue="1"/>
  </conditionalFormatting>
  <conditionalFormatting sqref="E19:E24">
    <cfRule type="duplicateValues" dxfId="125" priority="109" stopIfTrue="1"/>
  </conditionalFormatting>
  <conditionalFormatting sqref="E19:E24">
    <cfRule type="duplicateValues" dxfId="124" priority="107" stopIfTrue="1"/>
    <cfRule type="duplicateValues" dxfId="123" priority="108" stopIfTrue="1"/>
  </conditionalFormatting>
  <conditionalFormatting sqref="F19:F25">
    <cfRule type="duplicateValues" dxfId="122" priority="106" stopIfTrue="1"/>
  </conditionalFormatting>
  <conditionalFormatting sqref="F19:F25">
    <cfRule type="duplicateValues" dxfId="121" priority="104" stopIfTrue="1"/>
    <cfRule type="duplicateValues" dxfId="120" priority="105" stopIfTrue="1"/>
  </conditionalFormatting>
  <conditionalFormatting sqref="G19:G28">
    <cfRule type="duplicateValues" dxfId="119" priority="103" stopIfTrue="1"/>
  </conditionalFormatting>
  <conditionalFormatting sqref="G19:G28">
    <cfRule type="duplicateValues" dxfId="118" priority="101" stopIfTrue="1"/>
    <cfRule type="duplicateValues" dxfId="117" priority="102" stopIfTrue="1"/>
  </conditionalFormatting>
  <conditionalFormatting sqref="H19:H32">
    <cfRule type="duplicateValues" dxfId="116" priority="100" stopIfTrue="1"/>
  </conditionalFormatting>
  <conditionalFormatting sqref="H19:H32">
    <cfRule type="duplicateValues" dxfId="115" priority="98" stopIfTrue="1"/>
    <cfRule type="duplicateValues" dxfId="114" priority="99" stopIfTrue="1"/>
  </conditionalFormatting>
  <conditionalFormatting sqref="I19:I25">
    <cfRule type="duplicateValues" dxfId="113" priority="97" stopIfTrue="1"/>
  </conditionalFormatting>
  <conditionalFormatting sqref="I19:I25">
    <cfRule type="duplicateValues" dxfId="112" priority="95" stopIfTrue="1"/>
    <cfRule type="duplicateValues" dxfId="111" priority="96" stopIfTrue="1"/>
  </conditionalFormatting>
  <conditionalFormatting sqref="J19:J43">
    <cfRule type="duplicateValues" dxfId="110" priority="94" stopIfTrue="1"/>
  </conditionalFormatting>
  <conditionalFormatting sqref="J19:J43">
    <cfRule type="duplicateValues" dxfId="109" priority="92" stopIfTrue="1"/>
    <cfRule type="duplicateValues" dxfId="108" priority="93" stopIfTrue="1"/>
  </conditionalFormatting>
  <conditionalFormatting sqref="K19:K24">
    <cfRule type="duplicateValues" dxfId="107" priority="91" stopIfTrue="1"/>
  </conditionalFormatting>
  <conditionalFormatting sqref="K19:K24">
    <cfRule type="duplicateValues" dxfId="106" priority="89" stopIfTrue="1"/>
    <cfRule type="duplicateValues" dxfId="105" priority="90" stopIfTrue="1"/>
  </conditionalFormatting>
  <conditionalFormatting sqref="L19:L34">
    <cfRule type="duplicateValues" dxfId="104" priority="88" stopIfTrue="1"/>
  </conditionalFormatting>
  <conditionalFormatting sqref="L19:L34">
    <cfRule type="duplicateValues" dxfId="103" priority="86" stopIfTrue="1"/>
    <cfRule type="duplicateValues" dxfId="102" priority="87" stopIfTrue="1"/>
  </conditionalFormatting>
  <conditionalFormatting sqref="M19:M31">
    <cfRule type="duplicateValues" dxfId="101" priority="85" stopIfTrue="1"/>
  </conditionalFormatting>
  <conditionalFormatting sqref="M19:M31">
    <cfRule type="duplicateValues" dxfId="100" priority="83" stopIfTrue="1"/>
    <cfRule type="duplicateValues" dxfId="99" priority="84" stopIfTrue="1"/>
  </conditionalFormatting>
  <conditionalFormatting sqref="N19:N40">
    <cfRule type="duplicateValues" dxfId="98" priority="82" stopIfTrue="1"/>
  </conditionalFormatting>
  <conditionalFormatting sqref="N19:N40">
    <cfRule type="duplicateValues" dxfId="97" priority="80" stopIfTrue="1"/>
    <cfRule type="duplicateValues" dxfId="96" priority="81" stopIfTrue="1"/>
  </conditionalFormatting>
  <conditionalFormatting sqref="O19:O30">
    <cfRule type="duplicateValues" dxfId="95" priority="79" stopIfTrue="1"/>
  </conditionalFormatting>
  <conditionalFormatting sqref="O19:O30">
    <cfRule type="duplicateValues" dxfId="94" priority="77" stopIfTrue="1"/>
    <cfRule type="duplicateValues" dxfId="93" priority="78" stopIfTrue="1"/>
  </conditionalFormatting>
  <conditionalFormatting sqref="P19:P23">
    <cfRule type="duplicateValues" dxfId="92" priority="76" stopIfTrue="1"/>
  </conditionalFormatting>
  <conditionalFormatting sqref="P19:P23">
    <cfRule type="duplicateValues" dxfId="91" priority="74" stopIfTrue="1"/>
    <cfRule type="duplicateValues" dxfId="90" priority="75" stopIfTrue="1"/>
  </conditionalFormatting>
  <conditionalFormatting sqref="Q19:Q22">
    <cfRule type="duplicateValues" dxfId="89" priority="73" stopIfTrue="1"/>
  </conditionalFormatting>
  <conditionalFormatting sqref="Q19:Q22">
    <cfRule type="duplicateValues" dxfId="88" priority="71" stopIfTrue="1"/>
    <cfRule type="duplicateValues" dxfId="87" priority="72" stopIfTrue="1"/>
  </conditionalFormatting>
  <conditionalFormatting sqref="R19:R26">
    <cfRule type="duplicateValues" dxfId="86" priority="70" stopIfTrue="1"/>
  </conditionalFormatting>
  <conditionalFormatting sqref="R19:R26">
    <cfRule type="duplicateValues" dxfId="85" priority="68" stopIfTrue="1"/>
    <cfRule type="duplicateValues" dxfId="84" priority="69" stopIfTrue="1"/>
  </conditionalFormatting>
  <conditionalFormatting sqref="S19:S27">
    <cfRule type="duplicateValues" dxfId="83" priority="67" stopIfTrue="1"/>
  </conditionalFormatting>
  <conditionalFormatting sqref="S19:S27">
    <cfRule type="duplicateValues" dxfId="82" priority="65" stopIfTrue="1"/>
    <cfRule type="duplicateValues" dxfId="81" priority="66" stopIfTrue="1"/>
  </conditionalFormatting>
  <conditionalFormatting sqref="T19:T27">
    <cfRule type="duplicateValues" dxfId="80" priority="64" stopIfTrue="1"/>
  </conditionalFormatting>
  <conditionalFormatting sqref="T19:T27">
    <cfRule type="duplicateValues" dxfId="79" priority="62" stopIfTrue="1"/>
    <cfRule type="duplicateValues" dxfId="78" priority="63" stopIfTrue="1"/>
  </conditionalFormatting>
  <conditionalFormatting sqref="U19:U21">
    <cfRule type="duplicateValues" dxfId="77" priority="61" stopIfTrue="1"/>
  </conditionalFormatting>
  <conditionalFormatting sqref="U19:U21">
    <cfRule type="duplicateValues" dxfId="76" priority="59" stopIfTrue="1"/>
    <cfRule type="duplicateValues" dxfId="75" priority="60" stopIfTrue="1"/>
  </conditionalFormatting>
  <conditionalFormatting sqref="V19:V25">
    <cfRule type="duplicateValues" dxfId="74" priority="58" stopIfTrue="1"/>
  </conditionalFormatting>
  <conditionalFormatting sqref="V19:V25">
    <cfRule type="duplicateValues" dxfId="73" priority="56" stopIfTrue="1"/>
    <cfRule type="duplicateValues" dxfId="72" priority="57" stopIfTrue="1"/>
  </conditionalFormatting>
  <conditionalFormatting sqref="W19:W22">
    <cfRule type="duplicateValues" dxfId="71" priority="55" stopIfTrue="1"/>
  </conditionalFormatting>
  <conditionalFormatting sqref="W19:W22">
    <cfRule type="duplicateValues" dxfId="70" priority="53" stopIfTrue="1"/>
    <cfRule type="duplicateValues" dxfId="69" priority="54" stopIfTrue="1"/>
  </conditionalFormatting>
  <conditionalFormatting sqref="X19:X20">
    <cfRule type="duplicateValues" dxfId="68" priority="52" stopIfTrue="1"/>
  </conditionalFormatting>
  <conditionalFormatting sqref="X19:X20">
    <cfRule type="duplicateValues" dxfId="67" priority="50" stopIfTrue="1"/>
    <cfRule type="duplicateValues" dxfId="66" priority="51" stopIfTrue="1"/>
  </conditionalFormatting>
  <conditionalFormatting sqref="Y19:Y21">
    <cfRule type="duplicateValues" dxfId="65" priority="49" stopIfTrue="1"/>
  </conditionalFormatting>
  <conditionalFormatting sqref="Y19:Y21">
    <cfRule type="duplicateValues" dxfId="64" priority="47" stopIfTrue="1"/>
    <cfRule type="duplicateValues" dxfId="63" priority="48" stopIfTrue="1"/>
  </conditionalFormatting>
  <conditionalFormatting sqref="Z19:Z24">
    <cfRule type="duplicateValues" dxfId="62" priority="46" stopIfTrue="1"/>
  </conditionalFormatting>
  <conditionalFormatting sqref="Z19:Z24">
    <cfRule type="duplicateValues" dxfId="61" priority="44" stopIfTrue="1"/>
    <cfRule type="duplicateValues" dxfId="60" priority="45" stopIfTrue="1"/>
  </conditionalFormatting>
  <conditionalFormatting sqref="A19:Z43">
    <cfRule type="duplicateValues" dxfId="59" priority="43" stopIfTrue="1"/>
  </conditionalFormatting>
  <conditionalFormatting sqref="A50:A85">
    <cfRule type="duplicateValues" dxfId="58" priority="38" stopIfTrue="1"/>
    <cfRule type="duplicateValues" dxfId="57" priority="39" stopIfTrue="1"/>
  </conditionalFormatting>
  <conditionalFormatting sqref="B50:B52">
    <cfRule type="duplicateValues" dxfId="56" priority="36" stopIfTrue="1"/>
    <cfRule type="duplicateValues" dxfId="55" priority="37" stopIfTrue="1"/>
  </conditionalFormatting>
  <conditionalFormatting sqref="C50:C58">
    <cfRule type="duplicateValues" dxfId="54" priority="34" stopIfTrue="1"/>
    <cfRule type="duplicateValues" dxfId="53" priority="35" stopIfTrue="1"/>
  </conditionalFormatting>
  <conditionalFormatting sqref="D50:D53">
    <cfRule type="duplicateValues" dxfId="52" priority="32" stopIfTrue="1"/>
    <cfRule type="duplicateValues" dxfId="51" priority="33" stopIfTrue="1"/>
  </conditionalFormatting>
  <conditionalFormatting sqref="E50:E57">
    <cfRule type="duplicateValues" dxfId="50" priority="30" stopIfTrue="1"/>
    <cfRule type="duplicateValues" dxfId="49" priority="31" stopIfTrue="1"/>
  </conditionalFormatting>
  <conditionalFormatting sqref="F50:F51">
    <cfRule type="duplicateValues" dxfId="48" priority="28" stopIfTrue="1"/>
    <cfRule type="duplicateValues" dxfId="47" priority="29" stopIfTrue="1"/>
  </conditionalFormatting>
  <conditionalFormatting sqref="G50:G51">
    <cfRule type="duplicateValues" dxfId="46" priority="26" stopIfTrue="1"/>
    <cfRule type="duplicateValues" dxfId="45" priority="27" stopIfTrue="1"/>
  </conditionalFormatting>
  <conditionalFormatting sqref="H50:H54">
    <cfRule type="duplicateValues" dxfId="44" priority="24" stopIfTrue="1"/>
    <cfRule type="duplicateValues" dxfId="43" priority="25" stopIfTrue="1"/>
  </conditionalFormatting>
  <conditionalFormatting sqref="I50:I56 J50:J51 K50:K54 L50:L51 M50:M52 N50:O50 P50:P53">
    <cfRule type="duplicateValues" dxfId="42" priority="22" stopIfTrue="1"/>
    <cfRule type="duplicateValues" dxfId="41" priority="23" stopIfTrue="1"/>
  </conditionalFormatting>
  <conditionalFormatting sqref="P54:P60 Q50:Q51 R50:R54 S50 T50:T56 U50 V50:V51 W50:W61 X50">
    <cfRule type="duplicateValues" dxfId="40" priority="20" stopIfTrue="1"/>
    <cfRule type="duplicateValues" dxfId="39" priority="21" stopIfTrue="1"/>
  </conditionalFormatting>
  <conditionalFormatting sqref="X51:X54 Y50:Y61 Z50:Z52 AA50 AB50:AB51 AC50 AD50:AD60 AE50:AE55 AF50:AF54 AG50:AG53 AH50:AH56 AI50:AI51 AJ50:AJ64 AK50:AK54 AL50:AL53 AM50:AM56 AN50:AN55 AO50:AO53 AP50:AP54 AQ50:AQ56">
    <cfRule type="duplicateValues" dxfId="38" priority="18" stopIfTrue="1"/>
    <cfRule type="duplicateValues" dxfId="37" priority="19" stopIfTrue="1"/>
  </conditionalFormatting>
  <conditionalFormatting sqref="BJ50:BK53 BJ54:BJ58 BL50:BL54 AV50:AV52 AW50:AW60 AX50 AY50:AY56 AZ50 BA50:BA55 BB50:BB53 BC50:BC55 BD50:BD51 BE50 BF50:BG54 BH50:BH51 BI50:BI59 AQ57:AQ65 AR50:AR59 AS50:AT50 AS51:AS55 AU50:AU54">
    <cfRule type="duplicateValues" dxfId="36" priority="16" stopIfTrue="1"/>
    <cfRule type="duplicateValues" dxfId="35" priority="17" stopIfTrue="1"/>
  </conditionalFormatting>
  <conditionalFormatting sqref="BL55:BL61 BM50:BM59 BN50:BN55 BO50:BO62 BP50:BP65 BQ50:BQ58 BR50:BR55 BS50:BS62 BT50:BT54 BU50:BU55 BV50:BV60">
    <cfRule type="duplicateValues" dxfId="34" priority="14" stopIfTrue="1"/>
    <cfRule type="duplicateValues" dxfId="33" priority="15" stopIfTrue="1"/>
  </conditionalFormatting>
  <conditionalFormatting sqref="BV61:BV69 BW50:BY50 BZ50:BZ51 CA50:CA61 CB50:CC52 CD50 CE50:CE61 CF50:CF54 CG50:CH50 CI50:CJ52 CK50 CL50:CL57 CM50:CM53 CN50 CO50:CO51 CP50:CT50 CU50:CU61 CV50:CV55 CW50:CW59 CX50:CX60 CY50:CY53 CZ50:CZ55 DA50:DA68 DB50:DB56 DC50:DC55 DD50:DE54 DF50:DF56 DG50:DH54 DI50:DI58 DJ50:DJ55">
    <cfRule type="duplicateValues" dxfId="32" priority="12" stopIfTrue="1"/>
    <cfRule type="duplicateValues" dxfId="31" priority="13" stopIfTrue="1"/>
  </conditionalFormatting>
  <conditionalFormatting sqref="ES53 ET50:EU50 ET51:ET53 EV50:EV52 DK50:DK60 DL50:DL52 DM50:DM56 DN50:DN53 DO50:DO52 DP50:DP51 DQ50:DQ57 DR50:DR52 DS50:DS51 DT50:DT52 DU50:DU60 DV50:DV51 DW50:DW54 DX50:DX53 DY50 DZ50:DZ53 EA50:EA52 EB50:EC50 ED50:ED65 EE50:EE52 EF50:EF58 EG50:EG53 EH50:EH52 EI50:EI59 EJ50 EK50:EK56 EL50:EL55 EM50:EM54 EN50:EN52 EO50 EP50:EP55 EQ50:EQ53 ER50:ES52">
    <cfRule type="duplicateValues" dxfId="30" priority="10" stopIfTrue="1"/>
    <cfRule type="duplicateValues" dxfId="29" priority="11" stopIfTrue="1"/>
  </conditionalFormatting>
  <conditionalFormatting sqref="EW50:EX50 EY50:EY51 EZ50:EZ58 FA50:FA59 FB50:FB55 FC50:FC54 FD50:FD56 FE50:FE53 FF50:FF51 FG50:FH54 FI50:FI52 FJ50 FK50:FK51 FL50:FL57 FM50:FM53 FN50:FO55 FP50 FQ50:FQ63 FR50:FR52 FS50:FT51 FU50:FU62">
    <cfRule type="duplicateValues" dxfId="28" priority="8" stopIfTrue="1"/>
    <cfRule type="duplicateValues" dxfId="27" priority="9" stopIfTrue="1"/>
  </conditionalFormatting>
  <conditionalFormatting sqref="FU63:FU114 FV50:FW57 FX50:FY54 FZ50:FZ51 GA50:GB50 GC50:GC76 GD50:GD54 GE50 GF50:GF51 GG50:GG53 GH50:GH52 GI50:GI59 GJ50:GJ58 GK50:GK51 GL50:GL57 GM50:GM55 GN50:GP52 GQ50:GQ53 GR50:GR52 GS50:GS54 GT50:GU52 GV50:GV51 GW50:GW52 GX50:GX57 GY50:GY53 GZ50:GZ54">
    <cfRule type="duplicateValues" dxfId="26" priority="6" stopIfTrue="1"/>
    <cfRule type="duplicateValues" dxfId="25" priority="7" stopIfTrue="1"/>
  </conditionalFormatting>
  <conditionalFormatting sqref="HA50:HA55 HB50:HB54 HC50:HD52 HE50:HE61 HF50:HF55 HG50:HG58 HH50:HH55 HI50:HI63 HJ50:HJ53 HK50:HK57 HM51:HM55 HL50:HS50">
    <cfRule type="duplicateValues" dxfId="24" priority="4" stopIfTrue="1"/>
    <cfRule type="duplicateValues" dxfId="23" priority="5" stopIfTrue="1"/>
  </conditionalFormatting>
  <pageMargins left="0.7" right="0.7" top="0.75" bottom="0.75" header="0.3" footer="0.3"/>
  <pageSetup paperSize="9" orientation="portrait" r:id="rId1"/>
  <tableParts count="3">
    <tablePart r:id="rId2"/>
    <tablePart r:id="rId3"/>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C97"/>
  <sheetViews>
    <sheetView workbookViewId="0">
      <selection activeCell="D1" sqref="D1"/>
    </sheetView>
  </sheetViews>
  <sheetFormatPr baseColWidth="10" defaultColWidth="11.453125" defaultRowHeight="14.5"/>
  <cols>
    <col min="1" max="1" width="54.7265625" bestFit="1" customWidth="1"/>
    <col min="2" max="2" width="5.81640625" style="58" bestFit="1" customWidth="1"/>
    <col min="3" max="3" width="5.81640625" style="36" bestFit="1" customWidth="1"/>
  </cols>
  <sheetData>
    <row r="1" spans="1:3">
      <c r="A1" s="187" t="s">
        <v>1414</v>
      </c>
      <c r="B1" s="187" t="s">
        <v>1415</v>
      </c>
      <c r="C1" s="187" t="s">
        <v>1416</v>
      </c>
    </row>
    <row r="2" spans="1:3">
      <c r="A2" s="28" t="s">
        <v>136</v>
      </c>
      <c r="B2" s="29" t="s">
        <v>1417</v>
      </c>
      <c r="C2" s="30">
        <v>1</v>
      </c>
    </row>
    <row r="3" spans="1:3">
      <c r="A3" s="28" t="s">
        <v>1776</v>
      </c>
      <c r="B3" s="29" t="s">
        <v>1417</v>
      </c>
      <c r="C3" s="30" t="s">
        <v>1578</v>
      </c>
    </row>
    <row r="4" spans="1:3">
      <c r="A4" s="28" t="s">
        <v>138</v>
      </c>
      <c r="B4" s="29" t="s">
        <v>1417</v>
      </c>
      <c r="C4" s="30" t="s">
        <v>1579</v>
      </c>
    </row>
    <row r="5" spans="1:3">
      <c r="A5" s="28" t="s">
        <v>139</v>
      </c>
      <c r="B5" s="29" t="s">
        <v>1417</v>
      </c>
      <c r="C5" s="30" t="s">
        <v>1580</v>
      </c>
    </row>
    <row r="6" spans="1:3">
      <c r="A6" s="28" t="s">
        <v>140</v>
      </c>
      <c r="B6" s="29" t="s">
        <v>1417</v>
      </c>
      <c r="C6" s="30" t="s">
        <v>1581</v>
      </c>
    </row>
    <row r="7" spans="1:3">
      <c r="A7" s="28" t="s">
        <v>141</v>
      </c>
      <c r="B7" s="29" t="s">
        <v>1417</v>
      </c>
      <c r="C7" s="30" t="s">
        <v>1582</v>
      </c>
    </row>
    <row r="8" spans="1:3">
      <c r="A8" s="28" t="s">
        <v>142</v>
      </c>
      <c r="B8" s="29" t="s">
        <v>1417</v>
      </c>
      <c r="C8" s="30" t="s">
        <v>1583</v>
      </c>
    </row>
    <row r="9" spans="1:3">
      <c r="A9" s="28" t="s">
        <v>143</v>
      </c>
      <c r="B9" s="29" t="s">
        <v>1417</v>
      </c>
      <c r="C9" s="30" t="s">
        <v>1584</v>
      </c>
    </row>
    <row r="10" spans="1:3">
      <c r="A10" s="28" t="s">
        <v>144</v>
      </c>
      <c r="B10" s="29" t="s">
        <v>1417</v>
      </c>
      <c r="C10" s="30" t="s">
        <v>1585</v>
      </c>
    </row>
    <row r="11" spans="1:3">
      <c r="A11" s="28" t="s">
        <v>145</v>
      </c>
      <c r="B11" s="29" t="s">
        <v>1418</v>
      </c>
      <c r="C11" s="30" t="s">
        <v>1417</v>
      </c>
    </row>
    <row r="12" spans="1:3">
      <c r="A12" s="28" t="s">
        <v>146</v>
      </c>
      <c r="B12" s="29" t="s">
        <v>1418</v>
      </c>
      <c r="C12" s="30" t="s">
        <v>1418</v>
      </c>
    </row>
    <row r="13" spans="1:3">
      <c r="A13" s="28" t="s">
        <v>147</v>
      </c>
      <c r="B13" s="29" t="s">
        <v>1417</v>
      </c>
      <c r="C13" s="30">
        <v>1</v>
      </c>
    </row>
    <row r="14" spans="1:3">
      <c r="A14" s="28" t="s">
        <v>1605</v>
      </c>
      <c r="B14" s="29" t="s">
        <v>1417</v>
      </c>
      <c r="C14" s="30">
        <v>2</v>
      </c>
    </row>
    <row r="15" spans="1:3">
      <c r="A15" s="28" t="s">
        <v>148</v>
      </c>
      <c r="B15" s="29" t="s">
        <v>1417</v>
      </c>
      <c r="C15" s="30">
        <v>3</v>
      </c>
    </row>
    <row r="16" spans="1:3">
      <c r="A16" s="28" t="s">
        <v>149</v>
      </c>
      <c r="B16" s="29" t="s">
        <v>1417</v>
      </c>
      <c r="C16" s="30">
        <v>4</v>
      </c>
    </row>
    <row r="17" spans="1:3">
      <c r="B17" s="57"/>
    </row>
    <row r="18" spans="1:3">
      <c r="A18" s="187" t="s">
        <v>1419</v>
      </c>
      <c r="B18" s="187" t="s">
        <v>1415</v>
      </c>
      <c r="C18" s="187" t="s">
        <v>1416</v>
      </c>
    </row>
    <row r="19" spans="1:3">
      <c r="A19" s="31" t="s">
        <v>150</v>
      </c>
      <c r="B19" s="32" t="s">
        <v>1417</v>
      </c>
      <c r="C19" s="32" t="s">
        <v>1418</v>
      </c>
    </row>
    <row r="20" spans="1:3">
      <c r="A20" s="31" t="s">
        <v>163</v>
      </c>
      <c r="B20" s="32" t="s">
        <v>1417</v>
      </c>
      <c r="C20" s="32" t="s">
        <v>1578</v>
      </c>
    </row>
    <row r="21" spans="1:3">
      <c r="A21" s="28" t="s">
        <v>177</v>
      </c>
      <c r="B21" s="32" t="s">
        <v>1417</v>
      </c>
      <c r="C21" s="32" t="s">
        <v>1579</v>
      </c>
    </row>
    <row r="22" spans="1:3">
      <c r="A22" s="28" t="s">
        <v>151</v>
      </c>
      <c r="B22" s="32" t="s">
        <v>1417</v>
      </c>
      <c r="C22" s="32" t="s">
        <v>1418</v>
      </c>
    </row>
    <row r="23" spans="1:3">
      <c r="A23" s="28" t="s">
        <v>164</v>
      </c>
      <c r="B23" s="32" t="s">
        <v>1417</v>
      </c>
      <c r="C23" s="32" t="s">
        <v>1578</v>
      </c>
    </row>
    <row r="24" spans="1:3">
      <c r="A24" s="28" t="s">
        <v>152</v>
      </c>
      <c r="B24" s="32" t="s">
        <v>1417</v>
      </c>
      <c r="C24" s="32" t="s">
        <v>1418</v>
      </c>
    </row>
    <row r="25" spans="1:3">
      <c r="A25" s="28" t="s">
        <v>165</v>
      </c>
      <c r="B25" s="32" t="s">
        <v>1417</v>
      </c>
      <c r="C25" s="32" t="s">
        <v>1578</v>
      </c>
    </row>
    <row r="26" spans="1:3">
      <c r="A26" s="28" t="s">
        <v>179</v>
      </c>
      <c r="B26" s="32" t="s">
        <v>1417</v>
      </c>
      <c r="C26" s="32" t="s">
        <v>1579</v>
      </c>
    </row>
    <row r="27" spans="1:3">
      <c r="A27" s="28" t="s">
        <v>186</v>
      </c>
      <c r="B27" s="32" t="s">
        <v>1417</v>
      </c>
      <c r="C27" s="32" t="s">
        <v>1580</v>
      </c>
    </row>
    <row r="28" spans="1:3">
      <c r="A28" s="28" t="s">
        <v>194</v>
      </c>
      <c r="B28" s="32" t="s">
        <v>1417</v>
      </c>
      <c r="C28" s="32" t="s">
        <v>1581</v>
      </c>
    </row>
    <row r="29" spans="1:3">
      <c r="A29" s="28" t="s">
        <v>199</v>
      </c>
      <c r="B29" s="32" t="s">
        <v>1417</v>
      </c>
      <c r="C29" s="32" t="s">
        <v>1582</v>
      </c>
    </row>
    <row r="30" spans="1:3">
      <c r="A30" s="28" t="s">
        <v>205</v>
      </c>
      <c r="B30" s="32" t="s">
        <v>1417</v>
      </c>
      <c r="C30" s="32" t="s">
        <v>1583</v>
      </c>
    </row>
    <row r="31" spans="1:3">
      <c r="A31" s="28" t="s">
        <v>153</v>
      </c>
      <c r="B31" s="32" t="s">
        <v>1417</v>
      </c>
      <c r="C31" s="32" t="s">
        <v>1418</v>
      </c>
    </row>
    <row r="32" spans="1:3">
      <c r="A32" s="28" t="s">
        <v>1586</v>
      </c>
      <c r="B32" s="32" t="s">
        <v>1417</v>
      </c>
      <c r="C32" s="32" t="s">
        <v>1578</v>
      </c>
    </row>
    <row r="33" spans="1:3">
      <c r="A33" s="28" t="s">
        <v>180</v>
      </c>
      <c r="B33" s="32" t="s">
        <v>1417</v>
      </c>
      <c r="C33" s="32" t="s">
        <v>1579</v>
      </c>
    </row>
    <row r="34" spans="1:3">
      <c r="A34" s="28" t="s">
        <v>187</v>
      </c>
      <c r="B34" s="32" t="s">
        <v>1417</v>
      </c>
      <c r="C34" s="32" t="s">
        <v>1580</v>
      </c>
    </row>
    <row r="35" spans="1:3">
      <c r="A35" s="28" t="s">
        <v>195</v>
      </c>
      <c r="B35" s="32" t="s">
        <v>1417</v>
      </c>
      <c r="C35" s="32" t="s">
        <v>1581</v>
      </c>
    </row>
    <row r="36" spans="1:3">
      <c r="A36" s="28" t="s">
        <v>200</v>
      </c>
      <c r="B36" s="32" t="s">
        <v>1417</v>
      </c>
      <c r="C36" s="32" t="s">
        <v>1582</v>
      </c>
    </row>
    <row r="37" spans="1:3">
      <c r="A37" s="28" t="s">
        <v>206</v>
      </c>
      <c r="B37" s="32" t="s">
        <v>1417</v>
      </c>
      <c r="C37" s="32" t="s">
        <v>1583</v>
      </c>
    </row>
    <row r="38" spans="1:3">
      <c r="A38" s="28" t="s">
        <v>1587</v>
      </c>
      <c r="B38" s="32" t="s">
        <v>1417</v>
      </c>
      <c r="C38" s="32" t="s">
        <v>1418</v>
      </c>
    </row>
    <row r="39" spans="1:3">
      <c r="A39" s="28" t="s">
        <v>167</v>
      </c>
      <c r="B39" s="32" t="s">
        <v>1417</v>
      </c>
      <c r="C39" s="32" t="s">
        <v>1578</v>
      </c>
    </row>
    <row r="40" spans="1:3">
      <c r="A40" s="28" t="s">
        <v>1588</v>
      </c>
      <c r="B40" s="32" t="s">
        <v>1417</v>
      </c>
      <c r="C40" s="32" t="s">
        <v>1579</v>
      </c>
    </row>
    <row r="41" spans="1:3">
      <c r="A41" s="28" t="s">
        <v>1589</v>
      </c>
      <c r="B41" s="32" t="s">
        <v>1417</v>
      </c>
      <c r="C41" s="32" t="s">
        <v>1580</v>
      </c>
    </row>
    <row r="42" spans="1:3">
      <c r="A42" s="28" t="s">
        <v>1590</v>
      </c>
      <c r="B42" s="32" t="s">
        <v>1417</v>
      </c>
      <c r="C42" s="32" t="s">
        <v>1581</v>
      </c>
    </row>
    <row r="43" spans="1:3">
      <c r="A43" s="28" t="s">
        <v>201</v>
      </c>
      <c r="B43" s="32" t="s">
        <v>1417</v>
      </c>
      <c r="C43" s="32" t="s">
        <v>1582</v>
      </c>
    </row>
    <row r="44" spans="1:3">
      <c r="A44" s="28" t="s">
        <v>1591</v>
      </c>
      <c r="B44" s="32" t="s">
        <v>1417</v>
      </c>
      <c r="C44" s="32" t="s">
        <v>1583</v>
      </c>
    </row>
    <row r="45" spans="1:3">
      <c r="A45" s="28" t="s">
        <v>210</v>
      </c>
      <c r="B45" s="32" t="s">
        <v>1417</v>
      </c>
      <c r="C45" s="32" t="s">
        <v>1584</v>
      </c>
    </row>
    <row r="46" spans="1:3">
      <c r="A46" s="28" t="s">
        <v>1592</v>
      </c>
      <c r="B46" s="32" t="s">
        <v>1417</v>
      </c>
      <c r="C46" s="32" t="s">
        <v>1585</v>
      </c>
    </row>
    <row r="47" spans="1:3">
      <c r="A47" s="28" t="s">
        <v>1593</v>
      </c>
      <c r="B47" s="32" t="s">
        <v>1417</v>
      </c>
      <c r="C47" s="32" t="s">
        <v>1418</v>
      </c>
    </row>
    <row r="48" spans="1:3">
      <c r="A48" s="28" t="s">
        <v>168</v>
      </c>
      <c r="B48" s="32" t="s">
        <v>1417</v>
      </c>
      <c r="C48" s="32" t="s">
        <v>1578</v>
      </c>
    </row>
    <row r="49" spans="1:3">
      <c r="A49" s="28" t="s">
        <v>155</v>
      </c>
      <c r="B49" s="32" t="s">
        <v>1417</v>
      </c>
      <c r="C49" s="32" t="s">
        <v>1418</v>
      </c>
    </row>
    <row r="50" spans="1:3">
      <c r="A50" s="28" t="s">
        <v>169</v>
      </c>
      <c r="B50" s="32" t="s">
        <v>1417</v>
      </c>
      <c r="C50" s="32" t="s">
        <v>1578</v>
      </c>
    </row>
    <row r="51" spans="1:3">
      <c r="A51" s="28" t="s">
        <v>156</v>
      </c>
      <c r="B51" s="32" t="s">
        <v>1417</v>
      </c>
      <c r="C51" s="32" t="s">
        <v>1418</v>
      </c>
    </row>
    <row r="52" spans="1:3">
      <c r="A52" s="28" t="s">
        <v>170</v>
      </c>
      <c r="B52" s="32" t="s">
        <v>1417</v>
      </c>
      <c r="C52" s="32" t="s">
        <v>1578</v>
      </c>
    </row>
    <row r="53" spans="1:3">
      <c r="A53" s="28" t="s">
        <v>1594</v>
      </c>
      <c r="B53" s="32" t="s">
        <v>1417</v>
      </c>
      <c r="C53" s="32" t="s">
        <v>1579</v>
      </c>
    </row>
    <row r="54" spans="1:3">
      <c r="A54" s="28" t="s">
        <v>188</v>
      </c>
      <c r="B54" s="32" t="s">
        <v>1417</v>
      </c>
      <c r="C54" s="32" t="s">
        <v>1580</v>
      </c>
    </row>
    <row r="55" spans="1:3">
      <c r="A55" s="28" t="s">
        <v>196</v>
      </c>
      <c r="B55" s="32" t="s">
        <v>1417</v>
      </c>
      <c r="C55" s="32" t="s">
        <v>1581</v>
      </c>
    </row>
    <row r="56" spans="1:3">
      <c r="A56" s="28" t="s">
        <v>1595</v>
      </c>
      <c r="B56" s="32" t="s">
        <v>1417</v>
      </c>
      <c r="C56" s="32" t="s">
        <v>1582</v>
      </c>
    </row>
    <row r="57" spans="1:3">
      <c r="A57" s="31" t="s">
        <v>157</v>
      </c>
      <c r="B57" s="32" t="s">
        <v>1417</v>
      </c>
      <c r="C57" s="32" t="s">
        <v>1418</v>
      </c>
    </row>
    <row r="58" spans="1:3">
      <c r="A58" s="34" t="s">
        <v>171</v>
      </c>
      <c r="B58" s="32" t="s">
        <v>1417</v>
      </c>
      <c r="C58" s="32" t="s">
        <v>1578</v>
      </c>
    </row>
    <row r="59" spans="1:3">
      <c r="A59" s="28" t="s">
        <v>181</v>
      </c>
      <c r="B59" s="32" t="s">
        <v>1417</v>
      </c>
      <c r="C59" s="32" t="s">
        <v>1579</v>
      </c>
    </row>
    <row r="60" spans="1:3">
      <c r="A60" s="28" t="s">
        <v>189</v>
      </c>
      <c r="B60" s="32" t="s">
        <v>1417</v>
      </c>
      <c r="C60" s="32" t="s">
        <v>1580</v>
      </c>
    </row>
    <row r="61" spans="1:3">
      <c r="A61" s="28" t="s">
        <v>197</v>
      </c>
      <c r="B61" s="32" t="s">
        <v>1417</v>
      </c>
      <c r="C61" s="32" t="s">
        <v>1581</v>
      </c>
    </row>
    <row r="62" spans="1:3">
      <c r="A62" s="28" t="s">
        <v>202</v>
      </c>
      <c r="B62" s="32" t="s">
        <v>1417</v>
      </c>
      <c r="C62" s="32" t="s">
        <v>1582</v>
      </c>
    </row>
    <row r="63" spans="1:3">
      <c r="A63" s="28" t="s">
        <v>207</v>
      </c>
      <c r="B63" s="32" t="s">
        <v>1417</v>
      </c>
      <c r="C63" s="32" t="s">
        <v>1583</v>
      </c>
    </row>
    <row r="64" spans="1:3">
      <c r="A64" s="28" t="s">
        <v>211</v>
      </c>
      <c r="B64" s="32" t="s">
        <v>1417</v>
      </c>
      <c r="C64" s="32" t="s">
        <v>1584</v>
      </c>
    </row>
    <row r="65" spans="1:3">
      <c r="A65" s="28" t="s">
        <v>158</v>
      </c>
      <c r="B65" s="32" t="s">
        <v>1417</v>
      </c>
      <c r="C65" s="32" t="s">
        <v>1418</v>
      </c>
    </row>
    <row r="66" spans="1:3">
      <c r="A66" s="28" t="s">
        <v>172</v>
      </c>
      <c r="B66" s="32" t="s">
        <v>1417</v>
      </c>
      <c r="C66" s="32" t="s">
        <v>1578</v>
      </c>
    </row>
    <row r="67" spans="1:3">
      <c r="A67" s="28" t="s">
        <v>182</v>
      </c>
      <c r="B67" s="32" t="s">
        <v>1417</v>
      </c>
      <c r="C67" s="32" t="s">
        <v>1579</v>
      </c>
    </row>
    <row r="68" spans="1:3">
      <c r="A68" s="28" t="s">
        <v>171</v>
      </c>
      <c r="B68" s="32" t="s">
        <v>1417</v>
      </c>
      <c r="C68" s="32" t="s">
        <v>1580</v>
      </c>
    </row>
    <row r="69" spans="1:3">
      <c r="A69" s="28" t="s">
        <v>159</v>
      </c>
      <c r="B69" s="32" t="s">
        <v>1417</v>
      </c>
      <c r="C69" s="32" t="s">
        <v>1418</v>
      </c>
    </row>
    <row r="70" spans="1:3">
      <c r="A70" s="28" t="s">
        <v>173</v>
      </c>
      <c r="B70" s="32" t="s">
        <v>1417</v>
      </c>
      <c r="C70" s="32" t="s">
        <v>1578</v>
      </c>
    </row>
    <row r="71" spans="1:3">
      <c r="A71" s="28" t="s">
        <v>183</v>
      </c>
      <c r="B71" s="32" t="s">
        <v>1417</v>
      </c>
      <c r="C71" s="32" t="s">
        <v>1579</v>
      </c>
    </row>
    <row r="72" spans="1:3">
      <c r="A72" s="28" t="s">
        <v>190</v>
      </c>
      <c r="B72" s="32" t="s">
        <v>1417</v>
      </c>
      <c r="C72" s="32" t="s">
        <v>1580</v>
      </c>
    </row>
    <row r="73" spans="1:3">
      <c r="A73" s="35" t="s">
        <v>1596</v>
      </c>
      <c r="B73" s="29" t="s">
        <v>1417</v>
      </c>
      <c r="C73" s="33">
        <v>1</v>
      </c>
    </row>
    <row r="74" spans="1:3">
      <c r="A74" s="34" t="s">
        <v>1597</v>
      </c>
      <c r="B74" s="29" t="s">
        <v>1417</v>
      </c>
      <c r="C74" s="33">
        <v>2</v>
      </c>
    </row>
    <row r="75" spans="1:3">
      <c r="A75" s="35" t="s">
        <v>1598</v>
      </c>
      <c r="B75" s="29" t="s">
        <v>1417</v>
      </c>
      <c r="C75" s="33">
        <v>3</v>
      </c>
    </row>
    <row r="76" spans="1:3">
      <c r="A76" s="35" t="s">
        <v>1599</v>
      </c>
      <c r="B76" s="29" t="s">
        <v>1417</v>
      </c>
      <c r="C76" s="33">
        <v>4</v>
      </c>
    </row>
    <row r="77" spans="1:3">
      <c r="A77" s="35" t="s">
        <v>191</v>
      </c>
      <c r="B77" s="29" t="s">
        <v>1417</v>
      </c>
      <c r="C77" s="33">
        <v>5</v>
      </c>
    </row>
    <row r="78" spans="1:3">
      <c r="A78" s="35" t="s">
        <v>1600</v>
      </c>
      <c r="B78" s="29" t="s">
        <v>1417</v>
      </c>
      <c r="C78" s="33">
        <v>6</v>
      </c>
    </row>
    <row r="79" spans="1:3">
      <c r="A79" s="35" t="s">
        <v>203</v>
      </c>
      <c r="B79" s="29" t="s">
        <v>1417</v>
      </c>
      <c r="C79" s="33">
        <v>7</v>
      </c>
    </row>
    <row r="80" spans="1:3">
      <c r="A80" s="34" t="s">
        <v>208</v>
      </c>
      <c r="B80" s="29" t="s">
        <v>1417</v>
      </c>
      <c r="C80" s="33">
        <v>8</v>
      </c>
    </row>
    <row r="81" spans="1:3">
      <c r="A81" s="28" t="s">
        <v>160</v>
      </c>
      <c r="B81" s="29" t="s">
        <v>1417</v>
      </c>
      <c r="C81" s="33">
        <v>1</v>
      </c>
    </row>
    <row r="82" spans="1:3">
      <c r="A82" s="34" t="s">
        <v>174</v>
      </c>
      <c r="B82" s="29" t="s">
        <v>1417</v>
      </c>
      <c r="C82" s="33">
        <v>2</v>
      </c>
    </row>
    <row r="83" spans="1:3">
      <c r="A83" s="34" t="s">
        <v>184</v>
      </c>
      <c r="B83" s="29" t="s">
        <v>1417</v>
      </c>
      <c r="C83" s="33">
        <v>3</v>
      </c>
    </row>
    <row r="84" spans="1:3">
      <c r="A84" s="34" t="s">
        <v>192</v>
      </c>
      <c r="B84" s="29" t="s">
        <v>1417</v>
      </c>
      <c r="C84" s="33">
        <v>4</v>
      </c>
    </row>
    <row r="85" spans="1:3">
      <c r="A85" s="34" t="s">
        <v>198</v>
      </c>
      <c r="B85" s="29" t="s">
        <v>1417</v>
      </c>
      <c r="C85" s="33">
        <v>5</v>
      </c>
    </row>
    <row r="86" spans="1:3">
      <c r="A86" s="34" t="s">
        <v>204</v>
      </c>
      <c r="B86" s="29" t="s">
        <v>1417</v>
      </c>
      <c r="C86" s="33">
        <v>6</v>
      </c>
    </row>
    <row r="87" spans="1:3">
      <c r="A87" s="34" t="s">
        <v>209</v>
      </c>
      <c r="B87" s="29" t="s">
        <v>1417</v>
      </c>
      <c r="C87" s="33">
        <v>7</v>
      </c>
    </row>
    <row r="88" spans="1:3">
      <c r="A88" s="34" t="s">
        <v>161</v>
      </c>
      <c r="B88" s="29" t="s">
        <v>1417</v>
      </c>
      <c r="C88" s="33">
        <v>1</v>
      </c>
    </row>
    <row r="89" spans="1:3">
      <c r="A89" s="34" t="s">
        <v>1601</v>
      </c>
      <c r="B89" s="29" t="s">
        <v>1417</v>
      </c>
      <c r="C89" s="33">
        <v>2</v>
      </c>
    </row>
    <row r="90" spans="1:3">
      <c r="A90" s="34" t="s">
        <v>175</v>
      </c>
      <c r="B90" s="29" t="s">
        <v>1417</v>
      </c>
      <c r="C90" s="33">
        <v>3</v>
      </c>
    </row>
    <row r="91" spans="1:3">
      <c r="A91" s="35" t="s">
        <v>1602</v>
      </c>
      <c r="B91" s="29" t="s">
        <v>1417</v>
      </c>
      <c r="C91" s="33">
        <v>4</v>
      </c>
    </row>
    <row r="92" spans="1:3">
      <c r="A92" s="35" t="s">
        <v>1603</v>
      </c>
      <c r="B92" s="29" t="s">
        <v>1417</v>
      </c>
      <c r="C92" s="33">
        <v>5</v>
      </c>
    </row>
    <row r="93" spans="1:3">
      <c r="A93" s="35" t="s">
        <v>1604</v>
      </c>
      <c r="B93" s="29" t="s">
        <v>1417</v>
      </c>
      <c r="C93" s="33">
        <v>6</v>
      </c>
    </row>
    <row r="94" spans="1:3">
      <c r="A94" s="35" t="s">
        <v>162</v>
      </c>
      <c r="B94" s="29" t="s">
        <v>1417</v>
      </c>
      <c r="C94" s="33">
        <v>1</v>
      </c>
    </row>
    <row r="95" spans="1:3">
      <c r="A95" s="56" t="s">
        <v>176</v>
      </c>
      <c r="B95" s="29" t="s">
        <v>1417</v>
      </c>
      <c r="C95" s="33">
        <v>2</v>
      </c>
    </row>
    <row r="96" spans="1:3">
      <c r="A96" s="56" t="s">
        <v>185</v>
      </c>
      <c r="B96" s="29" t="s">
        <v>1417</v>
      </c>
      <c r="C96" s="33">
        <v>3</v>
      </c>
    </row>
    <row r="97" spans="1:3">
      <c r="A97" s="56" t="s">
        <v>193</v>
      </c>
      <c r="B97" s="29" t="s">
        <v>1417</v>
      </c>
      <c r="C97" s="33">
        <v>4</v>
      </c>
    </row>
  </sheetData>
  <sheetProtection selectLockedCells="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6"/>
  <dimension ref="A1:C1507"/>
  <sheetViews>
    <sheetView topLeftCell="A1483" zoomScaleNormal="100" workbookViewId="0">
      <selection sqref="A1:E1"/>
    </sheetView>
  </sheetViews>
  <sheetFormatPr baseColWidth="10" defaultColWidth="11.453125" defaultRowHeight="14.5"/>
  <cols>
    <col min="1" max="1" width="51.1796875" bestFit="1" customWidth="1"/>
    <col min="2" max="3" width="6" style="36" bestFit="1" customWidth="1"/>
  </cols>
  <sheetData>
    <row r="1" spans="1:3">
      <c r="A1" s="196" t="s">
        <v>212</v>
      </c>
      <c r="B1" s="196" t="s">
        <v>1415</v>
      </c>
      <c r="C1" s="196" t="s">
        <v>1416</v>
      </c>
    </row>
    <row r="2" spans="1:3">
      <c r="A2" s="194" t="s">
        <v>228</v>
      </c>
      <c r="B2" s="33">
        <v>0</v>
      </c>
      <c r="C2" s="33">
        <v>1</v>
      </c>
    </row>
    <row r="3" spans="1:3">
      <c r="A3" s="194" t="s">
        <v>224</v>
      </c>
      <c r="B3" s="33">
        <v>0</v>
      </c>
      <c r="C3" s="33">
        <v>2</v>
      </c>
    </row>
    <row r="4" spans="1:3">
      <c r="A4" s="194" t="s">
        <v>229</v>
      </c>
      <c r="B4" s="33">
        <v>0</v>
      </c>
      <c r="C4" s="33">
        <v>3</v>
      </c>
    </row>
    <row r="5" spans="1:3">
      <c r="A5" s="194" t="s">
        <v>213</v>
      </c>
      <c r="B5" s="33">
        <v>0</v>
      </c>
      <c r="C5" s="33">
        <v>4</v>
      </c>
    </row>
    <row r="6" spans="1:3">
      <c r="A6" s="194" t="s">
        <v>219</v>
      </c>
      <c r="B6" s="33">
        <v>0</v>
      </c>
      <c r="C6" s="33">
        <v>5</v>
      </c>
    </row>
    <row r="7" spans="1:3">
      <c r="A7" s="194" t="s">
        <v>220</v>
      </c>
      <c r="B7" s="33">
        <v>0</v>
      </c>
      <c r="C7" s="33">
        <v>6</v>
      </c>
    </row>
    <row r="8" spans="1:3">
      <c r="A8" s="194" t="s">
        <v>231</v>
      </c>
      <c r="B8" s="33">
        <v>0</v>
      </c>
      <c r="C8" s="33">
        <v>7</v>
      </c>
    </row>
    <row r="9" spans="1:3">
      <c r="A9" s="194" t="s">
        <v>2225</v>
      </c>
      <c r="B9" s="33">
        <v>0</v>
      </c>
      <c r="C9" s="33">
        <v>8</v>
      </c>
    </row>
    <row r="10" spans="1:3">
      <c r="A10" s="194" t="s">
        <v>225</v>
      </c>
      <c r="B10" s="33">
        <v>0</v>
      </c>
      <c r="C10" s="33">
        <v>9</v>
      </c>
    </row>
    <row r="11" spans="1:3">
      <c r="A11" s="194" t="s">
        <v>214</v>
      </c>
      <c r="B11" s="33">
        <v>1</v>
      </c>
      <c r="C11" s="33">
        <v>0</v>
      </c>
    </row>
    <row r="12" spans="1:3">
      <c r="A12" s="194" t="s">
        <v>232</v>
      </c>
      <c r="B12" s="33">
        <v>1</v>
      </c>
      <c r="C12" s="33">
        <v>1</v>
      </c>
    </row>
    <row r="13" spans="1:3">
      <c r="A13" s="194" t="s">
        <v>226</v>
      </c>
      <c r="B13" s="33">
        <v>1</v>
      </c>
      <c r="C13" s="33">
        <v>2</v>
      </c>
    </row>
    <row r="14" spans="1:3">
      <c r="A14" s="194" t="s">
        <v>223</v>
      </c>
      <c r="B14" s="33">
        <v>1</v>
      </c>
      <c r="C14" s="33">
        <v>3</v>
      </c>
    </row>
    <row r="15" spans="1:3">
      <c r="A15" s="194" t="s">
        <v>230</v>
      </c>
      <c r="B15" s="33">
        <v>1</v>
      </c>
      <c r="C15" s="33">
        <v>4</v>
      </c>
    </row>
    <row r="16" spans="1:3">
      <c r="A16" s="194" t="s">
        <v>216</v>
      </c>
      <c r="B16" s="33">
        <v>1</v>
      </c>
      <c r="C16" s="33">
        <v>5</v>
      </c>
    </row>
    <row r="17" spans="1:3">
      <c r="A17" s="194" t="s">
        <v>221</v>
      </c>
      <c r="B17" s="33">
        <v>1</v>
      </c>
      <c r="C17" s="33">
        <v>6</v>
      </c>
    </row>
    <row r="18" spans="1:3">
      <c r="A18" s="194" t="s">
        <v>217</v>
      </c>
      <c r="B18" s="33">
        <v>1</v>
      </c>
      <c r="C18" s="33">
        <v>7</v>
      </c>
    </row>
    <row r="19" spans="1:3">
      <c r="A19" s="194" t="s">
        <v>222</v>
      </c>
      <c r="B19" s="33">
        <v>1</v>
      </c>
      <c r="C19" s="33">
        <v>8</v>
      </c>
    </row>
    <row r="20" spans="1:3">
      <c r="A20" s="194" t="s">
        <v>233</v>
      </c>
      <c r="B20" s="33">
        <v>1</v>
      </c>
      <c r="C20" s="33">
        <v>9</v>
      </c>
    </row>
    <row r="21" spans="1:3">
      <c r="A21" s="194" t="s">
        <v>2078</v>
      </c>
      <c r="B21" s="33">
        <v>2</v>
      </c>
      <c r="C21" s="33">
        <v>0</v>
      </c>
    </row>
    <row r="22" spans="1:3">
      <c r="A22" s="194" t="s">
        <v>215</v>
      </c>
      <c r="B22" s="33">
        <v>2</v>
      </c>
      <c r="C22" s="33">
        <v>1</v>
      </c>
    </row>
    <row r="23" spans="1:3">
      <c r="A23" s="194" t="s">
        <v>218</v>
      </c>
      <c r="B23" s="33">
        <v>2</v>
      </c>
      <c r="C23" s="33">
        <v>2</v>
      </c>
    </row>
    <row r="24" spans="1:3">
      <c r="A24" s="194" t="s">
        <v>1420</v>
      </c>
      <c r="B24" s="33">
        <v>2</v>
      </c>
      <c r="C24" s="33">
        <v>3</v>
      </c>
    </row>
    <row r="25" spans="1:3">
      <c r="A25" s="194" t="s">
        <v>227</v>
      </c>
      <c r="B25" s="33">
        <v>2</v>
      </c>
      <c r="C25" s="33">
        <v>4</v>
      </c>
    </row>
    <row r="26" spans="1:3">
      <c r="A26" s="194" t="s">
        <v>234</v>
      </c>
      <c r="B26" s="33">
        <v>9</v>
      </c>
      <c r="C26" s="33">
        <v>0</v>
      </c>
    </row>
    <row r="28" spans="1:3">
      <c r="A28" s="196" t="s">
        <v>1421</v>
      </c>
      <c r="B28" s="196" t="s">
        <v>1415</v>
      </c>
      <c r="C28" s="196" t="s">
        <v>1416</v>
      </c>
    </row>
    <row r="29" spans="1:3">
      <c r="A29" s="194" t="s">
        <v>252</v>
      </c>
      <c r="B29" s="33">
        <v>0</v>
      </c>
      <c r="C29" s="33">
        <v>1</v>
      </c>
    </row>
    <row r="30" spans="1:3">
      <c r="A30" s="194" t="s">
        <v>273</v>
      </c>
      <c r="B30" s="33">
        <v>0</v>
      </c>
      <c r="C30" s="33">
        <v>2</v>
      </c>
    </row>
    <row r="31" spans="1:3">
      <c r="A31" s="194" t="s">
        <v>296</v>
      </c>
      <c r="B31" s="33">
        <v>0</v>
      </c>
      <c r="C31" s="33">
        <v>3</v>
      </c>
    </row>
    <row r="32" spans="1:3">
      <c r="A32" s="194" t="s">
        <v>318</v>
      </c>
      <c r="B32" s="33">
        <v>0</v>
      </c>
      <c r="C32" s="33">
        <v>4</v>
      </c>
    </row>
    <row r="33" spans="1:3">
      <c r="A33" s="194" t="s">
        <v>338</v>
      </c>
      <c r="B33" s="33">
        <v>0</v>
      </c>
      <c r="C33" s="33">
        <v>5</v>
      </c>
    </row>
    <row r="34" spans="1:3">
      <c r="A34" s="194" t="s">
        <v>357</v>
      </c>
      <c r="B34" s="33">
        <v>0</v>
      </c>
      <c r="C34" s="33">
        <v>6</v>
      </c>
    </row>
    <row r="35" spans="1:3">
      <c r="A35" s="194" t="s">
        <v>374</v>
      </c>
      <c r="B35" s="33">
        <v>0</v>
      </c>
      <c r="C35" s="33">
        <v>7</v>
      </c>
    </row>
    <row r="36" spans="1:3">
      <c r="A36" s="194" t="s">
        <v>385</v>
      </c>
      <c r="B36" s="33">
        <v>0</v>
      </c>
      <c r="C36" s="33">
        <v>8</v>
      </c>
    </row>
    <row r="37" spans="1:3">
      <c r="A37" s="194" t="s">
        <v>395</v>
      </c>
      <c r="B37" s="33">
        <v>0</v>
      </c>
      <c r="C37" s="33">
        <v>9</v>
      </c>
    </row>
    <row r="38" spans="1:3">
      <c r="A38" s="194" t="s">
        <v>404</v>
      </c>
      <c r="B38" s="33">
        <v>1</v>
      </c>
      <c r="C38" s="33">
        <v>0</v>
      </c>
    </row>
    <row r="39" spans="1:3">
      <c r="A39" s="194" t="s">
        <v>411</v>
      </c>
      <c r="B39" s="33">
        <v>1</v>
      </c>
      <c r="C39" s="33">
        <v>1</v>
      </c>
    </row>
    <row r="40" spans="1:3">
      <c r="A40" s="194" t="s">
        <v>418</v>
      </c>
      <c r="B40" s="33">
        <v>1</v>
      </c>
      <c r="C40" s="33">
        <v>2</v>
      </c>
    </row>
    <row r="41" spans="1:3">
      <c r="A41" s="194" t="s">
        <v>425</v>
      </c>
      <c r="B41" s="33">
        <v>1</v>
      </c>
      <c r="C41" s="33">
        <v>3</v>
      </c>
    </row>
    <row r="42" spans="1:3">
      <c r="A42" s="194" t="s">
        <v>430</v>
      </c>
      <c r="B42" s="33">
        <v>1</v>
      </c>
      <c r="C42" s="33">
        <v>4</v>
      </c>
    </row>
    <row r="43" spans="1:3">
      <c r="A43" s="194" t="s">
        <v>435</v>
      </c>
      <c r="B43" s="33">
        <v>1</v>
      </c>
      <c r="C43" s="33">
        <v>5</v>
      </c>
    </row>
    <row r="44" spans="1:3">
      <c r="A44" s="194" t="s">
        <v>248</v>
      </c>
      <c r="B44" s="33">
        <v>0</v>
      </c>
      <c r="C44" s="33">
        <v>1</v>
      </c>
    </row>
    <row r="45" spans="1:3">
      <c r="A45" s="194" t="s">
        <v>270</v>
      </c>
      <c r="B45" s="33">
        <v>0</v>
      </c>
      <c r="C45" s="33">
        <v>2</v>
      </c>
    </row>
    <row r="46" spans="1:3">
      <c r="A46" s="194" t="s">
        <v>292</v>
      </c>
      <c r="B46" s="33">
        <v>0</v>
      </c>
      <c r="C46" s="33">
        <v>3</v>
      </c>
    </row>
    <row r="47" spans="1:3">
      <c r="A47" s="194" t="s">
        <v>315</v>
      </c>
      <c r="B47" s="33">
        <v>0</v>
      </c>
      <c r="C47" s="33">
        <v>4</v>
      </c>
    </row>
    <row r="48" spans="1:3">
      <c r="A48" s="194" t="s">
        <v>335</v>
      </c>
      <c r="B48" s="33">
        <v>0</v>
      </c>
      <c r="C48" s="33">
        <v>5</v>
      </c>
    </row>
    <row r="49" spans="1:3">
      <c r="A49" s="194" t="s">
        <v>354</v>
      </c>
      <c r="B49" s="33">
        <v>0</v>
      </c>
      <c r="C49" s="33">
        <v>6</v>
      </c>
    </row>
    <row r="50" spans="1:3">
      <c r="A50" s="194" t="s">
        <v>371</v>
      </c>
      <c r="B50" s="33">
        <v>0</v>
      </c>
      <c r="C50" s="33">
        <v>7</v>
      </c>
    </row>
    <row r="51" spans="1:3">
      <c r="A51" s="194" t="s">
        <v>253</v>
      </c>
      <c r="B51" s="33">
        <v>0</v>
      </c>
      <c r="C51" s="33">
        <v>1</v>
      </c>
    </row>
    <row r="52" spans="1:3">
      <c r="A52" s="194" t="s">
        <v>274</v>
      </c>
      <c r="B52" s="33">
        <v>0</v>
      </c>
      <c r="C52" s="33">
        <v>2</v>
      </c>
    </row>
    <row r="53" spans="1:3">
      <c r="A53" s="194" t="s">
        <v>297</v>
      </c>
      <c r="B53" s="33">
        <v>0</v>
      </c>
      <c r="C53" s="33">
        <v>3</v>
      </c>
    </row>
    <row r="54" spans="1:3">
      <c r="A54" s="194" t="s">
        <v>319</v>
      </c>
      <c r="B54" s="33">
        <v>0</v>
      </c>
      <c r="C54" s="33">
        <v>4</v>
      </c>
    </row>
    <row r="55" spans="1:3">
      <c r="A55" s="194" t="s">
        <v>339</v>
      </c>
      <c r="B55" s="33">
        <v>0</v>
      </c>
      <c r="C55" s="33">
        <v>5</v>
      </c>
    </row>
    <row r="56" spans="1:3">
      <c r="A56" s="194" t="s">
        <v>358</v>
      </c>
      <c r="B56" s="33">
        <v>0</v>
      </c>
      <c r="C56" s="33">
        <v>6</v>
      </c>
    </row>
    <row r="57" spans="1:3">
      <c r="A57" s="194" t="s">
        <v>375</v>
      </c>
      <c r="B57" s="33">
        <v>0</v>
      </c>
      <c r="C57" s="33">
        <v>7</v>
      </c>
    </row>
    <row r="58" spans="1:3">
      <c r="A58" s="194" t="s">
        <v>235</v>
      </c>
      <c r="B58" s="33">
        <v>0</v>
      </c>
      <c r="C58" s="33">
        <v>1</v>
      </c>
    </row>
    <row r="59" spans="1:3">
      <c r="A59" s="194" t="s">
        <v>268</v>
      </c>
      <c r="B59" s="33">
        <v>0</v>
      </c>
      <c r="C59" s="33">
        <v>2</v>
      </c>
    </row>
    <row r="60" spans="1:3">
      <c r="A60" s="194" t="s">
        <v>280</v>
      </c>
      <c r="B60" s="33">
        <v>0</v>
      </c>
      <c r="C60" s="33">
        <v>3</v>
      </c>
    </row>
    <row r="61" spans="1:3">
      <c r="A61" s="194" t="s">
        <v>303</v>
      </c>
      <c r="B61" s="33">
        <v>0</v>
      </c>
      <c r="C61" s="33">
        <v>4</v>
      </c>
    </row>
    <row r="62" spans="1:3">
      <c r="A62" s="194" t="s">
        <v>325</v>
      </c>
      <c r="B62" s="33">
        <v>0</v>
      </c>
      <c r="C62" s="33">
        <v>5</v>
      </c>
    </row>
    <row r="63" spans="1:3">
      <c r="A63" s="194" t="s">
        <v>345</v>
      </c>
      <c r="B63" s="33">
        <v>0</v>
      </c>
      <c r="C63" s="33">
        <v>6</v>
      </c>
    </row>
    <row r="64" spans="1:3">
      <c r="A64" s="194" t="s">
        <v>242</v>
      </c>
      <c r="B64" s="33">
        <v>0</v>
      </c>
      <c r="C64" s="33">
        <v>1</v>
      </c>
    </row>
    <row r="65" spans="1:3">
      <c r="A65" s="194" t="s">
        <v>264</v>
      </c>
      <c r="B65" s="33">
        <v>0</v>
      </c>
      <c r="C65" s="33">
        <v>2</v>
      </c>
    </row>
    <row r="66" spans="1:3">
      <c r="A66" s="194" t="s">
        <v>287</v>
      </c>
      <c r="B66" s="33">
        <v>0</v>
      </c>
      <c r="C66" s="33">
        <v>3</v>
      </c>
    </row>
    <row r="67" spans="1:3">
      <c r="A67" s="194" t="s">
        <v>310</v>
      </c>
      <c r="B67" s="33">
        <v>0</v>
      </c>
      <c r="C67" s="33">
        <v>4</v>
      </c>
    </row>
    <row r="68" spans="1:3">
      <c r="A68" s="194" t="s">
        <v>331</v>
      </c>
      <c r="B68" s="33">
        <v>0</v>
      </c>
      <c r="C68" s="33">
        <v>5</v>
      </c>
    </row>
    <row r="69" spans="1:3">
      <c r="A69" s="194" t="s">
        <v>350</v>
      </c>
      <c r="B69" s="33">
        <v>0</v>
      </c>
      <c r="C69" s="33">
        <v>6</v>
      </c>
    </row>
    <row r="70" spans="1:3">
      <c r="A70" s="194" t="s">
        <v>367</v>
      </c>
      <c r="B70" s="33">
        <v>0</v>
      </c>
      <c r="C70" s="33">
        <v>7</v>
      </c>
    </row>
    <row r="71" spans="1:3">
      <c r="A71" s="194" t="s">
        <v>243</v>
      </c>
      <c r="B71" s="33">
        <v>0</v>
      </c>
      <c r="C71" s="33">
        <v>1</v>
      </c>
    </row>
    <row r="72" spans="1:3">
      <c r="A72" s="194" t="s">
        <v>265</v>
      </c>
      <c r="B72" s="33">
        <v>0</v>
      </c>
      <c r="C72" s="33">
        <v>2</v>
      </c>
    </row>
    <row r="73" spans="1:3">
      <c r="A73" s="194" t="s">
        <v>288</v>
      </c>
      <c r="B73" s="33">
        <v>0</v>
      </c>
      <c r="C73" s="33">
        <v>3</v>
      </c>
    </row>
    <row r="74" spans="1:3">
      <c r="A74" s="194" t="s">
        <v>311</v>
      </c>
      <c r="B74" s="33">
        <v>0</v>
      </c>
      <c r="C74" s="33">
        <v>4</v>
      </c>
    </row>
    <row r="75" spans="1:3">
      <c r="A75" s="194" t="s">
        <v>332</v>
      </c>
      <c r="B75" s="33">
        <v>0</v>
      </c>
      <c r="C75" s="33">
        <v>5</v>
      </c>
    </row>
    <row r="76" spans="1:3">
      <c r="A76" s="194" t="s">
        <v>351</v>
      </c>
      <c r="B76" s="33">
        <v>0</v>
      </c>
      <c r="C76" s="33">
        <v>6</v>
      </c>
    </row>
    <row r="77" spans="1:3">
      <c r="A77" s="194" t="s">
        <v>368</v>
      </c>
      <c r="B77" s="33">
        <v>0</v>
      </c>
      <c r="C77" s="33">
        <v>7</v>
      </c>
    </row>
    <row r="78" spans="1:3">
      <c r="A78" s="194" t="s">
        <v>380</v>
      </c>
      <c r="B78" s="33">
        <v>0</v>
      </c>
      <c r="C78" s="33">
        <v>8</v>
      </c>
    </row>
    <row r="79" spans="1:3">
      <c r="A79" s="194" t="s">
        <v>390</v>
      </c>
      <c r="B79" s="33">
        <v>0</v>
      </c>
      <c r="C79" s="33">
        <v>9</v>
      </c>
    </row>
    <row r="80" spans="1:3">
      <c r="A80" s="194" t="s">
        <v>400</v>
      </c>
      <c r="B80" s="33">
        <v>1</v>
      </c>
      <c r="C80" s="33">
        <v>0</v>
      </c>
    </row>
    <row r="81" spans="1:3">
      <c r="A81" s="194" t="s">
        <v>255</v>
      </c>
      <c r="B81" s="33">
        <v>0</v>
      </c>
      <c r="C81" s="33">
        <v>1</v>
      </c>
    </row>
    <row r="82" spans="1:3">
      <c r="A82" s="194" t="s">
        <v>276</v>
      </c>
      <c r="B82" s="33">
        <v>0</v>
      </c>
      <c r="C82" s="33">
        <v>2</v>
      </c>
    </row>
    <row r="83" spans="1:3">
      <c r="A83" s="194" t="s">
        <v>299</v>
      </c>
      <c r="B83" s="33">
        <v>0</v>
      </c>
      <c r="C83" s="33">
        <v>3</v>
      </c>
    </row>
    <row r="84" spans="1:3">
      <c r="A84" s="194" t="s">
        <v>321</v>
      </c>
      <c r="B84" s="33">
        <v>0</v>
      </c>
      <c r="C84" s="33">
        <v>4</v>
      </c>
    </row>
    <row r="85" spans="1:3">
      <c r="A85" s="194" t="s">
        <v>341</v>
      </c>
      <c r="B85" s="33">
        <v>0</v>
      </c>
      <c r="C85" s="33">
        <v>5</v>
      </c>
    </row>
    <row r="86" spans="1:3">
      <c r="A86" s="194" t="s">
        <v>360</v>
      </c>
      <c r="B86" s="33">
        <v>0</v>
      </c>
      <c r="C86" s="33">
        <v>6</v>
      </c>
    </row>
    <row r="87" spans="1:3">
      <c r="A87" s="194" t="s">
        <v>377</v>
      </c>
      <c r="B87" s="33">
        <v>0</v>
      </c>
      <c r="C87" s="33">
        <v>7</v>
      </c>
    </row>
    <row r="88" spans="1:3">
      <c r="A88" s="194" t="s">
        <v>387</v>
      </c>
      <c r="B88" s="33">
        <v>0</v>
      </c>
      <c r="C88" s="33">
        <v>8</v>
      </c>
    </row>
    <row r="89" spans="1:3">
      <c r="A89" s="194" t="s">
        <v>397</v>
      </c>
      <c r="B89" s="33">
        <v>0</v>
      </c>
      <c r="C89" s="33">
        <v>9</v>
      </c>
    </row>
    <row r="90" spans="1:3">
      <c r="A90" s="194" t="s">
        <v>406</v>
      </c>
      <c r="B90" s="33">
        <v>1</v>
      </c>
      <c r="C90" s="33">
        <v>0</v>
      </c>
    </row>
    <row r="91" spans="1:3">
      <c r="A91" s="194" t="s">
        <v>413</v>
      </c>
      <c r="B91" s="33">
        <v>1</v>
      </c>
      <c r="C91" s="33">
        <v>1</v>
      </c>
    </row>
    <row r="92" spans="1:3">
      <c r="A92" s="194" t="s">
        <v>420</v>
      </c>
      <c r="B92" s="33">
        <v>1</v>
      </c>
      <c r="C92" s="33">
        <v>2</v>
      </c>
    </row>
    <row r="93" spans="1:3">
      <c r="A93" s="194" t="s">
        <v>426</v>
      </c>
      <c r="B93" s="33">
        <v>1</v>
      </c>
      <c r="C93" s="33">
        <v>3</v>
      </c>
    </row>
    <row r="94" spans="1:3">
      <c r="A94" s="194" t="s">
        <v>431</v>
      </c>
      <c r="B94" s="33">
        <v>1</v>
      </c>
      <c r="C94" s="33">
        <v>4</v>
      </c>
    </row>
    <row r="95" spans="1:3">
      <c r="A95" s="194" t="s">
        <v>236</v>
      </c>
      <c r="B95" s="33">
        <v>0</v>
      </c>
      <c r="C95" s="33">
        <v>1</v>
      </c>
    </row>
    <row r="96" spans="1:3">
      <c r="A96" s="194" t="s">
        <v>258</v>
      </c>
      <c r="B96" s="33">
        <v>0</v>
      </c>
      <c r="C96" s="33">
        <v>2</v>
      </c>
    </row>
    <row r="97" spans="1:3">
      <c r="A97" s="194" t="s">
        <v>281</v>
      </c>
      <c r="B97" s="33">
        <v>0</v>
      </c>
      <c r="C97" s="33">
        <v>3</v>
      </c>
    </row>
    <row r="98" spans="1:3">
      <c r="A98" s="194" t="s">
        <v>304</v>
      </c>
      <c r="B98" s="33">
        <v>0</v>
      </c>
      <c r="C98" s="33">
        <v>4</v>
      </c>
    </row>
    <row r="99" spans="1:3">
      <c r="A99" s="194" t="s">
        <v>326</v>
      </c>
      <c r="B99" s="33">
        <v>0</v>
      </c>
      <c r="C99" s="33">
        <v>5</v>
      </c>
    </row>
    <row r="100" spans="1:3">
      <c r="A100" s="194" t="s">
        <v>346</v>
      </c>
      <c r="B100" s="33">
        <v>0</v>
      </c>
      <c r="C100" s="33">
        <v>6</v>
      </c>
    </row>
    <row r="101" spans="1:3">
      <c r="A101" s="194" t="s">
        <v>364</v>
      </c>
      <c r="B101" s="33">
        <v>0</v>
      </c>
      <c r="C101" s="33">
        <v>7</v>
      </c>
    </row>
    <row r="102" spans="1:3">
      <c r="A102" s="194" t="s">
        <v>249</v>
      </c>
      <c r="B102" s="33">
        <v>0</v>
      </c>
      <c r="C102" s="33">
        <v>1</v>
      </c>
    </row>
    <row r="103" spans="1:3">
      <c r="A103" s="194" t="s">
        <v>2079</v>
      </c>
      <c r="B103" s="33">
        <v>0</v>
      </c>
      <c r="C103" s="33">
        <v>2</v>
      </c>
    </row>
    <row r="104" spans="1:3">
      <c r="A104" s="194" t="s">
        <v>293</v>
      </c>
      <c r="B104" s="33">
        <v>0</v>
      </c>
      <c r="C104" s="33">
        <v>3</v>
      </c>
    </row>
    <row r="105" spans="1:3">
      <c r="A105" s="194" t="s">
        <v>316</v>
      </c>
      <c r="B105" s="33">
        <v>0</v>
      </c>
      <c r="C105" s="33">
        <v>4</v>
      </c>
    </row>
    <row r="106" spans="1:3">
      <c r="A106" s="194" t="s">
        <v>336</v>
      </c>
      <c r="B106" s="33">
        <v>0</v>
      </c>
      <c r="C106" s="33">
        <v>5</v>
      </c>
    </row>
    <row r="107" spans="1:3">
      <c r="A107" s="194" t="s">
        <v>355</v>
      </c>
      <c r="B107" s="33">
        <v>0</v>
      </c>
      <c r="C107" s="33">
        <v>6</v>
      </c>
    </row>
    <row r="108" spans="1:3">
      <c r="A108" s="194" t="s">
        <v>372</v>
      </c>
      <c r="B108" s="33">
        <v>0</v>
      </c>
      <c r="C108" s="33">
        <v>7</v>
      </c>
    </row>
    <row r="109" spans="1:3">
      <c r="A109" s="194" t="s">
        <v>383</v>
      </c>
      <c r="B109" s="33">
        <v>0</v>
      </c>
      <c r="C109" s="33">
        <v>8</v>
      </c>
    </row>
    <row r="110" spans="1:3">
      <c r="A110" s="194" t="s">
        <v>393</v>
      </c>
      <c r="B110" s="33">
        <v>0</v>
      </c>
      <c r="C110" s="33">
        <v>9</v>
      </c>
    </row>
    <row r="111" spans="1:3">
      <c r="A111" s="194" t="s">
        <v>402</v>
      </c>
      <c r="B111" s="33">
        <v>1</v>
      </c>
      <c r="C111" s="33">
        <v>0</v>
      </c>
    </row>
    <row r="112" spans="1:3">
      <c r="A112" s="194" t="s">
        <v>409</v>
      </c>
      <c r="B112" s="33">
        <v>1</v>
      </c>
      <c r="C112" s="33">
        <v>1</v>
      </c>
    </row>
    <row r="113" spans="1:3">
      <c r="A113" s="194" t="s">
        <v>416</v>
      </c>
      <c r="B113" s="33">
        <v>1</v>
      </c>
      <c r="C113" s="33">
        <v>2</v>
      </c>
    </row>
    <row r="114" spans="1:3">
      <c r="A114" s="194" t="s">
        <v>423</v>
      </c>
      <c r="B114" s="33">
        <v>1</v>
      </c>
      <c r="C114" s="33">
        <v>3</v>
      </c>
    </row>
    <row r="115" spans="1:3">
      <c r="A115" s="194" t="s">
        <v>429</v>
      </c>
      <c r="B115" s="33">
        <v>1</v>
      </c>
      <c r="C115" s="33">
        <v>4</v>
      </c>
    </row>
    <row r="116" spans="1:3">
      <c r="A116" s="194" t="s">
        <v>434</v>
      </c>
      <c r="B116" s="33">
        <v>1</v>
      </c>
      <c r="C116" s="33">
        <v>6</v>
      </c>
    </row>
    <row r="117" spans="1:3">
      <c r="A117" s="194" t="s">
        <v>438</v>
      </c>
      <c r="B117" s="33">
        <v>1</v>
      </c>
      <c r="C117" s="33">
        <v>8</v>
      </c>
    </row>
    <row r="118" spans="1:3">
      <c r="A118" s="194" t="s">
        <v>441</v>
      </c>
      <c r="B118" s="33">
        <v>1</v>
      </c>
      <c r="C118" s="33">
        <v>9</v>
      </c>
    </row>
    <row r="119" spans="1:3">
      <c r="A119" s="194" t="s">
        <v>442</v>
      </c>
      <c r="B119" s="33">
        <v>2</v>
      </c>
      <c r="C119" s="33">
        <v>0</v>
      </c>
    </row>
    <row r="120" spans="1:3">
      <c r="A120" s="194" t="s">
        <v>444</v>
      </c>
      <c r="B120" s="33">
        <v>2</v>
      </c>
      <c r="C120" s="33">
        <v>1</v>
      </c>
    </row>
    <row r="121" spans="1:3">
      <c r="A121" s="194" t="s">
        <v>446</v>
      </c>
      <c r="B121" s="33">
        <v>2</v>
      </c>
      <c r="C121" s="33">
        <v>2</v>
      </c>
    </row>
    <row r="122" spans="1:3">
      <c r="A122" s="194" t="s">
        <v>448</v>
      </c>
      <c r="B122" s="33">
        <v>2</v>
      </c>
      <c r="C122" s="33">
        <v>3</v>
      </c>
    </row>
    <row r="123" spans="1:3">
      <c r="A123" s="194" t="s">
        <v>450</v>
      </c>
      <c r="B123" s="33">
        <v>2</v>
      </c>
      <c r="C123" s="33">
        <v>4</v>
      </c>
    </row>
    <row r="124" spans="1:3">
      <c r="A124" s="194" t="s">
        <v>451</v>
      </c>
      <c r="B124" s="33">
        <v>2</v>
      </c>
      <c r="C124" s="33">
        <v>5</v>
      </c>
    </row>
    <row r="125" spans="1:3">
      <c r="A125" s="194" t="s">
        <v>2080</v>
      </c>
      <c r="B125" s="33">
        <v>2</v>
      </c>
      <c r="C125" s="33">
        <v>7</v>
      </c>
    </row>
    <row r="126" spans="1:3">
      <c r="A126" s="194" t="s">
        <v>453</v>
      </c>
      <c r="B126" s="33">
        <v>2</v>
      </c>
      <c r="C126" s="33">
        <v>8</v>
      </c>
    </row>
    <row r="127" spans="1:3">
      <c r="A127" s="194" t="s">
        <v>237</v>
      </c>
      <c r="B127" s="33">
        <v>0</v>
      </c>
      <c r="C127" s="33">
        <v>1</v>
      </c>
    </row>
    <row r="128" spans="1:3">
      <c r="A128" s="194" t="s">
        <v>259</v>
      </c>
      <c r="B128" s="33">
        <v>0</v>
      </c>
      <c r="C128" s="33">
        <v>2</v>
      </c>
    </row>
    <row r="129" spans="1:3">
      <c r="A129" s="194" t="s">
        <v>282</v>
      </c>
      <c r="B129" s="33">
        <v>0</v>
      </c>
      <c r="C129" s="33">
        <v>3</v>
      </c>
    </row>
    <row r="130" spans="1:3">
      <c r="A130" s="194" t="s">
        <v>305</v>
      </c>
      <c r="B130" s="33">
        <v>0</v>
      </c>
      <c r="C130" s="33">
        <v>4</v>
      </c>
    </row>
    <row r="131" spans="1:3">
      <c r="A131" s="194" t="s">
        <v>327</v>
      </c>
      <c r="B131" s="33">
        <v>0</v>
      </c>
      <c r="C131" s="33">
        <v>5</v>
      </c>
    </row>
    <row r="132" spans="1:3">
      <c r="A132" s="194" t="s">
        <v>347</v>
      </c>
      <c r="B132" s="33">
        <v>0</v>
      </c>
      <c r="C132" s="33">
        <v>6</v>
      </c>
    </row>
    <row r="133" spans="1:3">
      <c r="A133" s="194" t="s">
        <v>454</v>
      </c>
      <c r="B133" s="33">
        <v>0</v>
      </c>
      <c r="C133" s="33">
        <v>1</v>
      </c>
    </row>
    <row r="134" spans="1:3">
      <c r="A134" s="194" t="s">
        <v>277</v>
      </c>
      <c r="B134" s="33">
        <v>0</v>
      </c>
      <c r="C134" s="33">
        <v>2</v>
      </c>
    </row>
    <row r="135" spans="1:3">
      <c r="A135" s="194" t="s">
        <v>300</v>
      </c>
      <c r="B135" s="33">
        <v>0</v>
      </c>
      <c r="C135" s="33">
        <v>3</v>
      </c>
    </row>
    <row r="136" spans="1:3">
      <c r="A136" s="194" t="s">
        <v>322</v>
      </c>
      <c r="B136" s="33">
        <v>0</v>
      </c>
      <c r="C136" s="33">
        <v>4</v>
      </c>
    </row>
    <row r="137" spans="1:3">
      <c r="A137" s="194" t="s">
        <v>342</v>
      </c>
      <c r="B137" s="33">
        <v>0</v>
      </c>
      <c r="C137" s="33">
        <v>5</v>
      </c>
    </row>
    <row r="138" spans="1:3">
      <c r="A138" s="194" t="s">
        <v>361</v>
      </c>
      <c r="B138" s="33">
        <v>0</v>
      </c>
      <c r="C138" s="33">
        <v>6</v>
      </c>
    </row>
    <row r="139" spans="1:3">
      <c r="A139" s="194" t="s">
        <v>378</v>
      </c>
      <c r="B139" s="33">
        <v>0</v>
      </c>
      <c r="C139" s="33">
        <v>7</v>
      </c>
    </row>
    <row r="140" spans="1:3">
      <c r="A140" s="194" t="s">
        <v>388</v>
      </c>
      <c r="B140" s="33">
        <v>0</v>
      </c>
      <c r="C140" s="33">
        <v>8</v>
      </c>
    </row>
    <row r="141" spans="1:3">
      <c r="A141" s="194" t="s">
        <v>398</v>
      </c>
      <c r="B141" s="33">
        <v>0</v>
      </c>
      <c r="C141" s="33">
        <v>9</v>
      </c>
    </row>
    <row r="142" spans="1:3">
      <c r="A142" s="194" t="s">
        <v>407</v>
      </c>
      <c r="B142" s="33">
        <v>1</v>
      </c>
      <c r="C142" s="33">
        <v>0</v>
      </c>
    </row>
    <row r="143" spans="1:3">
      <c r="A143" s="194" t="s">
        <v>414</v>
      </c>
      <c r="B143" s="33">
        <v>1</v>
      </c>
      <c r="C143" s="33">
        <v>1</v>
      </c>
    </row>
    <row r="144" spans="1:3">
      <c r="A144" s="194" t="s">
        <v>421</v>
      </c>
      <c r="B144" s="33">
        <v>1</v>
      </c>
      <c r="C144" s="33">
        <v>2</v>
      </c>
    </row>
    <row r="145" spans="1:3">
      <c r="A145" s="194" t="s">
        <v>427</v>
      </c>
      <c r="B145" s="33">
        <v>1</v>
      </c>
      <c r="C145" s="33">
        <v>3</v>
      </c>
    </row>
    <row r="146" spans="1:3">
      <c r="A146" s="194" t="s">
        <v>432</v>
      </c>
      <c r="B146" s="33">
        <v>1</v>
      </c>
      <c r="C146" s="33">
        <v>4</v>
      </c>
    </row>
    <row r="147" spans="1:3">
      <c r="A147" s="194" t="s">
        <v>436</v>
      </c>
      <c r="B147" s="33">
        <v>1</v>
      </c>
      <c r="C147" s="33">
        <v>5</v>
      </c>
    </row>
    <row r="148" spans="1:3">
      <c r="A148" s="194" t="s">
        <v>439</v>
      </c>
      <c r="B148" s="33">
        <v>1</v>
      </c>
      <c r="C148" s="33">
        <v>6</v>
      </c>
    </row>
    <row r="149" spans="1:3">
      <c r="A149" s="194" t="s">
        <v>250</v>
      </c>
      <c r="B149" s="33">
        <v>0</v>
      </c>
      <c r="C149" s="33">
        <v>1</v>
      </c>
    </row>
    <row r="150" spans="1:3">
      <c r="A150" s="194" t="s">
        <v>271</v>
      </c>
      <c r="B150" s="33">
        <v>0</v>
      </c>
      <c r="C150" s="33">
        <v>2</v>
      </c>
    </row>
    <row r="151" spans="1:3">
      <c r="A151" s="194" t="s">
        <v>294</v>
      </c>
      <c r="B151" s="33">
        <v>0</v>
      </c>
      <c r="C151" s="33">
        <v>3</v>
      </c>
    </row>
    <row r="152" spans="1:3">
      <c r="A152" s="194" t="s">
        <v>317</v>
      </c>
      <c r="B152" s="33">
        <v>0</v>
      </c>
      <c r="C152" s="33">
        <v>4</v>
      </c>
    </row>
    <row r="153" spans="1:3">
      <c r="A153" s="194" t="s">
        <v>337</v>
      </c>
      <c r="B153" s="33">
        <v>0</v>
      </c>
      <c r="C153" s="33">
        <v>5</v>
      </c>
    </row>
    <row r="154" spans="1:3">
      <c r="A154" s="194" t="s">
        <v>356</v>
      </c>
      <c r="B154" s="33">
        <v>0</v>
      </c>
      <c r="C154" s="33">
        <v>6</v>
      </c>
    </row>
    <row r="155" spans="1:3">
      <c r="A155" s="194" t="s">
        <v>373</v>
      </c>
      <c r="B155" s="33">
        <v>0</v>
      </c>
      <c r="C155" s="33">
        <v>7</v>
      </c>
    </row>
    <row r="156" spans="1:3">
      <c r="A156" s="194" t="s">
        <v>384</v>
      </c>
      <c r="B156" s="33">
        <v>0</v>
      </c>
      <c r="C156" s="33">
        <v>8</v>
      </c>
    </row>
    <row r="157" spans="1:3">
      <c r="A157" s="194" t="s">
        <v>394</v>
      </c>
      <c r="B157" s="33">
        <v>0</v>
      </c>
      <c r="C157" s="33">
        <v>9</v>
      </c>
    </row>
    <row r="158" spans="1:3">
      <c r="A158" s="194" t="s">
        <v>403</v>
      </c>
      <c r="B158" s="33">
        <v>1</v>
      </c>
      <c r="C158" s="33">
        <v>0</v>
      </c>
    </row>
    <row r="159" spans="1:3">
      <c r="A159" s="194" t="s">
        <v>410</v>
      </c>
      <c r="B159" s="33">
        <v>1</v>
      </c>
      <c r="C159" s="33">
        <v>1</v>
      </c>
    </row>
    <row r="160" spans="1:3">
      <c r="A160" s="194" t="s">
        <v>417</v>
      </c>
      <c r="B160" s="33">
        <v>1</v>
      </c>
      <c r="C160" s="33">
        <v>2</v>
      </c>
    </row>
    <row r="161" spans="1:3">
      <c r="A161" s="194" t="s">
        <v>424</v>
      </c>
      <c r="B161" s="33">
        <v>1</v>
      </c>
      <c r="C161" s="33">
        <v>3</v>
      </c>
    </row>
    <row r="162" spans="1:3">
      <c r="A162" s="194" t="s">
        <v>246</v>
      </c>
      <c r="B162" s="33">
        <v>0</v>
      </c>
      <c r="C162" s="33">
        <v>1</v>
      </c>
    </row>
    <row r="163" spans="1:3">
      <c r="A163" s="194" t="s">
        <v>2276</v>
      </c>
      <c r="B163" s="33">
        <v>0</v>
      </c>
      <c r="C163" s="33">
        <v>2</v>
      </c>
    </row>
    <row r="164" spans="1:3">
      <c r="A164" s="194" t="s">
        <v>291</v>
      </c>
      <c r="B164" s="33">
        <v>0</v>
      </c>
      <c r="C164" s="33">
        <v>3</v>
      </c>
    </row>
    <row r="165" spans="1:3">
      <c r="A165" s="194" t="s">
        <v>314</v>
      </c>
      <c r="B165" s="33">
        <v>0</v>
      </c>
      <c r="C165" s="33">
        <v>4</v>
      </c>
    </row>
    <row r="166" spans="1:3">
      <c r="A166" s="194" t="s">
        <v>334</v>
      </c>
      <c r="B166" s="33">
        <v>0</v>
      </c>
      <c r="C166" s="33">
        <v>5</v>
      </c>
    </row>
    <row r="167" spans="1:3">
      <c r="A167" s="194" t="s">
        <v>353</v>
      </c>
      <c r="B167" s="33">
        <v>0</v>
      </c>
      <c r="C167" s="33">
        <v>6</v>
      </c>
    </row>
    <row r="168" spans="1:3">
      <c r="A168" s="194" t="s">
        <v>370</v>
      </c>
      <c r="B168" s="33">
        <v>0</v>
      </c>
      <c r="C168" s="33">
        <v>7</v>
      </c>
    </row>
    <row r="169" spans="1:3">
      <c r="A169" s="194" t="s">
        <v>382</v>
      </c>
      <c r="B169" s="33">
        <v>0</v>
      </c>
      <c r="C169" s="33">
        <v>8</v>
      </c>
    </row>
    <row r="170" spans="1:3">
      <c r="A170" s="194" t="s">
        <v>392</v>
      </c>
      <c r="B170" s="33">
        <v>0</v>
      </c>
      <c r="C170" s="33">
        <v>9</v>
      </c>
    </row>
    <row r="171" spans="1:3">
      <c r="A171" s="194" t="s">
        <v>401</v>
      </c>
      <c r="B171" s="33">
        <v>1</v>
      </c>
      <c r="C171" s="33">
        <v>0</v>
      </c>
    </row>
    <row r="172" spans="1:3">
      <c r="A172" s="194" t="s">
        <v>408</v>
      </c>
      <c r="B172" s="33">
        <v>1</v>
      </c>
      <c r="C172" s="33">
        <v>1</v>
      </c>
    </row>
    <row r="173" spans="1:3">
      <c r="A173" s="194" t="s">
        <v>415</v>
      </c>
      <c r="B173" s="33">
        <v>1</v>
      </c>
      <c r="C173" s="33">
        <v>2</v>
      </c>
    </row>
    <row r="174" spans="1:3">
      <c r="A174" s="194" t="s">
        <v>422</v>
      </c>
      <c r="B174" s="33">
        <v>1</v>
      </c>
      <c r="C174" s="33">
        <v>3</v>
      </c>
    </row>
    <row r="175" spans="1:3">
      <c r="A175" s="194" t="s">
        <v>428</v>
      </c>
      <c r="B175" s="33">
        <v>1</v>
      </c>
      <c r="C175" s="33">
        <v>4</v>
      </c>
    </row>
    <row r="176" spans="1:3">
      <c r="A176" s="194" t="s">
        <v>433</v>
      </c>
      <c r="B176" s="33">
        <v>1</v>
      </c>
      <c r="C176" s="33">
        <v>5</v>
      </c>
    </row>
    <row r="177" spans="1:3">
      <c r="A177" s="194" t="s">
        <v>2081</v>
      </c>
      <c r="B177" s="33">
        <v>1</v>
      </c>
      <c r="C177" s="33">
        <v>6</v>
      </c>
    </row>
    <row r="178" spans="1:3">
      <c r="A178" s="194" t="s">
        <v>440</v>
      </c>
      <c r="B178" s="33">
        <v>1</v>
      </c>
      <c r="C178" s="33">
        <v>7</v>
      </c>
    </row>
    <row r="179" spans="1:3">
      <c r="A179" s="194" t="s">
        <v>455</v>
      </c>
      <c r="B179" s="33">
        <v>1</v>
      </c>
      <c r="C179" s="33">
        <v>8</v>
      </c>
    </row>
    <row r="180" spans="1:3">
      <c r="A180" s="194" t="s">
        <v>443</v>
      </c>
      <c r="B180" s="33">
        <v>1</v>
      </c>
      <c r="C180" s="33">
        <v>9</v>
      </c>
    </row>
    <row r="181" spans="1:3">
      <c r="A181" s="194" t="s">
        <v>445</v>
      </c>
      <c r="B181" s="33">
        <v>2</v>
      </c>
      <c r="C181" s="33">
        <v>0</v>
      </c>
    </row>
    <row r="182" spans="1:3">
      <c r="A182" s="194" t="s">
        <v>447</v>
      </c>
      <c r="B182" s="33">
        <v>2</v>
      </c>
      <c r="C182" s="33">
        <v>1</v>
      </c>
    </row>
    <row r="183" spans="1:3">
      <c r="A183" s="194" t="s">
        <v>449</v>
      </c>
      <c r="B183" s="33">
        <v>2</v>
      </c>
      <c r="C183" s="33">
        <v>2</v>
      </c>
    </row>
    <row r="184" spans="1:3">
      <c r="A184" s="194" t="s">
        <v>254</v>
      </c>
      <c r="B184" s="33">
        <v>0</v>
      </c>
      <c r="C184" s="33">
        <v>1</v>
      </c>
    </row>
    <row r="185" spans="1:3">
      <c r="A185" s="194" t="s">
        <v>275</v>
      </c>
      <c r="B185" s="33">
        <v>0</v>
      </c>
      <c r="C185" s="33">
        <v>2</v>
      </c>
    </row>
    <row r="186" spans="1:3">
      <c r="A186" s="194" t="s">
        <v>298</v>
      </c>
      <c r="B186" s="33">
        <v>0</v>
      </c>
      <c r="C186" s="33">
        <v>3</v>
      </c>
    </row>
    <row r="187" spans="1:3">
      <c r="A187" s="194" t="s">
        <v>320</v>
      </c>
      <c r="B187" s="33">
        <v>0</v>
      </c>
      <c r="C187" s="33">
        <v>4</v>
      </c>
    </row>
    <row r="188" spans="1:3">
      <c r="A188" s="194" t="s">
        <v>340</v>
      </c>
      <c r="B188" s="33">
        <v>0</v>
      </c>
      <c r="C188" s="33">
        <v>5</v>
      </c>
    </row>
    <row r="189" spans="1:3">
      <c r="A189" s="194" t="s">
        <v>359</v>
      </c>
      <c r="B189" s="33">
        <v>0</v>
      </c>
      <c r="C189" s="33">
        <v>6</v>
      </c>
    </row>
    <row r="190" spans="1:3">
      <c r="A190" s="194" t="s">
        <v>376</v>
      </c>
      <c r="B190" s="33">
        <v>0</v>
      </c>
      <c r="C190" s="33">
        <v>7</v>
      </c>
    </row>
    <row r="191" spans="1:3">
      <c r="A191" s="194" t="s">
        <v>386</v>
      </c>
      <c r="B191" s="33">
        <v>0</v>
      </c>
      <c r="C191" s="33">
        <v>8</v>
      </c>
    </row>
    <row r="192" spans="1:3">
      <c r="A192" s="194" t="s">
        <v>396</v>
      </c>
      <c r="B192" s="33">
        <v>0</v>
      </c>
      <c r="C192" s="33">
        <v>9</v>
      </c>
    </row>
    <row r="193" spans="1:3">
      <c r="A193" s="194" t="s">
        <v>405</v>
      </c>
      <c r="B193" s="33">
        <v>1</v>
      </c>
      <c r="C193" s="33">
        <v>0</v>
      </c>
    </row>
    <row r="194" spans="1:3">
      <c r="A194" s="194" t="s">
        <v>412</v>
      </c>
      <c r="B194" s="33">
        <v>1</v>
      </c>
      <c r="C194" s="33">
        <v>1</v>
      </c>
    </row>
    <row r="195" spans="1:3">
      <c r="A195" s="194" t="s">
        <v>419</v>
      </c>
      <c r="B195" s="33">
        <v>1</v>
      </c>
      <c r="C195" s="33">
        <v>2</v>
      </c>
    </row>
    <row r="196" spans="1:3">
      <c r="A196" s="194" t="s">
        <v>239</v>
      </c>
      <c r="B196" s="33">
        <v>0</v>
      </c>
      <c r="C196" s="33">
        <v>1</v>
      </c>
    </row>
    <row r="197" spans="1:3">
      <c r="A197" s="194" t="s">
        <v>261</v>
      </c>
      <c r="B197" s="33">
        <v>0</v>
      </c>
      <c r="C197" s="33">
        <v>3</v>
      </c>
    </row>
    <row r="198" spans="1:3">
      <c r="A198" s="194" t="s">
        <v>284</v>
      </c>
      <c r="B198" s="33">
        <v>0</v>
      </c>
      <c r="C198" s="33">
        <v>4</v>
      </c>
    </row>
    <row r="199" spans="1:3">
      <c r="A199" s="194" t="s">
        <v>307</v>
      </c>
      <c r="B199" s="33">
        <v>0</v>
      </c>
      <c r="C199" s="33">
        <v>7</v>
      </c>
    </row>
    <row r="200" spans="1:3">
      <c r="A200" s="194" t="s">
        <v>329</v>
      </c>
      <c r="B200" s="33">
        <v>0</v>
      </c>
      <c r="C200" s="33">
        <v>9</v>
      </c>
    </row>
    <row r="201" spans="1:3">
      <c r="A201" s="194" t="s">
        <v>244</v>
      </c>
      <c r="B201" s="33">
        <v>0</v>
      </c>
      <c r="C201" s="33">
        <v>1</v>
      </c>
    </row>
    <row r="202" spans="1:3">
      <c r="A202" s="194" t="s">
        <v>266</v>
      </c>
      <c r="B202" s="33">
        <v>0</v>
      </c>
      <c r="C202" s="33">
        <v>2</v>
      </c>
    </row>
    <row r="203" spans="1:3">
      <c r="A203" s="194" t="s">
        <v>289</v>
      </c>
      <c r="B203" s="33">
        <v>0</v>
      </c>
      <c r="C203" s="33">
        <v>3</v>
      </c>
    </row>
    <row r="204" spans="1:3">
      <c r="A204" s="194" t="s">
        <v>312</v>
      </c>
      <c r="B204" s="33">
        <v>0</v>
      </c>
      <c r="C204" s="33">
        <v>4</v>
      </c>
    </row>
    <row r="205" spans="1:3">
      <c r="A205" s="194" t="s">
        <v>1520</v>
      </c>
      <c r="B205" s="33">
        <v>0</v>
      </c>
      <c r="C205" s="33">
        <v>1</v>
      </c>
    </row>
    <row r="206" spans="1:3">
      <c r="A206" s="194" t="s">
        <v>240</v>
      </c>
      <c r="B206" s="33">
        <v>0</v>
      </c>
      <c r="C206" s="33">
        <v>2</v>
      </c>
    </row>
    <row r="207" spans="1:3">
      <c r="A207" s="194" t="s">
        <v>262</v>
      </c>
      <c r="B207" s="33">
        <v>0</v>
      </c>
      <c r="C207" s="33">
        <v>3</v>
      </c>
    </row>
    <row r="208" spans="1:3">
      <c r="A208" s="194" t="s">
        <v>285</v>
      </c>
      <c r="B208" s="33">
        <v>0</v>
      </c>
      <c r="C208" s="33">
        <v>4</v>
      </c>
    </row>
    <row r="209" spans="1:3">
      <c r="A209" s="194" t="s">
        <v>308</v>
      </c>
      <c r="B209" s="33">
        <v>0</v>
      </c>
      <c r="C209" s="33">
        <v>5</v>
      </c>
    </row>
    <row r="210" spans="1:3">
      <c r="A210" s="194" t="s">
        <v>330</v>
      </c>
      <c r="B210" s="33">
        <v>0</v>
      </c>
      <c r="C210" s="33">
        <v>7</v>
      </c>
    </row>
    <row r="211" spans="1:3">
      <c r="A211" s="194" t="s">
        <v>349</v>
      </c>
      <c r="B211" s="33">
        <v>0</v>
      </c>
      <c r="C211" s="33">
        <v>8</v>
      </c>
    </row>
    <row r="212" spans="1:3">
      <c r="A212" s="194" t="s">
        <v>366</v>
      </c>
      <c r="B212" s="33">
        <v>0</v>
      </c>
      <c r="C212" s="33">
        <v>9</v>
      </c>
    </row>
    <row r="213" spans="1:3">
      <c r="A213" s="194" t="s">
        <v>245</v>
      </c>
      <c r="B213" s="33">
        <v>0</v>
      </c>
      <c r="C213" s="33">
        <v>1</v>
      </c>
    </row>
    <row r="214" spans="1:3">
      <c r="A214" s="194" t="s">
        <v>267</v>
      </c>
      <c r="B214" s="33">
        <v>0</v>
      </c>
      <c r="C214" s="33">
        <v>2</v>
      </c>
    </row>
    <row r="215" spans="1:3">
      <c r="A215" s="194" t="s">
        <v>290</v>
      </c>
      <c r="B215" s="33">
        <v>0</v>
      </c>
      <c r="C215" s="33">
        <v>3</v>
      </c>
    </row>
    <row r="216" spans="1:3">
      <c r="A216" s="194" t="s">
        <v>313</v>
      </c>
      <c r="B216" s="33">
        <v>0</v>
      </c>
      <c r="C216" s="33">
        <v>4</v>
      </c>
    </row>
    <row r="217" spans="1:3">
      <c r="A217" s="194" t="s">
        <v>333</v>
      </c>
      <c r="B217" s="33">
        <v>0</v>
      </c>
      <c r="C217" s="33">
        <v>5</v>
      </c>
    </row>
    <row r="218" spans="1:3">
      <c r="A218" s="194" t="s">
        <v>352</v>
      </c>
      <c r="B218" s="33">
        <v>0</v>
      </c>
      <c r="C218" s="33">
        <v>6</v>
      </c>
    </row>
    <row r="219" spans="1:3">
      <c r="A219" s="194" t="s">
        <v>369</v>
      </c>
      <c r="B219" s="33">
        <v>0</v>
      </c>
      <c r="C219" s="33">
        <v>7</v>
      </c>
    </row>
    <row r="220" spans="1:3">
      <c r="A220" s="194" t="s">
        <v>381</v>
      </c>
      <c r="B220" s="33">
        <v>0</v>
      </c>
      <c r="C220" s="33">
        <v>8</v>
      </c>
    </row>
    <row r="221" spans="1:3">
      <c r="A221" s="194" t="s">
        <v>391</v>
      </c>
      <c r="B221" s="33">
        <v>0</v>
      </c>
      <c r="C221" s="33">
        <v>9</v>
      </c>
    </row>
    <row r="222" spans="1:3">
      <c r="A222" s="194" t="s">
        <v>256</v>
      </c>
      <c r="B222" s="33">
        <v>0</v>
      </c>
      <c r="C222" s="33">
        <v>1</v>
      </c>
    </row>
    <row r="223" spans="1:3">
      <c r="A223" s="194" t="s">
        <v>278</v>
      </c>
      <c r="B223" s="33">
        <v>0</v>
      </c>
      <c r="C223" s="33">
        <v>2</v>
      </c>
    </row>
    <row r="224" spans="1:3">
      <c r="A224" s="194" t="s">
        <v>301</v>
      </c>
      <c r="B224" s="33">
        <v>0</v>
      </c>
      <c r="C224" s="33">
        <v>3</v>
      </c>
    </row>
    <row r="225" spans="1:3">
      <c r="A225" s="194" t="s">
        <v>323</v>
      </c>
      <c r="B225" s="33">
        <v>0</v>
      </c>
      <c r="C225" s="33">
        <v>4</v>
      </c>
    </row>
    <row r="226" spans="1:3">
      <c r="A226" s="194" t="s">
        <v>343</v>
      </c>
      <c r="B226" s="33">
        <v>0</v>
      </c>
      <c r="C226" s="33">
        <v>5</v>
      </c>
    </row>
    <row r="227" spans="1:3">
      <c r="A227" s="194" t="s">
        <v>362</v>
      </c>
      <c r="B227" s="33">
        <v>0</v>
      </c>
      <c r="C227" s="33">
        <v>6</v>
      </c>
    </row>
    <row r="228" spans="1:3">
      <c r="A228" s="194" t="s">
        <v>379</v>
      </c>
      <c r="B228" s="33">
        <v>0</v>
      </c>
      <c r="C228" s="33">
        <v>7</v>
      </c>
    </row>
    <row r="229" spans="1:3">
      <c r="A229" s="194" t="s">
        <v>389</v>
      </c>
      <c r="B229" s="33">
        <v>0</v>
      </c>
      <c r="C229" s="33">
        <v>8</v>
      </c>
    </row>
    <row r="230" spans="1:3">
      <c r="A230" s="194" t="s">
        <v>399</v>
      </c>
      <c r="B230" s="33">
        <v>0</v>
      </c>
      <c r="C230" s="33">
        <v>9</v>
      </c>
    </row>
    <row r="231" spans="1:3">
      <c r="A231" s="194" t="s">
        <v>1614</v>
      </c>
      <c r="B231" s="33">
        <v>0</v>
      </c>
      <c r="C231" s="33">
        <v>1</v>
      </c>
    </row>
    <row r="232" spans="1:3">
      <c r="A232" s="194" t="s">
        <v>1607</v>
      </c>
      <c r="B232" s="33">
        <v>0</v>
      </c>
      <c r="C232" s="33">
        <v>2</v>
      </c>
    </row>
    <row r="233" spans="1:3">
      <c r="A233" s="194" t="s">
        <v>1613</v>
      </c>
      <c r="B233" s="33">
        <v>0</v>
      </c>
      <c r="C233" s="33">
        <v>3</v>
      </c>
    </row>
    <row r="234" spans="1:3">
      <c r="A234" s="194" t="s">
        <v>238</v>
      </c>
      <c r="B234" s="33">
        <v>0</v>
      </c>
      <c r="C234" s="33">
        <v>1</v>
      </c>
    </row>
    <row r="235" spans="1:3">
      <c r="A235" s="194" t="s">
        <v>260</v>
      </c>
      <c r="B235" s="33">
        <v>0</v>
      </c>
      <c r="C235" s="33">
        <v>2</v>
      </c>
    </row>
    <row r="236" spans="1:3">
      <c r="A236" s="194" t="s">
        <v>283</v>
      </c>
      <c r="B236" s="33">
        <v>0</v>
      </c>
      <c r="C236" s="33">
        <v>3</v>
      </c>
    </row>
    <row r="237" spans="1:3">
      <c r="A237" s="194" t="s">
        <v>306</v>
      </c>
      <c r="B237" s="33">
        <v>0</v>
      </c>
      <c r="C237" s="33">
        <v>4</v>
      </c>
    </row>
    <row r="238" spans="1:3">
      <c r="A238" s="194" t="s">
        <v>328</v>
      </c>
      <c r="B238" s="33">
        <v>0</v>
      </c>
      <c r="C238" s="33">
        <v>5</v>
      </c>
    </row>
    <row r="239" spans="1:3">
      <c r="A239" s="194" t="s">
        <v>348</v>
      </c>
      <c r="B239" s="33">
        <v>0</v>
      </c>
      <c r="C239" s="33">
        <v>6</v>
      </c>
    </row>
    <row r="240" spans="1:3">
      <c r="A240" s="194" t="s">
        <v>365</v>
      </c>
      <c r="B240" s="33">
        <v>0</v>
      </c>
      <c r="C240" s="33">
        <v>7</v>
      </c>
    </row>
    <row r="241" spans="1:3">
      <c r="A241" s="194" t="s">
        <v>241</v>
      </c>
      <c r="B241" s="33">
        <v>0</v>
      </c>
      <c r="C241" s="33">
        <v>1</v>
      </c>
    </row>
    <row r="242" spans="1:3">
      <c r="A242" s="194" t="s">
        <v>263</v>
      </c>
      <c r="B242" s="33">
        <v>0</v>
      </c>
      <c r="C242" s="33">
        <v>2</v>
      </c>
    </row>
    <row r="243" spans="1:3">
      <c r="A243" s="194" t="s">
        <v>286</v>
      </c>
      <c r="B243" s="33">
        <v>0</v>
      </c>
      <c r="C243" s="33">
        <v>3</v>
      </c>
    </row>
    <row r="244" spans="1:3">
      <c r="A244" s="194" t="s">
        <v>309</v>
      </c>
      <c r="B244" s="33">
        <v>0</v>
      </c>
      <c r="C244" s="33">
        <v>4</v>
      </c>
    </row>
    <row r="245" spans="1:3">
      <c r="A245" s="194" t="s">
        <v>247</v>
      </c>
      <c r="B245" s="33">
        <v>0</v>
      </c>
      <c r="C245" s="33">
        <v>1</v>
      </c>
    </row>
    <row r="246" spans="1:3">
      <c r="A246" s="194" t="s">
        <v>269</v>
      </c>
      <c r="B246" s="33">
        <v>0</v>
      </c>
      <c r="C246" s="33">
        <v>2</v>
      </c>
    </row>
    <row r="247" spans="1:3">
      <c r="A247" s="194" t="s">
        <v>251</v>
      </c>
      <c r="B247" s="33">
        <v>0</v>
      </c>
      <c r="C247" s="33">
        <v>1</v>
      </c>
    </row>
    <row r="248" spans="1:3">
      <c r="A248" s="194" t="s">
        <v>272</v>
      </c>
      <c r="B248" s="33">
        <v>0</v>
      </c>
      <c r="C248" s="33">
        <v>2</v>
      </c>
    </row>
    <row r="249" spans="1:3">
      <c r="A249" s="194" t="s">
        <v>295</v>
      </c>
      <c r="B249" s="33">
        <v>0</v>
      </c>
      <c r="C249" s="33">
        <v>3</v>
      </c>
    </row>
    <row r="250" spans="1:3">
      <c r="A250" s="194" t="s">
        <v>257</v>
      </c>
      <c r="B250" s="33">
        <v>0</v>
      </c>
      <c r="C250" s="33">
        <v>1</v>
      </c>
    </row>
    <row r="251" spans="1:3">
      <c r="A251" s="194" t="s">
        <v>279</v>
      </c>
      <c r="B251" s="33">
        <v>0</v>
      </c>
      <c r="C251" s="33">
        <v>4</v>
      </c>
    </row>
    <row r="252" spans="1:3">
      <c r="A252" s="194" t="s">
        <v>302</v>
      </c>
      <c r="B252" s="33">
        <v>0</v>
      </c>
      <c r="C252" s="33">
        <v>5</v>
      </c>
    </row>
    <row r="253" spans="1:3">
      <c r="A253" s="194" t="s">
        <v>324</v>
      </c>
      <c r="B253" s="33">
        <v>0</v>
      </c>
      <c r="C253" s="33">
        <v>6</v>
      </c>
    </row>
    <row r="254" spans="1:3">
      <c r="A254" s="194" t="s">
        <v>344</v>
      </c>
      <c r="B254" s="33">
        <v>0</v>
      </c>
      <c r="C254" s="33">
        <v>7</v>
      </c>
    </row>
    <row r="255" spans="1:3">
      <c r="A255" s="194" t="s">
        <v>363</v>
      </c>
      <c r="B255" s="33">
        <v>0</v>
      </c>
      <c r="C255" s="33">
        <v>8</v>
      </c>
    </row>
    <row r="256" spans="1:3">
      <c r="A256" s="200"/>
    </row>
    <row r="257" spans="1:3">
      <c r="A257" s="196" t="s">
        <v>2076</v>
      </c>
      <c r="B257" s="196" t="s">
        <v>1415</v>
      </c>
      <c r="C257" s="196" t="s">
        <v>1416</v>
      </c>
    </row>
    <row r="258" spans="1:3">
      <c r="A258" s="194" t="s">
        <v>539</v>
      </c>
      <c r="B258" s="195">
        <v>0</v>
      </c>
      <c r="C258" s="195">
        <v>1</v>
      </c>
    </row>
    <row r="259" spans="1:3">
      <c r="A259" s="194" t="s">
        <v>683</v>
      </c>
      <c r="B259" s="195">
        <v>0</v>
      </c>
      <c r="C259" s="195">
        <v>2</v>
      </c>
    </row>
    <row r="260" spans="1:3">
      <c r="A260" s="194" t="s">
        <v>832</v>
      </c>
      <c r="B260" s="195">
        <v>0</v>
      </c>
      <c r="C260" s="195">
        <v>3</v>
      </c>
    </row>
    <row r="261" spans="1:3">
      <c r="A261" s="194" t="s">
        <v>563</v>
      </c>
      <c r="B261" s="195">
        <v>0</v>
      </c>
      <c r="C261" s="195">
        <v>4</v>
      </c>
    </row>
    <row r="262" spans="1:3">
      <c r="A262" s="194" t="s">
        <v>1060</v>
      </c>
      <c r="B262" s="195">
        <v>0</v>
      </c>
      <c r="C262" s="195">
        <v>5</v>
      </c>
    </row>
    <row r="263" spans="1:3">
      <c r="A263" s="194" t="s">
        <v>1145</v>
      </c>
      <c r="B263" s="195">
        <v>0</v>
      </c>
      <c r="C263" s="195">
        <v>6</v>
      </c>
    </row>
    <row r="264" spans="1:3">
      <c r="A264" s="194" t="s">
        <v>1197</v>
      </c>
      <c r="B264" s="195">
        <v>0</v>
      </c>
      <c r="C264" s="195">
        <v>7</v>
      </c>
    </row>
    <row r="265" spans="1:3">
      <c r="A265" s="194" t="s">
        <v>1245</v>
      </c>
      <c r="B265" s="195">
        <v>0</v>
      </c>
      <c r="C265" s="195">
        <v>8</v>
      </c>
    </row>
    <row r="266" spans="1:3">
      <c r="A266" s="194" t="s">
        <v>1282</v>
      </c>
      <c r="B266" s="195">
        <v>0</v>
      </c>
      <c r="C266" s="195">
        <v>9</v>
      </c>
    </row>
    <row r="267" spans="1:3">
      <c r="A267" s="194" t="s">
        <v>1013</v>
      </c>
      <c r="B267" s="195">
        <v>1</v>
      </c>
      <c r="C267" s="195">
        <v>0</v>
      </c>
    </row>
    <row r="268" spans="1:3">
      <c r="A268" s="194" t="s">
        <v>718</v>
      </c>
      <c r="B268" s="195">
        <v>1</v>
      </c>
      <c r="C268" s="195">
        <v>1</v>
      </c>
    </row>
    <row r="269" spans="1:3">
      <c r="A269" s="194" t="s">
        <v>2012</v>
      </c>
      <c r="B269" s="195">
        <v>1</v>
      </c>
      <c r="C269" s="195">
        <v>2</v>
      </c>
    </row>
    <row r="270" spans="1:3">
      <c r="A270" s="194" t="s">
        <v>1361</v>
      </c>
      <c r="B270" s="195">
        <v>1</v>
      </c>
      <c r="C270" s="195">
        <v>3</v>
      </c>
    </row>
    <row r="271" spans="1:3">
      <c r="A271" s="194" t="s">
        <v>1370</v>
      </c>
      <c r="B271" s="195">
        <v>1</v>
      </c>
      <c r="C271" s="195">
        <v>4</v>
      </c>
    </row>
    <row r="272" spans="1:3">
      <c r="A272" s="194" t="s">
        <v>1377</v>
      </c>
      <c r="B272" s="195">
        <v>1</v>
      </c>
      <c r="C272" s="195">
        <v>5</v>
      </c>
    </row>
    <row r="273" spans="1:3">
      <c r="A273" s="194" t="s">
        <v>1381</v>
      </c>
      <c r="B273" s="195">
        <v>5</v>
      </c>
      <c r="C273" s="195">
        <v>1</v>
      </c>
    </row>
    <row r="274" spans="1:3">
      <c r="A274" s="194" t="s">
        <v>1384</v>
      </c>
      <c r="B274" s="195">
        <v>5</v>
      </c>
      <c r="C274" s="195">
        <v>2</v>
      </c>
    </row>
    <row r="275" spans="1:3">
      <c r="A275" s="194" t="s">
        <v>1388</v>
      </c>
      <c r="B275" s="195">
        <v>5</v>
      </c>
      <c r="C275" s="195">
        <v>3</v>
      </c>
    </row>
    <row r="276" spans="1:3">
      <c r="A276" s="194" t="s">
        <v>1392</v>
      </c>
      <c r="B276" s="195">
        <v>5</v>
      </c>
      <c r="C276" s="195">
        <v>4</v>
      </c>
    </row>
    <row r="277" spans="1:3">
      <c r="A277" s="194" t="s">
        <v>1396</v>
      </c>
      <c r="B277" s="195">
        <v>5</v>
      </c>
      <c r="C277" s="195">
        <v>5</v>
      </c>
    </row>
    <row r="278" spans="1:3">
      <c r="A278" s="194" t="s">
        <v>1398</v>
      </c>
      <c r="B278" s="195">
        <v>5</v>
      </c>
      <c r="C278" s="195">
        <v>6</v>
      </c>
    </row>
    <row r="279" spans="1:3">
      <c r="A279" s="194" t="s">
        <v>1400</v>
      </c>
      <c r="B279" s="195">
        <v>5</v>
      </c>
      <c r="C279" s="195">
        <v>7</v>
      </c>
    </row>
    <row r="280" spans="1:3">
      <c r="A280" s="194" t="s">
        <v>1402</v>
      </c>
      <c r="B280" s="195">
        <v>5</v>
      </c>
      <c r="C280" s="195">
        <v>8</v>
      </c>
    </row>
    <row r="281" spans="1:3">
      <c r="A281" s="194" t="s">
        <v>1403</v>
      </c>
      <c r="B281" s="195">
        <v>5</v>
      </c>
      <c r="C281" s="195">
        <v>9</v>
      </c>
    </row>
    <row r="282" spans="1:3">
      <c r="A282" s="194" t="s">
        <v>556</v>
      </c>
      <c r="B282" s="195">
        <v>6</v>
      </c>
      <c r="C282" s="195">
        <v>0</v>
      </c>
    </row>
    <row r="283" spans="1:3">
      <c r="A283" s="194" t="s">
        <v>1406</v>
      </c>
      <c r="B283" s="195">
        <v>6</v>
      </c>
      <c r="C283" s="195">
        <v>1</v>
      </c>
    </row>
    <row r="284" spans="1:3">
      <c r="A284" s="194" t="s">
        <v>678</v>
      </c>
      <c r="B284" s="195">
        <v>6</v>
      </c>
      <c r="C284" s="195">
        <v>2</v>
      </c>
    </row>
    <row r="285" spans="1:3">
      <c r="A285" s="194" t="s">
        <v>1408</v>
      </c>
      <c r="B285" s="195">
        <v>6</v>
      </c>
      <c r="C285" s="195">
        <v>3</v>
      </c>
    </row>
    <row r="286" spans="1:3">
      <c r="A286" s="194" t="s">
        <v>504</v>
      </c>
      <c r="B286" s="195">
        <v>6</v>
      </c>
      <c r="C286" s="195">
        <v>4</v>
      </c>
    </row>
    <row r="287" spans="1:3">
      <c r="A287" s="194" t="s">
        <v>1409</v>
      </c>
      <c r="B287" s="195">
        <v>6</v>
      </c>
      <c r="C287" s="195">
        <v>5</v>
      </c>
    </row>
    <row r="288" spans="1:3">
      <c r="A288" s="194" t="s">
        <v>1410</v>
      </c>
      <c r="B288" s="195">
        <v>6</v>
      </c>
      <c r="C288" s="195">
        <v>6</v>
      </c>
    </row>
    <row r="289" spans="1:3">
      <c r="A289" s="194" t="s">
        <v>1411</v>
      </c>
      <c r="B289" s="195">
        <v>6</v>
      </c>
      <c r="C289" s="195">
        <v>7</v>
      </c>
    </row>
    <row r="290" spans="1:3">
      <c r="A290" s="194" t="s">
        <v>939</v>
      </c>
      <c r="B290" s="195">
        <v>6</v>
      </c>
      <c r="C290" s="195">
        <v>8</v>
      </c>
    </row>
    <row r="291" spans="1:3">
      <c r="A291" s="194" t="s">
        <v>1412</v>
      </c>
      <c r="B291" s="195">
        <v>6</v>
      </c>
      <c r="C291" s="195">
        <v>9</v>
      </c>
    </row>
    <row r="292" spans="1:3">
      <c r="A292" s="194" t="s">
        <v>178</v>
      </c>
      <c r="B292" s="195">
        <v>7</v>
      </c>
      <c r="C292" s="195">
        <v>0</v>
      </c>
    </row>
    <row r="293" spans="1:3">
      <c r="A293" s="194" t="s">
        <v>1413</v>
      </c>
      <c r="B293" s="195">
        <v>7</v>
      </c>
      <c r="C293" s="195">
        <v>1</v>
      </c>
    </row>
    <row r="294" spans="1:3">
      <c r="A294" s="194" t="s">
        <v>2088</v>
      </c>
      <c r="B294" s="195">
        <v>5</v>
      </c>
      <c r="C294" s="195">
        <v>0</v>
      </c>
    </row>
    <row r="295" spans="1:3">
      <c r="A295" s="194" t="s">
        <v>684</v>
      </c>
      <c r="B295" s="195">
        <v>5</v>
      </c>
      <c r="C295" s="195">
        <v>1</v>
      </c>
    </row>
    <row r="296" spans="1:3">
      <c r="A296" s="194" t="s">
        <v>833</v>
      </c>
      <c r="B296" s="195">
        <v>5</v>
      </c>
      <c r="C296" s="195">
        <v>2</v>
      </c>
    </row>
    <row r="297" spans="1:3">
      <c r="A297" s="194" t="s">
        <v>2087</v>
      </c>
      <c r="B297" s="195">
        <v>5</v>
      </c>
      <c r="C297" s="195">
        <v>0</v>
      </c>
    </row>
    <row r="298" spans="1:3">
      <c r="A298" s="194" t="s">
        <v>685</v>
      </c>
      <c r="B298" s="195">
        <v>5</v>
      </c>
      <c r="C298" s="195">
        <v>2</v>
      </c>
    </row>
    <row r="299" spans="1:3">
      <c r="A299" s="194" t="s">
        <v>834</v>
      </c>
      <c r="B299" s="195">
        <v>5</v>
      </c>
      <c r="C299" s="195">
        <v>3</v>
      </c>
    </row>
    <row r="300" spans="1:3">
      <c r="A300" s="194" t="s">
        <v>961</v>
      </c>
      <c r="B300" s="195">
        <v>5</v>
      </c>
      <c r="C300" s="195">
        <v>4</v>
      </c>
    </row>
    <row r="301" spans="1:3">
      <c r="A301" s="194" t="s">
        <v>1061</v>
      </c>
      <c r="B301" s="195">
        <v>5</v>
      </c>
      <c r="C301" s="195">
        <v>6</v>
      </c>
    </row>
    <row r="302" spans="1:3">
      <c r="A302" s="194" t="s">
        <v>825</v>
      </c>
      <c r="B302" s="195">
        <v>5</v>
      </c>
      <c r="C302" s="195">
        <v>7</v>
      </c>
    </row>
    <row r="303" spans="1:3">
      <c r="A303" s="194" t="s">
        <v>1198</v>
      </c>
      <c r="B303" s="195">
        <v>5</v>
      </c>
      <c r="C303" s="195">
        <v>8</v>
      </c>
    </row>
    <row r="304" spans="1:3">
      <c r="A304" s="194" t="s">
        <v>1246</v>
      </c>
      <c r="B304" s="195">
        <v>5</v>
      </c>
      <c r="C304" s="195">
        <v>9</v>
      </c>
    </row>
    <row r="305" spans="1:3">
      <c r="A305" s="194" t="s">
        <v>1283</v>
      </c>
      <c r="B305" s="195">
        <v>6</v>
      </c>
      <c r="C305" s="195">
        <v>0</v>
      </c>
    </row>
    <row r="306" spans="1:3">
      <c r="A306" s="194" t="s">
        <v>2089</v>
      </c>
      <c r="B306" s="195">
        <v>5</v>
      </c>
      <c r="C306" s="195">
        <v>0</v>
      </c>
    </row>
    <row r="307" spans="1:3">
      <c r="A307" s="194" t="s">
        <v>686</v>
      </c>
      <c r="B307" s="195">
        <v>5</v>
      </c>
      <c r="C307" s="195">
        <v>1</v>
      </c>
    </row>
    <row r="308" spans="1:3">
      <c r="A308" s="194" t="s">
        <v>835</v>
      </c>
      <c r="B308" s="195">
        <v>5</v>
      </c>
      <c r="C308" s="195">
        <v>2</v>
      </c>
    </row>
    <row r="309" spans="1:3">
      <c r="A309" s="194" t="s">
        <v>962</v>
      </c>
      <c r="B309" s="195">
        <v>5</v>
      </c>
      <c r="C309" s="195">
        <v>3</v>
      </c>
    </row>
    <row r="310" spans="1:3">
      <c r="A310" s="194" t="s">
        <v>2090</v>
      </c>
      <c r="B310" s="195">
        <v>5</v>
      </c>
      <c r="C310" s="195">
        <v>0</v>
      </c>
    </row>
    <row r="311" spans="1:3">
      <c r="A311" s="194" t="s">
        <v>687</v>
      </c>
      <c r="B311" s="195">
        <v>5</v>
      </c>
      <c r="C311" s="195">
        <v>2</v>
      </c>
    </row>
    <row r="312" spans="1:3">
      <c r="A312" s="194" t="s">
        <v>836</v>
      </c>
      <c r="B312" s="195">
        <v>5</v>
      </c>
      <c r="C312" s="195">
        <v>3</v>
      </c>
    </row>
    <row r="313" spans="1:3">
      <c r="A313" s="194" t="s">
        <v>963</v>
      </c>
      <c r="B313" s="195">
        <v>5</v>
      </c>
      <c r="C313" s="195">
        <v>4</v>
      </c>
    </row>
    <row r="314" spans="1:3">
      <c r="A314" s="194" t="s">
        <v>1062</v>
      </c>
      <c r="B314" s="195">
        <v>5</v>
      </c>
      <c r="C314" s="195">
        <v>6</v>
      </c>
    </row>
    <row r="315" spans="1:3">
      <c r="A315" s="194" t="s">
        <v>1146</v>
      </c>
      <c r="B315" s="195">
        <v>5</v>
      </c>
      <c r="C315" s="195">
        <v>9</v>
      </c>
    </row>
    <row r="316" spans="1:3">
      <c r="A316" s="194" t="s">
        <v>1199</v>
      </c>
      <c r="B316" s="195">
        <v>6</v>
      </c>
      <c r="C316" s="195">
        <v>1</v>
      </c>
    </row>
    <row r="317" spans="1:3">
      <c r="A317" s="194" t="s">
        <v>1247</v>
      </c>
      <c r="B317" s="195">
        <v>6</v>
      </c>
      <c r="C317" s="195">
        <v>2</v>
      </c>
    </row>
    <row r="318" spans="1:3">
      <c r="A318" s="194" t="s">
        <v>2091</v>
      </c>
      <c r="B318" s="195">
        <v>5</v>
      </c>
      <c r="C318" s="195">
        <v>0</v>
      </c>
    </row>
    <row r="319" spans="1:3">
      <c r="A319" s="194" t="s">
        <v>688</v>
      </c>
      <c r="B319" s="195">
        <v>5</v>
      </c>
      <c r="C319" s="195">
        <v>2</v>
      </c>
    </row>
    <row r="320" spans="1:3">
      <c r="A320" s="194" t="s">
        <v>540</v>
      </c>
      <c r="B320" s="195">
        <v>5</v>
      </c>
      <c r="C320" s="195">
        <v>0</v>
      </c>
    </row>
    <row r="321" spans="1:3">
      <c r="A321" s="194" t="s">
        <v>689</v>
      </c>
      <c r="B321" s="195">
        <v>5</v>
      </c>
      <c r="C321" s="195">
        <v>1</v>
      </c>
    </row>
    <row r="322" spans="1:3">
      <c r="A322" s="194" t="s">
        <v>541</v>
      </c>
      <c r="B322" s="195">
        <v>5</v>
      </c>
      <c r="C322" s="195">
        <v>0</v>
      </c>
    </row>
    <row r="323" spans="1:3">
      <c r="A323" s="194" t="s">
        <v>690</v>
      </c>
      <c r="B323" s="195">
        <v>5</v>
      </c>
      <c r="C323" s="195">
        <v>1</v>
      </c>
    </row>
    <row r="324" spans="1:3">
      <c r="A324" s="194" t="s">
        <v>837</v>
      </c>
      <c r="B324" s="195">
        <v>5</v>
      </c>
      <c r="C324" s="195">
        <v>2</v>
      </c>
    </row>
    <row r="325" spans="1:3">
      <c r="A325" s="194" t="s">
        <v>964</v>
      </c>
      <c r="B325" s="195">
        <v>5</v>
      </c>
      <c r="C325" s="195">
        <v>3</v>
      </c>
    </row>
    <row r="326" spans="1:3">
      <c r="A326" s="194" t="s">
        <v>1063</v>
      </c>
      <c r="B326" s="195">
        <v>5</v>
      </c>
      <c r="C326" s="195">
        <v>4</v>
      </c>
    </row>
    <row r="327" spans="1:3">
      <c r="A327" s="194" t="s">
        <v>2092</v>
      </c>
      <c r="B327" s="195">
        <v>5</v>
      </c>
      <c r="C327" s="195">
        <v>0</v>
      </c>
    </row>
    <row r="328" spans="1:3">
      <c r="A328" s="194" t="s">
        <v>691</v>
      </c>
      <c r="B328" s="195">
        <v>5</v>
      </c>
      <c r="C328" s="195">
        <v>1</v>
      </c>
    </row>
    <row r="329" spans="1:3">
      <c r="A329" s="194" t="s">
        <v>838</v>
      </c>
      <c r="B329" s="195">
        <v>5</v>
      </c>
      <c r="C329" s="195">
        <v>2</v>
      </c>
    </row>
    <row r="330" spans="1:3">
      <c r="A330" s="194" t="s">
        <v>965</v>
      </c>
      <c r="B330" s="195">
        <v>5</v>
      </c>
      <c r="C330" s="195">
        <v>3</v>
      </c>
    </row>
    <row r="331" spans="1:3">
      <c r="A331" s="194" t="s">
        <v>1064</v>
      </c>
      <c r="B331" s="195">
        <v>5</v>
      </c>
      <c r="C331" s="195">
        <v>4</v>
      </c>
    </row>
    <row r="332" spans="1:3">
      <c r="A332" s="194" t="s">
        <v>1147</v>
      </c>
      <c r="B332" s="195">
        <v>5</v>
      </c>
      <c r="C332" s="195">
        <v>5</v>
      </c>
    </row>
    <row r="333" spans="1:3">
      <c r="A333" s="194" t="s">
        <v>1200</v>
      </c>
      <c r="B333" s="195">
        <v>5</v>
      </c>
      <c r="C333" s="195">
        <v>6</v>
      </c>
    </row>
    <row r="334" spans="1:3">
      <c r="A334" s="194" t="s">
        <v>542</v>
      </c>
      <c r="B334" s="195">
        <v>5</v>
      </c>
      <c r="C334" s="195">
        <v>0</v>
      </c>
    </row>
    <row r="335" spans="1:3">
      <c r="A335" s="194" t="s">
        <v>692</v>
      </c>
      <c r="B335" s="195">
        <v>5</v>
      </c>
      <c r="C335" s="195">
        <v>1</v>
      </c>
    </row>
    <row r="336" spans="1:3">
      <c r="A336" s="194" t="s">
        <v>2093</v>
      </c>
      <c r="B336" s="195">
        <v>5</v>
      </c>
      <c r="C336" s="195">
        <v>0</v>
      </c>
    </row>
    <row r="337" spans="1:3">
      <c r="A337" s="194" t="s">
        <v>693</v>
      </c>
      <c r="B337" s="195">
        <v>5</v>
      </c>
      <c r="C337" s="195">
        <v>1</v>
      </c>
    </row>
    <row r="338" spans="1:3">
      <c r="A338" s="194" t="s">
        <v>839</v>
      </c>
      <c r="B338" s="195">
        <v>5</v>
      </c>
      <c r="C338" s="195">
        <v>2</v>
      </c>
    </row>
    <row r="339" spans="1:3">
      <c r="A339" s="194" t="s">
        <v>966</v>
      </c>
      <c r="B339" s="195">
        <v>5</v>
      </c>
      <c r="C339" s="195">
        <v>3</v>
      </c>
    </row>
    <row r="340" spans="1:3">
      <c r="A340" s="194" t="s">
        <v>1065</v>
      </c>
      <c r="B340" s="195">
        <v>5</v>
      </c>
      <c r="C340" s="195">
        <v>4</v>
      </c>
    </row>
    <row r="341" spans="1:3">
      <c r="A341" s="194" t="s">
        <v>543</v>
      </c>
      <c r="B341" s="195">
        <v>5</v>
      </c>
      <c r="C341" s="195">
        <v>0</v>
      </c>
    </row>
    <row r="342" spans="1:3">
      <c r="A342" s="194" t="s">
        <v>507</v>
      </c>
      <c r="B342" s="195">
        <v>5</v>
      </c>
      <c r="C342" s="195">
        <v>3</v>
      </c>
    </row>
    <row r="343" spans="1:3">
      <c r="A343" s="194" t="s">
        <v>544</v>
      </c>
      <c r="B343" s="195">
        <v>5</v>
      </c>
      <c r="C343" s="195">
        <v>0</v>
      </c>
    </row>
    <row r="344" spans="1:3">
      <c r="A344" s="194" t="s">
        <v>565</v>
      </c>
      <c r="B344" s="195">
        <v>5</v>
      </c>
      <c r="C344" s="195">
        <v>1</v>
      </c>
    </row>
    <row r="345" spans="1:3">
      <c r="A345" s="194" t="s">
        <v>840</v>
      </c>
      <c r="B345" s="195">
        <v>5</v>
      </c>
      <c r="C345" s="195">
        <v>2</v>
      </c>
    </row>
    <row r="346" spans="1:3">
      <c r="A346" s="194" t="s">
        <v>2094</v>
      </c>
      <c r="B346" s="195">
        <v>5</v>
      </c>
      <c r="C346" s="195">
        <v>0</v>
      </c>
    </row>
    <row r="347" spans="1:3">
      <c r="A347" s="194" t="s">
        <v>545</v>
      </c>
      <c r="B347" s="195">
        <v>5</v>
      </c>
      <c r="C347" s="195">
        <v>0</v>
      </c>
    </row>
    <row r="348" spans="1:3">
      <c r="A348" s="197" t="s">
        <v>510</v>
      </c>
      <c r="B348" s="195">
        <v>0</v>
      </c>
      <c r="C348" s="195">
        <v>1</v>
      </c>
    </row>
    <row r="349" spans="1:3">
      <c r="A349" s="197" t="s">
        <v>656</v>
      </c>
      <c r="B349" s="195">
        <v>0</v>
      </c>
      <c r="C349" s="195">
        <v>2</v>
      </c>
    </row>
    <row r="350" spans="1:3">
      <c r="A350" s="197" t="s">
        <v>811</v>
      </c>
      <c r="B350" s="195">
        <v>0</v>
      </c>
      <c r="C350" s="195">
        <v>3</v>
      </c>
    </row>
    <row r="351" spans="1:3">
      <c r="A351" s="194" t="s">
        <v>947</v>
      </c>
      <c r="B351" s="195">
        <v>5</v>
      </c>
      <c r="C351" s="195">
        <v>1</v>
      </c>
    </row>
    <row r="352" spans="1:3">
      <c r="A352" s="194" t="s">
        <v>1048</v>
      </c>
      <c r="B352" s="195">
        <v>5</v>
      </c>
      <c r="C352" s="195">
        <v>3</v>
      </c>
    </row>
    <row r="353" spans="1:3">
      <c r="A353" s="194" t="s">
        <v>2022</v>
      </c>
      <c r="B353" s="195">
        <v>5</v>
      </c>
      <c r="C353" s="195">
        <v>5</v>
      </c>
    </row>
    <row r="354" spans="1:3">
      <c r="A354" s="194" t="s">
        <v>463</v>
      </c>
      <c r="B354" s="195">
        <v>5</v>
      </c>
      <c r="C354" s="195">
        <v>6</v>
      </c>
    </row>
    <row r="355" spans="1:3">
      <c r="A355" s="194" t="s">
        <v>1238</v>
      </c>
      <c r="B355" s="195">
        <v>5</v>
      </c>
      <c r="C355" s="195">
        <v>7</v>
      </c>
    </row>
    <row r="356" spans="1:3">
      <c r="A356" s="194" t="s">
        <v>1278</v>
      </c>
      <c r="B356" s="195">
        <v>5</v>
      </c>
      <c r="C356" s="195">
        <v>8</v>
      </c>
    </row>
    <row r="357" spans="1:3">
      <c r="A357" s="194" t="s">
        <v>1309</v>
      </c>
      <c r="B357" s="195">
        <v>5</v>
      </c>
      <c r="C357" s="195">
        <v>9</v>
      </c>
    </row>
    <row r="358" spans="1:3">
      <c r="A358" s="194" t="s">
        <v>1330</v>
      </c>
      <c r="B358" s="195">
        <v>6</v>
      </c>
      <c r="C358" s="195">
        <v>0</v>
      </c>
    </row>
    <row r="359" spans="1:3">
      <c r="A359" s="194" t="s">
        <v>2095</v>
      </c>
      <c r="B359" s="195">
        <v>5</v>
      </c>
      <c r="C359" s="195">
        <v>0</v>
      </c>
    </row>
    <row r="360" spans="1:3">
      <c r="A360" s="194" t="s">
        <v>657</v>
      </c>
      <c r="B360" s="195">
        <v>5</v>
      </c>
      <c r="C360" s="195">
        <v>1</v>
      </c>
    </row>
    <row r="361" spans="1:3">
      <c r="A361" s="194" t="s">
        <v>511</v>
      </c>
      <c r="B361" s="195">
        <v>5</v>
      </c>
      <c r="C361" s="195">
        <v>0</v>
      </c>
    </row>
    <row r="362" spans="1:3">
      <c r="A362" s="194" t="s">
        <v>658</v>
      </c>
      <c r="B362" s="195">
        <v>5</v>
      </c>
      <c r="C362" s="195">
        <v>1</v>
      </c>
    </row>
    <row r="363" spans="1:3">
      <c r="A363" s="194" t="s">
        <v>812</v>
      </c>
      <c r="B363" s="195">
        <v>5</v>
      </c>
      <c r="C363" s="195">
        <v>3</v>
      </c>
    </row>
    <row r="364" spans="1:3">
      <c r="A364" s="194" t="s">
        <v>804</v>
      </c>
      <c r="B364" s="195">
        <v>5</v>
      </c>
      <c r="C364" s="195">
        <v>4</v>
      </c>
    </row>
    <row r="365" spans="1:3">
      <c r="A365" s="194" t="s">
        <v>1049</v>
      </c>
      <c r="B365" s="195">
        <v>5</v>
      </c>
      <c r="C365" s="195">
        <v>5</v>
      </c>
    </row>
    <row r="366" spans="1:3">
      <c r="A366" s="194" t="s">
        <v>2096</v>
      </c>
      <c r="B366" s="195">
        <v>5</v>
      </c>
      <c r="C366" s="195">
        <v>0</v>
      </c>
    </row>
    <row r="367" spans="1:3">
      <c r="A367" s="194" t="s">
        <v>490</v>
      </c>
      <c r="B367" s="195">
        <v>5</v>
      </c>
      <c r="C367" s="195">
        <v>0</v>
      </c>
    </row>
    <row r="368" spans="1:3">
      <c r="A368" s="194" t="s">
        <v>659</v>
      </c>
      <c r="B368" s="195">
        <v>5</v>
      </c>
      <c r="C368" s="195">
        <v>1</v>
      </c>
    </row>
    <row r="369" spans="1:3">
      <c r="A369" s="194" t="s">
        <v>813</v>
      </c>
      <c r="B369" s="195">
        <v>5</v>
      </c>
      <c r="C369" s="195">
        <v>2</v>
      </c>
    </row>
    <row r="370" spans="1:3">
      <c r="A370" s="194" t="s">
        <v>948</v>
      </c>
      <c r="B370" s="195">
        <v>5</v>
      </c>
      <c r="C370" s="195">
        <v>3</v>
      </c>
    </row>
    <row r="371" spans="1:3">
      <c r="A371" s="194" t="s">
        <v>1050</v>
      </c>
      <c r="B371" s="195">
        <v>5</v>
      </c>
      <c r="C371" s="195">
        <v>4</v>
      </c>
    </row>
    <row r="372" spans="1:3">
      <c r="A372" s="194" t="s">
        <v>2165</v>
      </c>
      <c r="B372" s="195">
        <v>5</v>
      </c>
      <c r="C372" s="195">
        <v>5</v>
      </c>
    </row>
    <row r="373" spans="1:3">
      <c r="A373" s="194" t="s">
        <v>2200</v>
      </c>
      <c r="B373" s="195">
        <v>5</v>
      </c>
      <c r="C373" s="195">
        <v>6</v>
      </c>
    </row>
    <row r="374" spans="1:3">
      <c r="A374" s="194" t="s">
        <v>2097</v>
      </c>
      <c r="B374" s="195">
        <v>5</v>
      </c>
      <c r="C374" s="195">
        <v>0</v>
      </c>
    </row>
    <row r="375" spans="1:3">
      <c r="A375" s="197" t="s">
        <v>512</v>
      </c>
      <c r="B375" s="195">
        <v>0</v>
      </c>
      <c r="C375" s="195">
        <v>1</v>
      </c>
    </row>
    <row r="376" spans="1:3">
      <c r="A376" s="197" t="s">
        <v>660</v>
      </c>
      <c r="B376" s="195">
        <v>0</v>
      </c>
      <c r="C376" s="195">
        <v>2</v>
      </c>
    </row>
    <row r="377" spans="1:3">
      <c r="A377" s="197" t="s">
        <v>546</v>
      </c>
      <c r="B377" s="195">
        <v>0</v>
      </c>
      <c r="C377" s="195">
        <v>1</v>
      </c>
    </row>
    <row r="378" spans="1:3">
      <c r="A378" s="197" t="s">
        <v>2098</v>
      </c>
      <c r="B378" s="195">
        <v>0</v>
      </c>
      <c r="C378" s="195">
        <v>2</v>
      </c>
    </row>
    <row r="379" spans="1:3">
      <c r="A379" s="197" t="s">
        <v>841</v>
      </c>
      <c r="B379" s="195">
        <v>0</v>
      </c>
      <c r="C379" s="195">
        <v>3</v>
      </c>
    </row>
    <row r="380" spans="1:3">
      <c r="A380" s="197" t="s">
        <v>967</v>
      </c>
      <c r="B380" s="195">
        <v>0</v>
      </c>
      <c r="C380" s="195">
        <v>4</v>
      </c>
    </row>
    <row r="381" spans="1:3">
      <c r="A381" s="194" t="s">
        <v>1066</v>
      </c>
      <c r="B381" s="195">
        <v>5</v>
      </c>
      <c r="C381" s="195">
        <v>1</v>
      </c>
    </row>
    <row r="382" spans="1:3">
      <c r="A382" s="194" t="s">
        <v>1148</v>
      </c>
      <c r="B382" s="195">
        <v>5</v>
      </c>
      <c r="C382" s="195">
        <v>3</v>
      </c>
    </row>
    <row r="383" spans="1:3">
      <c r="A383" s="194" t="s">
        <v>1201</v>
      </c>
      <c r="B383" s="195">
        <v>5</v>
      </c>
      <c r="C383" s="195">
        <v>4</v>
      </c>
    </row>
    <row r="384" spans="1:3">
      <c r="A384" s="194" t="s">
        <v>1248</v>
      </c>
      <c r="B384" s="195">
        <v>5</v>
      </c>
      <c r="C384" s="195">
        <v>5</v>
      </c>
    </row>
    <row r="385" spans="1:3">
      <c r="A385" s="194" t="s">
        <v>1284</v>
      </c>
      <c r="B385" s="195">
        <v>5</v>
      </c>
      <c r="C385" s="195">
        <v>6</v>
      </c>
    </row>
    <row r="386" spans="1:3">
      <c r="A386" s="194" t="s">
        <v>1312</v>
      </c>
      <c r="B386" s="195">
        <v>5</v>
      </c>
      <c r="C386" s="195">
        <v>7</v>
      </c>
    </row>
    <row r="387" spans="1:3">
      <c r="A387" s="194" t="s">
        <v>2051</v>
      </c>
      <c r="B387" s="195">
        <v>5</v>
      </c>
      <c r="C387" s="195">
        <v>8</v>
      </c>
    </row>
    <row r="388" spans="1:3">
      <c r="A388" s="194" t="s">
        <v>1348</v>
      </c>
      <c r="B388" s="195">
        <v>6</v>
      </c>
      <c r="C388" s="195">
        <v>0</v>
      </c>
    </row>
    <row r="389" spans="1:3">
      <c r="A389" s="194" t="s">
        <v>2099</v>
      </c>
      <c r="B389" s="195">
        <v>5</v>
      </c>
      <c r="C389" s="195">
        <v>0</v>
      </c>
    </row>
    <row r="390" spans="1:3">
      <c r="A390" s="194" t="s">
        <v>694</v>
      </c>
      <c r="B390" s="195">
        <v>5</v>
      </c>
      <c r="C390" s="195">
        <v>1</v>
      </c>
    </row>
    <row r="391" spans="1:3">
      <c r="A391" s="194" t="s">
        <v>842</v>
      </c>
      <c r="B391" s="195">
        <v>5</v>
      </c>
      <c r="C391" s="195">
        <v>2</v>
      </c>
    </row>
    <row r="392" spans="1:3">
      <c r="A392" s="194" t="s">
        <v>968</v>
      </c>
      <c r="B392" s="195">
        <v>5</v>
      </c>
      <c r="C392" s="195">
        <v>3</v>
      </c>
    </row>
    <row r="393" spans="1:3">
      <c r="A393" s="194" t="s">
        <v>1067</v>
      </c>
      <c r="B393" s="195">
        <v>5</v>
      </c>
      <c r="C393" s="195">
        <v>4</v>
      </c>
    </row>
    <row r="394" spans="1:3">
      <c r="A394" s="194" t="s">
        <v>2086</v>
      </c>
      <c r="B394" s="195">
        <v>5</v>
      </c>
      <c r="C394" s="195">
        <v>0</v>
      </c>
    </row>
    <row r="395" spans="1:3">
      <c r="A395" s="194" t="s">
        <v>695</v>
      </c>
      <c r="B395" s="195">
        <v>5</v>
      </c>
      <c r="C395" s="195">
        <v>1</v>
      </c>
    </row>
    <row r="396" spans="1:3">
      <c r="A396" s="194" t="s">
        <v>843</v>
      </c>
      <c r="B396" s="195">
        <v>5</v>
      </c>
      <c r="C396" s="195">
        <v>2</v>
      </c>
    </row>
    <row r="397" spans="1:3">
      <c r="A397" s="194" t="s">
        <v>969</v>
      </c>
      <c r="B397" s="195">
        <v>5</v>
      </c>
      <c r="C397" s="195">
        <v>3</v>
      </c>
    </row>
    <row r="398" spans="1:3">
      <c r="A398" s="194" t="s">
        <v>1068</v>
      </c>
      <c r="B398" s="195">
        <v>5</v>
      </c>
      <c r="C398" s="195">
        <v>4</v>
      </c>
    </row>
    <row r="399" spans="1:3">
      <c r="A399" s="194" t="s">
        <v>1149</v>
      </c>
      <c r="B399" s="195">
        <v>5</v>
      </c>
      <c r="C399" s="195">
        <v>5</v>
      </c>
    </row>
    <row r="400" spans="1:3">
      <c r="A400" s="194" t="s">
        <v>1202</v>
      </c>
      <c r="B400" s="195">
        <v>5</v>
      </c>
      <c r="C400" s="195">
        <v>6</v>
      </c>
    </row>
    <row r="401" spans="1:3">
      <c r="A401" s="194" t="s">
        <v>1249</v>
      </c>
      <c r="B401" s="195">
        <v>5</v>
      </c>
      <c r="C401" s="195">
        <v>7</v>
      </c>
    </row>
    <row r="402" spans="1:3">
      <c r="A402" s="194" t="s">
        <v>1211</v>
      </c>
      <c r="B402" s="195">
        <v>5</v>
      </c>
      <c r="C402" s="195">
        <v>8</v>
      </c>
    </row>
    <row r="403" spans="1:3">
      <c r="A403" s="194" t="s">
        <v>1313</v>
      </c>
      <c r="B403" s="195">
        <v>6</v>
      </c>
      <c r="C403" s="195">
        <v>1</v>
      </c>
    </row>
    <row r="404" spans="1:3">
      <c r="A404" s="194" t="s">
        <v>1333</v>
      </c>
      <c r="B404" s="195">
        <v>6</v>
      </c>
      <c r="C404" s="195">
        <v>2</v>
      </c>
    </row>
    <row r="405" spans="1:3">
      <c r="A405" s="194" t="s">
        <v>1349</v>
      </c>
      <c r="B405" s="195">
        <v>6</v>
      </c>
      <c r="C405" s="195">
        <v>3</v>
      </c>
    </row>
    <row r="406" spans="1:3">
      <c r="A406" s="194" t="s">
        <v>547</v>
      </c>
      <c r="B406" s="195">
        <v>5</v>
      </c>
      <c r="C406" s="195">
        <v>0</v>
      </c>
    </row>
    <row r="407" spans="1:3">
      <c r="A407" s="194" t="s">
        <v>696</v>
      </c>
      <c r="B407" s="195">
        <v>5</v>
      </c>
      <c r="C407" s="195">
        <v>1</v>
      </c>
    </row>
    <row r="408" spans="1:3">
      <c r="A408" s="194" t="s">
        <v>844</v>
      </c>
      <c r="B408" s="195">
        <v>5</v>
      </c>
      <c r="C408" s="195">
        <v>2</v>
      </c>
    </row>
    <row r="409" spans="1:3">
      <c r="A409" s="194" t="s">
        <v>548</v>
      </c>
      <c r="B409" s="195">
        <v>5</v>
      </c>
      <c r="C409" s="195">
        <v>0</v>
      </c>
    </row>
    <row r="410" spans="1:3">
      <c r="A410" s="194" t="s">
        <v>2100</v>
      </c>
      <c r="B410" s="195">
        <v>5</v>
      </c>
      <c r="C410" s="195">
        <v>0</v>
      </c>
    </row>
    <row r="411" spans="1:3">
      <c r="A411" s="194" t="s">
        <v>697</v>
      </c>
      <c r="B411" s="195">
        <v>5</v>
      </c>
      <c r="C411" s="195">
        <v>1</v>
      </c>
    </row>
    <row r="412" spans="1:3">
      <c r="A412" s="194" t="s">
        <v>2101</v>
      </c>
      <c r="B412" s="195">
        <v>5</v>
      </c>
      <c r="C412" s="195">
        <v>0</v>
      </c>
    </row>
    <row r="413" spans="1:3">
      <c r="A413" s="197" t="s">
        <v>456</v>
      </c>
      <c r="B413" s="195">
        <v>0</v>
      </c>
      <c r="C413" s="195">
        <v>1</v>
      </c>
    </row>
    <row r="414" spans="1:3">
      <c r="A414" s="197" t="s">
        <v>581</v>
      </c>
      <c r="B414" s="195">
        <v>0</v>
      </c>
      <c r="C414" s="195">
        <v>2</v>
      </c>
    </row>
    <row r="415" spans="1:3">
      <c r="A415" s="194" t="s">
        <v>740</v>
      </c>
      <c r="B415" s="195">
        <v>5</v>
      </c>
      <c r="C415" s="195">
        <v>1</v>
      </c>
    </row>
    <row r="416" spans="1:3">
      <c r="A416" s="194" t="s">
        <v>885</v>
      </c>
      <c r="B416" s="195">
        <v>5</v>
      </c>
      <c r="C416" s="195">
        <v>3</v>
      </c>
    </row>
    <row r="417" spans="1:3">
      <c r="A417" s="194" t="s">
        <v>623</v>
      </c>
      <c r="B417" s="195">
        <v>5</v>
      </c>
      <c r="C417" s="195">
        <v>4</v>
      </c>
    </row>
    <row r="418" spans="1:3">
      <c r="A418" s="194" t="s">
        <v>1098</v>
      </c>
      <c r="B418" s="195">
        <v>5</v>
      </c>
      <c r="C418" s="195">
        <v>5</v>
      </c>
    </row>
    <row r="419" spans="1:3">
      <c r="A419" s="194" t="s">
        <v>1168</v>
      </c>
      <c r="B419" s="195">
        <v>5</v>
      </c>
      <c r="C419" s="195">
        <v>6</v>
      </c>
    </row>
    <row r="420" spans="1:3">
      <c r="A420" s="194" t="s">
        <v>1215</v>
      </c>
      <c r="B420" s="195">
        <v>5</v>
      </c>
      <c r="C420" s="195">
        <v>7</v>
      </c>
    </row>
    <row r="421" spans="1:3">
      <c r="A421" s="194" t="s">
        <v>1260</v>
      </c>
      <c r="B421" s="195">
        <v>5</v>
      </c>
      <c r="C421" s="195">
        <v>8</v>
      </c>
    </row>
    <row r="422" spans="1:3">
      <c r="A422" s="194" t="s">
        <v>1294</v>
      </c>
      <c r="B422" s="195">
        <v>5</v>
      </c>
      <c r="C422" s="195">
        <v>9</v>
      </c>
    </row>
    <row r="423" spans="1:3">
      <c r="A423" s="194" t="s">
        <v>1320</v>
      </c>
      <c r="B423" s="195">
        <v>6</v>
      </c>
      <c r="C423" s="195">
        <v>1</v>
      </c>
    </row>
    <row r="424" spans="1:3">
      <c r="A424" s="194" t="s">
        <v>2082</v>
      </c>
      <c r="B424" s="195">
        <v>5</v>
      </c>
      <c r="C424" s="195">
        <v>0</v>
      </c>
    </row>
    <row r="425" spans="1:3">
      <c r="A425" s="194" t="s">
        <v>582</v>
      </c>
      <c r="B425" s="195">
        <v>5</v>
      </c>
      <c r="C425" s="195">
        <v>1</v>
      </c>
    </row>
    <row r="426" spans="1:3">
      <c r="A426" s="194" t="s">
        <v>741</v>
      </c>
      <c r="B426" s="195">
        <v>5</v>
      </c>
      <c r="C426" s="195">
        <v>2</v>
      </c>
    </row>
    <row r="427" spans="1:3">
      <c r="A427" s="194" t="s">
        <v>886</v>
      </c>
      <c r="B427" s="195">
        <v>5</v>
      </c>
      <c r="C427" s="195">
        <v>3</v>
      </c>
    </row>
    <row r="428" spans="1:3">
      <c r="A428" s="194" t="s">
        <v>1000</v>
      </c>
      <c r="B428" s="195">
        <v>5</v>
      </c>
      <c r="C428" s="195">
        <v>4</v>
      </c>
    </row>
    <row r="429" spans="1:3">
      <c r="A429" s="194" t="s">
        <v>769</v>
      </c>
      <c r="B429" s="195">
        <v>5</v>
      </c>
      <c r="C429" s="195">
        <v>5</v>
      </c>
    </row>
    <row r="430" spans="1:3">
      <c r="A430" s="197" t="s">
        <v>457</v>
      </c>
      <c r="B430" s="195">
        <v>0</v>
      </c>
      <c r="C430" s="195">
        <v>1</v>
      </c>
    </row>
    <row r="431" spans="1:3">
      <c r="A431" s="197" t="s">
        <v>583</v>
      </c>
      <c r="B431" s="195">
        <v>0</v>
      </c>
      <c r="C431" s="195">
        <v>2</v>
      </c>
    </row>
    <row r="432" spans="1:3">
      <c r="A432" s="194" t="s">
        <v>742</v>
      </c>
      <c r="B432" s="195">
        <v>5</v>
      </c>
      <c r="C432" s="195">
        <v>1</v>
      </c>
    </row>
    <row r="433" spans="1:3">
      <c r="A433" s="194" t="s">
        <v>887</v>
      </c>
      <c r="B433" s="195">
        <v>5</v>
      </c>
      <c r="C433" s="195">
        <v>2</v>
      </c>
    </row>
    <row r="434" spans="1:3">
      <c r="A434" s="194" t="s">
        <v>943</v>
      </c>
      <c r="B434" s="195">
        <v>5</v>
      </c>
      <c r="C434" s="195">
        <v>3</v>
      </c>
    </row>
    <row r="435" spans="1:3">
      <c r="A435" s="194" t="s">
        <v>458</v>
      </c>
      <c r="B435" s="195">
        <v>5</v>
      </c>
      <c r="C435" s="195">
        <v>0</v>
      </c>
    </row>
    <row r="436" spans="1:3">
      <c r="A436" s="194" t="s">
        <v>584</v>
      </c>
      <c r="B436" s="195">
        <v>5</v>
      </c>
      <c r="C436" s="195">
        <v>1</v>
      </c>
    </row>
    <row r="437" spans="1:3">
      <c r="A437" s="194" t="s">
        <v>743</v>
      </c>
      <c r="B437" s="195">
        <v>5</v>
      </c>
      <c r="C437" s="195">
        <v>2</v>
      </c>
    </row>
    <row r="438" spans="1:3">
      <c r="A438" s="194" t="s">
        <v>888</v>
      </c>
      <c r="B438" s="195">
        <v>5</v>
      </c>
      <c r="C438" s="195">
        <v>3</v>
      </c>
    </row>
    <row r="439" spans="1:3">
      <c r="A439" s="197" t="s">
        <v>2000</v>
      </c>
      <c r="B439" s="195">
        <v>0</v>
      </c>
      <c r="C439" s="195">
        <v>1</v>
      </c>
    </row>
    <row r="440" spans="1:3">
      <c r="A440" s="197" t="s">
        <v>585</v>
      </c>
      <c r="B440" s="195">
        <v>0</v>
      </c>
      <c r="C440" s="195">
        <v>2</v>
      </c>
    </row>
    <row r="441" spans="1:3">
      <c r="A441" s="194" t="s">
        <v>744</v>
      </c>
      <c r="B441" s="195">
        <v>5</v>
      </c>
      <c r="C441" s="195">
        <v>1</v>
      </c>
    </row>
    <row r="442" spans="1:3">
      <c r="A442" s="194" t="s">
        <v>889</v>
      </c>
      <c r="B442" s="195">
        <v>5</v>
      </c>
      <c r="C442" s="195">
        <v>2</v>
      </c>
    </row>
    <row r="443" spans="1:3">
      <c r="A443" s="194" t="s">
        <v>1001</v>
      </c>
      <c r="B443" s="195">
        <v>5</v>
      </c>
      <c r="C443" s="195">
        <v>3</v>
      </c>
    </row>
    <row r="444" spans="1:3">
      <c r="A444" s="194" t="s">
        <v>735</v>
      </c>
      <c r="B444" s="195">
        <v>5</v>
      </c>
      <c r="C444" s="195">
        <v>4</v>
      </c>
    </row>
    <row r="445" spans="1:3">
      <c r="A445" s="194" t="s">
        <v>1169</v>
      </c>
      <c r="B445" s="195">
        <v>5</v>
      </c>
      <c r="C445" s="195">
        <v>5</v>
      </c>
    </row>
    <row r="446" spans="1:3">
      <c r="A446" s="194" t="s">
        <v>459</v>
      </c>
      <c r="B446" s="195">
        <v>5</v>
      </c>
      <c r="C446" s="195">
        <v>0</v>
      </c>
    </row>
    <row r="447" spans="1:3">
      <c r="A447" s="194" t="s">
        <v>586</v>
      </c>
      <c r="B447" s="195">
        <v>5</v>
      </c>
      <c r="C447" s="195">
        <v>1</v>
      </c>
    </row>
    <row r="448" spans="1:3">
      <c r="A448" s="197" t="s">
        <v>487</v>
      </c>
      <c r="B448" s="195">
        <v>0</v>
      </c>
      <c r="C448" s="195">
        <v>1</v>
      </c>
    </row>
    <row r="449" spans="1:3">
      <c r="A449" s="197" t="s">
        <v>616</v>
      </c>
      <c r="B449" s="195">
        <v>0</v>
      </c>
      <c r="C449" s="195">
        <v>2</v>
      </c>
    </row>
    <row r="450" spans="1:3">
      <c r="A450" s="197" t="s">
        <v>774</v>
      </c>
      <c r="B450" s="195">
        <v>0</v>
      </c>
      <c r="C450" s="195">
        <v>3</v>
      </c>
    </row>
    <row r="451" spans="1:3">
      <c r="A451" s="197" t="s">
        <v>560</v>
      </c>
      <c r="B451" s="195">
        <v>0</v>
      </c>
      <c r="C451" s="195">
        <v>4</v>
      </c>
    </row>
    <row r="452" spans="1:3">
      <c r="A452" s="197" t="s">
        <v>1026</v>
      </c>
      <c r="B452" s="195">
        <v>0</v>
      </c>
      <c r="C452" s="195">
        <v>5</v>
      </c>
    </row>
    <row r="453" spans="1:3">
      <c r="A453" s="194" t="s">
        <v>1119</v>
      </c>
      <c r="B453" s="195">
        <v>5</v>
      </c>
      <c r="C453" s="195">
        <v>1</v>
      </c>
    </row>
    <row r="454" spans="1:3">
      <c r="A454" s="194" t="s">
        <v>1179</v>
      </c>
      <c r="B454" s="195">
        <v>5</v>
      </c>
      <c r="C454" s="195">
        <v>2</v>
      </c>
    </row>
    <row r="455" spans="1:3">
      <c r="A455" s="194" t="s">
        <v>1228</v>
      </c>
      <c r="B455" s="195">
        <v>5</v>
      </c>
      <c r="C455" s="195">
        <v>3</v>
      </c>
    </row>
    <row r="456" spans="1:3">
      <c r="A456" s="194" t="s">
        <v>1268</v>
      </c>
      <c r="B456" s="195">
        <v>5</v>
      </c>
      <c r="C456" s="195">
        <v>4</v>
      </c>
    </row>
    <row r="457" spans="1:3">
      <c r="A457" s="194" t="s">
        <v>1299</v>
      </c>
      <c r="B457" s="195">
        <v>5</v>
      </c>
      <c r="C457" s="195">
        <v>6</v>
      </c>
    </row>
    <row r="458" spans="1:3">
      <c r="A458" s="194" t="s">
        <v>1324</v>
      </c>
      <c r="B458" s="195">
        <v>5</v>
      </c>
      <c r="C458" s="195">
        <v>7</v>
      </c>
    </row>
    <row r="459" spans="1:3">
      <c r="A459" s="194" t="s">
        <v>1341</v>
      </c>
      <c r="B459" s="195">
        <v>5</v>
      </c>
      <c r="C459" s="195">
        <v>8</v>
      </c>
    </row>
    <row r="460" spans="1:3">
      <c r="A460" s="194" t="s">
        <v>1355</v>
      </c>
      <c r="B460" s="195">
        <v>5</v>
      </c>
      <c r="C460" s="195">
        <v>9</v>
      </c>
    </row>
    <row r="461" spans="1:3">
      <c r="A461" s="194" t="s">
        <v>1364</v>
      </c>
      <c r="B461" s="195">
        <v>6</v>
      </c>
      <c r="C461" s="195">
        <v>1</v>
      </c>
    </row>
    <row r="462" spans="1:3">
      <c r="A462" s="194" t="s">
        <v>1373</v>
      </c>
      <c r="B462" s="195">
        <v>6</v>
      </c>
      <c r="C462" s="195">
        <v>2</v>
      </c>
    </row>
    <row r="463" spans="1:3">
      <c r="A463" s="197" t="s">
        <v>488</v>
      </c>
      <c r="B463" s="195">
        <v>0</v>
      </c>
      <c r="C463" s="195">
        <v>1</v>
      </c>
    </row>
    <row r="464" spans="1:3">
      <c r="A464" s="197" t="s">
        <v>617</v>
      </c>
      <c r="B464" s="195">
        <v>0</v>
      </c>
      <c r="C464" s="195">
        <v>2</v>
      </c>
    </row>
    <row r="465" spans="1:3">
      <c r="A465" s="197" t="s">
        <v>517</v>
      </c>
      <c r="B465" s="195">
        <v>0</v>
      </c>
      <c r="C465" s="195">
        <v>3</v>
      </c>
    </row>
    <row r="466" spans="1:3">
      <c r="A466" s="194" t="s">
        <v>918</v>
      </c>
      <c r="B466" s="195">
        <v>5</v>
      </c>
      <c r="C466" s="195">
        <v>1</v>
      </c>
    </row>
    <row r="467" spans="1:3">
      <c r="A467" s="194" t="s">
        <v>1027</v>
      </c>
      <c r="B467" s="195">
        <v>5</v>
      </c>
      <c r="C467" s="195">
        <v>2</v>
      </c>
    </row>
    <row r="468" spans="1:3">
      <c r="A468" s="194" t="s">
        <v>489</v>
      </c>
      <c r="B468" s="195">
        <v>5</v>
      </c>
      <c r="C468" s="195">
        <v>0</v>
      </c>
    </row>
    <row r="469" spans="1:3">
      <c r="A469" s="194" t="s">
        <v>618</v>
      </c>
      <c r="B469" s="195">
        <v>5</v>
      </c>
      <c r="C469" s="195">
        <v>1</v>
      </c>
    </row>
    <row r="470" spans="1:3">
      <c r="A470" s="194" t="s">
        <v>775</v>
      </c>
      <c r="B470" s="195">
        <v>5</v>
      </c>
      <c r="C470" s="195">
        <v>2</v>
      </c>
    </row>
    <row r="471" spans="1:3">
      <c r="A471" s="194" t="s">
        <v>919</v>
      </c>
      <c r="B471" s="195">
        <v>5</v>
      </c>
      <c r="C471" s="195">
        <v>3</v>
      </c>
    </row>
    <row r="472" spans="1:3">
      <c r="A472" s="194" t="s">
        <v>2102</v>
      </c>
      <c r="B472" s="195">
        <v>5</v>
      </c>
      <c r="C472" s="195">
        <v>0</v>
      </c>
    </row>
    <row r="473" spans="1:3">
      <c r="A473" s="194" t="s">
        <v>619</v>
      </c>
      <c r="B473" s="195">
        <v>5</v>
      </c>
      <c r="C473" s="195">
        <v>1</v>
      </c>
    </row>
    <row r="474" spans="1:3">
      <c r="A474" s="194" t="s">
        <v>776</v>
      </c>
      <c r="B474" s="195">
        <v>5</v>
      </c>
      <c r="C474" s="195">
        <v>3</v>
      </c>
    </row>
    <row r="475" spans="1:3">
      <c r="A475" s="194" t="s">
        <v>920</v>
      </c>
      <c r="B475" s="195">
        <v>5</v>
      </c>
      <c r="C475" s="195">
        <v>5</v>
      </c>
    </row>
    <row r="476" spans="1:3">
      <c r="A476" s="194" t="s">
        <v>1028</v>
      </c>
      <c r="B476" s="195">
        <v>5</v>
      </c>
      <c r="C476" s="195">
        <v>6</v>
      </c>
    </row>
    <row r="477" spans="1:3">
      <c r="A477" s="194" t="s">
        <v>1120</v>
      </c>
      <c r="B477" s="195">
        <v>5</v>
      </c>
      <c r="C477" s="195">
        <v>7</v>
      </c>
    </row>
    <row r="478" spans="1:3">
      <c r="A478" s="194" t="s">
        <v>1180</v>
      </c>
      <c r="B478" s="195">
        <v>5</v>
      </c>
      <c r="C478" s="195">
        <v>8</v>
      </c>
    </row>
    <row r="479" spans="1:3">
      <c r="A479" s="194" t="s">
        <v>2052</v>
      </c>
      <c r="B479" s="195">
        <v>5</v>
      </c>
      <c r="C479" s="195">
        <v>0</v>
      </c>
    </row>
    <row r="480" spans="1:3">
      <c r="A480" s="194" t="s">
        <v>620</v>
      </c>
      <c r="B480" s="195">
        <v>5</v>
      </c>
      <c r="C480" s="195">
        <v>1</v>
      </c>
    </row>
    <row r="481" spans="1:3">
      <c r="A481" s="194" t="s">
        <v>777</v>
      </c>
      <c r="B481" s="195">
        <v>5</v>
      </c>
      <c r="C481" s="195">
        <v>2</v>
      </c>
    </row>
    <row r="482" spans="1:3">
      <c r="A482" s="194" t="s">
        <v>921</v>
      </c>
      <c r="B482" s="195">
        <v>5</v>
      </c>
      <c r="C482" s="195">
        <v>3</v>
      </c>
    </row>
    <row r="483" spans="1:3">
      <c r="A483" s="194" t="s">
        <v>1029</v>
      </c>
      <c r="B483" s="195">
        <v>5</v>
      </c>
      <c r="C483" s="195">
        <v>4</v>
      </c>
    </row>
    <row r="484" spans="1:3">
      <c r="A484" s="194" t="s">
        <v>1121</v>
      </c>
      <c r="B484" s="195">
        <v>5</v>
      </c>
      <c r="C484" s="195">
        <v>5</v>
      </c>
    </row>
    <row r="485" spans="1:3">
      <c r="A485" s="194" t="s">
        <v>2103</v>
      </c>
      <c r="B485" s="195">
        <v>5</v>
      </c>
      <c r="C485" s="195">
        <v>0</v>
      </c>
    </row>
    <row r="486" spans="1:3">
      <c r="A486" s="194" t="s">
        <v>621</v>
      </c>
      <c r="B486" s="195">
        <v>5</v>
      </c>
      <c r="C486" s="195">
        <v>1</v>
      </c>
    </row>
    <row r="487" spans="1:3">
      <c r="A487" s="194" t="s">
        <v>778</v>
      </c>
      <c r="B487" s="195">
        <v>5</v>
      </c>
      <c r="C487" s="195">
        <v>2</v>
      </c>
    </row>
    <row r="488" spans="1:3">
      <c r="A488" s="194" t="s">
        <v>922</v>
      </c>
      <c r="B488" s="195">
        <v>5</v>
      </c>
      <c r="C488" s="195">
        <v>3</v>
      </c>
    </row>
    <row r="489" spans="1:3">
      <c r="A489" s="194" t="s">
        <v>2104</v>
      </c>
      <c r="B489" s="195">
        <v>5</v>
      </c>
      <c r="C489" s="195">
        <v>0</v>
      </c>
    </row>
    <row r="490" spans="1:3">
      <c r="A490" s="194" t="s">
        <v>622</v>
      </c>
      <c r="B490" s="195">
        <v>5</v>
      </c>
      <c r="C490" s="195">
        <v>1</v>
      </c>
    </row>
    <row r="491" spans="1:3">
      <c r="A491" s="194" t="s">
        <v>779</v>
      </c>
      <c r="B491" s="195">
        <v>5</v>
      </c>
      <c r="C491" s="195">
        <v>2</v>
      </c>
    </row>
    <row r="492" spans="1:3">
      <c r="A492" s="194" t="s">
        <v>923</v>
      </c>
      <c r="B492" s="195">
        <v>5</v>
      </c>
      <c r="C492" s="195">
        <v>3</v>
      </c>
    </row>
    <row r="493" spans="1:3">
      <c r="A493" s="194" t="s">
        <v>1030</v>
      </c>
      <c r="B493" s="195">
        <v>5</v>
      </c>
      <c r="C493" s="195">
        <v>4</v>
      </c>
    </row>
    <row r="494" spans="1:3">
      <c r="A494" s="197" t="s">
        <v>491</v>
      </c>
      <c r="B494" s="195">
        <v>0</v>
      </c>
      <c r="C494" s="195">
        <v>1</v>
      </c>
    </row>
    <row r="495" spans="1:3">
      <c r="A495" s="197" t="s">
        <v>2001</v>
      </c>
      <c r="B495" s="195">
        <v>0</v>
      </c>
      <c r="C495" s="195">
        <v>2</v>
      </c>
    </row>
    <row r="496" spans="1:3">
      <c r="A496" s="197" t="s">
        <v>780</v>
      </c>
      <c r="B496" s="195">
        <v>0</v>
      </c>
      <c r="C496" s="195">
        <v>3</v>
      </c>
    </row>
    <row r="497" spans="1:3">
      <c r="A497" s="197" t="s">
        <v>924</v>
      </c>
      <c r="B497" s="195">
        <v>0</v>
      </c>
      <c r="C497" s="195">
        <v>4</v>
      </c>
    </row>
    <row r="498" spans="1:3">
      <c r="A498" s="197" t="s">
        <v>1031</v>
      </c>
      <c r="B498" s="195">
        <v>0</v>
      </c>
      <c r="C498" s="195">
        <v>5</v>
      </c>
    </row>
    <row r="499" spans="1:3">
      <c r="A499" s="194" t="s">
        <v>1122</v>
      </c>
      <c r="B499" s="195">
        <v>5</v>
      </c>
      <c r="C499" s="195">
        <v>1</v>
      </c>
    </row>
    <row r="500" spans="1:3">
      <c r="A500" s="194" t="s">
        <v>1181</v>
      </c>
      <c r="B500" s="195">
        <v>5</v>
      </c>
      <c r="C500" s="195">
        <v>2</v>
      </c>
    </row>
    <row r="501" spans="1:3">
      <c r="A501" s="194" t="s">
        <v>1229</v>
      </c>
      <c r="B501" s="195">
        <v>5</v>
      </c>
      <c r="C501" s="195">
        <v>3</v>
      </c>
    </row>
    <row r="502" spans="1:3">
      <c r="A502" s="194" t="s">
        <v>1269</v>
      </c>
      <c r="B502" s="195">
        <v>5</v>
      </c>
      <c r="C502" s="195">
        <v>4</v>
      </c>
    </row>
    <row r="503" spans="1:3">
      <c r="A503" s="194" t="s">
        <v>1300</v>
      </c>
      <c r="B503" s="195">
        <v>5</v>
      </c>
      <c r="C503" s="195">
        <v>5</v>
      </c>
    </row>
    <row r="504" spans="1:3">
      <c r="A504" s="194" t="s">
        <v>1325</v>
      </c>
      <c r="B504" s="195">
        <v>5</v>
      </c>
      <c r="C504" s="195">
        <v>6</v>
      </c>
    </row>
    <row r="505" spans="1:3">
      <c r="A505" s="194" t="s">
        <v>1342</v>
      </c>
      <c r="B505" s="195">
        <v>5</v>
      </c>
      <c r="C505" s="195">
        <v>7</v>
      </c>
    </row>
    <row r="506" spans="1:3">
      <c r="A506" s="194" t="s">
        <v>1356</v>
      </c>
      <c r="B506" s="195">
        <v>5</v>
      </c>
      <c r="C506" s="195">
        <v>8</v>
      </c>
    </row>
    <row r="507" spans="1:3">
      <c r="A507" s="194" t="s">
        <v>1365</v>
      </c>
      <c r="B507" s="195">
        <v>5</v>
      </c>
      <c r="C507" s="195">
        <v>9</v>
      </c>
    </row>
    <row r="508" spans="1:3">
      <c r="A508" s="194" t="s">
        <v>2041</v>
      </c>
      <c r="B508" s="195">
        <v>6</v>
      </c>
      <c r="C508" s="195">
        <v>0</v>
      </c>
    </row>
    <row r="509" spans="1:3">
      <c r="A509" s="194" t="s">
        <v>594</v>
      </c>
      <c r="B509" s="195">
        <v>6</v>
      </c>
      <c r="C509" s="195">
        <v>1</v>
      </c>
    </row>
    <row r="510" spans="1:3">
      <c r="A510" s="194" t="s">
        <v>2105</v>
      </c>
      <c r="B510" s="195">
        <v>5</v>
      </c>
      <c r="C510" s="195">
        <v>0</v>
      </c>
    </row>
    <row r="511" spans="1:3">
      <c r="A511" s="194" t="s">
        <v>624</v>
      </c>
      <c r="B511" s="195">
        <v>5</v>
      </c>
      <c r="C511" s="195">
        <v>1</v>
      </c>
    </row>
    <row r="512" spans="1:3">
      <c r="A512" s="194" t="s">
        <v>781</v>
      </c>
      <c r="B512" s="195">
        <v>5</v>
      </c>
      <c r="C512" s="195">
        <v>3</v>
      </c>
    </row>
    <row r="513" spans="1:3">
      <c r="A513" s="194" t="s">
        <v>925</v>
      </c>
      <c r="B513" s="195">
        <v>5</v>
      </c>
      <c r="C513" s="195">
        <v>4</v>
      </c>
    </row>
    <row r="514" spans="1:3">
      <c r="A514" s="194" t="s">
        <v>1032</v>
      </c>
      <c r="B514" s="195">
        <v>5</v>
      </c>
      <c r="C514" s="195">
        <v>5</v>
      </c>
    </row>
    <row r="515" spans="1:3">
      <c r="A515" s="194" t="s">
        <v>1123</v>
      </c>
      <c r="B515" s="195">
        <v>5</v>
      </c>
      <c r="C515" s="195">
        <v>6</v>
      </c>
    </row>
    <row r="516" spans="1:3">
      <c r="A516" s="194" t="s">
        <v>1182</v>
      </c>
      <c r="B516" s="195">
        <v>5</v>
      </c>
      <c r="C516" s="195">
        <v>7</v>
      </c>
    </row>
    <row r="517" spans="1:3">
      <c r="A517" s="194" t="s">
        <v>760</v>
      </c>
      <c r="B517" s="195">
        <v>5</v>
      </c>
      <c r="C517" s="195">
        <v>8</v>
      </c>
    </row>
    <row r="518" spans="1:3">
      <c r="A518" s="194" t="s">
        <v>1270</v>
      </c>
      <c r="B518" s="195">
        <v>5</v>
      </c>
      <c r="C518" s="195">
        <v>9</v>
      </c>
    </row>
    <row r="519" spans="1:3">
      <c r="A519" s="194" t="s">
        <v>1301</v>
      </c>
      <c r="B519" s="195">
        <v>6</v>
      </c>
      <c r="C519" s="195">
        <v>0</v>
      </c>
    </row>
    <row r="520" spans="1:3">
      <c r="A520" s="197" t="s">
        <v>492</v>
      </c>
      <c r="B520" s="195">
        <v>0</v>
      </c>
      <c r="C520" s="195">
        <v>1</v>
      </c>
    </row>
    <row r="521" spans="1:3">
      <c r="A521" s="197" t="s">
        <v>625</v>
      </c>
      <c r="B521" s="195">
        <v>0</v>
      </c>
      <c r="C521" s="195">
        <v>2</v>
      </c>
    </row>
    <row r="522" spans="1:3">
      <c r="A522" s="194" t="s">
        <v>782</v>
      </c>
      <c r="B522" s="195">
        <v>5</v>
      </c>
      <c r="C522" s="195">
        <v>1</v>
      </c>
    </row>
    <row r="523" spans="1:3">
      <c r="A523" s="194" t="s">
        <v>926</v>
      </c>
      <c r="B523" s="195">
        <v>5</v>
      </c>
      <c r="C523" s="195">
        <v>2</v>
      </c>
    </row>
    <row r="524" spans="1:3">
      <c r="A524" s="194" t="s">
        <v>1033</v>
      </c>
      <c r="B524" s="195">
        <v>5</v>
      </c>
      <c r="C524" s="195">
        <v>3</v>
      </c>
    </row>
    <row r="525" spans="1:3">
      <c r="A525" s="194" t="s">
        <v>1124</v>
      </c>
      <c r="B525" s="195">
        <v>5</v>
      </c>
      <c r="C525" s="195">
        <v>4</v>
      </c>
    </row>
    <row r="526" spans="1:3">
      <c r="A526" s="194" t="s">
        <v>2106</v>
      </c>
      <c r="B526" s="195">
        <v>5</v>
      </c>
      <c r="C526" s="195">
        <v>0</v>
      </c>
    </row>
    <row r="527" spans="1:3">
      <c r="A527" s="194" t="s">
        <v>2107</v>
      </c>
      <c r="B527" s="195">
        <v>5</v>
      </c>
      <c r="C527" s="195">
        <v>0</v>
      </c>
    </row>
    <row r="528" spans="1:3">
      <c r="A528" s="194" t="s">
        <v>626</v>
      </c>
      <c r="B528" s="195">
        <v>5</v>
      </c>
      <c r="C528" s="195">
        <v>1</v>
      </c>
    </row>
    <row r="529" spans="1:3">
      <c r="A529" s="194" t="s">
        <v>783</v>
      </c>
      <c r="B529" s="195">
        <v>5</v>
      </c>
      <c r="C529" s="195">
        <v>2</v>
      </c>
    </row>
    <row r="530" spans="1:3">
      <c r="A530" s="194" t="s">
        <v>927</v>
      </c>
      <c r="B530" s="195">
        <v>5</v>
      </c>
      <c r="C530" s="195">
        <v>3</v>
      </c>
    </row>
    <row r="531" spans="1:3">
      <c r="A531" s="194" t="s">
        <v>1034</v>
      </c>
      <c r="B531" s="195">
        <v>5</v>
      </c>
      <c r="C531" s="195">
        <v>4</v>
      </c>
    </row>
    <row r="532" spans="1:3">
      <c r="A532" s="194" t="s">
        <v>2108</v>
      </c>
      <c r="B532" s="195">
        <v>5</v>
      </c>
      <c r="C532" s="195">
        <v>0</v>
      </c>
    </row>
    <row r="533" spans="1:3">
      <c r="A533" s="194" t="s">
        <v>627</v>
      </c>
      <c r="B533" s="195">
        <v>5</v>
      </c>
      <c r="C533" s="195">
        <v>1</v>
      </c>
    </row>
    <row r="534" spans="1:3">
      <c r="A534" s="194" t="s">
        <v>784</v>
      </c>
      <c r="B534" s="195">
        <v>5</v>
      </c>
      <c r="C534" s="195">
        <v>2</v>
      </c>
    </row>
    <row r="535" spans="1:3">
      <c r="A535" s="197" t="s">
        <v>493</v>
      </c>
      <c r="B535" s="195">
        <v>0</v>
      </c>
      <c r="C535" s="195">
        <v>1</v>
      </c>
    </row>
    <row r="536" spans="1:3">
      <c r="A536" s="197" t="s">
        <v>2214</v>
      </c>
      <c r="B536" s="195">
        <v>0</v>
      </c>
      <c r="C536" s="195">
        <v>2</v>
      </c>
    </row>
    <row r="537" spans="1:3">
      <c r="A537" s="194" t="s">
        <v>785</v>
      </c>
      <c r="B537" s="195">
        <v>5</v>
      </c>
      <c r="C537" s="195">
        <v>1</v>
      </c>
    </row>
    <row r="538" spans="1:3">
      <c r="A538" s="194" t="s">
        <v>928</v>
      </c>
      <c r="B538" s="195">
        <v>5</v>
      </c>
      <c r="C538" s="195">
        <v>2</v>
      </c>
    </row>
    <row r="539" spans="1:3">
      <c r="A539" s="194" t="s">
        <v>555</v>
      </c>
      <c r="B539" s="195">
        <v>5</v>
      </c>
      <c r="C539" s="195">
        <v>3</v>
      </c>
    </row>
    <row r="540" spans="1:3">
      <c r="A540" s="194" t="s">
        <v>1125</v>
      </c>
      <c r="B540" s="195">
        <v>5</v>
      </c>
      <c r="C540" s="195">
        <v>4</v>
      </c>
    </row>
    <row r="541" spans="1:3">
      <c r="A541" s="194" t="s">
        <v>1183</v>
      </c>
      <c r="B541" s="195">
        <v>5</v>
      </c>
      <c r="C541" s="195">
        <v>5</v>
      </c>
    </row>
    <row r="542" spans="1:3">
      <c r="A542" s="194" t="s">
        <v>1230</v>
      </c>
      <c r="B542" s="195">
        <v>5</v>
      </c>
      <c r="C542" s="195">
        <v>6</v>
      </c>
    </row>
    <row r="543" spans="1:3">
      <c r="A543" s="194" t="s">
        <v>1271</v>
      </c>
      <c r="B543" s="195">
        <v>5</v>
      </c>
      <c r="C543" s="195">
        <v>7</v>
      </c>
    </row>
    <row r="544" spans="1:3">
      <c r="A544" s="194" t="s">
        <v>1302</v>
      </c>
      <c r="B544" s="195">
        <v>5</v>
      </c>
      <c r="C544" s="195">
        <v>8</v>
      </c>
    </row>
    <row r="545" spans="1:3">
      <c r="A545" s="194" t="s">
        <v>1326</v>
      </c>
      <c r="B545" s="195">
        <v>5</v>
      </c>
      <c r="C545" s="195">
        <v>9</v>
      </c>
    </row>
    <row r="546" spans="1:3">
      <c r="A546" s="194" t="s">
        <v>2109</v>
      </c>
      <c r="B546" s="195">
        <v>5</v>
      </c>
      <c r="C546" s="195">
        <v>0</v>
      </c>
    </row>
    <row r="547" spans="1:3">
      <c r="A547" s="194" t="s">
        <v>2110</v>
      </c>
      <c r="B547" s="195">
        <v>5</v>
      </c>
      <c r="C547" s="195">
        <v>0</v>
      </c>
    </row>
    <row r="548" spans="1:3">
      <c r="A548" s="194" t="s">
        <v>628</v>
      </c>
      <c r="B548" s="195">
        <v>5</v>
      </c>
      <c r="C548" s="195">
        <v>1</v>
      </c>
    </row>
    <row r="549" spans="1:3">
      <c r="A549" s="194" t="s">
        <v>786</v>
      </c>
      <c r="B549" s="195">
        <v>5</v>
      </c>
      <c r="C549" s="195">
        <v>2</v>
      </c>
    </row>
    <row r="550" spans="1:3">
      <c r="A550" s="194" t="s">
        <v>929</v>
      </c>
      <c r="B550" s="195">
        <v>5</v>
      </c>
      <c r="C550" s="195">
        <v>3</v>
      </c>
    </row>
    <row r="551" spans="1:3">
      <c r="A551" s="194" t="s">
        <v>1035</v>
      </c>
      <c r="B551" s="195">
        <v>5</v>
      </c>
      <c r="C551" s="195">
        <v>4</v>
      </c>
    </row>
    <row r="552" spans="1:3">
      <c r="A552" s="194" t="s">
        <v>1126</v>
      </c>
      <c r="B552" s="195">
        <v>5</v>
      </c>
      <c r="C552" s="195">
        <v>5</v>
      </c>
    </row>
    <row r="553" spans="1:3">
      <c r="A553" s="194" t="s">
        <v>1184</v>
      </c>
      <c r="B553" s="195">
        <v>5</v>
      </c>
      <c r="C553" s="195">
        <v>6</v>
      </c>
    </row>
    <row r="554" spans="1:3">
      <c r="A554" s="194" t="s">
        <v>2111</v>
      </c>
      <c r="B554" s="195">
        <v>5</v>
      </c>
      <c r="C554" s="195">
        <v>0</v>
      </c>
    </row>
    <row r="555" spans="1:3">
      <c r="A555" s="197" t="s">
        <v>2056</v>
      </c>
      <c r="B555" s="195">
        <v>0</v>
      </c>
      <c r="C555" s="195">
        <v>1</v>
      </c>
    </row>
    <row r="556" spans="1:3">
      <c r="A556" s="197" t="s">
        <v>2112</v>
      </c>
      <c r="B556" s="195">
        <v>0</v>
      </c>
      <c r="C556" s="195">
        <v>2</v>
      </c>
    </row>
    <row r="557" spans="1:3">
      <c r="A557" s="197" t="s">
        <v>854</v>
      </c>
      <c r="B557" s="195">
        <v>0</v>
      </c>
      <c r="C557" s="195">
        <v>3</v>
      </c>
    </row>
    <row r="558" spans="1:3">
      <c r="A558" s="197" t="s">
        <v>977</v>
      </c>
      <c r="B558" s="195">
        <v>0</v>
      </c>
      <c r="C558" s="195">
        <v>4</v>
      </c>
    </row>
    <row r="559" spans="1:3">
      <c r="A559" s="197" t="s">
        <v>1076</v>
      </c>
      <c r="B559" s="195">
        <v>0</v>
      </c>
      <c r="C559" s="195">
        <v>5</v>
      </c>
    </row>
    <row r="560" spans="1:3">
      <c r="A560" s="194" t="s">
        <v>1154</v>
      </c>
      <c r="B560" s="195">
        <v>5</v>
      </c>
      <c r="C560" s="195">
        <v>2</v>
      </c>
    </row>
    <row r="561" spans="1:3">
      <c r="A561" s="194" t="s">
        <v>2113</v>
      </c>
      <c r="B561" s="195">
        <v>5</v>
      </c>
      <c r="C561" s="195">
        <v>0</v>
      </c>
    </row>
    <row r="562" spans="1:3">
      <c r="A562" s="194" t="s">
        <v>708</v>
      </c>
      <c r="B562" s="195">
        <v>5</v>
      </c>
      <c r="C562" s="195">
        <v>1</v>
      </c>
    </row>
    <row r="563" spans="1:3">
      <c r="A563" s="194" t="s">
        <v>855</v>
      </c>
      <c r="B563" s="195">
        <v>5</v>
      </c>
      <c r="C563" s="195">
        <v>4</v>
      </c>
    </row>
    <row r="564" spans="1:3">
      <c r="A564" s="194" t="s">
        <v>978</v>
      </c>
      <c r="B564" s="195">
        <v>5</v>
      </c>
      <c r="C564" s="195">
        <v>5</v>
      </c>
    </row>
    <row r="565" spans="1:3">
      <c r="A565" s="194" t="s">
        <v>2190</v>
      </c>
      <c r="B565" s="195">
        <v>5</v>
      </c>
      <c r="C565" s="195">
        <v>0</v>
      </c>
    </row>
    <row r="566" spans="1:3">
      <c r="A566" s="194" t="s">
        <v>709</v>
      </c>
      <c r="B566" s="195">
        <v>5</v>
      </c>
      <c r="C566" s="195">
        <v>1</v>
      </c>
    </row>
    <row r="567" spans="1:3">
      <c r="A567" s="194" t="s">
        <v>856</v>
      </c>
      <c r="B567" s="195">
        <v>5</v>
      </c>
      <c r="C567" s="195">
        <v>2</v>
      </c>
    </row>
    <row r="568" spans="1:3">
      <c r="A568" s="194" t="s">
        <v>2126</v>
      </c>
      <c r="B568" s="195">
        <v>5</v>
      </c>
      <c r="C568" s="195">
        <v>3</v>
      </c>
    </row>
    <row r="569" spans="1:3">
      <c r="A569" s="194" t="s">
        <v>631</v>
      </c>
      <c r="B569" s="195">
        <v>5</v>
      </c>
      <c r="C569" s="195">
        <v>4</v>
      </c>
    </row>
    <row r="570" spans="1:3">
      <c r="A570" s="194" t="s">
        <v>1155</v>
      </c>
      <c r="B570" s="195">
        <v>5</v>
      </c>
      <c r="C570" s="195">
        <v>5</v>
      </c>
    </row>
    <row r="571" spans="1:3">
      <c r="A571" s="194" t="s">
        <v>2115</v>
      </c>
      <c r="B571" s="195">
        <v>5</v>
      </c>
      <c r="C571" s="195">
        <v>0</v>
      </c>
    </row>
    <row r="572" spans="1:3">
      <c r="A572" s="194" t="s">
        <v>1350</v>
      </c>
      <c r="B572" s="195">
        <v>5</v>
      </c>
      <c r="C572" s="195">
        <v>1</v>
      </c>
    </row>
    <row r="573" spans="1:3">
      <c r="A573" s="194" t="s">
        <v>2116</v>
      </c>
      <c r="B573" s="195">
        <v>5</v>
      </c>
      <c r="C573" s="195">
        <v>0</v>
      </c>
    </row>
    <row r="574" spans="1:3">
      <c r="A574" s="194" t="s">
        <v>557</v>
      </c>
      <c r="B574" s="195">
        <v>5</v>
      </c>
      <c r="C574" s="195">
        <v>0</v>
      </c>
    </row>
    <row r="575" spans="1:3">
      <c r="A575" s="194" t="s">
        <v>710</v>
      </c>
      <c r="B575" s="195">
        <v>5</v>
      </c>
      <c r="C575" s="195">
        <v>1</v>
      </c>
    </row>
    <row r="576" spans="1:3">
      <c r="A576" s="194" t="s">
        <v>857</v>
      </c>
      <c r="B576" s="195">
        <v>5</v>
      </c>
      <c r="C576" s="195">
        <v>2</v>
      </c>
    </row>
    <row r="577" spans="1:3">
      <c r="A577" s="194" t="s">
        <v>979</v>
      </c>
      <c r="B577" s="195">
        <v>5</v>
      </c>
      <c r="C577" s="195">
        <v>3</v>
      </c>
    </row>
    <row r="578" spans="1:3">
      <c r="A578" s="194" t="s">
        <v>1077</v>
      </c>
      <c r="B578" s="195">
        <v>5</v>
      </c>
      <c r="C578" s="195">
        <v>4</v>
      </c>
    </row>
    <row r="579" spans="1:3">
      <c r="A579" s="197" t="s">
        <v>558</v>
      </c>
      <c r="B579" s="195">
        <v>0</v>
      </c>
      <c r="C579" s="195">
        <v>1</v>
      </c>
    </row>
    <row r="580" spans="1:3">
      <c r="A580" s="197" t="s">
        <v>711</v>
      </c>
      <c r="B580" s="195">
        <v>0</v>
      </c>
      <c r="C580" s="195">
        <v>2</v>
      </c>
    </row>
    <row r="581" spans="1:3">
      <c r="A581" s="197" t="s">
        <v>858</v>
      </c>
      <c r="B581" s="195">
        <v>0</v>
      </c>
      <c r="C581" s="195">
        <v>3</v>
      </c>
    </row>
    <row r="582" spans="1:3">
      <c r="A582" s="197" t="s">
        <v>980</v>
      </c>
      <c r="B582" s="195">
        <v>0</v>
      </c>
      <c r="C582" s="195">
        <v>4</v>
      </c>
    </row>
    <row r="583" spans="1:3">
      <c r="A583" s="197" t="s">
        <v>1078</v>
      </c>
      <c r="B583" s="195">
        <v>0</v>
      </c>
      <c r="C583" s="195">
        <v>5</v>
      </c>
    </row>
    <row r="584" spans="1:3">
      <c r="A584" s="194" t="s">
        <v>2117</v>
      </c>
      <c r="B584" s="195">
        <v>5</v>
      </c>
      <c r="C584" s="195">
        <v>0</v>
      </c>
    </row>
    <row r="585" spans="1:3">
      <c r="A585" s="194" t="s">
        <v>1163</v>
      </c>
      <c r="B585" s="195">
        <v>5</v>
      </c>
      <c r="C585" s="195">
        <v>1</v>
      </c>
    </row>
    <row r="586" spans="1:3">
      <c r="A586" s="197" t="s">
        <v>559</v>
      </c>
      <c r="B586" s="195">
        <v>0</v>
      </c>
      <c r="C586" s="195">
        <v>1</v>
      </c>
    </row>
    <row r="587" spans="1:3">
      <c r="A587" s="197" t="s">
        <v>712</v>
      </c>
      <c r="B587" s="195">
        <v>0</v>
      </c>
      <c r="C587" s="195">
        <v>2</v>
      </c>
    </row>
    <row r="588" spans="1:3">
      <c r="A588" s="197" t="s">
        <v>859</v>
      </c>
      <c r="B588" s="195">
        <v>0</v>
      </c>
      <c r="C588" s="195">
        <v>3</v>
      </c>
    </row>
    <row r="589" spans="1:3">
      <c r="A589" s="197" t="s">
        <v>981</v>
      </c>
      <c r="B589" s="195">
        <v>0</v>
      </c>
      <c r="C589" s="195">
        <v>4</v>
      </c>
    </row>
    <row r="590" spans="1:3">
      <c r="A590" s="194" t="s">
        <v>721</v>
      </c>
      <c r="B590" s="195">
        <v>5</v>
      </c>
      <c r="C590" s="195">
        <v>1</v>
      </c>
    </row>
    <row r="591" spans="1:3">
      <c r="A591" s="194" t="s">
        <v>1156</v>
      </c>
      <c r="B591" s="195">
        <v>5</v>
      </c>
      <c r="C591" s="195">
        <v>2</v>
      </c>
    </row>
    <row r="592" spans="1:3">
      <c r="A592" s="194" t="s">
        <v>1205</v>
      </c>
      <c r="B592" s="195">
        <v>5</v>
      </c>
      <c r="C592" s="195">
        <v>3</v>
      </c>
    </row>
    <row r="593" spans="1:3">
      <c r="A593" s="194" t="s">
        <v>1252</v>
      </c>
      <c r="B593" s="195">
        <v>5</v>
      </c>
      <c r="C593" s="195">
        <v>4</v>
      </c>
    </row>
    <row r="594" spans="1:3">
      <c r="A594" s="194" t="s">
        <v>1287</v>
      </c>
      <c r="B594" s="195">
        <v>5</v>
      </c>
      <c r="C594" s="195">
        <v>5</v>
      </c>
    </row>
    <row r="595" spans="1:3">
      <c r="A595" s="194" t="s">
        <v>1315</v>
      </c>
      <c r="B595" s="195">
        <v>5</v>
      </c>
      <c r="C595" s="195">
        <v>6</v>
      </c>
    </row>
    <row r="596" spans="1:3">
      <c r="A596" s="197" t="s">
        <v>2046</v>
      </c>
      <c r="B596" s="195">
        <v>0</v>
      </c>
      <c r="C596" s="195">
        <v>1</v>
      </c>
    </row>
    <row r="597" spans="1:3">
      <c r="A597" s="197" t="s">
        <v>713</v>
      </c>
      <c r="B597" s="195">
        <v>0</v>
      </c>
      <c r="C597" s="195">
        <v>2</v>
      </c>
    </row>
    <row r="598" spans="1:3">
      <c r="A598" s="197" t="s">
        <v>860</v>
      </c>
      <c r="B598" s="195">
        <v>0</v>
      </c>
      <c r="C598" s="195">
        <v>3</v>
      </c>
    </row>
    <row r="599" spans="1:3">
      <c r="A599" s="194" t="s">
        <v>982</v>
      </c>
      <c r="B599" s="195">
        <v>5</v>
      </c>
      <c r="C599" s="195">
        <v>1</v>
      </c>
    </row>
    <row r="600" spans="1:3">
      <c r="A600" s="194" t="s">
        <v>1079</v>
      </c>
      <c r="B600" s="195">
        <v>5</v>
      </c>
      <c r="C600" s="195">
        <v>2</v>
      </c>
    </row>
    <row r="601" spans="1:3">
      <c r="A601" s="194" t="s">
        <v>1157</v>
      </c>
      <c r="B601" s="195">
        <v>5</v>
      </c>
      <c r="C601" s="195">
        <v>3</v>
      </c>
    </row>
    <row r="602" spans="1:3">
      <c r="A602" s="194" t="s">
        <v>1206</v>
      </c>
      <c r="B602" s="195">
        <v>5</v>
      </c>
      <c r="C602" s="195">
        <v>4</v>
      </c>
    </row>
    <row r="603" spans="1:3">
      <c r="A603" s="194" t="s">
        <v>1253</v>
      </c>
      <c r="B603" s="195">
        <v>5</v>
      </c>
      <c r="C603" s="195">
        <v>5</v>
      </c>
    </row>
    <row r="604" spans="1:3">
      <c r="A604" s="194" t="s">
        <v>1288</v>
      </c>
      <c r="B604" s="195">
        <v>5</v>
      </c>
      <c r="C604" s="195">
        <v>6</v>
      </c>
    </row>
    <row r="605" spans="1:3">
      <c r="A605" s="194" t="s">
        <v>2118</v>
      </c>
      <c r="B605" s="195">
        <v>5</v>
      </c>
      <c r="C605" s="195">
        <v>0</v>
      </c>
    </row>
    <row r="606" spans="1:3">
      <c r="A606" s="194" t="s">
        <v>714</v>
      </c>
      <c r="B606" s="195">
        <v>5</v>
      </c>
      <c r="C606" s="195">
        <v>1</v>
      </c>
    </row>
    <row r="607" spans="1:3">
      <c r="A607" s="194" t="s">
        <v>861</v>
      </c>
      <c r="B607" s="195">
        <v>5</v>
      </c>
      <c r="C607" s="195">
        <v>2</v>
      </c>
    </row>
    <row r="608" spans="1:3">
      <c r="A608" s="194" t="s">
        <v>983</v>
      </c>
      <c r="B608" s="195">
        <v>5</v>
      </c>
      <c r="C608" s="195">
        <v>3</v>
      </c>
    </row>
    <row r="609" spans="1:3">
      <c r="A609" s="197" t="s">
        <v>561</v>
      </c>
      <c r="B609" s="195">
        <v>0</v>
      </c>
      <c r="C609" s="195">
        <v>1</v>
      </c>
    </row>
    <row r="610" spans="1:3">
      <c r="A610" s="197" t="s">
        <v>715</v>
      </c>
      <c r="B610" s="195">
        <v>0</v>
      </c>
      <c r="C610" s="195">
        <v>2</v>
      </c>
    </row>
    <row r="611" spans="1:3">
      <c r="A611" s="197" t="s">
        <v>862</v>
      </c>
      <c r="B611" s="195">
        <v>0</v>
      </c>
      <c r="C611" s="195">
        <v>3</v>
      </c>
    </row>
    <row r="612" spans="1:3">
      <c r="A612" s="197" t="s">
        <v>984</v>
      </c>
      <c r="B612" s="195">
        <v>0</v>
      </c>
      <c r="C612" s="195">
        <v>4</v>
      </c>
    </row>
    <row r="613" spans="1:3">
      <c r="A613" s="197" t="s">
        <v>1080</v>
      </c>
      <c r="B613" s="195">
        <v>0</v>
      </c>
      <c r="C613" s="195">
        <v>5</v>
      </c>
    </row>
    <row r="614" spans="1:3">
      <c r="A614" s="194" t="s">
        <v>1158</v>
      </c>
      <c r="B614" s="195">
        <v>5</v>
      </c>
      <c r="C614" s="195">
        <v>1</v>
      </c>
    </row>
    <row r="615" spans="1:3">
      <c r="A615" s="194" t="s">
        <v>1108</v>
      </c>
      <c r="B615" s="195">
        <v>5</v>
      </c>
      <c r="C615" s="195">
        <v>2</v>
      </c>
    </row>
    <row r="616" spans="1:3">
      <c r="A616" s="194" t="s">
        <v>1254</v>
      </c>
      <c r="B616" s="195">
        <v>5</v>
      </c>
      <c r="C616" s="195">
        <v>3</v>
      </c>
    </row>
    <row r="617" spans="1:3">
      <c r="A617" s="194" t="s">
        <v>1289</v>
      </c>
      <c r="B617" s="195">
        <v>5</v>
      </c>
      <c r="C617" s="195">
        <v>4</v>
      </c>
    </row>
    <row r="618" spans="1:3">
      <c r="A618" s="194" t="s">
        <v>1316</v>
      </c>
      <c r="B618" s="195">
        <v>5</v>
      </c>
      <c r="C618" s="195">
        <v>5</v>
      </c>
    </row>
    <row r="619" spans="1:3">
      <c r="A619" s="194" t="s">
        <v>1334</v>
      </c>
      <c r="B619" s="195">
        <v>5</v>
      </c>
      <c r="C619" s="195">
        <v>6</v>
      </c>
    </row>
    <row r="620" spans="1:3">
      <c r="A620" s="194" t="s">
        <v>2220</v>
      </c>
      <c r="B620" s="195">
        <v>5</v>
      </c>
      <c r="C620" s="195">
        <v>7</v>
      </c>
    </row>
    <row r="621" spans="1:3">
      <c r="A621" s="194" t="s">
        <v>2119</v>
      </c>
      <c r="B621" s="195">
        <v>5</v>
      </c>
      <c r="C621" s="195">
        <v>0</v>
      </c>
    </row>
    <row r="622" spans="1:3">
      <c r="A622" s="194" t="s">
        <v>716</v>
      </c>
      <c r="B622" s="195">
        <v>5</v>
      </c>
      <c r="C622" s="195">
        <v>1</v>
      </c>
    </row>
    <row r="623" spans="1:3">
      <c r="A623" s="194" t="s">
        <v>863</v>
      </c>
      <c r="B623" s="195">
        <v>5</v>
      </c>
      <c r="C623" s="195">
        <v>2</v>
      </c>
    </row>
    <row r="624" spans="1:3">
      <c r="A624" s="194" t="s">
        <v>985</v>
      </c>
      <c r="B624" s="195">
        <v>5</v>
      </c>
      <c r="C624" s="195">
        <v>3</v>
      </c>
    </row>
    <row r="625" spans="1:3">
      <c r="A625" s="194" t="s">
        <v>1081</v>
      </c>
      <c r="B625" s="195">
        <v>5</v>
      </c>
      <c r="C625" s="195">
        <v>4</v>
      </c>
    </row>
    <row r="626" spans="1:3">
      <c r="A626" s="194" t="s">
        <v>1159</v>
      </c>
      <c r="B626" s="195">
        <v>5</v>
      </c>
      <c r="C626" s="195">
        <v>5</v>
      </c>
    </row>
    <row r="627" spans="1:3">
      <c r="A627" s="194" t="s">
        <v>1207</v>
      </c>
      <c r="B627" s="195">
        <v>5</v>
      </c>
      <c r="C627" s="195">
        <v>6</v>
      </c>
    </row>
    <row r="628" spans="1:3">
      <c r="A628" s="194" t="s">
        <v>1255</v>
      </c>
      <c r="B628" s="195">
        <v>5</v>
      </c>
      <c r="C628" s="195">
        <v>7</v>
      </c>
    </row>
    <row r="629" spans="1:3">
      <c r="A629" s="194" t="s">
        <v>1290</v>
      </c>
      <c r="B629" s="195">
        <v>5</v>
      </c>
      <c r="C629" s="195">
        <v>8</v>
      </c>
    </row>
    <row r="630" spans="1:3">
      <c r="A630" s="194" t="s">
        <v>1317</v>
      </c>
      <c r="B630" s="195">
        <v>5</v>
      </c>
      <c r="C630" s="195">
        <v>9</v>
      </c>
    </row>
    <row r="631" spans="1:3">
      <c r="A631" s="197" t="s">
        <v>562</v>
      </c>
      <c r="B631" s="195">
        <v>0</v>
      </c>
      <c r="C631" s="195">
        <v>1</v>
      </c>
    </row>
    <row r="632" spans="1:3">
      <c r="A632" s="197" t="s">
        <v>717</v>
      </c>
      <c r="B632" s="195">
        <v>0</v>
      </c>
      <c r="C632" s="195">
        <v>2</v>
      </c>
    </row>
    <row r="633" spans="1:3">
      <c r="A633" s="197" t="s">
        <v>864</v>
      </c>
      <c r="B633" s="195">
        <v>0</v>
      </c>
      <c r="C633" s="195">
        <v>3</v>
      </c>
    </row>
    <row r="634" spans="1:3">
      <c r="A634" s="194" t="s">
        <v>537</v>
      </c>
      <c r="B634" s="195">
        <v>5</v>
      </c>
      <c r="C634" s="195">
        <v>1</v>
      </c>
    </row>
    <row r="635" spans="1:3">
      <c r="A635" s="194" t="s">
        <v>1082</v>
      </c>
      <c r="B635" s="195">
        <v>5</v>
      </c>
      <c r="C635" s="195">
        <v>2</v>
      </c>
    </row>
    <row r="636" spans="1:3">
      <c r="A636" s="194" t="s">
        <v>2005</v>
      </c>
      <c r="B636" s="195">
        <v>5</v>
      </c>
      <c r="C636" s="195">
        <v>3</v>
      </c>
    </row>
    <row r="637" spans="1:3">
      <c r="A637" s="197" t="s">
        <v>460</v>
      </c>
      <c r="B637" s="195">
        <v>0</v>
      </c>
      <c r="C637" s="195">
        <v>1</v>
      </c>
    </row>
    <row r="638" spans="1:3">
      <c r="A638" s="197" t="s">
        <v>587</v>
      </c>
      <c r="B638" s="195">
        <v>0</v>
      </c>
      <c r="C638" s="195">
        <v>2</v>
      </c>
    </row>
    <row r="639" spans="1:3">
      <c r="A639" s="197" t="s">
        <v>2226</v>
      </c>
      <c r="B639" s="195">
        <v>0</v>
      </c>
      <c r="C639" s="195">
        <v>3</v>
      </c>
    </row>
    <row r="640" spans="1:3">
      <c r="A640" s="197" t="s">
        <v>890</v>
      </c>
      <c r="B640" s="195">
        <v>0</v>
      </c>
      <c r="C640" s="195">
        <v>4</v>
      </c>
    </row>
    <row r="641" spans="1:3">
      <c r="A641" s="197" t="s">
        <v>1002</v>
      </c>
      <c r="B641" s="195">
        <v>0</v>
      </c>
      <c r="C641" s="195">
        <v>5</v>
      </c>
    </row>
    <row r="642" spans="1:3">
      <c r="A642" s="194" t="s">
        <v>1099</v>
      </c>
      <c r="B642" s="195">
        <v>5</v>
      </c>
      <c r="C642" s="195">
        <v>2</v>
      </c>
    </row>
    <row r="643" spans="1:3">
      <c r="A643" s="194" t="s">
        <v>1170</v>
      </c>
      <c r="B643" s="195">
        <v>5</v>
      </c>
      <c r="C643" s="195">
        <v>3</v>
      </c>
    </row>
    <row r="644" spans="1:3">
      <c r="A644" s="194" t="s">
        <v>1216</v>
      </c>
      <c r="B644" s="195">
        <v>5</v>
      </c>
      <c r="C644" s="195">
        <v>4</v>
      </c>
    </row>
    <row r="645" spans="1:3">
      <c r="A645" s="194" t="s">
        <v>1261</v>
      </c>
      <c r="B645" s="195">
        <v>5</v>
      </c>
      <c r="C645" s="195">
        <v>9</v>
      </c>
    </row>
    <row r="646" spans="1:3">
      <c r="A646" s="194" t="s">
        <v>801</v>
      </c>
      <c r="B646" s="195">
        <v>6</v>
      </c>
      <c r="C646" s="195">
        <v>3</v>
      </c>
    </row>
    <row r="647" spans="1:3">
      <c r="A647" s="194" t="s">
        <v>1321</v>
      </c>
      <c r="B647" s="195">
        <v>6</v>
      </c>
      <c r="C647" s="195">
        <v>5</v>
      </c>
    </row>
    <row r="648" spans="1:3">
      <c r="A648" s="194" t="s">
        <v>1337</v>
      </c>
      <c r="B648" s="195">
        <v>6</v>
      </c>
      <c r="C648" s="195">
        <v>6</v>
      </c>
    </row>
    <row r="649" spans="1:3">
      <c r="A649" s="194" t="s">
        <v>1352</v>
      </c>
      <c r="B649" s="195">
        <v>6</v>
      </c>
      <c r="C649" s="195">
        <v>8</v>
      </c>
    </row>
    <row r="650" spans="1:3">
      <c r="A650" s="194" t="s">
        <v>461</v>
      </c>
      <c r="B650" s="195">
        <v>5</v>
      </c>
      <c r="C650" s="195">
        <v>0</v>
      </c>
    </row>
    <row r="651" spans="1:3">
      <c r="A651" s="194" t="s">
        <v>588</v>
      </c>
      <c r="B651" s="195">
        <v>5</v>
      </c>
      <c r="C651" s="195">
        <v>1</v>
      </c>
    </row>
    <row r="652" spans="1:3">
      <c r="A652" s="194" t="s">
        <v>745</v>
      </c>
      <c r="B652" s="195">
        <v>5</v>
      </c>
      <c r="C652" s="195">
        <v>2</v>
      </c>
    </row>
    <row r="653" spans="1:3">
      <c r="A653" s="194" t="s">
        <v>891</v>
      </c>
      <c r="B653" s="195">
        <v>5</v>
      </c>
      <c r="C653" s="195">
        <v>3</v>
      </c>
    </row>
    <row r="654" spans="1:3">
      <c r="A654" s="194" t="s">
        <v>1003</v>
      </c>
      <c r="B654" s="195">
        <v>5</v>
      </c>
      <c r="C654" s="195">
        <v>4</v>
      </c>
    </row>
    <row r="655" spans="1:3">
      <c r="A655" s="194" t="s">
        <v>1100</v>
      </c>
      <c r="B655" s="195">
        <v>5</v>
      </c>
      <c r="C655" s="195">
        <v>5</v>
      </c>
    </row>
    <row r="656" spans="1:3">
      <c r="A656" s="194" t="s">
        <v>2002</v>
      </c>
      <c r="B656" s="195">
        <v>5</v>
      </c>
      <c r="C656" s="195">
        <v>6</v>
      </c>
    </row>
    <row r="657" spans="1:3">
      <c r="A657" s="194" t="s">
        <v>1217</v>
      </c>
      <c r="B657" s="195">
        <v>5</v>
      </c>
      <c r="C657" s="195">
        <v>7</v>
      </c>
    </row>
    <row r="658" spans="1:3">
      <c r="A658" s="194" t="s">
        <v>1262</v>
      </c>
      <c r="B658" s="195">
        <v>5</v>
      </c>
      <c r="C658" s="195">
        <v>8</v>
      </c>
    </row>
    <row r="659" spans="1:3">
      <c r="A659" s="194" t="s">
        <v>1295</v>
      </c>
      <c r="B659" s="195">
        <v>5</v>
      </c>
      <c r="C659" s="195">
        <v>9</v>
      </c>
    </row>
    <row r="660" spans="1:3">
      <c r="A660" s="194" t="s">
        <v>1293</v>
      </c>
      <c r="B660" s="195">
        <v>6</v>
      </c>
      <c r="C660" s="195">
        <v>0</v>
      </c>
    </row>
    <row r="661" spans="1:3">
      <c r="A661" s="194" t="s">
        <v>1338</v>
      </c>
      <c r="B661" s="195">
        <v>6</v>
      </c>
      <c r="C661" s="195">
        <v>1</v>
      </c>
    </row>
    <row r="662" spans="1:3">
      <c r="A662" s="194" t="s">
        <v>1353</v>
      </c>
      <c r="B662" s="195">
        <v>6</v>
      </c>
      <c r="C662" s="195">
        <v>2</v>
      </c>
    </row>
    <row r="663" spans="1:3">
      <c r="A663" s="194" t="s">
        <v>1363</v>
      </c>
      <c r="B663" s="195">
        <v>6</v>
      </c>
      <c r="C663" s="195">
        <v>3</v>
      </c>
    </row>
    <row r="664" spans="1:3">
      <c r="A664" s="194" t="s">
        <v>1372</v>
      </c>
      <c r="B664" s="195">
        <v>6</v>
      </c>
      <c r="C664" s="195">
        <v>4</v>
      </c>
    </row>
    <row r="665" spans="1:3">
      <c r="A665" s="194" t="s">
        <v>1378</v>
      </c>
      <c r="B665" s="195">
        <v>6</v>
      </c>
      <c r="C665" s="195">
        <v>5</v>
      </c>
    </row>
    <row r="666" spans="1:3">
      <c r="A666" s="194" t="s">
        <v>2120</v>
      </c>
      <c r="B666" s="195">
        <v>5</v>
      </c>
      <c r="C666" s="195">
        <v>0</v>
      </c>
    </row>
    <row r="667" spans="1:3">
      <c r="A667" s="194" t="s">
        <v>2084</v>
      </c>
      <c r="B667" s="195">
        <v>5</v>
      </c>
      <c r="C667" s="195">
        <v>1</v>
      </c>
    </row>
    <row r="668" spans="1:3">
      <c r="A668" s="194" t="s">
        <v>2009</v>
      </c>
      <c r="B668" s="195">
        <v>5</v>
      </c>
      <c r="C668" s="195">
        <v>2</v>
      </c>
    </row>
    <row r="669" spans="1:3">
      <c r="A669" s="194" t="s">
        <v>892</v>
      </c>
      <c r="B669" s="195">
        <v>5</v>
      </c>
      <c r="C669" s="195">
        <v>3</v>
      </c>
    </row>
    <row r="670" spans="1:3">
      <c r="A670" s="194" t="s">
        <v>1004</v>
      </c>
      <c r="B670" s="195">
        <v>5</v>
      </c>
      <c r="C670" s="195">
        <v>4</v>
      </c>
    </row>
    <row r="671" spans="1:3">
      <c r="A671" s="194" t="s">
        <v>1101</v>
      </c>
      <c r="B671" s="195">
        <v>5</v>
      </c>
      <c r="C671" s="195">
        <v>5</v>
      </c>
    </row>
    <row r="672" spans="1:3">
      <c r="A672" s="194" t="s">
        <v>1171</v>
      </c>
      <c r="B672" s="195">
        <v>5</v>
      </c>
      <c r="C672" s="195">
        <v>6</v>
      </c>
    </row>
    <row r="673" spans="1:3">
      <c r="A673" s="194" t="s">
        <v>1218</v>
      </c>
      <c r="B673" s="195">
        <v>5</v>
      </c>
      <c r="C673" s="195">
        <v>7</v>
      </c>
    </row>
    <row r="674" spans="1:3">
      <c r="A674" s="194" t="s">
        <v>1263</v>
      </c>
      <c r="B674" s="195">
        <v>5</v>
      </c>
      <c r="C674" s="195">
        <v>8</v>
      </c>
    </row>
    <row r="675" spans="1:3">
      <c r="A675" s="194" t="s">
        <v>462</v>
      </c>
      <c r="B675" s="195">
        <v>5</v>
      </c>
      <c r="C675" s="195">
        <v>0</v>
      </c>
    </row>
    <row r="676" spans="1:3">
      <c r="A676" s="194" t="s">
        <v>589</v>
      </c>
      <c r="B676" s="195">
        <v>5</v>
      </c>
      <c r="C676" s="195">
        <v>1</v>
      </c>
    </row>
    <row r="677" spans="1:3">
      <c r="A677" s="194" t="s">
        <v>746</v>
      </c>
      <c r="B677" s="195">
        <v>5</v>
      </c>
      <c r="C677" s="195">
        <v>2</v>
      </c>
    </row>
    <row r="678" spans="1:3">
      <c r="A678" s="194" t="s">
        <v>893</v>
      </c>
      <c r="B678" s="195">
        <v>5</v>
      </c>
      <c r="C678" s="195">
        <v>3</v>
      </c>
    </row>
    <row r="679" spans="1:3">
      <c r="A679" s="194" t="s">
        <v>1005</v>
      </c>
      <c r="B679" s="195">
        <v>5</v>
      </c>
      <c r="C679" s="195">
        <v>4</v>
      </c>
    </row>
    <row r="680" spans="1:3">
      <c r="A680" s="194" t="s">
        <v>681</v>
      </c>
      <c r="B680" s="195">
        <v>5</v>
      </c>
      <c r="C680" s="195">
        <v>5</v>
      </c>
    </row>
    <row r="681" spans="1:3">
      <c r="A681" s="194" t="s">
        <v>2202</v>
      </c>
      <c r="B681" s="195">
        <v>5</v>
      </c>
      <c r="C681" s="195">
        <v>0</v>
      </c>
    </row>
    <row r="682" spans="1:3">
      <c r="A682" s="194" t="s">
        <v>590</v>
      </c>
      <c r="B682" s="195">
        <v>5</v>
      </c>
      <c r="C682" s="195">
        <v>1</v>
      </c>
    </row>
    <row r="683" spans="1:3">
      <c r="A683" s="194" t="s">
        <v>747</v>
      </c>
      <c r="B683" s="195">
        <v>5</v>
      </c>
      <c r="C683" s="195">
        <v>2</v>
      </c>
    </row>
    <row r="684" spans="1:3">
      <c r="A684" s="194" t="s">
        <v>894</v>
      </c>
      <c r="B684" s="195">
        <v>5</v>
      </c>
      <c r="C684" s="195">
        <v>3</v>
      </c>
    </row>
    <row r="685" spans="1:3">
      <c r="A685" s="194" t="s">
        <v>1006</v>
      </c>
      <c r="B685" s="195">
        <v>5</v>
      </c>
      <c r="C685" s="195">
        <v>4</v>
      </c>
    </row>
    <row r="686" spans="1:3">
      <c r="A686" s="194" t="s">
        <v>1102</v>
      </c>
      <c r="B686" s="195">
        <v>5</v>
      </c>
      <c r="C686" s="195">
        <v>5</v>
      </c>
    </row>
    <row r="687" spans="1:3">
      <c r="A687" s="194" t="s">
        <v>2210</v>
      </c>
      <c r="B687" s="195">
        <v>5</v>
      </c>
      <c r="C687" s="195">
        <v>6</v>
      </c>
    </row>
    <row r="688" spans="1:3">
      <c r="A688" s="194" t="s">
        <v>1219</v>
      </c>
      <c r="B688" s="195">
        <v>5</v>
      </c>
      <c r="C688" s="195">
        <v>7</v>
      </c>
    </row>
    <row r="689" spans="1:3">
      <c r="A689" s="194" t="s">
        <v>1264</v>
      </c>
      <c r="B689" s="195">
        <v>5</v>
      </c>
      <c r="C689" s="195">
        <v>8</v>
      </c>
    </row>
    <row r="690" spans="1:3">
      <c r="A690" s="194" t="s">
        <v>642</v>
      </c>
      <c r="B690" s="195">
        <v>5</v>
      </c>
      <c r="C690" s="195">
        <v>9</v>
      </c>
    </row>
    <row r="691" spans="1:3">
      <c r="A691" s="194" t="s">
        <v>1178</v>
      </c>
      <c r="B691" s="195">
        <v>6</v>
      </c>
      <c r="C691" s="195">
        <v>0</v>
      </c>
    </row>
    <row r="692" spans="1:3">
      <c r="A692" s="194" t="s">
        <v>1339</v>
      </c>
      <c r="B692" s="195">
        <v>6</v>
      </c>
      <c r="C692" s="195">
        <v>1</v>
      </c>
    </row>
    <row r="693" spans="1:3">
      <c r="A693" s="194" t="s">
        <v>1354</v>
      </c>
      <c r="B693" s="195">
        <v>6</v>
      </c>
      <c r="C693" s="195">
        <v>2</v>
      </c>
    </row>
    <row r="694" spans="1:3">
      <c r="A694" s="194" t="s">
        <v>2121</v>
      </c>
      <c r="B694" s="195">
        <v>5</v>
      </c>
      <c r="C694" s="195">
        <v>0</v>
      </c>
    </row>
    <row r="695" spans="1:3">
      <c r="A695" s="194" t="s">
        <v>2011</v>
      </c>
      <c r="B695" s="195">
        <v>5</v>
      </c>
      <c r="C695" s="195">
        <v>1</v>
      </c>
    </row>
    <row r="696" spans="1:3">
      <c r="A696" s="194" t="s">
        <v>748</v>
      </c>
      <c r="B696" s="195">
        <v>5</v>
      </c>
      <c r="C696" s="195">
        <v>2</v>
      </c>
    </row>
    <row r="697" spans="1:3">
      <c r="A697" s="194" t="s">
        <v>895</v>
      </c>
      <c r="B697" s="195">
        <v>5</v>
      </c>
      <c r="C697" s="195">
        <v>3</v>
      </c>
    </row>
    <row r="698" spans="1:3">
      <c r="A698" s="194" t="s">
        <v>1007</v>
      </c>
      <c r="B698" s="195">
        <v>5</v>
      </c>
      <c r="C698" s="195">
        <v>4</v>
      </c>
    </row>
    <row r="699" spans="1:3">
      <c r="A699" s="194" t="s">
        <v>2122</v>
      </c>
      <c r="B699" s="195">
        <v>5</v>
      </c>
      <c r="C699" s="195">
        <v>0</v>
      </c>
    </row>
    <row r="700" spans="1:3">
      <c r="A700" s="194" t="s">
        <v>591</v>
      </c>
      <c r="B700" s="195">
        <v>5</v>
      </c>
      <c r="C700" s="195">
        <v>1</v>
      </c>
    </row>
    <row r="701" spans="1:3">
      <c r="A701" s="194" t="s">
        <v>749</v>
      </c>
      <c r="B701" s="195">
        <v>5</v>
      </c>
      <c r="C701" s="195">
        <v>2</v>
      </c>
    </row>
    <row r="702" spans="1:3">
      <c r="A702" s="194" t="s">
        <v>896</v>
      </c>
      <c r="B702" s="195">
        <v>5</v>
      </c>
      <c r="C702" s="195">
        <v>3</v>
      </c>
    </row>
    <row r="703" spans="1:3">
      <c r="A703" s="194" t="s">
        <v>1008</v>
      </c>
      <c r="B703" s="195">
        <v>5</v>
      </c>
      <c r="C703" s="195">
        <v>4</v>
      </c>
    </row>
    <row r="704" spans="1:3">
      <c r="A704" s="194" t="s">
        <v>2018</v>
      </c>
      <c r="B704" s="195">
        <v>5</v>
      </c>
      <c r="C704" s="195">
        <v>5</v>
      </c>
    </row>
    <row r="705" spans="1:3">
      <c r="A705" s="197" t="s">
        <v>513</v>
      </c>
      <c r="B705" s="195">
        <v>0</v>
      </c>
      <c r="C705" s="195">
        <v>1</v>
      </c>
    </row>
    <row r="706" spans="1:3">
      <c r="A706" s="197" t="s">
        <v>661</v>
      </c>
      <c r="B706" s="195">
        <v>0</v>
      </c>
      <c r="C706" s="195">
        <v>2</v>
      </c>
    </row>
    <row r="707" spans="1:3">
      <c r="A707" s="197" t="s">
        <v>814</v>
      </c>
      <c r="B707" s="195">
        <v>0</v>
      </c>
      <c r="C707" s="195">
        <v>3</v>
      </c>
    </row>
    <row r="708" spans="1:3">
      <c r="A708" s="197" t="s">
        <v>949</v>
      </c>
      <c r="B708" s="195">
        <v>0</v>
      </c>
      <c r="C708" s="195">
        <v>4</v>
      </c>
    </row>
    <row r="709" spans="1:3">
      <c r="A709" s="197" t="s">
        <v>1051</v>
      </c>
      <c r="B709" s="195">
        <v>0</v>
      </c>
      <c r="C709" s="195">
        <v>5</v>
      </c>
    </row>
    <row r="710" spans="1:3">
      <c r="A710" s="197" t="s">
        <v>1137</v>
      </c>
      <c r="B710" s="195">
        <v>0</v>
      </c>
      <c r="C710" s="195">
        <v>6</v>
      </c>
    </row>
    <row r="711" spans="1:3">
      <c r="A711" s="197" t="s">
        <v>1191</v>
      </c>
      <c r="B711" s="195">
        <v>0</v>
      </c>
      <c r="C711" s="195">
        <v>7</v>
      </c>
    </row>
    <row r="712" spans="1:3">
      <c r="A712" s="197" t="s">
        <v>1239</v>
      </c>
      <c r="B712" s="195">
        <v>0</v>
      </c>
      <c r="C712" s="195">
        <v>8</v>
      </c>
    </row>
    <row r="713" spans="1:3">
      <c r="A713" s="197" t="s">
        <v>190</v>
      </c>
      <c r="B713" s="195">
        <v>0</v>
      </c>
      <c r="C713" s="195">
        <v>9</v>
      </c>
    </row>
    <row r="714" spans="1:3">
      <c r="A714" s="197" t="s">
        <v>2019</v>
      </c>
      <c r="B714" s="195">
        <v>1</v>
      </c>
      <c r="C714" s="195">
        <v>0</v>
      </c>
    </row>
    <row r="715" spans="1:3">
      <c r="A715" s="197" t="s">
        <v>2013</v>
      </c>
      <c r="B715" s="195">
        <v>1</v>
      </c>
      <c r="C715" s="195">
        <v>1</v>
      </c>
    </row>
    <row r="716" spans="1:3">
      <c r="A716" s="197" t="s">
        <v>2061</v>
      </c>
      <c r="B716" s="195">
        <v>1</v>
      </c>
      <c r="C716" s="195">
        <v>2</v>
      </c>
    </row>
    <row r="717" spans="1:3">
      <c r="A717" s="197" t="s">
        <v>2145</v>
      </c>
      <c r="B717" s="195">
        <v>1</v>
      </c>
      <c r="C717" s="195">
        <v>3</v>
      </c>
    </row>
    <row r="718" spans="1:3">
      <c r="A718" s="197" t="s">
        <v>1369</v>
      </c>
      <c r="B718" s="195">
        <v>1</v>
      </c>
      <c r="C718" s="195">
        <v>4</v>
      </c>
    </row>
    <row r="719" spans="1:3">
      <c r="A719" s="197" t="s">
        <v>1376</v>
      </c>
      <c r="B719" s="195">
        <v>1</v>
      </c>
      <c r="C719" s="195">
        <v>5</v>
      </c>
    </row>
    <row r="720" spans="1:3">
      <c r="A720" s="194" t="s">
        <v>1380</v>
      </c>
      <c r="B720" s="195">
        <v>5</v>
      </c>
      <c r="C720" s="195">
        <v>2</v>
      </c>
    </row>
    <row r="721" spans="1:3">
      <c r="A721" s="194" t="s">
        <v>1383</v>
      </c>
      <c r="B721" s="195">
        <v>5</v>
      </c>
      <c r="C721" s="195">
        <v>3</v>
      </c>
    </row>
    <row r="722" spans="1:3">
      <c r="A722" s="194" t="s">
        <v>1387</v>
      </c>
      <c r="B722" s="195">
        <v>5</v>
      </c>
      <c r="C722" s="195">
        <v>6</v>
      </c>
    </row>
    <row r="723" spans="1:3">
      <c r="A723" s="194" t="s">
        <v>1391</v>
      </c>
      <c r="B723" s="195">
        <v>5</v>
      </c>
      <c r="C723" s="195">
        <v>7</v>
      </c>
    </row>
    <row r="724" spans="1:3">
      <c r="A724" s="194" t="s">
        <v>1395</v>
      </c>
      <c r="B724" s="195">
        <v>5</v>
      </c>
      <c r="C724" s="195">
        <v>8</v>
      </c>
    </row>
    <row r="725" spans="1:3">
      <c r="A725" s="194" t="s">
        <v>514</v>
      </c>
      <c r="B725" s="195">
        <v>5</v>
      </c>
      <c r="C725" s="195">
        <v>0</v>
      </c>
    </row>
    <row r="726" spans="1:3">
      <c r="A726" s="194" t="s">
        <v>2123</v>
      </c>
      <c r="B726" s="195">
        <v>5</v>
      </c>
      <c r="C726" s="195">
        <v>0</v>
      </c>
    </row>
    <row r="727" spans="1:3">
      <c r="A727" s="194" t="s">
        <v>2124</v>
      </c>
      <c r="B727" s="195">
        <v>5</v>
      </c>
      <c r="C727" s="195">
        <v>0</v>
      </c>
    </row>
    <row r="728" spans="1:3">
      <c r="A728" s="194" t="s">
        <v>2125</v>
      </c>
      <c r="B728" s="195">
        <v>5</v>
      </c>
      <c r="C728" s="195">
        <v>0</v>
      </c>
    </row>
    <row r="729" spans="1:3">
      <c r="A729" s="194" t="s">
        <v>662</v>
      </c>
      <c r="B729" s="195">
        <v>5</v>
      </c>
      <c r="C729" s="195">
        <v>1</v>
      </c>
    </row>
    <row r="730" spans="1:3">
      <c r="A730" s="197" t="s">
        <v>2010</v>
      </c>
      <c r="B730" s="195">
        <v>0</v>
      </c>
      <c r="C730" s="195">
        <v>1</v>
      </c>
    </row>
    <row r="731" spans="1:3">
      <c r="A731" s="197" t="s">
        <v>663</v>
      </c>
      <c r="B731" s="195">
        <v>0</v>
      </c>
      <c r="C731" s="195">
        <v>2</v>
      </c>
    </row>
    <row r="732" spans="1:3">
      <c r="A732" s="197" t="s">
        <v>815</v>
      </c>
      <c r="B732" s="195">
        <v>0</v>
      </c>
      <c r="C732" s="195">
        <v>3</v>
      </c>
    </row>
    <row r="733" spans="1:3">
      <c r="A733" s="197" t="s">
        <v>950</v>
      </c>
      <c r="B733" s="195">
        <v>0</v>
      </c>
      <c r="C733" s="195">
        <v>4</v>
      </c>
    </row>
    <row r="734" spans="1:3">
      <c r="A734" s="197" t="s">
        <v>1052</v>
      </c>
      <c r="B734" s="195">
        <v>0</v>
      </c>
      <c r="C734" s="195">
        <v>5</v>
      </c>
    </row>
    <row r="735" spans="1:3">
      <c r="A735" s="197" t="s">
        <v>1138</v>
      </c>
      <c r="B735" s="195">
        <v>0</v>
      </c>
      <c r="C735" s="195">
        <v>6</v>
      </c>
    </row>
    <row r="736" spans="1:3">
      <c r="A736" s="197" t="s">
        <v>495</v>
      </c>
      <c r="B736" s="195">
        <v>0</v>
      </c>
      <c r="C736" s="195">
        <v>7</v>
      </c>
    </row>
    <row r="737" spans="1:3">
      <c r="A737" s="197" t="s">
        <v>1240</v>
      </c>
      <c r="B737" s="195">
        <v>0</v>
      </c>
      <c r="C737" s="195">
        <v>8</v>
      </c>
    </row>
    <row r="738" spans="1:3">
      <c r="A738" s="194" t="s">
        <v>1279</v>
      </c>
      <c r="B738" s="195">
        <v>5</v>
      </c>
      <c r="C738" s="195">
        <v>2</v>
      </c>
    </row>
    <row r="739" spans="1:3">
      <c r="A739" s="194" t="s">
        <v>1310</v>
      </c>
      <c r="B739" s="195">
        <v>5</v>
      </c>
      <c r="C739" s="195">
        <v>3</v>
      </c>
    </row>
    <row r="740" spans="1:3">
      <c r="A740" s="194" t="s">
        <v>1331</v>
      </c>
      <c r="B740" s="195">
        <v>5</v>
      </c>
      <c r="C740" s="195">
        <v>4</v>
      </c>
    </row>
    <row r="741" spans="1:3">
      <c r="A741" s="194" t="s">
        <v>1346</v>
      </c>
      <c r="B741" s="195">
        <v>5</v>
      </c>
      <c r="C741" s="195">
        <v>6</v>
      </c>
    </row>
    <row r="742" spans="1:3">
      <c r="A742" s="199" t="s">
        <v>515</v>
      </c>
      <c r="B742" s="198">
        <v>0</v>
      </c>
      <c r="C742" s="198">
        <v>1</v>
      </c>
    </row>
    <row r="743" spans="1:3">
      <c r="A743" s="199" t="s">
        <v>664</v>
      </c>
      <c r="B743" s="198">
        <v>0</v>
      </c>
      <c r="C743" s="198">
        <v>2</v>
      </c>
    </row>
    <row r="744" spans="1:3">
      <c r="A744" s="199" t="s">
        <v>816</v>
      </c>
      <c r="B744" s="198">
        <v>0</v>
      </c>
      <c r="C744" s="198">
        <v>3</v>
      </c>
    </row>
    <row r="745" spans="1:3">
      <c r="A745" s="194" t="s">
        <v>516</v>
      </c>
      <c r="B745" s="195">
        <v>5</v>
      </c>
      <c r="C745" s="195">
        <v>0</v>
      </c>
    </row>
    <row r="746" spans="1:3">
      <c r="A746" s="194" t="s">
        <v>665</v>
      </c>
      <c r="B746" s="195">
        <v>5</v>
      </c>
      <c r="C746" s="195">
        <v>1</v>
      </c>
    </row>
    <row r="747" spans="1:3">
      <c r="A747" s="194" t="s">
        <v>2053</v>
      </c>
      <c r="B747" s="195">
        <v>5</v>
      </c>
      <c r="C747" s="195">
        <v>2</v>
      </c>
    </row>
    <row r="748" spans="1:3">
      <c r="A748" s="194" t="s">
        <v>2048</v>
      </c>
      <c r="B748" s="195">
        <v>5</v>
      </c>
      <c r="C748" s="195">
        <v>0</v>
      </c>
    </row>
    <row r="749" spans="1:3">
      <c r="A749" s="197" t="s">
        <v>518</v>
      </c>
      <c r="B749" s="195">
        <v>0</v>
      </c>
      <c r="C749" s="195">
        <v>1</v>
      </c>
    </row>
    <row r="750" spans="1:3">
      <c r="A750" s="197" t="s">
        <v>666</v>
      </c>
      <c r="B750" s="195">
        <v>0</v>
      </c>
      <c r="C750" s="195">
        <v>2</v>
      </c>
    </row>
    <row r="751" spans="1:3">
      <c r="A751" s="197" t="s">
        <v>817</v>
      </c>
      <c r="B751" s="195">
        <v>0</v>
      </c>
      <c r="C751" s="195">
        <v>3</v>
      </c>
    </row>
    <row r="752" spans="1:3">
      <c r="A752" s="197" t="s">
        <v>951</v>
      </c>
      <c r="B752" s="195">
        <v>0</v>
      </c>
      <c r="C752" s="195">
        <v>4</v>
      </c>
    </row>
    <row r="753" spans="1:3">
      <c r="A753" s="197" t="s">
        <v>1053</v>
      </c>
      <c r="B753" s="195">
        <v>0</v>
      </c>
      <c r="C753" s="195">
        <v>5</v>
      </c>
    </row>
    <row r="754" spans="1:3">
      <c r="A754" s="197" t="s">
        <v>1139</v>
      </c>
      <c r="B754" s="195">
        <v>0</v>
      </c>
      <c r="C754" s="195">
        <v>6</v>
      </c>
    </row>
    <row r="755" spans="1:3">
      <c r="A755" s="197" t="s">
        <v>1192</v>
      </c>
      <c r="B755" s="195">
        <v>0</v>
      </c>
      <c r="C755" s="195">
        <v>7</v>
      </c>
    </row>
    <row r="756" spans="1:3">
      <c r="A756" s="197" t="s">
        <v>1241</v>
      </c>
      <c r="B756" s="195">
        <v>0</v>
      </c>
      <c r="C756" s="195">
        <v>8</v>
      </c>
    </row>
    <row r="757" spans="1:3">
      <c r="A757" s="197" t="s">
        <v>1280</v>
      </c>
      <c r="B757" s="195">
        <v>0</v>
      </c>
      <c r="C757" s="195">
        <v>9</v>
      </c>
    </row>
    <row r="758" spans="1:3">
      <c r="A758" s="194" t="s">
        <v>1311</v>
      </c>
      <c r="B758" s="195">
        <v>5</v>
      </c>
      <c r="C758" s="195">
        <v>1</v>
      </c>
    </row>
    <row r="759" spans="1:3">
      <c r="A759" s="194" t="s">
        <v>1332</v>
      </c>
      <c r="B759" s="195">
        <v>5</v>
      </c>
      <c r="C759" s="195">
        <v>3</v>
      </c>
    </row>
    <row r="760" spans="1:3">
      <c r="A760" s="194" t="s">
        <v>1347</v>
      </c>
      <c r="B760" s="195">
        <v>5</v>
      </c>
      <c r="C760" s="195">
        <v>4</v>
      </c>
    </row>
    <row r="761" spans="1:3">
      <c r="A761" s="194" t="s">
        <v>2127</v>
      </c>
      <c r="B761" s="195">
        <v>5</v>
      </c>
      <c r="C761" s="195">
        <v>0</v>
      </c>
    </row>
    <row r="762" spans="1:3">
      <c r="A762" s="194" t="s">
        <v>667</v>
      </c>
      <c r="B762" s="195">
        <v>5</v>
      </c>
      <c r="C762" s="195">
        <v>1</v>
      </c>
    </row>
    <row r="763" spans="1:3">
      <c r="A763" s="194" t="s">
        <v>818</v>
      </c>
      <c r="B763" s="195">
        <v>5</v>
      </c>
      <c r="C763" s="195">
        <v>2</v>
      </c>
    </row>
    <row r="764" spans="1:3">
      <c r="A764" s="194" t="s">
        <v>952</v>
      </c>
      <c r="B764" s="195">
        <v>5</v>
      </c>
      <c r="C764" s="195">
        <v>3</v>
      </c>
    </row>
    <row r="765" spans="1:3">
      <c r="A765" s="194" t="s">
        <v>1054</v>
      </c>
      <c r="B765" s="195">
        <v>5</v>
      </c>
      <c r="C765" s="195">
        <v>4</v>
      </c>
    </row>
    <row r="766" spans="1:3">
      <c r="A766" s="194" t="s">
        <v>2128</v>
      </c>
      <c r="B766" s="195">
        <v>5</v>
      </c>
      <c r="C766" s="195">
        <v>0</v>
      </c>
    </row>
    <row r="767" spans="1:3">
      <c r="A767" s="194" t="s">
        <v>2129</v>
      </c>
      <c r="B767" s="195">
        <v>5</v>
      </c>
      <c r="C767" s="195">
        <v>0</v>
      </c>
    </row>
    <row r="768" spans="1:3">
      <c r="A768" s="194" t="s">
        <v>519</v>
      </c>
      <c r="B768" s="195">
        <v>5</v>
      </c>
      <c r="C768" s="195">
        <v>0</v>
      </c>
    </row>
    <row r="769" spans="1:3">
      <c r="A769" s="194" t="s">
        <v>668</v>
      </c>
      <c r="B769" s="195">
        <v>5</v>
      </c>
      <c r="C769" s="195">
        <v>1</v>
      </c>
    </row>
    <row r="770" spans="1:3">
      <c r="A770" s="194" t="s">
        <v>819</v>
      </c>
      <c r="B770" s="195">
        <v>5</v>
      </c>
      <c r="C770" s="195">
        <v>2</v>
      </c>
    </row>
    <row r="771" spans="1:3">
      <c r="A771" s="197" t="s">
        <v>520</v>
      </c>
      <c r="B771" s="195">
        <v>0</v>
      </c>
      <c r="C771" s="195">
        <v>1</v>
      </c>
    </row>
    <row r="772" spans="1:3">
      <c r="A772" s="197" t="s">
        <v>669</v>
      </c>
      <c r="B772" s="195">
        <v>0</v>
      </c>
      <c r="C772" s="195">
        <v>2</v>
      </c>
    </row>
    <row r="773" spans="1:3">
      <c r="A773" s="194" t="s">
        <v>820</v>
      </c>
      <c r="B773" s="195">
        <v>5</v>
      </c>
      <c r="C773" s="195">
        <v>1</v>
      </c>
    </row>
    <row r="774" spans="1:3">
      <c r="A774" s="194" t="s">
        <v>521</v>
      </c>
      <c r="B774" s="195">
        <v>5</v>
      </c>
      <c r="C774" s="195">
        <v>0</v>
      </c>
    </row>
    <row r="775" spans="1:3">
      <c r="A775" s="197" t="s">
        <v>522</v>
      </c>
      <c r="B775" s="195">
        <v>0</v>
      </c>
      <c r="C775" s="195">
        <v>1</v>
      </c>
    </row>
    <row r="776" spans="1:3">
      <c r="A776" s="197" t="s">
        <v>670</v>
      </c>
      <c r="B776" s="195">
        <v>0</v>
      </c>
      <c r="C776" s="195">
        <v>2</v>
      </c>
    </row>
    <row r="777" spans="1:3">
      <c r="A777" s="197" t="s">
        <v>821</v>
      </c>
      <c r="B777" s="195">
        <v>0</v>
      </c>
      <c r="C777" s="195">
        <v>3</v>
      </c>
    </row>
    <row r="778" spans="1:3">
      <c r="A778" s="197" t="s">
        <v>953</v>
      </c>
      <c r="B778" s="195">
        <v>0</v>
      </c>
      <c r="C778" s="195">
        <v>4</v>
      </c>
    </row>
    <row r="779" spans="1:3">
      <c r="A779" s="197" t="s">
        <v>2008</v>
      </c>
      <c r="B779" s="195">
        <v>0</v>
      </c>
      <c r="C779" s="195">
        <v>5</v>
      </c>
    </row>
    <row r="780" spans="1:3">
      <c r="A780" s="194" t="s">
        <v>1140</v>
      </c>
      <c r="B780" s="195">
        <v>5</v>
      </c>
      <c r="C780" s="195">
        <v>1</v>
      </c>
    </row>
    <row r="781" spans="1:3">
      <c r="A781" s="194" t="s">
        <v>1193</v>
      </c>
      <c r="B781" s="195">
        <v>5</v>
      </c>
      <c r="C781" s="195">
        <v>2</v>
      </c>
    </row>
    <row r="782" spans="1:3">
      <c r="A782" s="194" t="s">
        <v>1242</v>
      </c>
      <c r="B782" s="195">
        <v>5</v>
      </c>
      <c r="C782" s="195">
        <v>3</v>
      </c>
    </row>
    <row r="783" spans="1:3">
      <c r="A783" s="194" t="s">
        <v>523</v>
      </c>
      <c r="B783" s="195">
        <v>5</v>
      </c>
      <c r="C783" s="195">
        <v>0</v>
      </c>
    </row>
    <row r="784" spans="1:3">
      <c r="A784" s="194" t="s">
        <v>671</v>
      </c>
      <c r="B784" s="195">
        <v>5</v>
      </c>
      <c r="C784" s="195">
        <v>3</v>
      </c>
    </row>
    <row r="785" spans="1:3">
      <c r="A785" s="194" t="s">
        <v>822</v>
      </c>
      <c r="B785" s="195">
        <v>5</v>
      </c>
      <c r="C785" s="195">
        <v>5</v>
      </c>
    </row>
    <row r="786" spans="1:3">
      <c r="A786" s="194" t="s">
        <v>954</v>
      </c>
      <c r="B786" s="195">
        <v>5</v>
      </c>
      <c r="C786" s="195">
        <v>6</v>
      </c>
    </row>
    <row r="787" spans="1:3">
      <c r="A787" s="194" t="s">
        <v>524</v>
      </c>
      <c r="B787" s="195">
        <v>5</v>
      </c>
      <c r="C787" s="195">
        <v>0</v>
      </c>
    </row>
    <row r="788" spans="1:3">
      <c r="A788" s="194" t="s">
        <v>525</v>
      </c>
      <c r="B788" s="195">
        <v>5</v>
      </c>
      <c r="C788" s="195">
        <v>0</v>
      </c>
    </row>
    <row r="789" spans="1:3">
      <c r="A789" s="194" t="s">
        <v>672</v>
      </c>
      <c r="B789" s="195">
        <v>5</v>
      </c>
      <c r="C789" s="195">
        <v>1</v>
      </c>
    </row>
    <row r="790" spans="1:3">
      <c r="A790" s="194" t="s">
        <v>526</v>
      </c>
      <c r="B790" s="195">
        <v>5</v>
      </c>
      <c r="C790" s="195">
        <v>0</v>
      </c>
    </row>
    <row r="791" spans="1:3">
      <c r="A791" s="194" t="s">
        <v>527</v>
      </c>
      <c r="B791" s="195">
        <v>5</v>
      </c>
      <c r="C791" s="195">
        <v>0</v>
      </c>
    </row>
    <row r="792" spans="1:3">
      <c r="A792" s="194" t="s">
        <v>528</v>
      </c>
      <c r="B792" s="195">
        <v>5</v>
      </c>
      <c r="C792" s="195">
        <v>0</v>
      </c>
    </row>
    <row r="793" spans="1:3">
      <c r="A793" s="194" t="s">
        <v>529</v>
      </c>
      <c r="B793" s="195">
        <v>5</v>
      </c>
      <c r="C793" s="195">
        <v>0</v>
      </c>
    </row>
    <row r="794" spans="1:3">
      <c r="A794" s="194" t="s">
        <v>530</v>
      </c>
      <c r="B794" s="195">
        <v>5</v>
      </c>
      <c r="C794" s="195">
        <v>0</v>
      </c>
    </row>
    <row r="795" spans="1:3">
      <c r="A795" s="197" t="s">
        <v>464</v>
      </c>
      <c r="B795" s="195">
        <v>0</v>
      </c>
      <c r="C795" s="195">
        <v>1</v>
      </c>
    </row>
    <row r="796" spans="1:3">
      <c r="A796" s="197" t="s">
        <v>592</v>
      </c>
      <c r="B796" s="195">
        <v>0</v>
      </c>
      <c r="C796" s="195">
        <v>2</v>
      </c>
    </row>
    <row r="797" spans="1:3">
      <c r="A797" s="197" t="s">
        <v>466</v>
      </c>
      <c r="B797" s="195">
        <v>0</v>
      </c>
      <c r="C797" s="195">
        <v>3</v>
      </c>
    </row>
    <row r="798" spans="1:3">
      <c r="A798" s="197" t="s">
        <v>2063</v>
      </c>
      <c r="B798" s="195">
        <v>0</v>
      </c>
      <c r="C798" s="195">
        <v>4</v>
      </c>
    </row>
    <row r="799" spans="1:3">
      <c r="A799" s="197" t="s">
        <v>1009</v>
      </c>
      <c r="B799" s="195">
        <v>0</v>
      </c>
      <c r="C799" s="195">
        <v>5</v>
      </c>
    </row>
    <row r="800" spans="1:3">
      <c r="A800" s="194" t="s">
        <v>1103</v>
      </c>
      <c r="B800" s="195">
        <v>5</v>
      </c>
      <c r="C800" s="195">
        <v>1</v>
      </c>
    </row>
    <row r="801" spans="1:3">
      <c r="A801" s="194" t="s">
        <v>1172</v>
      </c>
      <c r="B801" s="195">
        <v>5</v>
      </c>
      <c r="C801" s="195">
        <v>2</v>
      </c>
    </row>
    <row r="802" spans="1:3">
      <c r="A802" s="194" t="s">
        <v>1220</v>
      </c>
      <c r="B802" s="195">
        <v>5</v>
      </c>
      <c r="C802" s="195">
        <v>3</v>
      </c>
    </row>
    <row r="803" spans="1:3">
      <c r="A803" s="194" t="s">
        <v>609</v>
      </c>
      <c r="B803" s="195">
        <v>5</v>
      </c>
      <c r="C803" s="195">
        <v>4</v>
      </c>
    </row>
    <row r="804" spans="1:3">
      <c r="A804" s="194" t="s">
        <v>1296</v>
      </c>
      <c r="B804" s="195">
        <v>5</v>
      </c>
      <c r="C804" s="195">
        <v>5</v>
      </c>
    </row>
    <row r="805" spans="1:3">
      <c r="A805" s="194" t="s">
        <v>2187</v>
      </c>
      <c r="B805" s="195">
        <v>5</v>
      </c>
      <c r="C805" s="195">
        <v>6</v>
      </c>
    </row>
    <row r="806" spans="1:3">
      <c r="A806" s="194" t="s">
        <v>2024</v>
      </c>
      <c r="B806" s="195">
        <v>5</v>
      </c>
      <c r="C806" s="195">
        <v>7</v>
      </c>
    </row>
    <row r="807" spans="1:3">
      <c r="A807" s="197" t="s">
        <v>465</v>
      </c>
      <c r="B807" s="195">
        <v>0</v>
      </c>
      <c r="C807" s="195">
        <v>1</v>
      </c>
    </row>
    <row r="808" spans="1:3">
      <c r="A808" s="197" t="s">
        <v>593</v>
      </c>
      <c r="B808" s="195">
        <v>0</v>
      </c>
      <c r="C808" s="195">
        <v>2</v>
      </c>
    </row>
    <row r="809" spans="1:3">
      <c r="A809" s="194" t="s">
        <v>750</v>
      </c>
      <c r="B809" s="195">
        <v>5</v>
      </c>
      <c r="C809" s="195">
        <v>1</v>
      </c>
    </row>
    <row r="810" spans="1:3">
      <c r="A810" s="194" t="s">
        <v>897</v>
      </c>
      <c r="B810" s="195">
        <v>5</v>
      </c>
      <c r="C810" s="195">
        <v>2</v>
      </c>
    </row>
    <row r="811" spans="1:3">
      <c r="A811" s="194" t="s">
        <v>1010</v>
      </c>
      <c r="B811" s="195">
        <v>5</v>
      </c>
      <c r="C811" s="195">
        <v>3</v>
      </c>
    </row>
    <row r="812" spans="1:3">
      <c r="A812" s="194" t="s">
        <v>1104</v>
      </c>
      <c r="B812" s="195">
        <v>5</v>
      </c>
      <c r="C812" s="195">
        <v>4</v>
      </c>
    </row>
    <row r="813" spans="1:3">
      <c r="A813" s="197" t="s">
        <v>2020</v>
      </c>
      <c r="B813" s="195">
        <v>0</v>
      </c>
      <c r="C813" s="195">
        <v>1</v>
      </c>
    </row>
    <row r="814" spans="1:3">
      <c r="A814" s="197" t="s">
        <v>2204</v>
      </c>
      <c r="B814" s="195">
        <v>0</v>
      </c>
      <c r="C814" s="195">
        <v>2</v>
      </c>
    </row>
    <row r="815" spans="1:3">
      <c r="A815" s="194" t="s">
        <v>751</v>
      </c>
      <c r="B815" s="195">
        <v>5</v>
      </c>
      <c r="C815" s="195">
        <v>1</v>
      </c>
    </row>
    <row r="816" spans="1:3">
      <c r="A816" s="194" t="s">
        <v>898</v>
      </c>
      <c r="B816" s="195">
        <v>5</v>
      </c>
      <c r="C816" s="195">
        <v>2</v>
      </c>
    </row>
    <row r="817" spans="1:3">
      <c r="A817" s="194" t="s">
        <v>1011</v>
      </c>
      <c r="B817" s="195">
        <v>5</v>
      </c>
      <c r="C817" s="195">
        <v>3</v>
      </c>
    </row>
    <row r="818" spans="1:3">
      <c r="A818" s="194" t="s">
        <v>1105</v>
      </c>
      <c r="B818" s="195">
        <v>5</v>
      </c>
      <c r="C818" s="195">
        <v>4</v>
      </c>
    </row>
    <row r="819" spans="1:3">
      <c r="A819" s="194" t="s">
        <v>1173</v>
      </c>
      <c r="B819" s="195">
        <v>5</v>
      </c>
      <c r="C819" s="195">
        <v>5</v>
      </c>
    </row>
    <row r="820" spans="1:3">
      <c r="A820" s="194" t="s">
        <v>796</v>
      </c>
      <c r="B820" s="195">
        <v>5</v>
      </c>
      <c r="C820" s="195">
        <v>6</v>
      </c>
    </row>
    <row r="821" spans="1:3">
      <c r="A821" s="194" t="s">
        <v>1265</v>
      </c>
      <c r="B821" s="195">
        <v>5</v>
      </c>
      <c r="C821" s="195">
        <v>7</v>
      </c>
    </row>
    <row r="822" spans="1:3">
      <c r="A822" s="194" t="s">
        <v>1297</v>
      </c>
      <c r="B822" s="195">
        <v>5</v>
      </c>
      <c r="C822" s="195">
        <v>8</v>
      </c>
    </row>
    <row r="823" spans="1:3">
      <c r="A823" s="197" t="s">
        <v>467</v>
      </c>
      <c r="B823" s="195">
        <v>0</v>
      </c>
      <c r="C823" s="195">
        <v>1</v>
      </c>
    </row>
    <row r="824" spans="1:3">
      <c r="A824" s="197" t="s">
        <v>2027</v>
      </c>
      <c r="B824" s="195">
        <v>0</v>
      </c>
      <c r="C824" s="195">
        <v>2</v>
      </c>
    </row>
    <row r="825" spans="1:3">
      <c r="A825" s="194" t="s">
        <v>752</v>
      </c>
      <c r="B825" s="195">
        <v>5</v>
      </c>
      <c r="C825" s="195">
        <v>1</v>
      </c>
    </row>
    <row r="826" spans="1:3">
      <c r="A826" s="194" t="s">
        <v>899</v>
      </c>
      <c r="B826" s="195">
        <v>5</v>
      </c>
      <c r="C826" s="195">
        <v>2</v>
      </c>
    </row>
    <row r="827" spans="1:3">
      <c r="A827" s="194" t="s">
        <v>1012</v>
      </c>
      <c r="B827" s="195">
        <v>5</v>
      </c>
      <c r="C827" s="195">
        <v>3</v>
      </c>
    </row>
    <row r="828" spans="1:3">
      <c r="A828" s="194" t="s">
        <v>1106</v>
      </c>
      <c r="B828" s="195">
        <v>5</v>
      </c>
      <c r="C828" s="195">
        <v>4</v>
      </c>
    </row>
    <row r="829" spans="1:3">
      <c r="A829" s="194" t="s">
        <v>1174</v>
      </c>
      <c r="B829" s="195">
        <v>5</v>
      </c>
      <c r="C829" s="195">
        <v>5</v>
      </c>
    </row>
    <row r="830" spans="1:3">
      <c r="A830" s="194" t="s">
        <v>1221</v>
      </c>
      <c r="B830" s="195">
        <v>5</v>
      </c>
      <c r="C830" s="195">
        <v>6</v>
      </c>
    </row>
    <row r="831" spans="1:3">
      <c r="A831" s="194" t="s">
        <v>1041</v>
      </c>
      <c r="B831" s="195">
        <v>5</v>
      </c>
      <c r="C831" s="195">
        <v>7</v>
      </c>
    </row>
    <row r="832" spans="1:3">
      <c r="A832" s="194" t="s">
        <v>2004</v>
      </c>
      <c r="B832" s="195">
        <v>5</v>
      </c>
      <c r="C832" s="195">
        <v>8</v>
      </c>
    </row>
    <row r="833" spans="1:3">
      <c r="A833" s="194" t="s">
        <v>1322</v>
      </c>
      <c r="B833" s="195">
        <v>5</v>
      </c>
      <c r="C833" s="195">
        <v>9</v>
      </c>
    </row>
    <row r="834" spans="1:3">
      <c r="A834" s="194" t="s">
        <v>2130</v>
      </c>
      <c r="B834" s="195">
        <v>5</v>
      </c>
      <c r="C834" s="195">
        <v>0</v>
      </c>
    </row>
    <row r="835" spans="1:3">
      <c r="A835" s="194" t="s">
        <v>595</v>
      </c>
      <c r="B835" s="195">
        <v>5</v>
      </c>
      <c r="C835" s="195">
        <v>1</v>
      </c>
    </row>
    <row r="836" spans="1:3">
      <c r="A836" s="194" t="s">
        <v>753</v>
      </c>
      <c r="B836" s="195">
        <v>5</v>
      </c>
      <c r="C836" s="195">
        <v>2</v>
      </c>
    </row>
    <row r="837" spans="1:3">
      <c r="A837" s="194" t="s">
        <v>900</v>
      </c>
      <c r="B837" s="195">
        <v>5</v>
      </c>
      <c r="C837" s="195">
        <v>3</v>
      </c>
    </row>
    <row r="838" spans="1:3">
      <c r="A838" s="194" t="s">
        <v>468</v>
      </c>
      <c r="B838" s="195">
        <v>5</v>
      </c>
      <c r="C838" s="195">
        <v>0</v>
      </c>
    </row>
    <row r="839" spans="1:3">
      <c r="A839" s="194" t="s">
        <v>596</v>
      </c>
      <c r="B839" s="195">
        <v>5</v>
      </c>
      <c r="C839" s="195">
        <v>1</v>
      </c>
    </row>
    <row r="840" spans="1:3">
      <c r="A840" s="194" t="s">
        <v>754</v>
      </c>
      <c r="B840" s="195">
        <v>5</v>
      </c>
      <c r="C840" s="195">
        <v>2</v>
      </c>
    </row>
    <row r="841" spans="1:3">
      <c r="A841" s="194" t="s">
        <v>901</v>
      </c>
      <c r="B841" s="195">
        <v>5</v>
      </c>
      <c r="C841" s="195">
        <v>3</v>
      </c>
    </row>
    <row r="842" spans="1:3">
      <c r="A842" s="194" t="s">
        <v>2029</v>
      </c>
      <c r="B842" s="195">
        <v>5</v>
      </c>
      <c r="C842" s="195">
        <v>4</v>
      </c>
    </row>
    <row r="843" spans="1:3">
      <c r="A843" s="194" t="s">
        <v>1107</v>
      </c>
      <c r="B843" s="195">
        <v>5</v>
      </c>
      <c r="C843" s="195">
        <v>5</v>
      </c>
    </row>
    <row r="844" spans="1:3">
      <c r="A844" s="197" t="s">
        <v>2217</v>
      </c>
      <c r="B844" s="195">
        <v>0</v>
      </c>
      <c r="C844" s="195">
        <v>1</v>
      </c>
    </row>
    <row r="845" spans="1:3">
      <c r="A845" s="197" t="s">
        <v>2015</v>
      </c>
      <c r="B845" s="195">
        <v>0</v>
      </c>
      <c r="C845" s="195">
        <v>2</v>
      </c>
    </row>
    <row r="846" spans="1:3">
      <c r="A846" s="197" t="s">
        <v>2014</v>
      </c>
      <c r="B846" s="195">
        <v>0</v>
      </c>
      <c r="C846" s="195">
        <v>3</v>
      </c>
    </row>
    <row r="847" spans="1:3">
      <c r="A847" s="197" t="s">
        <v>2193</v>
      </c>
      <c r="B847" s="195">
        <v>0</v>
      </c>
      <c r="C847" s="195">
        <v>4</v>
      </c>
    </row>
    <row r="848" spans="1:3">
      <c r="A848" s="197" t="s">
        <v>1083</v>
      </c>
      <c r="B848" s="195">
        <v>0</v>
      </c>
      <c r="C848" s="195">
        <v>5</v>
      </c>
    </row>
    <row r="849" spans="1:3">
      <c r="A849" s="197" t="s">
        <v>1160</v>
      </c>
      <c r="B849" s="195">
        <v>0</v>
      </c>
      <c r="C849" s="195">
        <v>6</v>
      </c>
    </row>
    <row r="850" spans="1:3">
      <c r="A850" s="194" t="s">
        <v>1208</v>
      </c>
      <c r="B850" s="195">
        <v>5</v>
      </c>
      <c r="C850" s="195">
        <v>1</v>
      </c>
    </row>
    <row r="851" spans="1:3">
      <c r="A851" s="194" t="s">
        <v>1256</v>
      </c>
      <c r="B851" s="195">
        <v>5</v>
      </c>
      <c r="C851" s="195">
        <v>2</v>
      </c>
    </row>
    <row r="852" spans="1:3">
      <c r="A852" s="194" t="s">
        <v>1291</v>
      </c>
      <c r="B852" s="195">
        <v>5</v>
      </c>
      <c r="C852" s="195">
        <v>3</v>
      </c>
    </row>
    <row r="853" spans="1:3">
      <c r="A853" s="194" t="s">
        <v>1318</v>
      </c>
      <c r="B853" s="195">
        <v>5</v>
      </c>
      <c r="C853" s="195">
        <v>4</v>
      </c>
    </row>
    <row r="854" spans="1:3">
      <c r="A854" s="194" t="s">
        <v>1335</v>
      </c>
      <c r="B854" s="195">
        <v>5</v>
      </c>
      <c r="C854" s="195">
        <v>5</v>
      </c>
    </row>
    <row r="855" spans="1:3">
      <c r="A855" s="194" t="s">
        <v>1351</v>
      </c>
      <c r="B855" s="195">
        <v>5</v>
      </c>
      <c r="C855" s="195">
        <v>6</v>
      </c>
    </row>
    <row r="856" spans="1:3">
      <c r="A856" s="194" t="s">
        <v>1362</v>
      </c>
      <c r="B856" s="195">
        <v>5</v>
      </c>
      <c r="C856" s="195">
        <v>7</v>
      </c>
    </row>
    <row r="857" spans="1:3">
      <c r="A857" s="194" t="s">
        <v>1371</v>
      </c>
      <c r="B857" s="195">
        <v>5</v>
      </c>
      <c r="C857" s="195">
        <v>8</v>
      </c>
    </row>
    <row r="858" spans="1:3">
      <c r="A858" s="194" t="s">
        <v>2073</v>
      </c>
      <c r="B858" s="195">
        <v>5</v>
      </c>
      <c r="C858" s="195">
        <v>9</v>
      </c>
    </row>
    <row r="859" spans="1:3">
      <c r="A859" s="194" t="s">
        <v>1382</v>
      </c>
      <c r="B859" s="195">
        <v>6</v>
      </c>
      <c r="C859" s="195">
        <v>0</v>
      </c>
    </row>
    <row r="860" spans="1:3">
      <c r="A860" s="194" t="s">
        <v>1385</v>
      </c>
      <c r="B860" s="195">
        <v>6</v>
      </c>
      <c r="C860" s="195">
        <v>1</v>
      </c>
    </row>
    <row r="861" spans="1:3">
      <c r="A861" s="194" t="s">
        <v>1389</v>
      </c>
      <c r="B861" s="195">
        <v>6</v>
      </c>
      <c r="C861" s="195">
        <v>2</v>
      </c>
    </row>
    <row r="862" spans="1:3">
      <c r="A862" s="194" t="s">
        <v>1393</v>
      </c>
      <c r="B862" s="195">
        <v>6</v>
      </c>
      <c r="C862" s="195">
        <v>3</v>
      </c>
    </row>
    <row r="863" spans="1:3">
      <c r="A863" s="197" t="s">
        <v>564</v>
      </c>
      <c r="B863" s="195">
        <v>0</v>
      </c>
      <c r="C863" s="195">
        <v>1</v>
      </c>
    </row>
    <row r="864" spans="1:3">
      <c r="A864" s="197" t="s">
        <v>719</v>
      </c>
      <c r="B864" s="195">
        <v>0</v>
      </c>
      <c r="C864" s="195">
        <v>2</v>
      </c>
    </row>
    <row r="865" spans="1:3">
      <c r="A865" s="197" t="s">
        <v>2070</v>
      </c>
      <c r="B865" s="195">
        <v>0</v>
      </c>
      <c r="C865" s="195">
        <v>3</v>
      </c>
    </row>
    <row r="866" spans="1:3">
      <c r="A866" s="194" t="s">
        <v>986</v>
      </c>
      <c r="B866" s="195">
        <v>5</v>
      </c>
      <c r="C866" s="195">
        <v>1</v>
      </c>
    </row>
    <row r="867" spans="1:3">
      <c r="A867" s="194" t="s">
        <v>1084</v>
      </c>
      <c r="B867" s="195">
        <v>5</v>
      </c>
      <c r="C867" s="195">
        <v>2</v>
      </c>
    </row>
    <row r="868" spans="1:3">
      <c r="A868" s="194" t="s">
        <v>1161</v>
      </c>
      <c r="B868" s="195">
        <v>5</v>
      </c>
      <c r="C868" s="195">
        <v>3</v>
      </c>
    </row>
    <row r="869" spans="1:3">
      <c r="A869" s="194" t="s">
        <v>1209</v>
      </c>
      <c r="B869" s="195">
        <v>5</v>
      </c>
      <c r="C869" s="195">
        <v>4</v>
      </c>
    </row>
    <row r="870" spans="1:3">
      <c r="A870" s="197" t="s">
        <v>2131</v>
      </c>
      <c r="B870" s="195">
        <v>0</v>
      </c>
      <c r="C870" s="195">
        <v>1</v>
      </c>
    </row>
    <row r="871" spans="1:3">
      <c r="A871" s="197" t="s">
        <v>2211</v>
      </c>
      <c r="B871" s="195">
        <v>0</v>
      </c>
      <c r="C871" s="195">
        <v>2</v>
      </c>
    </row>
    <row r="872" spans="1:3">
      <c r="A872" s="194" t="s">
        <v>2207</v>
      </c>
      <c r="B872" s="195">
        <v>5</v>
      </c>
      <c r="C872" s="195">
        <v>1</v>
      </c>
    </row>
    <row r="873" spans="1:3">
      <c r="A873" s="194" t="s">
        <v>987</v>
      </c>
      <c r="B873" s="195">
        <v>5</v>
      </c>
      <c r="C873" s="195">
        <v>2</v>
      </c>
    </row>
    <row r="874" spans="1:3">
      <c r="A874" s="194" t="s">
        <v>1085</v>
      </c>
      <c r="B874" s="195">
        <v>5</v>
      </c>
      <c r="C874" s="195">
        <v>3</v>
      </c>
    </row>
    <row r="875" spans="1:3">
      <c r="A875" s="194" t="s">
        <v>1162</v>
      </c>
      <c r="B875" s="195">
        <v>5</v>
      </c>
      <c r="C875" s="195">
        <v>4</v>
      </c>
    </row>
    <row r="876" spans="1:3">
      <c r="A876" s="194" t="s">
        <v>2132</v>
      </c>
      <c r="B876" s="195">
        <v>5</v>
      </c>
      <c r="C876" s="195">
        <v>0</v>
      </c>
    </row>
    <row r="877" spans="1:3">
      <c r="A877" s="194" t="s">
        <v>720</v>
      </c>
      <c r="B877" s="195">
        <v>5</v>
      </c>
      <c r="C877" s="195">
        <v>1</v>
      </c>
    </row>
    <row r="878" spans="1:3">
      <c r="A878" s="194" t="s">
        <v>865</v>
      </c>
      <c r="B878" s="195">
        <v>5</v>
      </c>
      <c r="C878" s="195">
        <v>5</v>
      </c>
    </row>
    <row r="879" spans="1:3">
      <c r="A879" s="194" t="s">
        <v>2231</v>
      </c>
      <c r="B879" s="195">
        <v>5</v>
      </c>
      <c r="C879" s="195">
        <v>6</v>
      </c>
    </row>
    <row r="880" spans="1:3">
      <c r="A880" s="194" t="s">
        <v>1086</v>
      </c>
      <c r="B880" s="195">
        <v>5</v>
      </c>
      <c r="C880" s="195">
        <v>7</v>
      </c>
    </row>
    <row r="881" spans="1:3">
      <c r="A881" s="194" t="s">
        <v>2133</v>
      </c>
      <c r="B881" s="195">
        <v>5</v>
      </c>
      <c r="C881" s="195">
        <v>0</v>
      </c>
    </row>
    <row r="882" spans="1:3">
      <c r="A882" s="194" t="s">
        <v>2222</v>
      </c>
      <c r="B882" s="195">
        <v>5</v>
      </c>
      <c r="C882" s="195">
        <v>1</v>
      </c>
    </row>
    <row r="883" spans="1:3">
      <c r="A883" s="194" t="s">
        <v>2055</v>
      </c>
      <c r="B883" s="195">
        <v>5</v>
      </c>
      <c r="C883" s="195">
        <v>2</v>
      </c>
    </row>
    <row r="884" spans="1:3">
      <c r="A884" s="194" t="s">
        <v>988</v>
      </c>
      <c r="B884" s="195">
        <v>5</v>
      </c>
      <c r="C884" s="195">
        <v>3</v>
      </c>
    </row>
    <row r="885" spans="1:3">
      <c r="A885" s="194" t="s">
        <v>1087</v>
      </c>
      <c r="B885" s="195">
        <v>5</v>
      </c>
      <c r="C885" s="195">
        <v>4</v>
      </c>
    </row>
    <row r="886" spans="1:3">
      <c r="A886" s="194" t="s">
        <v>2201</v>
      </c>
      <c r="B886" s="195">
        <v>5</v>
      </c>
      <c r="C886" s="195">
        <v>0</v>
      </c>
    </row>
    <row r="887" spans="1:3">
      <c r="A887" s="194" t="s">
        <v>2066</v>
      </c>
      <c r="B887" s="195">
        <v>5</v>
      </c>
      <c r="C887" s="195">
        <v>1</v>
      </c>
    </row>
    <row r="888" spans="1:3">
      <c r="A888" s="194" t="s">
        <v>866</v>
      </c>
      <c r="B888" s="195">
        <v>5</v>
      </c>
      <c r="C888" s="195">
        <v>2</v>
      </c>
    </row>
    <row r="889" spans="1:3">
      <c r="A889" s="194" t="s">
        <v>989</v>
      </c>
      <c r="B889" s="195">
        <v>5</v>
      </c>
      <c r="C889" s="195">
        <v>3</v>
      </c>
    </row>
    <row r="890" spans="1:3">
      <c r="A890" s="194" t="s">
        <v>1088</v>
      </c>
      <c r="B890" s="195">
        <v>5</v>
      </c>
      <c r="C890" s="195">
        <v>4</v>
      </c>
    </row>
    <row r="891" spans="1:3">
      <c r="A891" s="194" t="s">
        <v>2221</v>
      </c>
      <c r="B891" s="195">
        <v>5</v>
      </c>
      <c r="C891" s="195">
        <v>5</v>
      </c>
    </row>
    <row r="892" spans="1:3">
      <c r="A892" s="194" t="s">
        <v>1210</v>
      </c>
      <c r="B892" s="195">
        <v>5</v>
      </c>
      <c r="C892" s="195">
        <v>6</v>
      </c>
    </row>
    <row r="893" spans="1:3">
      <c r="A893" s="194" t="s">
        <v>2134</v>
      </c>
      <c r="B893" s="195">
        <v>5</v>
      </c>
      <c r="C893" s="195">
        <v>0</v>
      </c>
    </row>
    <row r="894" spans="1:3">
      <c r="A894" s="194" t="s">
        <v>723</v>
      </c>
      <c r="B894" s="195">
        <v>5</v>
      </c>
      <c r="C894" s="195">
        <v>1</v>
      </c>
    </row>
    <row r="895" spans="1:3">
      <c r="A895" s="194" t="s">
        <v>867</v>
      </c>
      <c r="B895" s="195">
        <v>5</v>
      </c>
      <c r="C895" s="195">
        <v>3</v>
      </c>
    </row>
    <row r="896" spans="1:3">
      <c r="A896" s="194" t="s">
        <v>990</v>
      </c>
      <c r="B896" s="195">
        <v>5</v>
      </c>
      <c r="C896" s="195">
        <v>4</v>
      </c>
    </row>
    <row r="897" spans="1:3">
      <c r="A897" s="194" t="s">
        <v>1089</v>
      </c>
      <c r="B897" s="195">
        <v>5</v>
      </c>
      <c r="C897" s="195">
        <v>6</v>
      </c>
    </row>
    <row r="898" spans="1:3">
      <c r="A898" s="197" t="s">
        <v>566</v>
      </c>
      <c r="B898" s="195">
        <v>0</v>
      </c>
      <c r="C898" s="195">
        <v>1</v>
      </c>
    </row>
    <row r="899" spans="1:3">
      <c r="A899" s="197" t="s">
        <v>724</v>
      </c>
      <c r="B899" s="195">
        <v>0</v>
      </c>
      <c r="C899" s="195">
        <v>2</v>
      </c>
    </row>
    <row r="900" spans="1:3">
      <c r="A900" s="194" t="s">
        <v>868</v>
      </c>
      <c r="B900" s="195">
        <v>5</v>
      </c>
      <c r="C900" s="195">
        <v>1</v>
      </c>
    </row>
    <row r="901" spans="1:3">
      <c r="A901" s="194" t="s">
        <v>2050</v>
      </c>
      <c r="B901" s="195">
        <v>5</v>
      </c>
      <c r="C901" s="195">
        <v>2</v>
      </c>
    </row>
    <row r="902" spans="1:3">
      <c r="A902" s="194" t="s">
        <v>1090</v>
      </c>
      <c r="B902" s="195">
        <v>5</v>
      </c>
      <c r="C902" s="195">
        <v>3</v>
      </c>
    </row>
    <row r="903" spans="1:3">
      <c r="A903" s="197" t="s">
        <v>567</v>
      </c>
      <c r="B903" s="195">
        <v>0</v>
      </c>
      <c r="C903" s="195">
        <v>1</v>
      </c>
    </row>
    <row r="904" spans="1:3">
      <c r="A904" s="197" t="s">
        <v>725</v>
      </c>
      <c r="B904" s="195">
        <v>0</v>
      </c>
      <c r="C904" s="195">
        <v>2</v>
      </c>
    </row>
    <row r="905" spans="1:3">
      <c r="A905" s="194" t="s">
        <v>869</v>
      </c>
      <c r="B905" s="195">
        <v>5</v>
      </c>
      <c r="C905" s="195">
        <v>1</v>
      </c>
    </row>
    <row r="906" spans="1:3">
      <c r="A906" s="194" t="s">
        <v>991</v>
      </c>
      <c r="B906" s="195">
        <v>5</v>
      </c>
      <c r="C906" s="195">
        <v>2</v>
      </c>
    </row>
    <row r="907" spans="1:3">
      <c r="A907" s="194" t="s">
        <v>1091</v>
      </c>
      <c r="B907" s="195">
        <v>5</v>
      </c>
      <c r="C907" s="195">
        <v>4</v>
      </c>
    </row>
    <row r="908" spans="1:3">
      <c r="A908" s="194" t="s">
        <v>1164</v>
      </c>
      <c r="B908" s="195">
        <v>5</v>
      </c>
      <c r="C908" s="195">
        <v>6</v>
      </c>
    </row>
    <row r="909" spans="1:3">
      <c r="A909" s="194" t="s">
        <v>2023</v>
      </c>
      <c r="B909" s="195">
        <v>5</v>
      </c>
      <c r="C909" s="195">
        <v>7</v>
      </c>
    </row>
    <row r="910" spans="1:3">
      <c r="A910" s="194" t="s">
        <v>1257</v>
      </c>
      <c r="B910" s="195">
        <v>5</v>
      </c>
      <c r="C910" s="195">
        <v>8</v>
      </c>
    </row>
    <row r="911" spans="1:3">
      <c r="A911" s="194" t="s">
        <v>1292</v>
      </c>
      <c r="B911" s="195">
        <v>5</v>
      </c>
      <c r="C911" s="195">
        <v>9</v>
      </c>
    </row>
    <row r="912" spans="1:3">
      <c r="A912" s="194" t="s">
        <v>568</v>
      </c>
      <c r="B912" s="195">
        <v>5</v>
      </c>
      <c r="C912" s="195">
        <v>0</v>
      </c>
    </row>
    <row r="913" spans="1:3">
      <c r="A913" s="194" t="s">
        <v>726</v>
      </c>
      <c r="B913" s="195">
        <v>5</v>
      </c>
      <c r="C913" s="195">
        <v>1</v>
      </c>
    </row>
    <row r="914" spans="1:3">
      <c r="A914" s="194" t="s">
        <v>870</v>
      </c>
      <c r="B914" s="195">
        <v>5</v>
      </c>
      <c r="C914" s="195">
        <v>2</v>
      </c>
    </row>
    <row r="915" spans="1:3">
      <c r="A915" s="194" t="s">
        <v>992</v>
      </c>
      <c r="B915" s="195">
        <v>5</v>
      </c>
      <c r="C915" s="195">
        <v>3</v>
      </c>
    </row>
    <row r="916" spans="1:3">
      <c r="A916" s="194" t="s">
        <v>1092</v>
      </c>
      <c r="B916" s="195">
        <v>5</v>
      </c>
      <c r="C916" s="195">
        <v>4</v>
      </c>
    </row>
    <row r="917" spans="1:3">
      <c r="A917" s="194" t="s">
        <v>1165</v>
      </c>
      <c r="B917" s="195">
        <v>5</v>
      </c>
      <c r="C917" s="195">
        <v>5</v>
      </c>
    </row>
    <row r="918" spans="1:3">
      <c r="A918" s="194" t="s">
        <v>2135</v>
      </c>
      <c r="B918" s="195">
        <v>5</v>
      </c>
      <c r="C918" s="195">
        <v>0</v>
      </c>
    </row>
    <row r="919" spans="1:3">
      <c r="A919" s="194" t="s">
        <v>727</v>
      </c>
      <c r="B919" s="195">
        <v>5</v>
      </c>
      <c r="C919" s="195">
        <v>1</v>
      </c>
    </row>
    <row r="920" spans="1:3">
      <c r="A920" s="194" t="s">
        <v>871</v>
      </c>
      <c r="B920" s="195">
        <v>5</v>
      </c>
      <c r="C920" s="195">
        <v>2</v>
      </c>
    </row>
    <row r="921" spans="1:3">
      <c r="A921" s="194" t="s">
        <v>993</v>
      </c>
      <c r="B921" s="195">
        <v>5</v>
      </c>
      <c r="C921" s="195">
        <v>3</v>
      </c>
    </row>
    <row r="922" spans="1:3">
      <c r="A922" s="194" t="s">
        <v>1093</v>
      </c>
      <c r="B922" s="195">
        <v>5</v>
      </c>
      <c r="C922" s="195">
        <v>4</v>
      </c>
    </row>
    <row r="923" spans="1:3">
      <c r="A923" s="194" t="s">
        <v>1166</v>
      </c>
      <c r="B923" s="195">
        <v>5</v>
      </c>
      <c r="C923" s="195">
        <v>5</v>
      </c>
    </row>
    <row r="924" spans="1:3">
      <c r="A924" s="194" t="s">
        <v>1212</v>
      </c>
      <c r="B924" s="195">
        <v>5</v>
      </c>
      <c r="C924" s="195">
        <v>6</v>
      </c>
    </row>
    <row r="925" spans="1:3">
      <c r="A925" s="194" t="s">
        <v>1258</v>
      </c>
      <c r="B925" s="195">
        <v>5</v>
      </c>
      <c r="C925" s="195">
        <v>7</v>
      </c>
    </row>
    <row r="926" spans="1:3">
      <c r="A926" s="194" t="s">
        <v>2227</v>
      </c>
      <c r="B926" s="195">
        <v>5</v>
      </c>
      <c r="C926" s="195">
        <v>8</v>
      </c>
    </row>
    <row r="927" spans="1:3">
      <c r="A927" s="194" t="s">
        <v>1319</v>
      </c>
      <c r="B927" s="195">
        <v>5</v>
      </c>
      <c r="C927" s="195">
        <v>9</v>
      </c>
    </row>
    <row r="928" spans="1:3">
      <c r="A928" s="194" t="s">
        <v>1336</v>
      </c>
      <c r="B928" s="195">
        <v>6</v>
      </c>
      <c r="C928" s="195">
        <v>0</v>
      </c>
    </row>
    <row r="929" spans="1:3">
      <c r="A929" s="194" t="s">
        <v>2136</v>
      </c>
      <c r="B929" s="195">
        <v>5</v>
      </c>
      <c r="C929" s="195">
        <v>0</v>
      </c>
    </row>
    <row r="930" spans="1:3">
      <c r="A930" s="194" t="s">
        <v>728</v>
      </c>
      <c r="B930" s="195">
        <v>5</v>
      </c>
      <c r="C930" s="195">
        <v>1</v>
      </c>
    </row>
    <row r="931" spans="1:3">
      <c r="A931" s="194" t="s">
        <v>872</v>
      </c>
      <c r="B931" s="195">
        <v>5</v>
      </c>
      <c r="C931" s="195">
        <v>2</v>
      </c>
    </row>
    <row r="932" spans="1:3">
      <c r="A932" s="194" t="s">
        <v>2137</v>
      </c>
      <c r="B932" s="195">
        <v>5</v>
      </c>
      <c r="C932" s="195">
        <v>0</v>
      </c>
    </row>
    <row r="933" spans="1:3">
      <c r="A933" s="194" t="s">
        <v>729</v>
      </c>
      <c r="B933" s="195">
        <v>5</v>
      </c>
      <c r="C933" s="195">
        <v>1</v>
      </c>
    </row>
    <row r="934" spans="1:3">
      <c r="A934" s="194" t="s">
        <v>873</v>
      </c>
      <c r="B934" s="195">
        <v>5</v>
      </c>
      <c r="C934" s="195">
        <v>2</v>
      </c>
    </row>
    <row r="935" spans="1:3">
      <c r="A935" s="194" t="s">
        <v>994</v>
      </c>
      <c r="B935" s="195">
        <v>5</v>
      </c>
      <c r="C935" s="195">
        <v>3</v>
      </c>
    </row>
    <row r="936" spans="1:3">
      <c r="A936" s="194" t="s">
        <v>1094</v>
      </c>
      <c r="B936" s="195">
        <v>5</v>
      </c>
      <c r="C936" s="195">
        <v>4</v>
      </c>
    </row>
    <row r="937" spans="1:3">
      <c r="A937" s="194" t="s">
        <v>1167</v>
      </c>
      <c r="B937" s="195">
        <v>5</v>
      </c>
      <c r="C937" s="195">
        <v>5</v>
      </c>
    </row>
    <row r="938" spans="1:3">
      <c r="A938" s="194" t="s">
        <v>1213</v>
      </c>
      <c r="B938" s="195">
        <v>5</v>
      </c>
      <c r="C938" s="195">
        <v>6</v>
      </c>
    </row>
    <row r="939" spans="1:3">
      <c r="A939" s="194" t="s">
        <v>2138</v>
      </c>
      <c r="B939" s="195">
        <v>5</v>
      </c>
      <c r="C939" s="195">
        <v>0</v>
      </c>
    </row>
    <row r="940" spans="1:3">
      <c r="A940" s="194" t="s">
        <v>730</v>
      </c>
      <c r="B940" s="195">
        <v>5</v>
      </c>
      <c r="C940" s="195">
        <v>1</v>
      </c>
    </row>
    <row r="941" spans="1:3">
      <c r="A941" s="194" t="s">
        <v>874</v>
      </c>
      <c r="B941" s="195">
        <v>5</v>
      </c>
      <c r="C941" s="195">
        <v>2</v>
      </c>
    </row>
    <row r="942" spans="1:3">
      <c r="A942" s="194" t="s">
        <v>995</v>
      </c>
      <c r="B942" s="195">
        <v>5</v>
      </c>
      <c r="C942" s="195">
        <v>3</v>
      </c>
    </row>
    <row r="943" spans="1:3">
      <c r="A943" s="194" t="s">
        <v>2139</v>
      </c>
      <c r="B943" s="195">
        <v>5</v>
      </c>
      <c r="C943" s="195">
        <v>0</v>
      </c>
    </row>
    <row r="944" spans="1:3">
      <c r="A944" s="194" t="s">
        <v>731</v>
      </c>
      <c r="B944" s="195">
        <v>5</v>
      </c>
      <c r="C944" s="195">
        <v>1</v>
      </c>
    </row>
    <row r="945" spans="1:3">
      <c r="A945" s="194" t="s">
        <v>875</v>
      </c>
      <c r="B945" s="195">
        <v>5</v>
      </c>
      <c r="C945" s="195">
        <v>2</v>
      </c>
    </row>
    <row r="946" spans="1:3">
      <c r="A946" s="194" t="s">
        <v>2069</v>
      </c>
      <c r="B946" s="195">
        <v>5</v>
      </c>
      <c r="C946" s="195">
        <v>0</v>
      </c>
    </row>
    <row r="947" spans="1:3">
      <c r="A947" s="194" t="s">
        <v>732</v>
      </c>
      <c r="B947" s="195">
        <v>5</v>
      </c>
      <c r="C947" s="195">
        <v>1</v>
      </c>
    </row>
    <row r="948" spans="1:3">
      <c r="A948" s="197" t="s">
        <v>531</v>
      </c>
      <c r="B948" s="195">
        <v>0</v>
      </c>
      <c r="C948" s="195">
        <v>1</v>
      </c>
    </row>
    <row r="949" spans="1:3">
      <c r="A949" s="197" t="s">
        <v>673</v>
      </c>
      <c r="B949" s="195">
        <v>0</v>
      </c>
      <c r="C949" s="195">
        <v>2</v>
      </c>
    </row>
    <row r="950" spans="1:3">
      <c r="A950" s="197" t="s">
        <v>823</v>
      </c>
      <c r="B950" s="195">
        <v>0</v>
      </c>
      <c r="C950" s="195">
        <v>3</v>
      </c>
    </row>
    <row r="951" spans="1:3">
      <c r="A951" s="197" t="s">
        <v>955</v>
      </c>
      <c r="B951" s="195">
        <v>0</v>
      </c>
      <c r="C951" s="195">
        <v>4</v>
      </c>
    </row>
    <row r="952" spans="1:3">
      <c r="A952" s="194" t="s">
        <v>1055</v>
      </c>
      <c r="B952" s="195">
        <v>5</v>
      </c>
      <c r="C952" s="195">
        <v>2</v>
      </c>
    </row>
    <row r="953" spans="1:3">
      <c r="A953" s="194" t="s">
        <v>1141</v>
      </c>
      <c r="B953" s="195">
        <v>5</v>
      </c>
      <c r="C953" s="195">
        <v>3</v>
      </c>
    </row>
    <row r="954" spans="1:3">
      <c r="A954" s="194" t="s">
        <v>1194</v>
      </c>
      <c r="B954" s="195">
        <v>5</v>
      </c>
      <c r="C954" s="195">
        <v>4</v>
      </c>
    </row>
    <row r="955" spans="1:3">
      <c r="A955" s="194" t="s">
        <v>2196</v>
      </c>
      <c r="B955" s="195">
        <v>5</v>
      </c>
      <c r="C955" s="195">
        <v>5</v>
      </c>
    </row>
    <row r="956" spans="1:3">
      <c r="A956" s="194" t="s">
        <v>2140</v>
      </c>
      <c r="B956" s="195">
        <v>5</v>
      </c>
      <c r="C956" s="195">
        <v>0</v>
      </c>
    </row>
    <row r="957" spans="1:3">
      <c r="A957" s="194" t="s">
        <v>674</v>
      </c>
      <c r="B957" s="195">
        <v>5</v>
      </c>
      <c r="C957" s="195">
        <v>1</v>
      </c>
    </row>
    <row r="958" spans="1:3">
      <c r="A958" s="194" t="s">
        <v>824</v>
      </c>
      <c r="B958" s="195">
        <v>5</v>
      </c>
      <c r="C958" s="195">
        <v>2</v>
      </c>
    </row>
    <row r="959" spans="1:3">
      <c r="A959" s="194" t="s">
        <v>2141</v>
      </c>
      <c r="B959" s="195">
        <v>5</v>
      </c>
      <c r="C959" s="195">
        <v>0</v>
      </c>
    </row>
    <row r="960" spans="1:3">
      <c r="A960" s="194" t="s">
        <v>675</v>
      </c>
      <c r="B960" s="195">
        <v>5</v>
      </c>
      <c r="C960" s="195">
        <v>1</v>
      </c>
    </row>
    <row r="961" spans="1:3">
      <c r="A961" s="194" t="s">
        <v>2143</v>
      </c>
      <c r="B961" s="195">
        <v>5</v>
      </c>
      <c r="C961" s="195">
        <v>0</v>
      </c>
    </row>
    <row r="962" spans="1:3">
      <c r="A962" s="194" t="s">
        <v>676</v>
      </c>
      <c r="B962" s="195">
        <v>5</v>
      </c>
      <c r="C962" s="195">
        <v>1</v>
      </c>
    </row>
    <row r="963" spans="1:3">
      <c r="A963" s="194" t="s">
        <v>2042</v>
      </c>
      <c r="B963" s="195">
        <v>5</v>
      </c>
      <c r="C963" s="195">
        <v>2</v>
      </c>
    </row>
    <row r="964" spans="1:3">
      <c r="A964" s="197" t="s">
        <v>2144</v>
      </c>
      <c r="B964" s="195">
        <v>0</v>
      </c>
      <c r="C964" s="195">
        <v>1</v>
      </c>
    </row>
    <row r="965" spans="1:3">
      <c r="A965" s="197" t="s">
        <v>677</v>
      </c>
      <c r="B965" s="195">
        <v>0</v>
      </c>
      <c r="C965" s="195">
        <v>2</v>
      </c>
    </row>
    <row r="966" spans="1:3">
      <c r="A966" s="197" t="s">
        <v>826</v>
      </c>
      <c r="B966" s="195">
        <v>0</v>
      </c>
      <c r="C966" s="195">
        <v>4</v>
      </c>
    </row>
    <row r="967" spans="1:3">
      <c r="A967" s="197" t="s">
        <v>956</v>
      </c>
      <c r="B967" s="195">
        <v>0</v>
      </c>
      <c r="C967" s="195">
        <v>5</v>
      </c>
    </row>
    <row r="968" spans="1:3">
      <c r="A968" s="197" t="s">
        <v>1056</v>
      </c>
      <c r="B968" s="195">
        <v>0</v>
      </c>
      <c r="C968" s="195">
        <v>6</v>
      </c>
    </row>
    <row r="969" spans="1:3">
      <c r="A969" s="197" t="s">
        <v>1142</v>
      </c>
      <c r="B969" s="195">
        <v>0</v>
      </c>
      <c r="C969" s="195">
        <v>7</v>
      </c>
    </row>
    <row r="970" spans="1:3">
      <c r="A970" s="197" t="s">
        <v>1195</v>
      </c>
      <c r="B970" s="195">
        <v>0</v>
      </c>
      <c r="C970" s="195">
        <v>8</v>
      </c>
    </row>
    <row r="971" spans="1:3">
      <c r="A971" s="197" t="s">
        <v>1243</v>
      </c>
      <c r="B971" s="195">
        <v>0</v>
      </c>
      <c r="C971" s="195">
        <v>9</v>
      </c>
    </row>
    <row r="972" spans="1:3">
      <c r="A972" s="197" t="s">
        <v>1281</v>
      </c>
      <c r="B972" s="195">
        <v>1</v>
      </c>
      <c r="C972" s="195">
        <v>0</v>
      </c>
    </row>
    <row r="973" spans="1:3">
      <c r="A973" s="194" t="s">
        <v>2044</v>
      </c>
      <c r="B973" s="195">
        <v>5</v>
      </c>
      <c r="C973" s="195">
        <v>3</v>
      </c>
    </row>
    <row r="974" spans="1:3">
      <c r="A974" s="194" t="s">
        <v>2216</v>
      </c>
      <c r="B974" s="195">
        <v>5</v>
      </c>
      <c r="C974" s="195">
        <v>5</v>
      </c>
    </row>
    <row r="975" spans="1:3">
      <c r="A975" s="194" t="s">
        <v>532</v>
      </c>
      <c r="B975" s="195">
        <v>5</v>
      </c>
      <c r="C975" s="195">
        <v>0</v>
      </c>
    </row>
    <row r="976" spans="1:3">
      <c r="A976" s="194" t="s">
        <v>2191</v>
      </c>
      <c r="B976" s="195">
        <v>5</v>
      </c>
      <c r="C976" s="195">
        <v>1</v>
      </c>
    </row>
    <row r="977" spans="1:3">
      <c r="A977" s="197" t="s">
        <v>533</v>
      </c>
      <c r="B977" s="195">
        <v>0</v>
      </c>
      <c r="C977" s="195">
        <v>1</v>
      </c>
    </row>
    <row r="978" spans="1:3">
      <c r="A978" s="197" t="s">
        <v>2146</v>
      </c>
      <c r="B978" s="195">
        <v>0</v>
      </c>
      <c r="C978" s="195">
        <v>2</v>
      </c>
    </row>
    <row r="979" spans="1:3">
      <c r="A979" s="194" t="s">
        <v>827</v>
      </c>
      <c r="B979" s="195">
        <v>5</v>
      </c>
      <c r="C979" s="195">
        <v>2</v>
      </c>
    </row>
    <row r="980" spans="1:3">
      <c r="A980" s="194" t="s">
        <v>957</v>
      </c>
      <c r="B980" s="195">
        <v>5</v>
      </c>
      <c r="C980" s="195">
        <v>3</v>
      </c>
    </row>
    <row r="981" spans="1:3">
      <c r="A981" s="194" t="s">
        <v>1057</v>
      </c>
      <c r="B981" s="195">
        <v>5</v>
      </c>
      <c r="C981" s="195">
        <v>4</v>
      </c>
    </row>
    <row r="982" spans="1:3">
      <c r="A982" s="197" t="s">
        <v>534</v>
      </c>
      <c r="B982" s="195">
        <v>0</v>
      </c>
      <c r="C982" s="195">
        <v>1</v>
      </c>
    </row>
    <row r="983" spans="1:3">
      <c r="A983" s="197" t="s">
        <v>679</v>
      </c>
      <c r="B983" s="195">
        <v>0</v>
      </c>
      <c r="C983" s="195">
        <v>2</v>
      </c>
    </row>
    <row r="984" spans="1:3">
      <c r="A984" s="197" t="s">
        <v>828</v>
      </c>
      <c r="B984" s="195">
        <v>0</v>
      </c>
      <c r="C984" s="195">
        <v>3</v>
      </c>
    </row>
    <row r="985" spans="1:3">
      <c r="A985" s="194" t="s">
        <v>958</v>
      </c>
      <c r="B985" s="195">
        <v>5</v>
      </c>
      <c r="C985" s="195">
        <v>1</v>
      </c>
    </row>
    <row r="986" spans="1:3">
      <c r="A986" s="194" t="s">
        <v>2147</v>
      </c>
      <c r="B986" s="195">
        <v>5</v>
      </c>
      <c r="C986" s="195">
        <v>0</v>
      </c>
    </row>
    <row r="987" spans="1:3">
      <c r="A987" s="197" t="s">
        <v>535</v>
      </c>
      <c r="B987" s="195">
        <v>0</v>
      </c>
      <c r="C987" s="195">
        <v>1</v>
      </c>
    </row>
    <row r="988" spans="1:3">
      <c r="A988" s="197" t="s">
        <v>680</v>
      </c>
      <c r="B988" s="195">
        <v>0</v>
      </c>
      <c r="C988" s="195">
        <v>2</v>
      </c>
    </row>
    <row r="989" spans="1:3">
      <c r="A989" s="197" t="s">
        <v>829</v>
      </c>
      <c r="B989" s="195">
        <v>0</v>
      </c>
      <c r="C989" s="195">
        <v>3</v>
      </c>
    </row>
    <row r="990" spans="1:3">
      <c r="A990" s="194" t="s">
        <v>959</v>
      </c>
      <c r="B990" s="195">
        <v>5</v>
      </c>
      <c r="C990" s="195">
        <v>1</v>
      </c>
    </row>
    <row r="991" spans="1:3">
      <c r="A991" s="197" t="s">
        <v>2148</v>
      </c>
      <c r="B991" s="195">
        <v>0</v>
      </c>
      <c r="C991" s="195">
        <v>1</v>
      </c>
    </row>
    <row r="992" spans="1:3">
      <c r="A992" s="197" t="s">
        <v>2197</v>
      </c>
      <c r="B992" s="195">
        <v>0</v>
      </c>
      <c r="C992" s="195">
        <v>2</v>
      </c>
    </row>
    <row r="993" spans="1:3">
      <c r="A993" s="197" t="s">
        <v>830</v>
      </c>
      <c r="B993" s="195">
        <v>0</v>
      </c>
      <c r="C993" s="195">
        <v>3</v>
      </c>
    </row>
    <row r="994" spans="1:3">
      <c r="A994" s="194" t="s">
        <v>2149</v>
      </c>
      <c r="B994" s="195">
        <v>5</v>
      </c>
      <c r="C994" s="195">
        <v>0</v>
      </c>
    </row>
    <row r="995" spans="1:3">
      <c r="A995" s="194" t="s">
        <v>2150</v>
      </c>
      <c r="B995" s="195">
        <v>5</v>
      </c>
      <c r="C995" s="195">
        <v>0</v>
      </c>
    </row>
    <row r="996" spans="1:3">
      <c r="A996" s="197" t="s">
        <v>2151</v>
      </c>
      <c r="B996" s="195">
        <v>0</v>
      </c>
      <c r="C996" s="195">
        <v>1</v>
      </c>
    </row>
    <row r="997" spans="1:3">
      <c r="A997" s="197" t="s">
        <v>640</v>
      </c>
      <c r="B997" s="195">
        <v>0</v>
      </c>
      <c r="C997" s="195">
        <v>2</v>
      </c>
    </row>
    <row r="998" spans="1:3">
      <c r="A998" s="197" t="s">
        <v>795</v>
      </c>
      <c r="B998" s="195">
        <v>0</v>
      </c>
      <c r="C998" s="195">
        <v>3</v>
      </c>
    </row>
    <row r="999" spans="1:3">
      <c r="A999" s="197" t="s">
        <v>935</v>
      </c>
      <c r="B999" s="195">
        <v>0</v>
      </c>
      <c r="C999" s="195">
        <v>4</v>
      </c>
    </row>
    <row r="1000" spans="1:3">
      <c r="A1000" s="197" t="s">
        <v>2028</v>
      </c>
      <c r="B1000" s="195">
        <v>0</v>
      </c>
      <c r="C1000" s="195">
        <v>5</v>
      </c>
    </row>
    <row r="1001" spans="1:3">
      <c r="A1001" s="197" t="s">
        <v>1131</v>
      </c>
      <c r="B1001" s="195">
        <v>0</v>
      </c>
      <c r="C1001" s="195">
        <v>6</v>
      </c>
    </row>
    <row r="1002" spans="1:3">
      <c r="A1002" s="197" t="s">
        <v>1188</v>
      </c>
      <c r="B1002" s="195">
        <v>0</v>
      </c>
      <c r="C1002" s="195">
        <v>7</v>
      </c>
    </row>
    <row r="1003" spans="1:3">
      <c r="A1003" s="197" t="s">
        <v>1235</v>
      </c>
      <c r="B1003" s="195">
        <v>0</v>
      </c>
      <c r="C1003" s="195">
        <v>8</v>
      </c>
    </row>
    <row r="1004" spans="1:3">
      <c r="A1004" s="197" t="s">
        <v>1275</v>
      </c>
      <c r="B1004" s="195">
        <v>0</v>
      </c>
      <c r="C1004" s="195">
        <v>9</v>
      </c>
    </row>
    <row r="1005" spans="1:3">
      <c r="A1005" s="194" t="s">
        <v>1306</v>
      </c>
      <c r="B1005" s="195">
        <v>5</v>
      </c>
      <c r="C1005" s="195">
        <v>1</v>
      </c>
    </row>
    <row r="1006" spans="1:3">
      <c r="A1006" s="194" t="s">
        <v>1328</v>
      </c>
      <c r="B1006" s="195">
        <v>5</v>
      </c>
      <c r="C1006" s="195">
        <v>2</v>
      </c>
    </row>
    <row r="1007" spans="1:3">
      <c r="A1007" s="194" t="s">
        <v>1345</v>
      </c>
      <c r="B1007" s="195">
        <v>5</v>
      </c>
      <c r="C1007" s="195">
        <v>3</v>
      </c>
    </row>
    <row r="1008" spans="1:3">
      <c r="A1008" s="194" t="s">
        <v>1359</v>
      </c>
      <c r="B1008" s="195">
        <v>5</v>
      </c>
      <c r="C1008" s="195">
        <v>4</v>
      </c>
    </row>
    <row r="1009" spans="1:3">
      <c r="A1009" s="194" t="s">
        <v>1367</v>
      </c>
      <c r="B1009" s="195">
        <v>5</v>
      </c>
      <c r="C1009" s="195">
        <v>5</v>
      </c>
    </row>
    <row r="1010" spans="1:3">
      <c r="A1010" s="194" t="s">
        <v>1375</v>
      </c>
      <c r="B1010" s="195">
        <v>5</v>
      </c>
      <c r="C1010" s="195">
        <v>6</v>
      </c>
    </row>
    <row r="1011" spans="1:3">
      <c r="A1011" s="194" t="s">
        <v>2230</v>
      </c>
      <c r="B1011" s="195">
        <v>5</v>
      </c>
      <c r="C1011" s="195">
        <v>7</v>
      </c>
    </row>
    <row r="1012" spans="1:3">
      <c r="A1012" s="194" t="s">
        <v>499</v>
      </c>
      <c r="B1012" s="195">
        <v>5</v>
      </c>
      <c r="C1012" s="195">
        <v>0</v>
      </c>
    </row>
    <row r="1013" spans="1:3">
      <c r="A1013" s="194" t="s">
        <v>641</v>
      </c>
      <c r="B1013" s="195">
        <v>5</v>
      </c>
      <c r="C1013" s="195">
        <v>1</v>
      </c>
    </row>
    <row r="1014" spans="1:3">
      <c r="A1014" s="194" t="s">
        <v>2026</v>
      </c>
      <c r="B1014" s="195">
        <v>5</v>
      </c>
      <c r="C1014" s="195">
        <v>2</v>
      </c>
    </row>
    <row r="1015" spans="1:3">
      <c r="A1015" s="197" t="s">
        <v>2152</v>
      </c>
      <c r="B1015" s="195">
        <v>0</v>
      </c>
      <c r="C1015" s="195">
        <v>1</v>
      </c>
    </row>
    <row r="1016" spans="1:3">
      <c r="A1016" s="197" t="s">
        <v>2228</v>
      </c>
      <c r="B1016" s="195">
        <v>0</v>
      </c>
      <c r="C1016" s="195">
        <v>2</v>
      </c>
    </row>
    <row r="1017" spans="1:3">
      <c r="A1017" s="194" t="s">
        <v>797</v>
      </c>
      <c r="B1017" s="195">
        <v>5</v>
      </c>
      <c r="C1017" s="195">
        <v>1</v>
      </c>
    </row>
    <row r="1018" spans="1:3">
      <c r="A1018" s="194" t="s">
        <v>936</v>
      </c>
      <c r="B1018" s="195">
        <v>5</v>
      </c>
      <c r="C1018" s="195">
        <v>2</v>
      </c>
    </row>
    <row r="1019" spans="1:3">
      <c r="A1019" s="194" t="s">
        <v>1042</v>
      </c>
      <c r="B1019" s="195">
        <v>5</v>
      </c>
      <c r="C1019" s="195">
        <v>3</v>
      </c>
    </row>
    <row r="1020" spans="1:3">
      <c r="A1020" s="194" t="s">
        <v>1132</v>
      </c>
      <c r="B1020" s="195">
        <v>5</v>
      </c>
      <c r="C1020" s="195">
        <v>4</v>
      </c>
    </row>
    <row r="1021" spans="1:3">
      <c r="A1021" s="194" t="s">
        <v>1044</v>
      </c>
      <c r="B1021" s="195">
        <v>5</v>
      </c>
      <c r="C1021" s="195">
        <v>5</v>
      </c>
    </row>
    <row r="1022" spans="1:3">
      <c r="A1022" s="194" t="s">
        <v>2065</v>
      </c>
      <c r="B1022" s="195">
        <v>5</v>
      </c>
      <c r="C1022" s="195">
        <v>6</v>
      </c>
    </row>
    <row r="1023" spans="1:3">
      <c r="A1023" s="194" t="s">
        <v>2025</v>
      </c>
      <c r="B1023" s="195">
        <v>5</v>
      </c>
      <c r="C1023" s="195">
        <v>7</v>
      </c>
    </row>
    <row r="1024" spans="1:3">
      <c r="A1024" s="197" t="s">
        <v>2047</v>
      </c>
      <c r="B1024" s="195">
        <v>0</v>
      </c>
      <c r="C1024" s="195">
        <v>1</v>
      </c>
    </row>
    <row r="1025" spans="1:3">
      <c r="A1025" s="197" t="s">
        <v>643</v>
      </c>
      <c r="B1025" s="195">
        <v>0</v>
      </c>
      <c r="C1025" s="195">
        <v>2</v>
      </c>
    </row>
    <row r="1026" spans="1:3">
      <c r="A1026" s="194" t="s">
        <v>798</v>
      </c>
      <c r="B1026" s="195">
        <v>5</v>
      </c>
      <c r="C1026" s="195">
        <v>1</v>
      </c>
    </row>
    <row r="1027" spans="1:3">
      <c r="A1027" s="194" t="s">
        <v>937</v>
      </c>
      <c r="B1027" s="195">
        <v>5</v>
      </c>
      <c r="C1027" s="195">
        <v>2</v>
      </c>
    </row>
    <row r="1028" spans="1:3">
      <c r="A1028" s="194" t="s">
        <v>500</v>
      </c>
      <c r="B1028" s="195">
        <v>5</v>
      </c>
      <c r="C1028" s="195">
        <v>0</v>
      </c>
    </row>
    <row r="1029" spans="1:3">
      <c r="A1029" s="194" t="s">
        <v>644</v>
      </c>
      <c r="B1029" s="195">
        <v>5</v>
      </c>
      <c r="C1029" s="195">
        <v>1</v>
      </c>
    </row>
    <row r="1030" spans="1:3">
      <c r="A1030" s="194" t="s">
        <v>799</v>
      </c>
      <c r="B1030" s="195">
        <v>5</v>
      </c>
      <c r="C1030" s="195">
        <v>2</v>
      </c>
    </row>
    <row r="1031" spans="1:3">
      <c r="A1031" s="197" t="s">
        <v>501</v>
      </c>
      <c r="B1031" s="195">
        <v>0</v>
      </c>
      <c r="C1031" s="195">
        <v>1</v>
      </c>
    </row>
    <row r="1032" spans="1:3">
      <c r="A1032" s="197" t="s">
        <v>645</v>
      </c>
      <c r="B1032" s="195">
        <v>0</v>
      </c>
      <c r="C1032" s="195">
        <v>2</v>
      </c>
    </row>
    <row r="1033" spans="1:3">
      <c r="A1033" s="197" t="s">
        <v>800</v>
      </c>
      <c r="B1033" s="195">
        <v>0</v>
      </c>
      <c r="C1033" s="195">
        <v>3</v>
      </c>
    </row>
    <row r="1034" spans="1:3">
      <c r="A1034" s="194" t="s">
        <v>938</v>
      </c>
      <c r="B1034" s="195">
        <v>5</v>
      </c>
      <c r="C1034" s="195">
        <v>1</v>
      </c>
    </row>
    <row r="1035" spans="1:3">
      <c r="A1035" s="194" t="s">
        <v>1043</v>
      </c>
      <c r="B1035" s="195">
        <v>5</v>
      </c>
      <c r="C1035" s="195">
        <v>2</v>
      </c>
    </row>
    <row r="1036" spans="1:3">
      <c r="A1036" s="194" t="s">
        <v>1133</v>
      </c>
      <c r="B1036" s="195">
        <v>5</v>
      </c>
      <c r="C1036" s="195">
        <v>3</v>
      </c>
    </row>
    <row r="1037" spans="1:3">
      <c r="A1037" s="194" t="s">
        <v>2198</v>
      </c>
      <c r="B1037" s="195">
        <v>5</v>
      </c>
      <c r="C1037" s="195">
        <v>4</v>
      </c>
    </row>
    <row r="1038" spans="1:3">
      <c r="A1038" s="194" t="s">
        <v>1236</v>
      </c>
      <c r="B1038" s="195">
        <v>5</v>
      </c>
      <c r="C1038" s="195">
        <v>6</v>
      </c>
    </row>
    <row r="1039" spans="1:3">
      <c r="A1039" s="194" t="s">
        <v>1276</v>
      </c>
      <c r="B1039" s="195">
        <v>5</v>
      </c>
      <c r="C1039" s="195">
        <v>7</v>
      </c>
    </row>
    <row r="1040" spans="1:3">
      <c r="A1040" s="194" t="s">
        <v>1307</v>
      </c>
      <c r="B1040" s="195">
        <v>5</v>
      </c>
      <c r="C1040" s="195">
        <v>8</v>
      </c>
    </row>
    <row r="1041" spans="1:3">
      <c r="A1041" s="194" t="s">
        <v>2154</v>
      </c>
      <c r="B1041" s="195">
        <v>5</v>
      </c>
      <c r="C1041" s="195">
        <v>0</v>
      </c>
    </row>
    <row r="1042" spans="1:3">
      <c r="A1042" s="197" t="s">
        <v>502</v>
      </c>
      <c r="B1042" s="195">
        <v>0</v>
      </c>
      <c r="C1042" s="195">
        <v>1</v>
      </c>
    </row>
    <row r="1043" spans="1:3">
      <c r="A1043" s="197" t="s">
        <v>2155</v>
      </c>
      <c r="B1043" s="195">
        <v>0</v>
      </c>
      <c r="C1043" s="195">
        <v>2</v>
      </c>
    </row>
    <row r="1044" spans="1:3">
      <c r="A1044" s="197" t="s">
        <v>2007</v>
      </c>
      <c r="B1044" s="195">
        <v>0</v>
      </c>
      <c r="C1044" s="195">
        <v>3</v>
      </c>
    </row>
    <row r="1045" spans="1:3">
      <c r="A1045" s="197" t="s">
        <v>2060</v>
      </c>
      <c r="B1045" s="195">
        <v>0</v>
      </c>
      <c r="C1045" s="195">
        <v>4</v>
      </c>
    </row>
    <row r="1046" spans="1:3">
      <c r="A1046" s="197" t="s">
        <v>2064</v>
      </c>
      <c r="B1046" s="195">
        <v>0</v>
      </c>
      <c r="C1046" s="195">
        <v>5</v>
      </c>
    </row>
    <row r="1047" spans="1:3">
      <c r="A1047" s="194" t="s">
        <v>2016</v>
      </c>
      <c r="B1047" s="195">
        <v>5</v>
      </c>
      <c r="C1047" s="195">
        <v>1</v>
      </c>
    </row>
    <row r="1048" spans="1:3">
      <c r="A1048" s="194" t="s">
        <v>1189</v>
      </c>
      <c r="B1048" s="195">
        <v>5</v>
      </c>
      <c r="C1048" s="195">
        <v>2</v>
      </c>
    </row>
    <row r="1049" spans="1:3">
      <c r="A1049" s="197" t="s">
        <v>503</v>
      </c>
      <c r="B1049" s="195">
        <v>0</v>
      </c>
      <c r="C1049" s="195">
        <v>1</v>
      </c>
    </row>
    <row r="1050" spans="1:3">
      <c r="A1050" s="197" t="s">
        <v>2156</v>
      </c>
      <c r="B1050" s="195">
        <v>0</v>
      </c>
      <c r="C1050" s="195">
        <v>2</v>
      </c>
    </row>
    <row r="1051" spans="1:3">
      <c r="A1051" s="197" t="s">
        <v>802</v>
      </c>
      <c r="B1051" s="195">
        <v>0</v>
      </c>
      <c r="C1051" s="195">
        <v>3</v>
      </c>
    </row>
    <row r="1052" spans="1:3">
      <c r="A1052" s="197" t="s">
        <v>940</v>
      </c>
      <c r="B1052" s="195">
        <v>0</v>
      </c>
      <c r="C1052" s="195">
        <v>4</v>
      </c>
    </row>
    <row r="1053" spans="1:3">
      <c r="A1053" s="197" t="s">
        <v>1045</v>
      </c>
      <c r="B1053" s="195">
        <v>0</v>
      </c>
      <c r="C1053" s="195">
        <v>5</v>
      </c>
    </row>
    <row r="1054" spans="1:3">
      <c r="A1054" s="194" t="s">
        <v>1134</v>
      </c>
      <c r="B1054" s="195">
        <v>5</v>
      </c>
      <c r="C1054" s="195">
        <v>2</v>
      </c>
    </row>
    <row r="1055" spans="1:3">
      <c r="A1055" s="194" t="s">
        <v>2157</v>
      </c>
      <c r="B1055" s="195">
        <v>5</v>
      </c>
      <c r="C1055" s="195">
        <v>0</v>
      </c>
    </row>
    <row r="1056" spans="1:3">
      <c r="A1056" s="194" t="s">
        <v>646</v>
      </c>
      <c r="B1056" s="195">
        <v>5</v>
      </c>
      <c r="C1056" s="195">
        <v>1</v>
      </c>
    </row>
    <row r="1057" spans="1:3">
      <c r="A1057" s="194" t="s">
        <v>803</v>
      </c>
      <c r="B1057" s="195">
        <v>5</v>
      </c>
      <c r="C1057" s="195">
        <v>2</v>
      </c>
    </row>
    <row r="1058" spans="1:3">
      <c r="A1058" s="194" t="s">
        <v>941</v>
      </c>
      <c r="B1058" s="195">
        <v>5</v>
      </c>
      <c r="C1058" s="195">
        <v>3</v>
      </c>
    </row>
    <row r="1059" spans="1:3">
      <c r="A1059" s="194" t="s">
        <v>1046</v>
      </c>
      <c r="B1059" s="195">
        <v>5</v>
      </c>
      <c r="C1059" s="195">
        <v>4</v>
      </c>
    </row>
    <row r="1060" spans="1:3">
      <c r="A1060" s="194" t="s">
        <v>2232</v>
      </c>
      <c r="B1060" s="195">
        <v>5</v>
      </c>
      <c r="C1060" s="195">
        <v>0</v>
      </c>
    </row>
    <row r="1061" spans="1:3">
      <c r="A1061" s="194" t="s">
        <v>647</v>
      </c>
      <c r="B1061" s="195">
        <v>5</v>
      </c>
      <c r="C1061" s="195">
        <v>1</v>
      </c>
    </row>
    <row r="1062" spans="1:3">
      <c r="A1062" s="194" t="s">
        <v>2203</v>
      </c>
      <c r="B1062" s="195">
        <v>5</v>
      </c>
      <c r="C1062" s="195">
        <v>2</v>
      </c>
    </row>
    <row r="1063" spans="1:3">
      <c r="A1063" s="194" t="s">
        <v>2158</v>
      </c>
      <c r="B1063" s="195">
        <v>5</v>
      </c>
      <c r="C1063" s="195">
        <v>0</v>
      </c>
    </row>
    <row r="1064" spans="1:3">
      <c r="A1064" s="197" t="s">
        <v>2192</v>
      </c>
      <c r="B1064" s="195">
        <v>0</v>
      </c>
      <c r="C1064" s="195">
        <v>1</v>
      </c>
    </row>
    <row r="1065" spans="1:3">
      <c r="A1065" s="197" t="s">
        <v>648</v>
      </c>
      <c r="B1065" s="195">
        <v>0</v>
      </c>
      <c r="C1065" s="195">
        <v>2</v>
      </c>
    </row>
    <row r="1066" spans="1:3">
      <c r="A1066" s="194" t="s">
        <v>2229</v>
      </c>
      <c r="B1066" s="195">
        <v>5</v>
      </c>
      <c r="C1066" s="195">
        <v>1</v>
      </c>
    </row>
    <row r="1067" spans="1:3">
      <c r="A1067" s="194" t="s">
        <v>942</v>
      </c>
      <c r="B1067" s="195">
        <v>5</v>
      </c>
      <c r="C1067" s="195">
        <v>2</v>
      </c>
    </row>
    <row r="1068" spans="1:3">
      <c r="A1068" s="194" t="s">
        <v>2199</v>
      </c>
      <c r="B1068" s="195">
        <v>5</v>
      </c>
      <c r="C1068" s="195">
        <v>3</v>
      </c>
    </row>
    <row r="1069" spans="1:3">
      <c r="A1069" s="194" t="s">
        <v>1135</v>
      </c>
      <c r="B1069" s="195">
        <v>5</v>
      </c>
      <c r="C1069" s="195">
        <v>5</v>
      </c>
    </row>
    <row r="1070" spans="1:3">
      <c r="A1070" s="197" t="s">
        <v>505</v>
      </c>
      <c r="B1070" s="195">
        <v>0</v>
      </c>
      <c r="C1070" s="195">
        <v>1</v>
      </c>
    </row>
    <row r="1071" spans="1:3">
      <c r="A1071" s="197" t="s">
        <v>649</v>
      </c>
      <c r="B1071" s="195">
        <v>0</v>
      </c>
      <c r="C1071" s="195">
        <v>2</v>
      </c>
    </row>
    <row r="1072" spans="1:3">
      <c r="A1072" s="194" t="s">
        <v>805</v>
      </c>
      <c r="B1072" s="195">
        <v>5</v>
      </c>
      <c r="C1072" s="195">
        <v>3</v>
      </c>
    </row>
    <row r="1073" spans="1:3">
      <c r="A1073" s="194" t="s">
        <v>2006</v>
      </c>
      <c r="B1073" s="195">
        <v>5</v>
      </c>
      <c r="C1073" s="195">
        <v>7</v>
      </c>
    </row>
    <row r="1074" spans="1:3">
      <c r="A1074" s="194" t="s">
        <v>2160</v>
      </c>
      <c r="B1074" s="195">
        <v>5</v>
      </c>
      <c r="C1074" s="195">
        <v>0</v>
      </c>
    </row>
    <row r="1075" spans="1:3">
      <c r="A1075" s="194" t="s">
        <v>650</v>
      </c>
      <c r="B1075" s="195">
        <v>5</v>
      </c>
      <c r="C1075" s="195">
        <v>1</v>
      </c>
    </row>
    <row r="1076" spans="1:3">
      <c r="A1076" s="194" t="s">
        <v>806</v>
      </c>
      <c r="B1076" s="195">
        <v>5</v>
      </c>
      <c r="C1076" s="195">
        <v>2</v>
      </c>
    </row>
    <row r="1077" spans="1:3">
      <c r="A1077" s="194" t="s">
        <v>2159</v>
      </c>
      <c r="B1077" s="195">
        <v>5</v>
      </c>
      <c r="C1077" s="195">
        <v>0</v>
      </c>
    </row>
    <row r="1078" spans="1:3">
      <c r="A1078" s="194" t="s">
        <v>722</v>
      </c>
      <c r="B1078" s="195">
        <v>5</v>
      </c>
      <c r="C1078" s="195">
        <v>1</v>
      </c>
    </row>
    <row r="1079" spans="1:3">
      <c r="A1079" s="194" t="s">
        <v>807</v>
      </c>
      <c r="B1079" s="195">
        <v>5</v>
      </c>
      <c r="C1079" s="195">
        <v>2</v>
      </c>
    </row>
    <row r="1080" spans="1:3">
      <c r="A1080" s="194" t="s">
        <v>944</v>
      </c>
      <c r="B1080" s="195">
        <v>5</v>
      </c>
      <c r="C1080" s="195">
        <v>3</v>
      </c>
    </row>
    <row r="1081" spans="1:3">
      <c r="A1081" s="194" t="s">
        <v>2161</v>
      </c>
      <c r="B1081" s="195">
        <v>5</v>
      </c>
      <c r="C1081" s="195">
        <v>0</v>
      </c>
    </row>
    <row r="1082" spans="1:3">
      <c r="A1082" s="194" t="s">
        <v>651</v>
      </c>
      <c r="B1082" s="195">
        <v>5</v>
      </c>
      <c r="C1082" s="195">
        <v>1</v>
      </c>
    </row>
    <row r="1083" spans="1:3">
      <c r="A1083" s="194" t="s">
        <v>787</v>
      </c>
      <c r="B1083" s="195">
        <v>5</v>
      </c>
      <c r="C1083" s="195">
        <v>2</v>
      </c>
    </row>
    <row r="1084" spans="1:3">
      <c r="A1084" s="194" t="s">
        <v>2068</v>
      </c>
      <c r="B1084" s="195">
        <v>5</v>
      </c>
      <c r="C1084" s="195">
        <v>3</v>
      </c>
    </row>
    <row r="1085" spans="1:3">
      <c r="A1085" s="194" t="s">
        <v>2083</v>
      </c>
      <c r="B1085" s="195">
        <v>5</v>
      </c>
      <c r="C1085" s="195">
        <v>0</v>
      </c>
    </row>
    <row r="1086" spans="1:3">
      <c r="A1086" s="194" t="s">
        <v>506</v>
      </c>
      <c r="B1086" s="195">
        <v>5</v>
      </c>
      <c r="C1086" s="195">
        <v>0</v>
      </c>
    </row>
    <row r="1087" spans="1:3">
      <c r="A1087" s="194" t="s">
        <v>652</v>
      </c>
      <c r="B1087" s="195">
        <v>5</v>
      </c>
      <c r="C1087" s="195">
        <v>1</v>
      </c>
    </row>
    <row r="1088" spans="1:3">
      <c r="A1088" s="194" t="s">
        <v>808</v>
      </c>
      <c r="B1088" s="195">
        <v>5</v>
      </c>
      <c r="C1088" s="195">
        <v>2</v>
      </c>
    </row>
    <row r="1089" spans="1:3">
      <c r="A1089" s="194" t="s">
        <v>2162</v>
      </c>
      <c r="B1089" s="195">
        <v>5</v>
      </c>
      <c r="C1089" s="195">
        <v>0</v>
      </c>
    </row>
    <row r="1090" spans="1:3">
      <c r="A1090" s="194" t="s">
        <v>2163</v>
      </c>
      <c r="B1090" s="195">
        <v>5</v>
      </c>
      <c r="C1090" s="195">
        <v>0</v>
      </c>
    </row>
    <row r="1091" spans="1:3">
      <c r="A1091" s="194" t="s">
        <v>2071</v>
      </c>
      <c r="B1091" s="195">
        <v>5</v>
      </c>
      <c r="C1091" s="195">
        <v>0</v>
      </c>
    </row>
    <row r="1092" spans="1:3">
      <c r="A1092" s="194" t="s">
        <v>653</v>
      </c>
      <c r="B1092" s="195">
        <v>5</v>
      </c>
      <c r="C1092" s="195">
        <v>1</v>
      </c>
    </row>
    <row r="1093" spans="1:3">
      <c r="A1093" s="194" t="s">
        <v>549</v>
      </c>
      <c r="B1093" s="195">
        <v>5</v>
      </c>
      <c r="C1093" s="195">
        <v>0</v>
      </c>
    </row>
    <row r="1094" spans="1:3">
      <c r="A1094" s="194" t="s">
        <v>698</v>
      </c>
      <c r="B1094" s="195">
        <v>5</v>
      </c>
      <c r="C1094" s="195">
        <v>1</v>
      </c>
    </row>
    <row r="1095" spans="1:3">
      <c r="A1095" s="194" t="s">
        <v>845</v>
      </c>
      <c r="B1095" s="195">
        <v>5</v>
      </c>
      <c r="C1095" s="195">
        <v>3</v>
      </c>
    </row>
    <row r="1096" spans="1:3">
      <c r="A1096" s="194" t="s">
        <v>2209</v>
      </c>
      <c r="B1096" s="195">
        <v>5</v>
      </c>
      <c r="C1096" s="195">
        <v>6</v>
      </c>
    </row>
    <row r="1097" spans="1:3">
      <c r="A1097" s="194" t="s">
        <v>1069</v>
      </c>
      <c r="B1097" s="195">
        <v>5</v>
      </c>
      <c r="C1097" s="195">
        <v>7</v>
      </c>
    </row>
    <row r="1098" spans="1:3">
      <c r="A1098" s="194" t="s">
        <v>1150</v>
      </c>
      <c r="B1098" s="195">
        <v>5</v>
      </c>
      <c r="C1098" s="195">
        <v>8</v>
      </c>
    </row>
    <row r="1099" spans="1:3">
      <c r="A1099" s="194" t="s">
        <v>1203</v>
      </c>
      <c r="B1099" s="195">
        <v>6</v>
      </c>
      <c r="C1099" s="195">
        <v>0</v>
      </c>
    </row>
    <row r="1100" spans="1:3">
      <c r="A1100" s="194" t="s">
        <v>1250</v>
      </c>
      <c r="B1100" s="195">
        <v>6</v>
      </c>
      <c r="C1100" s="195">
        <v>2</v>
      </c>
    </row>
    <row r="1101" spans="1:3">
      <c r="A1101" s="194" t="s">
        <v>1285</v>
      </c>
      <c r="B1101" s="195">
        <v>6</v>
      </c>
      <c r="C1101" s="195">
        <v>4</v>
      </c>
    </row>
    <row r="1102" spans="1:3">
      <c r="A1102" s="197" t="s">
        <v>2164</v>
      </c>
      <c r="B1102" s="195">
        <v>0</v>
      </c>
      <c r="C1102" s="195">
        <v>1</v>
      </c>
    </row>
    <row r="1103" spans="1:3">
      <c r="A1103" s="197" t="s">
        <v>699</v>
      </c>
      <c r="B1103" s="195">
        <v>0</v>
      </c>
      <c r="C1103" s="195">
        <v>2</v>
      </c>
    </row>
    <row r="1104" spans="1:3">
      <c r="A1104" s="194" t="s">
        <v>846</v>
      </c>
      <c r="B1104" s="195">
        <v>5</v>
      </c>
      <c r="C1104" s="195">
        <v>1</v>
      </c>
    </row>
    <row r="1105" spans="1:3">
      <c r="A1105" s="194" t="s">
        <v>970</v>
      </c>
      <c r="B1105" s="195">
        <v>5</v>
      </c>
      <c r="C1105" s="195">
        <v>2</v>
      </c>
    </row>
    <row r="1106" spans="1:3">
      <c r="A1106" s="194" t="s">
        <v>1070</v>
      </c>
      <c r="B1106" s="195">
        <v>5</v>
      </c>
      <c r="C1106" s="195">
        <v>3</v>
      </c>
    </row>
    <row r="1107" spans="1:3">
      <c r="A1107" s="194" t="s">
        <v>1151</v>
      </c>
      <c r="B1107" s="195">
        <v>5</v>
      </c>
      <c r="C1107" s="195">
        <v>4</v>
      </c>
    </row>
    <row r="1108" spans="1:3">
      <c r="A1108" s="194" t="s">
        <v>2054</v>
      </c>
      <c r="B1108" s="195">
        <v>5</v>
      </c>
      <c r="C1108" s="195">
        <v>5</v>
      </c>
    </row>
    <row r="1109" spans="1:3">
      <c r="A1109" s="194" t="s">
        <v>1251</v>
      </c>
      <c r="B1109" s="195">
        <v>5</v>
      </c>
      <c r="C1109" s="195">
        <v>6</v>
      </c>
    </row>
    <row r="1110" spans="1:3">
      <c r="A1110" s="194" t="s">
        <v>1286</v>
      </c>
      <c r="B1110" s="195">
        <v>5</v>
      </c>
      <c r="C1110" s="195">
        <v>7</v>
      </c>
    </row>
    <row r="1111" spans="1:3">
      <c r="A1111" s="194" t="s">
        <v>1314</v>
      </c>
      <c r="B1111" s="195">
        <v>5</v>
      </c>
      <c r="C1111" s="195">
        <v>8</v>
      </c>
    </row>
    <row r="1112" spans="1:3">
      <c r="A1112" s="194" t="s">
        <v>550</v>
      </c>
      <c r="B1112" s="195">
        <v>5</v>
      </c>
      <c r="C1112" s="195">
        <v>0</v>
      </c>
    </row>
    <row r="1113" spans="1:3">
      <c r="A1113" s="194" t="s">
        <v>700</v>
      </c>
      <c r="B1113" s="195">
        <v>5</v>
      </c>
      <c r="C1113" s="195">
        <v>1</v>
      </c>
    </row>
    <row r="1114" spans="1:3">
      <c r="A1114" s="194" t="s">
        <v>847</v>
      </c>
      <c r="B1114" s="195">
        <v>5</v>
      </c>
      <c r="C1114" s="195">
        <v>3</v>
      </c>
    </row>
    <row r="1115" spans="1:3">
      <c r="A1115" s="194" t="s">
        <v>971</v>
      </c>
      <c r="B1115" s="195">
        <v>5</v>
      </c>
      <c r="C1115" s="195">
        <v>6</v>
      </c>
    </row>
    <row r="1116" spans="1:3">
      <c r="A1116" s="194" t="s">
        <v>1071</v>
      </c>
      <c r="B1116" s="195">
        <v>5</v>
      </c>
      <c r="C1116" s="195">
        <v>7</v>
      </c>
    </row>
    <row r="1117" spans="1:3">
      <c r="A1117" s="194" t="s">
        <v>1152</v>
      </c>
      <c r="B1117" s="195">
        <v>5</v>
      </c>
      <c r="C1117" s="195">
        <v>8</v>
      </c>
    </row>
    <row r="1118" spans="1:3">
      <c r="A1118" s="194" t="s">
        <v>551</v>
      </c>
      <c r="B1118" s="195">
        <v>5</v>
      </c>
      <c r="C1118" s="195">
        <v>0</v>
      </c>
    </row>
    <row r="1119" spans="1:3">
      <c r="A1119" s="194" t="s">
        <v>701</v>
      </c>
      <c r="B1119" s="195">
        <v>5</v>
      </c>
      <c r="C1119" s="195">
        <v>1</v>
      </c>
    </row>
    <row r="1120" spans="1:3">
      <c r="A1120" s="194" t="s">
        <v>848</v>
      </c>
      <c r="B1120" s="195">
        <v>5</v>
      </c>
      <c r="C1120" s="195">
        <v>2</v>
      </c>
    </row>
    <row r="1121" spans="1:3">
      <c r="A1121" s="194" t="s">
        <v>972</v>
      </c>
      <c r="B1121" s="195">
        <v>5</v>
      </c>
      <c r="C1121" s="195">
        <v>4</v>
      </c>
    </row>
    <row r="1122" spans="1:3">
      <c r="A1122" s="194" t="s">
        <v>1072</v>
      </c>
      <c r="B1122" s="195">
        <v>5</v>
      </c>
      <c r="C1122" s="195">
        <v>5</v>
      </c>
    </row>
    <row r="1123" spans="1:3">
      <c r="A1123" s="194" t="s">
        <v>552</v>
      </c>
      <c r="B1123" s="195">
        <v>5</v>
      </c>
      <c r="C1123" s="195">
        <v>0</v>
      </c>
    </row>
    <row r="1124" spans="1:3">
      <c r="A1124" s="194" t="s">
        <v>702</v>
      </c>
      <c r="B1124" s="195">
        <v>5</v>
      </c>
      <c r="C1124" s="195">
        <v>1</v>
      </c>
    </row>
    <row r="1125" spans="1:3">
      <c r="A1125" s="194" t="s">
        <v>849</v>
      </c>
      <c r="B1125" s="195">
        <v>5</v>
      </c>
      <c r="C1125" s="195">
        <v>2</v>
      </c>
    </row>
    <row r="1126" spans="1:3">
      <c r="A1126" s="194" t="s">
        <v>973</v>
      </c>
      <c r="B1126" s="195">
        <v>5</v>
      </c>
      <c r="C1126" s="195">
        <v>3</v>
      </c>
    </row>
    <row r="1127" spans="1:3">
      <c r="A1127" s="194" t="s">
        <v>1073</v>
      </c>
      <c r="B1127" s="195">
        <v>5</v>
      </c>
      <c r="C1127" s="195">
        <v>4</v>
      </c>
    </row>
    <row r="1128" spans="1:3">
      <c r="A1128" s="194" t="s">
        <v>1153</v>
      </c>
      <c r="B1128" s="195">
        <v>5</v>
      </c>
      <c r="C1128" s="195">
        <v>6</v>
      </c>
    </row>
    <row r="1129" spans="1:3">
      <c r="A1129" s="194" t="s">
        <v>1204</v>
      </c>
      <c r="B1129" s="195">
        <v>5</v>
      </c>
      <c r="C1129" s="195">
        <v>7</v>
      </c>
    </row>
    <row r="1130" spans="1:3">
      <c r="A1130" s="194" t="s">
        <v>2166</v>
      </c>
      <c r="B1130" s="195">
        <v>5</v>
      </c>
      <c r="C1130" s="195">
        <v>0</v>
      </c>
    </row>
    <row r="1131" spans="1:3">
      <c r="A1131" s="194" t="s">
        <v>2194</v>
      </c>
      <c r="B1131" s="195">
        <v>5</v>
      </c>
      <c r="C1131" s="195">
        <v>1</v>
      </c>
    </row>
    <row r="1132" spans="1:3">
      <c r="A1132" s="194" t="s">
        <v>850</v>
      </c>
      <c r="B1132" s="195">
        <v>5</v>
      </c>
      <c r="C1132" s="195">
        <v>2</v>
      </c>
    </row>
    <row r="1133" spans="1:3">
      <c r="A1133" s="194" t="s">
        <v>974</v>
      </c>
      <c r="B1133" s="195">
        <v>5</v>
      </c>
      <c r="C1133" s="195">
        <v>5</v>
      </c>
    </row>
    <row r="1134" spans="1:3">
      <c r="A1134" s="194" t="s">
        <v>2167</v>
      </c>
      <c r="B1134" s="195">
        <v>5</v>
      </c>
      <c r="C1134" s="195">
        <v>0</v>
      </c>
    </row>
    <row r="1135" spans="1:3">
      <c r="A1135" s="194" t="s">
        <v>703</v>
      </c>
      <c r="B1135" s="195">
        <v>5</v>
      </c>
      <c r="C1135" s="195">
        <v>1</v>
      </c>
    </row>
    <row r="1136" spans="1:3">
      <c r="A1136" s="194" t="s">
        <v>553</v>
      </c>
      <c r="B1136" s="195">
        <v>5</v>
      </c>
      <c r="C1136" s="195">
        <v>0</v>
      </c>
    </row>
    <row r="1137" spans="1:3">
      <c r="A1137" s="194" t="s">
        <v>704</v>
      </c>
      <c r="B1137" s="195">
        <v>5</v>
      </c>
      <c r="C1137" s="195">
        <v>1</v>
      </c>
    </row>
    <row r="1138" spans="1:3">
      <c r="A1138" s="194" t="s">
        <v>851</v>
      </c>
      <c r="B1138" s="195">
        <v>5</v>
      </c>
      <c r="C1138" s="195">
        <v>2</v>
      </c>
    </row>
    <row r="1139" spans="1:3">
      <c r="A1139" s="194" t="s">
        <v>975</v>
      </c>
      <c r="B1139" s="195">
        <v>5</v>
      </c>
      <c r="C1139" s="195">
        <v>3</v>
      </c>
    </row>
    <row r="1140" spans="1:3">
      <c r="A1140" s="194" t="s">
        <v>1074</v>
      </c>
      <c r="B1140" s="195">
        <v>5</v>
      </c>
      <c r="C1140" s="195">
        <v>4</v>
      </c>
    </row>
    <row r="1141" spans="1:3">
      <c r="A1141" s="194" t="s">
        <v>2168</v>
      </c>
      <c r="B1141" s="195">
        <v>5</v>
      </c>
      <c r="C1141" s="195">
        <v>0</v>
      </c>
    </row>
    <row r="1142" spans="1:3">
      <c r="A1142" s="194" t="s">
        <v>705</v>
      </c>
      <c r="B1142" s="195">
        <v>5</v>
      </c>
      <c r="C1142" s="195">
        <v>1</v>
      </c>
    </row>
    <row r="1143" spans="1:3">
      <c r="A1143" s="194" t="s">
        <v>852</v>
      </c>
      <c r="B1143" s="195">
        <v>5</v>
      </c>
      <c r="C1143" s="195">
        <v>2</v>
      </c>
    </row>
    <row r="1144" spans="1:3">
      <c r="A1144" s="194" t="s">
        <v>976</v>
      </c>
      <c r="B1144" s="195">
        <v>5</v>
      </c>
      <c r="C1144" s="195">
        <v>3</v>
      </c>
    </row>
    <row r="1145" spans="1:3">
      <c r="A1145" s="194" t="s">
        <v>1075</v>
      </c>
      <c r="B1145" s="195">
        <v>5</v>
      </c>
      <c r="C1145" s="195">
        <v>4</v>
      </c>
    </row>
    <row r="1146" spans="1:3">
      <c r="A1146" s="194" t="s">
        <v>2169</v>
      </c>
      <c r="B1146" s="195">
        <v>5</v>
      </c>
      <c r="C1146" s="195">
        <v>0</v>
      </c>
    </row>
    <row r="1147" spans="1:3">
      <c r="A1147" s="194" t="s">
        <v>706</v>
      </c>
      <c r="B1147" s="195">
        <v>5</v>
      </c>
      <c r="C1147" s="195">
        <v>1</v>
      </c>
    </row>
    <row r="1148" spans="1:3">
      <c r="A1148" s="194" t="s">
        <v>853</v>
      </c>
      <c r="B1148" s="195">
        <v>5</v>
      </c>
      <c r="C1148" s="195">
        <v>2</v>
      </c>
    </row>
    <row r="1149" spans="1:3">
      <c r="A1149" s="194" t="s">
        <v>554</v>
      </c>
      <c r="B1149" s="195">
        <v>5</v>
      </c>
      <c r="C1149" s="195">
        <v>0</v>
      </c>
    </row>
    <row r="1150" spans="1:3">
      <c r="A1150" s="194" t="s">
        <v>2074</v>
      </c>
      <c r="B1150" s="195">
        <v>5</v>
      </c>
      <c r="C1150" s="195">
        <v>0</v>
      </c>
    </row>
    <row r="1151" spans="1:3">
      <c r="A1151" s="194" t="s">
        <v>707</v>
      </c>
      <c r="B1151" s="195">
        <v>5</v>
      </c>
      <c r="C1151" s="195">
        <v>1</v>
      </c>
    </row>
    <row r="1152" spans="1:3">
      <c r="A1152" s="194" t="s">
        <v>2170</v>
      </c>
      <c r="B1152" s="195">
        <v>5</v>
      </c>
      <c r="C1152" s="195">
        <v>0</v>
      </c>
    </row>
    <row r="1153" spans="1:3">
      <c r="A1153" s="194" t="s">
        <v>603</v>
      </c>
      <c r="B1153" s="195">
        <v>5</v>
      </c>
      <c r="C1153" s="195">
        <v>1</v>
      </c>
    </row>
    <row r="1154" spans="1:3">
      <c r="A1154" s="194" t="s">
        <v>762</v>
      </c>
      <c r="B1154" s="195">
        <v>5</v>
      </c>
      <c r="C1154" s="195">
        <v>3</v>
      </c>
    </row>
    <row r="1155" spans="1:3">
      <c r="A1155" s="194" t="s">
        <v>907</v>
      </c>
      <c r="B1155" s="195">
        <v>5</v>
      </c>
      <c r="C1155" s="195">
        <v>4</v>
      </c>
    </row>
    <row r="1156" spans="1:3">
      <c r="A1156" s="194" t="s">
        <v>1017</v>
      </c>
      <c r="B1156" s="195">
        <v>5</v>
      </c>
      <c r="C1156" s="195">
        <v>5</v>
      </c>
    </row>
    <row r="1157" spans="1:3">
      <c r="A1157" s="194" t="s">
        <v>1110</v>
      </c>
      <c r="B1157" s="195">
        <v>5</v>
      </c>
      <c r="C1157" s="195">
        <v>6</v>
      </c>
    </row>
    <row r="1158" spans="1:3">
      <c r="A1158" s="194" t="s">
        <v>1176</v>
      </c>
      <c r="B1158" s="195">
        <v>5</v>
      </c>
      <c r="C1158" s="195">
        <v>7</v>
      </c>
    </row>
    <row r="1159" spans="1:3">
      <c r="A1159" s="194" t="s">
        <v>1223</v>
      </c>
      <c r="B1159" s="195">
        <v>5</v>
      </c>
      <c r="C1159" s="195">
        <v>8</v>
      </c>
    </row>
    <row r="1160" spans="1:3">
      <c r="A1160" s="194" t="s">
        <v>2171</v>
      </c>
      <c r="B1160" s="195">
        <v>5</v>
      </c>
      <c r="C1160" s="195">
        <v>0</v>
      </c>
    </row>
    <row r="1161" spans="1:3">
      <c r="A1161" s="194" t="s">
        <v>604</v>
      </c>
      <c r="B1161" s="195">
        <v>5</v>
      </c>
      <c r="C1161" s="195">
        <v>2</v>
      </c>
    </row>
    <row r="1162" spans="1:3">
      <c r="A1162" s="194" t="s">
        <v>763</v>
      </c>
      <c r="B1162" s="195">
        <v>5</v>
      </c>
      <c r="C1162" s="195">
        <v>4</v>
      </c>
    </row>
    <row r="1163" spans="1:3">
      <c r="A1163" s="194" t="s">
        <v>908</v>
      </c>
      <c r="B1163" s="195">
        <v>5</v>
      </c>
      <c r="C1163" s="195">
        <v>6</v>
      </c>
    </row>
    <row r="1164" spans="1:3">
      <c r="A1164" s="194" t="s">
        <v>475</v>
      </c>
      <c r="B1164" s="195">
        <v>5</v>
      </c>
      <c r="C1164" s="195">
        <v>0</v>
      </c>
    </row>
    <row r="1165" spans="1:3">
      <c r="A1165" s="194" t="s">
        <v>605</v>
      </c>
      <c r="B1165" s="195">
        <v>5</v>
      </c>
      <c r="C1165" s="195">
        <v>1</v>
      </c>
    </row>
    <row r="1166" spans="1:3">
      <c r="A1166" s="194" t="s">
        <v>764</v>
      </c>
      <c r="B1166" s="195">
        <v>5</v>
      </c>
      <c r="C1166" s="195">
        <v>2</v>
      </c>
    </row>
    <row r="1167" spans="1:3">
      <c r="A1167" s="194" t="s">
        <v>909</v>
      </c>
      <c r="B1167" s="195">
        <v>5</v>
      </c>
      <c r="C1167" s="195">
        <v>3</v>
      </c>
    </row>
    <row r="1168" spans="1:3">
      <c r="A1168" s="194" t="s">
        <v>2033</v>
      </c>
      <c r="B1168" s="195">
        <v>5</v>
      </c>
      <c r="C1168" s="195">
        <v>4</v>
      </c>
    </row>
    <row r="1169" spans="1:3">
      <c r="A1169" s="194" t="s">
        <v>1111</v>
      </c>
      <c r="B1169" s="195">
        <v>5</v>
      </c>
      <c r="C1169" s="195">
        <v>5</v>
      </c>
    </row>
    <row r="1170" spans="1:3">
      <c r="A1170" s="194" t="s">
        <v>476</v>
      </c>
      <c r="B1170" s="195">
        <v>5</v>
      </c>
      <c r="C1170" s="195">
        <v>0</v>
      </c>
    </row>
    <row r="1171" spans="1:3">
      <c r="A1171" s="194" t="s">
        <v>606</v>
      </c>
      <c r="B1171" s="195">
        <v>5</v>
      </c>
      <c r="C1171" s="195">
        <v>1</v>
      </c>
    </row>
    <row r="1172" spans="1:3">
      <c r="A1172" s="194" t="s">
        <v>765</v>
      </c>
      <c r="B1172" s="195">
        <v>5</v>
      </c>
      <c r="C1172" s="195">
        <v>2</v>
      </c>
    </row>
    <row r="1173" spans="1:3">
      <c r="A1173" s="194" t="s">
        <v>910</v>
      </c>
      <c r="B1173" s="195">
        <v>5</v>
      </c>
      <c r="C1173" s="195">
        <v>3</v>
      </c>
    </row>
    <row r="1174" spans="1:3">
      <c r="A1174" s="194" t="s">
        <v>1018</v>
      </c>
      <c r="B1174" s="195">
        <v>5</v>
      </c>
      <c r="C1174" s="195">
        <v>4</v>
      </c>
    </row>
    <row r="1175" spans="1:3">
      <c r="A1175" s="194" t="s">
        <v>1112</v>
      </c>
      <c r="B1175" s="195">
        <v>5</v>
      </c>
      <c r="C1175" s="195">
        <v>6</v>
      </c>
    </row>
    <row r="1176" spans="1:3">
      <c r="A1176" s="194" t="s">
        <v>477</v>
      </c>
      <c r="B1176" s="195">
        <v>5</v>
      </c>
      <c r="C1176" s="195">
        <v>0</v>
      </c>
    </row>
    <row r="1177" spans="1:3">
      <c r="A1177" s="194" t="s">
        <v>494</v>
      </c>
      <c r="B1177" s="195">
        <v>5</v>
      </c>
      <c r="C1177" s="195">
        <v>0</v>
      </c>
    </row>
    <row r="1178" spans="1:3">
      <c r="A1178" s="194" t="s">
        <v>629</v>
      </c>
      <c r="B1178" s="195">
        <v>5</v>
      </c>
      <c r="C1178" s="195">
        <v>2</v>
      </c>
    </row>
    <row r="1179" spans="1:3">
      <c r="A1179" s="194" t="s">
        <v>2058</v>
      </c>
      <c r="B1179" s="195">
        <v>5</v>
      </c>
      <c r="C1179" s="195">
        <v>4</v>
      </c>
    </row>
    <row r="1180" spans="1:3">
      <c r="A1180" s="194" t="s">
        <v>930</v>
      </c>
      <c r="B1180" s="195">
        <v>5</v>
      </c>
      <c r="C1180" s="195">
        <v>5</v>
      </c>
    </row>
    <row r="1181" spans="1:3">
      <c r="A1181" s="194" t="s">
        <v>1036</v>
      </c>
      <c r="B1181" s="195">
        <v>5</v>
      </c>
      <c r="C1181" s="195">
        <v>6</v>
      </c>
    </row>
    <row r="1182" spans="1:3">
      <c r="A1182" s="194" t="s">
        <v>1127</v>
      </c>
      <c r="B1182" s="195">
        <v>5</v>
      </c>
      <c r="C1182" s="195">
        <v>7</v>
      </c>
    </row>
    <row r="1183" spans="1:3">
      <c r="A1183" s="194" t="s">
        <v>1185</v>
      </c>
      <c r="B1183" s="195">
        <v>5</v>
      </c>
      <c r="C1183" s="195">
        <v>8</v>
      </c>
    </row>
    <row r="1184" spans="1:3">
      <c r="A1184" s="194" t="s">
        <v>1231</v>
      </c>
      <c r="B1184" s="195">
        <v>5</v>
      </c>
      <c r="C1184" s="195">
        <v>9</v>
      </c>
    </row>
    <row r="1185" spans="1:3">
      <c r="A1185" s="194" t="s">
        <v>1272</v>
      </c>
      <c r="B1185" s="195">
        <v>6</v>
      </c>
      <c r="C1185" s="195">
        <v>1</v>
      </c>
    </row>
    <row r="1186" spans="1:3">
      <c r="A1186" s="194" t="s">
        <v>1303</v>
      </c>
      <c r="B1186" s="195">
        <v>6</v>
      </c>
      <c r="C1186" s="195">
        <v>2</v>
      </c>
    </row>
    <row r="1187" spans="1:3">
      <c r="A1187" s="194" t="s">
        <v>2059</v>
      </c>
      <c r="B1187" s="195">
        <v>6</v>
      </c>
      <c r="C1187" s="195">
        <v>3</v>
      </c>
    </row>
    <row r="1188" spans="1:3">
      <c r="A1188" s="194" t="s">
        <v>1343</v>
      </c>
      <c r="B1188" s="195">
        <v>6</v>
      </c>
      <c r="C1188" s="195">
        <v>4</v>
      </c>
    </row>
    <row r="1189" spans="1:3">
      <c r="A1189" s="194" t="s">
        <v>1357</v>
      </c>
      <c r="B1189" s="195">
        <v>6</v>
      </c>
      <c r="C1189" s="195">
        <v>5</v>
      </c>
    </row>
    <row r="1190" spans="1:3">
      <c r="A1190" s="194" t="s">
        <v>2049</v>
      </c>
      <c r="B1190" s="195">
        <v>6</v>
      </c>
      <c r="C1190" s="195">
        <v>6</v>
      </c>
    </row>
    <row r="1191" spans="1:3">
      <c r="A1191" s="194" t="s">
        <v>2172</v>
      </c>
      <c r="B1191" s="195">
        <v>5</v>
      </c>
      <c r="C1191" s="195">
        <v>0</v>
      </c>
    </row>
    <row r="1192" spans="1:3">
      <c r="A1192" s="194" t="s">
        <v>630</v>
      </c>
      <c r="B1192" s="195">
        <v>5</v>
      </c>
      <c r="C1192" s="195">
        <v>1</v>
      </c>
    </row>
    <row r="1193" spans="1:3">
      <c r="A1193" s="194" t="s">
        <v>788</v>
      </c>
      <c r="B1193" s="195">
        <v>5</v>
      </c>
      <c r="C1193" s="195">
        <v>2</v>
      </c>
    </row>
    <row r="1194" spans="1:3">
      <c r="A1194" s="194" t="s">
        <v>2062</v>
      </c>
      <c r="B1194" s="195">
        <v>5</v>
      </c>
      <c r="C1194" s="195">
        <v>0</v>
      </c>
    </row>
    <row r="1195" spans="1:3">
      <c r="A1195" s="194" t="s">
        <v>2219</v>
      </c>
      <c r="B1195" s="195">
        <v>5</v>
      </c>
      <c r="C1195" s="195">
        <v>1</v>
      </c>
    </row>
    <row r="1196" spans="1:3">
      <c r="A1196" s="194" t="s">
        <v>2173</v>
      </c>
      <c r="B1196" s="195">
        <v>5</v>
      </c>
      <c r="C1196" s="195">
        <v>0</v>
      </c>
    </row>
    <row r="1197" spans="1:3">
      <c r="A1197" s="194" t="s">
        <v>632</v>
      </c>
      <c r="B1197" s="195">
        <v>5</v>
      </c>
      <c r="C1197" s="195">
        <v>1</v>
      </c>
    </row>
    <row r="1198" spans="1:3">
      <c r="A1198" s="197" t="s">
        <v>1521</v>
      </c>
      <c r="B1198" s="195">
        <v>0</v>
      </c>
      <c r="C1198" s="195">
        <v>1</v>
      </c>
    </row>
    <row r="1199" spans="1:3">
      <c r="A1199" s="197" t="s">
        <v>1522</v>
      </c>
      <c r="B1199" s="195">
        <v>0</v>
      </c>
      <c r="C1199" s="195">
        <v>2</v>
      </c>
    </row>
    <row r="1200" spans="1:3">
      <c r="A1200" s="197" t="s">
        <v>1523</v>
      </c>
      <c r="B1200" s="195">
        <v>0</v>
      </c>
      <c r="C1200" s="195">
        <v>3</v>
      </c>
    </row>
    <row r="1201" spans="1:3">
      <c r="A1201" s="197" t="s">
        <v>2036</v>
      </c>
      <c r="B1201" s="195">
        <v>0</v>
      </c>
      <c r="C1201" s="195">
        <v>4</v>
      </c>
    </row>
    <row r="1202" spans="1:3">
      <c r="A1202" s="197" t="s">
        <v>1524</v>
      </c>
      <c r="B1202" s="195">
        <v>0</v>
      </c>
      <c r="C1202" s="195">
        <v>5</v>
      </c>
    </row>
    <row r="1203" spans="1:3">
      <c r="A1203" s="197" t="s">
        <v>1525</v>
      </c>
      <c r="B1203" s="195">
        <v>0</v>
      </c>
      <c r="C1203" s="195">
        <v>6</v>
      </c>
    </row>
    <row r="1204" spans="1:3">
      <c r="A1204" s="197" t="s">
        <v>1526</v>
      </c>
      <c r="B1204" s="195">
        <v>0</v>
      </c>
      <c r="C1204" s="195">
        <v>7</v>
      </c>
    </row>
    <row r="1205" spans="1:3">
      <c r="A1205" s="197" t="s">
        <v>1527</v>
      </c>
      <c r="B1205" s="195">
        <v>0</v>
      </c>
      <c r="C1205" s="195">
        <v>8</v>
      </c>
    </row>
    <row r="1206" spans="1:3">
      <c r="A1206" s="197" t="s">
        <v>1528</v>
      </c>
      <c r="B1206" s="195">
        <v>0</v>
      </c>
      <c r="C1206" s="195">
        <v>9</v>
      </c>
    </row>
    <row r="1207" spans="1:3">
      <c r="A1207" s="197" t="s">
        <v>1529</v>
      </c>
      <c r="B1207" s="195">
        <v>1</v>
      </c>
      <c r="C1207" s="195">
        <v>0</v>
      </c>
    </row>
    <row r="1208" spans="1:3">
      <c r="A1208" s="197" t="s">
        <v>1530</v>
      </c>
      <c r="B1208" s="195">
        <v>1</v>
      </c>
      <c r="C1208" s="195">
        <v>1</v>
      </c>
    </row>
    <row r="1209" spans="1:3">
      <c r="A1209" s="197" t="s">
        <v>1531</v>
      </c>
      <c r="B1209" s="195">
        <v>1</v>
      </c>
      <c r="C1209" s="195">
        <v>2</v>
      </c>
    </row>
    <row r="1210" spans="1:3">
      <c r="A1210" s="197" t="s">
        <v>1532</v>
      </c>
      <c r="B1210" s="195">
        <v>1</v>
      </c>
      <c r="C1210" s="195">
        <v>3</v>
      </c>
    </row>
    <row r="1211" spans="1:3">
      <c r="A1211" s="197" t="s">
        <v>2153</v>
      </c>
      <c r="B1211" s="195">
        <v>1</v>
      </c>
      <c r="C1211" s="195">
        <v>4</v>
      </c>
    </row>
    <row r="1212" spans="1:3">
      <c r="A1212" s="197" t="s">
        <v>1533</v>
      </c>
      <c r="B1212" s="195">
        <v>1</v>
      </c>
      <c r="C1212" s="195">
        <v>5</v>
      </c>
    </row>
    <row r="1213" spans="1:3">
      <c r="A1213" s="197" t="s">
        <v>1534</v>
      </c>
      <c r="B1213" s="195">
        <v>1</v>
      </c>
      <c r="C1213" s="195">
        <v>6</v>
      </c>
    </row>
    <row r="1214" spans="1:3">
      <c r="A1214" s="197" t="s">
        <v>1535</v>
      </c>
      <c r="B1214" s="195">
        <v>1</v>
      </c>
      <c r="C1214" s="195">
        <v>7</v>
      </c>
    </row>
    <row r="1215" spans="1:3">
      <c r="A1215" s="197" t="s">
        <v>1536</v>
      </c>
      <c r="B1215" s="195">
        <v>1</v>
      </c>
      <c r="C1215" s="195">
        <v>8</v>
      </c>
    </row>
    <row r="1216" spans="1:3">
      <c r="A1216" s="197" t="s">
        <v>1537</v>
      </c>
      <c r="B1216" s="195">
        <v>1</v>
      </c>
      <c r="C1216" s="195">
        <v>9</v>
      </c>
    </row>
    <row r="1217" spans="1:3">
      <c r="A1217" s="197" t="s">
        <v>2224</v>
      </c>
      <c r="B1217" s="195">
        <v>2</v>
      </c>
      <c r="C1217" s="195">
        <v>0</v>
      </c>
    </row>
    <row r="1218" spans="1:3">
      <c r="A1218" s="197" t="s">
        <v>1538</v>
      </c>
      <c r="B1218" s="195">
        <v>2</v>
      </c>
      <c r="C1218" s="195">
        <v>1</v>
      </c>
    </row>
    <row r="1219" spans="1:3">
      <c r="A1219" s="197" t="s">
        <v>1539</v>
      </c>
      <c r="B1219" s="195">
        <v>2</v>
      </c>
      <c r="C1219" s="195">
        <v>2</v>
      </c>
    </row>
    <row r="1220" spans="1:3">
      <c r="A1220" s="197" t="s">
        <v>2213</v>
      </c>
      <c r="B1220" s="195">
        <v>2</v>
      </c>
      <c r="C1220" s="195">
        <v>3</v>
      </c>
    </row>
    <row r="1221" spans="1:3">
      <c r="A1221" s="197" t="s">
        <v>1540</v>
      </c>
      <c r="B1221" s="195">
        <v>2</v>
      </c>
      <c r="C1221" s="195">
        <v>4</v>
      </c>
    </row>
    <row r="1222" spans="1:3">
      <c r="A1222" s="197" t="s">
        <v>1541</v>
      </c>
      <c r="B1222" s="195">
        <v>2</v>
      </c>
      <c r="C1222" s="195">
        <v>5</v>
      </c>
    </row>
    <row r="1223" spans="1:3">
      <c r="A1223" s="197" t="s">
        <v>1542</v>
      </c>
      <c r="B1223" s="195">
        <v>2</v>
      </c>
      <c r="C1223" s="195">
        <v>6</v>
      </c>
    </row>
    <row r="1224" spans="1:3">
      <c r="A1224" s="197" t="s">
        <v>636</v>
      </c>
      <c r="B1224" s="195">
        <v>2</v>
      </c>
      <c r="C1224" s="195">
        <v>7</v>
      </c>
    </row>
    <row r="1225" spans="1:3">
      <c r="A1225" s="197" t="s">
        <v>1543</v>
      </c>
      <c r="B1225" s="195">
        <v>2</v>
      </c>
      <c r="C1225" s="195">
        <v>8</v>
      </c>
    </row>
    <row r="1226" spans="1:3">
      <c r="A1226" s="197" t="s">
        <v>1544</v>
      </c>
      <c r="B1226" s="195">
        <v>2</v>
      </c>
      <c r="C1226" s="195">
        <v>9</v>
      </c>
    </row>
    <row r="1227" spans="1:3">
      <c r="A1227" s="197" t="s">
        <v>2195</v>
      </c>
      <c r="B1227" s="195">
        <v>3</v>
      </c>
      <c r="C1227" s="195">
        <v>0</v>
      </c>
    </row>
    <row r="1228" spans="1:3">
      <c r="A1228" s="197" t="s">
        <v>1545</v>
      </c>
      <c r="B1228" s="195">
        <v>3</v>
      </c>
      <c r="C1228" s="195">
        <v>1</v>
      </c>
    </row>
    <row r="1229" spans="1:3">
      <c r="A1229" s="197" t="s">
        <v>1546</v>
      </c>
      <c r="B1229" s="195">
        <v>3</v>
      </c>
      <c r="C1229" s="195">
        <v>2</v>
      </c>
    </row>
    <row r="1230" spans="1:3">
      <c r="A1230" s="194" t="s">
        <v>1547</v>
      </c>
      <c r="B1230" s="195">
        <v>5</v>
      </c>
      <c r="C1230" s="195">
        <v>1</v>
      </c>
    </row>
    <row r="1231" spans="1:3">
      <c r="A1231" s="194" t="s">
        <v>1548</v>
      </c>
      <c r="B1231" s="195">
        <v>5</v>
      </c>
      <c r="C1231" s="195">
        <v>2</v>
      </c>
    </row>
    <row r="1232" spans="1:3">
      <c r="A1232" s="194" t="s">
        <v>1549</v>
      </c>
      <c r="B1232" s="195">
        <v>5</v>
      </c>
      <c r="C1232" s="195">
        <v>3</v>
      </c>
    </row>
    <row r="1233" spans="1:3">
      <c r="A1233" s="194" t="s">
        <v>1550</v>
      </c>
      <c r="B1233" s="195">
        <v>5</v>
      </c>
      <c r="C1233" s="195">
        <v>4</v>
      </c>
    </row>
    <row r="1234" spans="1:3">
      <c r="A1234" s="194" t="s">
        <v>1551</v>
      </c>
      <c r="B1234" s="195">
        <v>5</v>
      </c>
      <c r="C1234" s="195">
        <v>5</v>
      </c>
    </row>
    <row r="1235" spans="1:3">
      <c r="A1235" s="194" t="s">
        <v>1552</v>
      </c>
      <c r="B1235" s="195">
        <v>5</v>
      </c>
      <c r="C1235" s="195">
        <v>6</v>
      </c>
    </row>
    <row r="1236" spans="1:3">
      <c r="A1236" s="194" t="s">
        <v>1553</v>
      </c>
      <c r="B1236" s="195">
        <v>5</v>
      </c>
      <c r="C1236" s="195">
        <v>7</v>
      </c>
    </row>
    <row r="1237" spans="1:3">
      <c r="A1237" s="194" t="s">
        <v>1554</v>
      </c>
      <c r="B1237" s="195">
        <v>5</v>
      </c>
      <c r="C1237" s="195">
        <v>8</v>
      </c>
    </row>
    <row r="1238" spans="1:3">
      <c r="A1238" s="194" t="s">
        <v>1555</v>
      </c>
      <c r="B1238" s="195">
        <v>5</v>
      </c>
      <c r="C1238" s="195">
        <v>9</v>
      </c>
    </row>
    <row r="1239" spans="1:3">
      <c r="A1239" s="194" t="s">
        <v>1556</v>
      </c>
      <c r="B1239" s="195">
        <v>6</v>
      </c>
      <c r="C1239" s="195">
        <v>0</v>
      </c>
    </row>
    <row r="1240" spans="1:3">
      <c r="A1240" s="194" t="s">
        <v>1557</v>
      </c>
      <c r="B1240" s="195">
        <v>6</v>
      </c>
      <c r="C1240" s="195">
        <v>1</v>
      </c>
    </row>
    <row r="1241" spans="1:3">
      <c r="A1241" s="194" t="s">
        <v>1558</v>
      </c>
      <c r="B1241" s="195">
        <v>6</v>
      </c>
      <c r="C1241" s="195">
        <v>2</v>
      </c>
    </row>
    <row r="1242" spans="1:3">
      <c r="A1242" s="194" t="s">
        <v>1559</v>
      </c>
      <c r="B1242" s="195">
        <v>6</v>
      </c>
      <c r="C1242" s="195">
        <v>3</v>
      </c>
    </row>
    <row r="1243" spans="1:3">
      <c r="A1243" s="194" t="s">
        <v>1037</v>
      </c>
      <c r="B1243" s="195">
        <v>6</v>
      </c>
      <c r="C1243" s="195">
        <v>4</v>
      </c>
    </row>
    <row r="1244" spans="1:3">
      <c r="A1244" s="194" t="s">
        <v>1560</v>
      </c>
      <c r="B1244" s="195">
        <v>6</v>
      </c>
      <c r="C1244" s="195">
        <v>5</v>
      </c>
    </row>
    <row r="1245" spans="1:3">
      <c r="A1245" s="194" t="s">
        <v>1561</v>
      </c>
      <c r="B1245" s="195">
        <v>6</v>
      </c>
      <c r="C1245" s="195">
        <v>6</v>
      </c>
    </row>
    <row r="1246" spans="1:3">
      <c r="A1246" s="194" t="s">
        <v>1562</v>
      </c>
      <c r="B1246" s="195">
        <v>6</v>
      </c>
      <c r="C1246" s="195">
        <v>8</v>
      </c>
    </row>
    <row r="1247" spans="1:3">
      <c r="A1247" s="194" t="s">
        <v>1563</v>
      </c>
      <c r="B1247" s="195">
        <v>6</v>
      </c>
      <c r="C1247" s="195">
        <v>9</v>
      </c>
    </row>
    <row r="1248" spans="1:3">
      <c r="A1248" s="194" t="s">
        <v>1564</v>
      </c>
      <c r="B1248" s="195">
        <v>7</v>
      </c>
      <c r="C1248" s="195">
        <v>0</v>
      </c>
    </row>
    <row r="1249" spans="1:3">
      <c r="A1249" s="194" t="s">
        <v>1565</v>
      </c>
      <c r="B1249" s="195">
        <v>7</v>
      </c>
      <c r="C1249" s="195">
        <v>1</v>
      </c>
    </row>
    <row r="1250" spans="1:3">
      <c r="A1250" s="194" t="s">
        <v>1566</v>
      </c>
      <c r="B1250" s="195">
        <v>7</v>
      </c>
      <c r="C1250" s="195">
        <v>2</v>
      </c>
    </row>
    <row r="1251" spans="1:3">
      <c r="A1251" s="194" t="s">
        <v>1567</v>
      </c>
      <c r="B1251" s="195">
        <v>7</v>
      </c>
      <c r="C1251" s="195">
        <v>4</v>
      </c>
    </row>
    <row r="1252" spans="1:3">
      <c r="A1252" s="194" t="s">
        <v>1568</v>
      </c>
      <c r="B1252" s="195">
        <v>7</v>
      </c>
      <c r="C1252" s="195">
        <v>5</v>
      </c>
    </row>
    <row r="1253" spans="1:3">
      <c r="A1253" s="194" t="s">
        <v>1569</v>
      </c>
      <c r="B1253" s="195">
        <v>7</v>
      </c>
      <c r="C1253" s="195">
        <v>6</v>
      </c>
    </row>
    <row r="1254" spans="1:3">
      <c r="A1254" s="194" t="s">
        <v>1570</v>
      </c>
      <c r="B1254" s="195">
        <v>7</v>
      </c>
      <c r="C1254" s="195">
        <v>7</v>
      </c>
    </row>
    <row r="1255" spans="1:3">
      <c r="A1255" s="194" t="s">
        <v>1571</v>
      </c>
      <c r="B1255" s="195">
        <v>7</v>
      </c>
      <c r="C1255" s="195">
        <v>8</v>
      </c>
    </row>
    <row r="1256" spans="1:3">
      <c r="A1256" s="194" t="s">
        <v>1572</v>
      </c>
      <c r="B1256" s="195">
        <v>7</v>
      </c>
      <c r="C1256" s="195">
        <v>9</v>
      </c>
    </row>
    <row r="1257" spans="1:3">
      <c r="A1257" s="194" t="s">
        <v>2206</v>
      </c>
      <c r="B1257" s="195">
        <v>8</v>
      </c>
      <c r="C1257" s="195">
        <v>0</v>
      </c>
    </row>
    <row r="1258" spans="1:3">
      <c r="A1258" s="194" t="s">
        <v>1573</v>
      </c>
      <c r="B1258" s="195">
        <v>8</v>
      </c>
      <c r="C1258" s="195">
        <v>1</v>
      </c>
    </row>
    <row r="1259" spans="1:3">
      <c r="A1259" s="194" t="s">
        <v>1574</v>
      </c>
      <c r="B1259" s="195">
        <v>8</v>
      </c>
      <c r="C1259" s="195">
        <v>3</v>
      </c>
    </row>
    <row r="1260" spans="1:3">
      <c r="A1260" s="194" t="s">
        <v>1575</v>
      </c>
      <c r="B1260" s="195">
        <v>8</v>
      </c>
      <c r="C1260" s="195">
        <v>4</v>
      </c>
    </row>
    <row r="1261" spans="1:3">
      <c r="A1261" s="194" t="s">
        <v>1576</v>
      </c>
      <c r="B1261" s="195">
        <v>8</v>
      </c>
      <c r="C1261" s="195">
        <v>5</v>
      </c>
    </row>
    <row r="1262" spans="1:3">
      <c r="A1262" s="194" t="s">
        <v>1577</v>
      </c>
      <c r="B1262" s="195">
        <v>8</v>
      </c>
      <c r="C1262" s="195">
        <v>6</v>
      </c>
    </row>
    <row r="1263" spans="1:3">
      <c r="A1263" s="197" t="s">
        <v>2174</v>
      </c>
      <c r="B1263" s="195">
        <v>0</v>
      </c>
      <c r="C1263" s="195">
        <v>2</v>
      </c>
    </row>
    <row r="1264" spans="1:3">
      <c r="A1264" s="197" t="s">
        <v>607</v>
      </c>
      <c r="B1264" s="195">
        <v>0</v>
      </c>
      <c r="C1264" s="195">
        <v>3</v>
      </c>
    </row>
    <row r="1265" spans="1:3">
      <c r="A1265" s="194" t="s">
        <v>766</v>
      </c>
      <c r="B1265" s="195">
        <v>5</v>
      </c>
      <c r="C1265" s="195">
        <v>1</v>
      </c>
    </row>
    <row r="1266" spans="1:3">
      <c r="A1266" s="194" t="s">
        <v>911</v>
      </c>
      <c r="B1266" s="195">
        <v>5</v>
      </c>
      <c r="C1266" s="195">
        <v>2</v>
      </c>
    </row>
    <row r="1267" spans="1:3">
      <c r="A1267" s="194" t="s">
        <v>1019</v>
      </c>
      <c r="B1267" s="195">
        <v>5</v>
      </c>
      <c r="C1267" s="195">
        <v>3</v>
      </c>
    </row>
    <row r="1268" spans="1:3">
      <c r="A1268" s="194" t="s">
        <v>1113</v>
      </c>
      <c r="B1268" s="195">
        <v>5</v>
      </c>
      <c r="C1268" s="195">
        <v>4</v>
      </c>
    </row>
    <row r="1269" spans="1:3">
      <c r="A1269" s="194" t="s">
        <v>1177</v>
      </c>
      <c r="B1269" s="195">
        <v>5</v>
      </c>
      <c r="C1269" s="195">
        <v>5</v>
      </c>
    </row>
    <row r="1270" spans="1:3">
      <c r="A1270" s="194" t="s">
        <v>1224</v>
      </c>
      <c r="B1270" s="195">
        <v>5</v>
      </c>
      <c r="C1270" s="195">
        <v>6</v>
      </c>
    </row>
    <row r="1271" spans="1:3">
      <c r="A1271" s="194" t="s">
        <v>478</v>
      </c>
      <c r="B1271" s="195">
        <v>5</v>
      </c>
      <c r="C1271" s="195">
        <v>0</v>
      </c>
    </row>
    <row r="1272" spans="1:3">
      <c r="A1272" s="194" t="s">
        <v>608</v>
      </c>
      <c r="B1272" s="195">
        <v>5</v>
      </c>
      <c r="C1272" s="195">
        <v>1</v>
      </c>
    </row>
    <row r="1273" spans="1:3">
      <c r="A1273" s="194" t="s">
        <v>767</v>
      </c>
      <c r="B1273" s="195">
        <v>5</v>
      </c>
      <c r="C1273" s="195">
        <v>2</v>
      </c>
    </row>
    <row r="1274" spans="1:3">
      <c r="A1274" s="194" t="s">
        <v>912</v>
      </c>
      <c r="B1274" s="195">
        <v>5</v>
      </c>
      <c r="C1274" s="195">
        <v>3</v>
      </c>
    </row>
    <row r="1275" spans="1:3">
      <c r="A1275" s="194" t="s">
        <v>1020</v>
      </c>
      <c r="B1275" s="195">
        <v>5</v>
      </c>
      <c r="C1275" s="195">
        <v>4</v>
      </c>
    </row>
    <row r="1276" spans="1:3">
      <c r="A1276" s="194" t="s">
        <v>1114</v>
      </c>
      <c r="B1276" s="195">
        <v>5</v>
      </c>
      <c r="C1276" s="195">
        <v>5</v>
      </c>
    </row>
    <row r="1277" spans="1:3">
      <c r="A1277" s="194" t="s">
        <v>2017</v>
      </c>
      <c r="B1277" s="195">
        <v>5</v>
      </c>
      <c r="C1277" s="195">
        <v>6</v>
      </c>
    </row>
    <row r="1278" spans="1:3">
      <c r="A1278" s="194" t="s">
        <v>1225</v>
      </c>
      <c r="B1278" s="195">
        <v>5</v>
      </c>
      <c r="C1278" s="195">
        <v>7</v>
      </c>
    </row>
    <row r="1279" spans="1:3">
      <c r="A1279" s="194" t="s">
        <v>479</v>
      </c>
      <c r="B1279" s="195">
        <v>5</v>
      </c>
      <c r="C1279" s="195">
        <v>0</v>
      </c>
    </row>
    <row r="1280" spans="1:3">
      <c r="A1280" s="194" t="s">
        <v>2021</v>
      </c>
      <c r="B1280" s="195">
        <v>5</v>
      </c>
      <c r="C1280" s="195">
        <v>1</v>
      </c>
    </row>
    <row r="1281" spans="1:3">
      <c r="A1281" s="194" t="s">
        <v>768</v>
      </c>
      <c r="B1281" s="195">
        <v>5</v>
      </c>
      <c r="C1281" s="195">
        <v>2</v>
      </c>
    </row>
    <row r="1282" spans="1:3">
      <c r="A1282" s="194" t="s">
        <v>913</v>
      </c>
      <c r="B1282" s="195">
        <v>5</v>
      </c>
      <c r="C1282" s="195">
        <v>3</v>
      </c>
    </row>
    <row r="1283" spans="1:3">
      <c r="A1283" s="194" t="s">
        <v>1021</v>
      </c>
      <c r="B1283" s="195">
        <v>5</v>
      </c>
      <c r="C1283" s="195">
        <v>4</v>
      </c>
    </row>
    <row r="1284" spans="1:3">
      <c r="A1284" s="197" t="s">
        <v>480</v>
      </c>
      <c r="B1284" s="195">
        <v>0</v>
      </c>
      <c r="C1284" s="195">
        <v>1</v>
      </c>
    </row>
    <row r="1285" spans="1:3">
      <c r="A1285" s="197" t="s">
        <v>610</v>
      </c>
      <c r="B1285" s="195">
        <v>0</v>
      </c>
      <c r="C1285" s="195">
        <v>2</v>
      </c>
    </row>
    <row r="1286" spans="1:3">
      <c r="A1286" s="197" t="s">
        <v>2208</v>
      </c>
      <c r="B1286" s="195">
        <v>0</v>
      </c>
      <c r="C1286" s="195">
        <v>3</v>
      </c>
    </row>
    <row r="1287" spans="1:3">
      <c r="A1287" s="194" t="s">
        <v>914</v>
      </c>
      <c r="B1287" s="195">
        <v>5</v>
      </c>
      <c r="C1287" s="195">
        <v>1</v>
      </c>
    </row>
    <row r="1288" spans="1:3">
      <c r="A1288" s="194" t="s">
        <v>2038</v>
      </c>
      <c r="B1288" s="195">
        <v>5</v>
      </c>
      <c r="C1288" s="195">
        <v>2</v>
      </c>
    </row>
    <row r="1289" spans="1:3">
      <c r="A1289" s="194" t="s">
        <v>481</v>
      </c>
      <c r="B1289" s="195">
        <v>5</v>
      </c>
      <c r="C1289" s="195">
        <v>0</v>
      </c>
    </row>
    <row r="1290" spans="1:3">
      <c r="A1290" s="194" t="s">
        <v>611</v>
      </c>
      <c r="B1290" s="195">
        <v>5</v>
      </c>
      <c r="C1290" s="195">
        <v>1</v>
      </c>
    </row>
    <row r="1291" spans="1:3">
      <c r="A1291" s="194" t="s">
        <v>482</v>
      </c>
      <c r="B1291" s="195">
        <v>5</v>
      </c>
      <c r="C1291" s="195">
        <v>0</v>
      </c>
    </row>
    <row r="1292" spans="1:3">
      <c r="A1292" s="194" t="s">
        <v>483</v>
      </c>
      <c r="B1292" s="195">
        <v>5</v>
      </c>
      <c r="C1292" s="195">
        <v>0</v>
      </c>
    </row>
    <row r="1293" spans="1:3">
      <c r="A1293" s="197" t="s">
        <v>496</v>
      </c>
      <c r="B1293" s="195">
        <v>0</v>
      </c>
      <c r="C1293" s="195">
        <v>1</v>
      </c>
    </row>
    <row r="1294" spans="1:3">
      <c r="A1294" s="197" t="s">
        <v>633</v>
      </c>
      <c r="B1294" s="195">
        <v>0</v>
      </c>
      <c r="C1294" s="195">
        <v>2</v>
      </c>
    </row>
    <row r="1295" spans="1:3">
      <c r="A1295" s="197" t="s">
        <v>789</v>
      </c>
      <c r="B1295" s="195">
        <v>0</v>
      </c>
      <c r="C1295" s="195">
        <v>3</v>
      </c>
    </row>
    <row r="1296" spans="1:3">
      <c r="A1296" s="197" t="s">
        <v>931</v>
      </c>
      <c r="B1296" s="195">
        <v>0</v>
      </c>
      <c r="C1296" s="195">
        <v>4</v>
      </c>
    </row>
    <row r="1297" spans="1:3">
      <c r="A1297" s="197" t="s">
        <v>2043</v>
      </c>
      <c r="B1297" s="195">
        <v>0</v>
      </c>
      <c r="C1297" s="195">
        <v>5</v>
      </c>
    </row>
    <row r="1298" spans="1:3">
      <c r="A1298" s="197" t="s">
        <v>1128</v>
      </c>
      <c r="B1298" s="195">
        <v>0</v>
      </c>
      <c r="C1298" s="195">
        <v>6</v>
      </c>
    </row>
    <row r="1299" spans="1:3">
      <c r="A1299" s="197" t="s">
        <v>1186</v>
      </c>
      <c r="B1299" s="195">
        <v>0</v>
      </c>
      <c r="C1299" s="195">
        <v>7</v>
      </c>
    </row>
    <row r="1300" spans="1:3">
      <c r="A1300" s="197" t="s">
        <v>1232</v>
      </c>
      <c r="B1300" s="195">
        <v>0</v>
      </c>
      <c r="C1300" s="195">
        <v>8</v>
      </c>
    </row>
    <row r="1301" spans="1:3">
      <c r="A1301" s="197" t="s">
        <v>2205</v>
      </c>
      <c r="B1301" s="195">
        <v>0</v>
      </c>
      <c r="C1301" s="195">
        <v>9</v>
      </c>
    </row>
    <row r="1302" spans="1:3">
      <c r="A1302" s="194" t="s">
        <v>1304</v>
      </c>
      <c r="B1302" s="195">
        <v>5</v>
      </c>
      <c r="C1302" s="195">
        <v>1</v>
      </c>
    </row>
    <row r="1303" spans="1:3">
      <c r="A1303" s="194" t="s">
        <v>1327</v>
      </c>
      <c r="B1303" s="195">
        <v>5</v>
      </c>
      <c r="C1303" s="195">
        <v>2</v>
      </c>
    </row>
    <row r="1304" spans="1:3">
      <c r="A1304" s="194" t="s">
        <v>1344</v>
      </c>
      <c r="B1304" s="195">
        <v>5</v>
      </c>
      <c r="C1304" s="195">
        <v>3</v>
      </c>
    </row>
    <row r="1305" spans="1:3">
      <c r="A1305" s="194" t="s">
        <v>1358</v>
      </c>
      <c r="B1305" s="195">
        <v>5</v>
      </c>
      <c r="C1305" s="195">
        <v>4</v>
      </c>
    </row>
    <row r="1306" spans="1:3">
      <c r="A1306" s="194" t="s">
        <v>1366</v>
      </c>
      <c r="B1306" s="195">
        <v>5</v>
      </c>
      <c r="C1306" s="195">
        <v>5</v>
      </c>
    </row>
    <row r="1307" spans="1:3">
      <c r="A1307" s="194" t="s">
        <v>1374</v>
      </c>
      <c r="B1307" s="195">
        <v>5</v>
      </c>
      <c r="C1307" s="195">
        <v>6</v>
      </c>
    </row>
    <row r="1308" spans="1:3">
      <c r="A1308" s="194" t="s">
        <v>1379</v>
      </c>
      <c r="B1308" s="195">
        <v>5</v>
      </c>
      <c r="C1308" s="195">
        <v>7</v>
      </c>
    </row>
    <row r="1309" spans="1:3">
      <c r="A1309" s="194" t="s">
        <v>2142</v>
      </c>
      <c r="B1309" s="195">
        <v>5</v>
      </c>
      <c r="C1309" s="195">
        <v>8</v>
      </c>
    </row>
    <row r="1310" spans="1:3">
      <c r="A1310" s="194" t="s">
        <v>1386</v>
      </c>
      <c r="B1310" s="195">
        <v>5</v>
      </c>
      <c r="C1310" s="195">
        <v>9</v>
      </c>
    </row>
    <row r="1311" spans="1:3">
      <c r="A1311" s="194" t="s">
        <v>1390</v>
      </c>
      <c r="B1311" s="195">
        <v>6</v>
      </c>
      <c r="C1311" s="195">
        <v>0</v>
      </c>
    </row>
    <row r="1312" spans="1:3">
      <c r="A1312" s="194" t="s">
        <v>1394</v>
      </c>
      <c r="B1312" s="195">
        <v>6</v>
      </c>
      <c r="C1312" s="195">
        <v>1</v>
      </c>
    </row>
    <row r="1313" spans="1:3">
      <c r="A1313" s="194" t="s">
        <v>1397</v>
      </c>
      <c r="B1313" s="195">
        <v>6</v>
      </c>
      <c r="C1313" s="195">
        <v>2</v>
      </c>
    </row>
    <row r="1314" spans="1:3">
      <c r="A1314" s="194" t="s">
        <v>1399</v>
      </c>
      <c r="B1314" s="195">
        <v>6</v>
      </c>
      <c r="C1314" s="195">
        <v>3</v>
      </c>
    </row>
    <row r="1315" spans="1:3">
      <c r="A1315" s="194" t="s">
        <v>1401</v>
      </c>
      <c r="B1315" s="195">
        <v>6</v>
      </c>
      <c r="C1315" s="195">
        <v>4</v>
      </c>
    </row>
    <row r="1316" spans="1:3">
      <c r="A1316" s="194" t="s">
        <v>2223</v>
      </c>
      <c r="B1316" s="195">
        <v>6</v>
      </c>
      <c r="C1316" s="195">
        <v>5</v>
      </c>
    </row>
    <row r="1317" spans="1:3">
      <c r="A1317" s="194" t="s">
        <v>1404</v>
      </c>
      <c r="B1317" s="195">
        <v>6</v>
      </c>
      <c r="C1317" s="195">
        <v>6</v>
      </c>
    </row>
    <row r="1318" spans="1:3">
      <c r="A1318" s="194" t="s">
        <v>1405</v>
      </c>
      <c r="B1318" s="195">
        <v>6</v>
      </c>
      <c r="C1318" s="195">
        <v>7</v>
      </c>
    </row>
    <row r="1319" spans="1:3">
      <c r="A1319" s="194" t="s">
        <v>1407</v>
      </c>
      <c r="B1319" s="195">
        <v>6</v>
      </c>
      <c r="C1319" s="195">
        <v>8</v>
      </c>
    </row>
    <row r="1320" spans="1:3">
      <c r="A1320" s="194" t="s">
        <v>497</v>
      </c>
      <c r="B1320" s="195">
        <v>5</v>
      </c>
      <c r="C1320" s="195">
        <v>0</v>
      </c>
    </row>
    <row r="1321" spans="1:3">
      <c r="A1321" s="194" t="s">
        <v>634</v>
      </c>
      <c r="B1321" s="195">
        <v>5</v>
      </c>
      <c r="C1321" s="195">
        <v>1</v>
      </c>
    </row>
    <row r="1322" spans="1:3">
      <c r="A1322" s="194" t="s">
        <v>790</v>
      </c>
      <c r="B1322" s="195">
        <v>5</v>
      </c>
      <c r="C1322" s="195">
        <v>2</v>
      </c>
    </row>
    <row r="1323" spans="1:3">
      <c r="A1323" s="194" t="s">
        <v>932</v>
      </c>
      <c r="B1323" s="195">
        <v>5</v>
      </c>
      <c r="C1323" s="195">
        <v>3</v>
      </c>
    </row>
    <row r="1324" spans="1:3">
      <c r="A1324" s="194" t="s">
        <v>1038</v>
      </c>
      <c r="B1324" s="195">
        <v>5</v>
      </c>
      <c r="C1324" s="195">
        <v>4</v>
      </c>
    </row>
    <row r="1325" spans="1:3">
      <c r="A1325" s="194" t="s">
        <v>2175</v>
      </c>
      <c r="B1325" s="195">
        <v>5</v>
      </c>
      <c r="C1325" s="195">
        <v>0</v>
      </c>
    </row>
    <row r="1326" spans="1:3">
      <c r="A1326" s="194" t="s">
        <v>2176</v>
      </c>
      <c r="B1326" s="195">
        <v>5</v>
      </c>
      <c r="C1326" s="195">
        <v>0</v>
      </c>
    </row>
    <row r="1327" spans="1:3">
      <c r="A1327" s="194" t="s">
        <v>635</v>
      </c>
      <c r="B1327" s="195">
        <v>5</v>
      </c>
      <c r="C1327" s="195">
        <v>1</v>
      </c>
    </row>
    <row r="1328" spans="1:3">
      <c r="A1328" s="194" t="s">
        <v>2177</v>
      </c>
      <c r="B1328" s="195">
        <v>5</v>
      </c>
      <c r="C1328" s="195">
        <v>0</v>
      </c>
    </row>
    <row r="1329" spans="1:3">
      <c r="A1329" s="194" t="s">
        <v>2215</v>
      </c>
      <c r="B1329" s="195">
        <v>5</v>
      </c>
      <c r="C1329" s="195">
        <v>1</v>
      </c>
    </row>
    <row r="1330" spans="1:3">
      <c r="A1330" s="194" t="s">
        <v>791</v>
      </c>
      <c r="B1330" s="195">
        <v>5</v>
      </c>
      <c r="C1330" s="195">
        <v>2</v>
      </c>
    </row>
    <row r="1331" spans="1:3">
      <c r="A1331" s="194" t="s">
        <v>933</v>
      </c>
      <c r="B1331" s="195">
        <v>5</v>
      </c>
      <c r="C1331" s="195">
        <v>3</v>
      </c>
    </row>
    <row r="1332" spans="1:3">
      <c r="A1332" s="194" t="s">
        <v>2178</v>
      </c>
      <c r="B1332" s="195">
        <v>5</v>
      </c>
      <c r="C1332" s="195">
        <v>0</v>
      </c>
    </row>
    <row r="1333" spans="1:3">
      <c r="A1333" s="194" t="s">
        <v>2039</v>
      </c>
      <c r="B1333" s="195">
        <v>5</v>
      </c>
      <c r="C1333" s="195">
        <v>1</v>
      </c>
    </row>
    <row r="1334" spans="1:3">
      <c r="A1334" s="194" t="s">
        <v>792</v>
      </c>
      <c r="B1334" s="195">
        <v>5</v>
      </c>
      <c r="C1334" s="195">
        <v>2</v>
      </c>
    </row>
    <row r="1335" spans="1:3">
      <c r="A1335" s="197" t="s">
        <v>2179</v>
      </c>
      <c r="B1335" s="195">
        <v>0</v>
      </c>
      <c r="C1335" s="195">
        <v>1</v>
      </c>
    </row>
    <row r="1336" spans="1:3">
      <c r="A1336" s="197" t="s">
        <v>637</v>
      </c>
      <c r="B1336" s="195">
        <v>0</v>
      </c>
      <c r="C1336" s="195">
        <v>2</v>
      </c>
    </row>
    <row r="1337" spans="1:3">
      <c r="A1337" s="194" t="s">
        <v>793</v>
      </c>
      <c r="B1337" s="195">
        <v>5</v>
      </c>
      <c r="C1337" s="195">
        <v>1</v>
      </c>
    </row>
    <row r="1338" spans="1:3">
      <c r="A1338" s="194" t="s">
        <v>2085</v>
      </c>
      <c r="B1338" s="195">
        <v>5</v>
      </c>
      <c r="C1338" s="195">
        <v>2</v>
      </c>
    </row>
    <row r="1339" spans="1:3">
      <c r="A1339" s="194" t="s">
        <v>1039</v>
      </c>
      <c r="B1339" s="195">
        <v>5</v>
      </c>
      <c r="C1339" s="195">
        <v>3</v>
      </c>
    </row>
    <row r="1340" spans="1:3">
      <c r="A1340" s="194" t="s">
        <v>1129</v>
      </c>
      <c r="B1340" s="195">
        <v>5</v>
      </c>
      <c r="C1340" s="195">
        <v>4</v>
      </c>
    </row>
    <row r="1341" spans="1:3">
      <c r="A1341" s="194" t="s">
        <v>1187</v>
      </c>
      <c r="B1341" s="195">
        <v>5</v>
      </c>
      <c r="C1341" s="195">
        <v>5</v>
      </c>
    </row>
    <row r="1342" spans="1:3">
      <c r="A1342" s="194" t="s">
        <v>1233</v>
      </c>
      <c r="B1342" s="195">
        <v>5</v>
      </c>
      <c r="C1342" s="195">
        <v>6</v>
      </c>
    </row>
    <row r="1343" spans="1:3">
      <c r="A1343" s="194" t="s">
        <v>1273</v>
      </c>
      <c r="B1343" s="195">
        <v>5</v>
      </c>
      <c r="C1343" s="195">
        <v>7</v>
      </c>
    </row>
    <row r="1344" spans="1:3">
      <c r="A1344" s="194" t="s">
        <v>1305</v>
      </c>
      <c r="B1344" s="195">
        <v>5</v>
      </c>
      <c r="C1344" s="195">
        <v>8</v>
      </c>
    </row>
    <row r="1345" spans="1:3">
      <c r="A1345" s="197" t="s">
        <v>498</v>
      </c>
      <c r="B1345" s="195">
        <v>0</v>
      </c>
      <c r="C1345" s="195">
        <v>1</v>
      </c>
    </row>
    <row r="1346" spans="1:3">
      <c r="A1346" s="197" t="s">
        <v>638</v>
      </c>
      <c r="B1346" s="195">
        <v>0</v>
      </c>
      <c r="C1346" s="195">
        <v>2</v>
      </c>
    </row>
    <row r="1347" spans="1:3">
      <c r="A1347" s="194" t="s">
        <v>794</v>
      </c>
      <c r="B1347" s="195">
        <v>5</v>
      </c>
      <c r="C1347" s="195">
        <v>1</v>
      </c>
    </row>
    <row r="1348" spans="1:3">
      <c r="A1348" s="194" t="s">
        <v>934</v>
      </c>
      <c r="B1348" s="195">
        <v>5</v>
      </c>
      <c r="C1348" s="195">
        <v>2</v>
      </c>
    </row>
    <row r="1349" spans="1:3">
      <c r="A1349" s="194" t="s">
        <v>1040</v>
      </c>
      <c r="B1349" s="195">
        <v>5</v>
      </c>
      <c r="C1349" s="195">
        <v>3</v>
      </c>
    </row>
    <row r="1350" spans="1:3">
      <c r="A1350" s="194" t="s">
        <v>1130</v>
      </c>
      <c r="B1350" s="195">
        <v>5</v>
      </c>
      <c r="C1350" s="195">
        <v>4</v>
      </c>
    </row>
    <row r="1351" spans="1:3">
      <c r="A1351" s="194" t="s">
        <v>2218</v>
      </c>
      <c r="B1351" s="195">
        <v>5</v>
      </c>
      <c r="C1351" s="195">
        <v>5</v>
      </c>
    </row>
    <row r="1352" spans="1:3">
      <c r="A1352" s="194" t="s">
        <v>1234</v>
      </c>
      <c r="B1352" s="195">
        <v>5</v>
      </c>
      <c r="C1352" s="195">
        <v>6</v>
      </c>
    </row>
    <row r="1353" spans="1:3">
      <c r="A1353" s="194" t="s">
        <v>1274</v>
      </c>
      <c r="B1353" s="195">
        <v>5</v>
      </c>
      <c r="C1353" s="195">
        <v>7</v>
      </c>
    </row>
    <row r="1354" spans="1:3">
      <c r="A1354" s="194" t="s">
        <v>2180</v>
      </c>
      <c r="B1354" s="195">
        <v>5</v>
      </c>
      <c r="C1354" s="195">
        <v>0</v>
      </c>
    </row>
    <row r="1355" spans="1:3">
      <c r="A1355" s="194" t="s">
        <v>639</v>
      </c>
      <c r="B1355" s="195">
        <v>5</v>
      </c>
      <c r="C1355" s="195">
        <v>1</v>
      </c>
    </row>
    <row r="1356" spans="1:3">
      <c r="A1356" s="197" t="s">
        <v>569</v>
      </c>
      <c r="B1356" s="195">
        <v>0</v>
      </c>
      <c r="C1356" s="195">
        <v>1</v>
      </c>
    </row>
    <row r="1357" spans="1:3">
      <c r="A1357" s="197" t="s">
        <v>2181</v>
      </c>
      <c r="B1357" s="195">
        <v>0</v>
      </c>
      <c r="C1357" s="195">
        <v>2</v>
      </c>
    </row>
    <row r="1358" spans="1:3">
      <c r="A1358" s="194" t="s">
        <v>876</v>
      </c>
      <c r="B1358" s="195">
        <v>5</v>
      </c>
      <c r="C1358" s="195">
        <v>1</v>
      </c>
    </row>
    <row r="1359" spans="1:3">
      <c r="A1359" s="194" t="s">
        <v>996</v>
      </c>
      <c r="B1359" s="195">
        <v>5</v>
      </c>
      <c r="C1359" s="195">
        <v>2</v>
      </c>
    </row>
    <row r="1360" spans="1:3">
      <c r="A1360" s="194" t="s">
        <v>1095</v>
      </c>
      <c r="B1360" s="195">
        <v>5</v>
      </c>
      <c r="C1360" s="195">
        <v>3</v>
      </c>
    </row>
    <row r="1361" spans="1:3">
      <c r="A1361" s="194" t="s">
        <v>2075</v>
      </c>
      <c r="B1361" s="195">
        <v>5</v>
      </c>
      <c r="C1361" s="195">
        <v>5</v>
      </c>
    </row>
    <row r="1362" spans="1:3">
      <c r="A1362" s="194" t="s">
        <v>1214</v>
      </c>
      <c r="B1362" s="195">
        <v>5</v>
      </c>
      <c r="C1362" s="195">
        <v>6</v>
      </c>
    </row>
    <row r="1363" spans="1:3">
      <c r="A1363" s="194" t="s">
        <v>1259</v>
      </c>
      <c r="B1363" s="195">
        <v>5</v>
      </c>
      <c r="C1363" s="195">
        <v>8</v>
      </c>
    </row>
    <row r="1364" spans="1:3">
      <c r="A1364" s="194" t="s">
        <v>570</v>
      </c>
      <c r="B1364" s="195">
        <v>5</v>
      </c>
      <c r="C1364" s="195">
        <v>0</v>
      </c>
    </row>
    <row r="1365" spans="1:3">
      <c r="A1365" s="194" t="s">
        <v>733</v>
      </c>
      <c r="B1365" s="195">
        <v>5</v>
      </c>
      <c r="C1365" s="195">
        <v>1</v>
      </c>
    </row>
    <row r="1366" spans="1:3">
      <c r="A1366" s="194" t="s">
        <v>877</v>
      </c>
      <c r="B1366" s="195">
        <v>5</v>
      </c>
      <c r="C1366" s="195">
        <v>2</v>
      </c>
    </row>
    <row r="1367" spans="1:3">
      <c r="A1367" s="194" t="s">
        <v>997</v>
      </c>
      <c r="B1367" s="195">
        <v>5</v>
      </c>
      <c r="C1367" s="195">
        <v>4</v>
      </c>
    </row>
    <row r="1368" spans="1:3">
      <c r="A1368" s="194" t="s">
        <v>1096</v>
      </c>
      <c r="B1368" s="195">
        <v>5</v>
      </c>
      <c r="C1368" s="195">
        <v>6</v>
      </c>
    </row>
    <row r="1369" spans="1:3">
      <c r="A1369" s="194" t="s">
        <v>2057</v>
      </c>
      <c r="B1369" s="195">
        <v>5</v>
      </c>
      <c r="C1369" s="195">
        <v>9</v>
      </c>
    </row>
    <row r="1370" spans="1:3">
      <c r="A1370" s="194" t="s">
        <v>571</v>
      </c>
      <c r="B1370" s="195">
        <v>5</v>
      </c>
      <c r="C1370" s="195">
        <v>0</v>
      </c>
    </row>
    <row r="1371" spans="1:3">
      <c r="A1371" s="194" t="s">
        <v>734</v>
      </c>
      <c r="B1371" s="195">
        <v>5</v>
      </c>
      <c r="C1371" s="195">
        <v>1</v>
      </c>
    </row>
    <row r="1372" spans="1:3">
      <c r="A1372" s="194" t="s">
        <v>878</v>
      </c>
      <c r="B1372" s="195">
        <v>5</v>
      </c>
      <c r="C1372" s="195">
        <v>2</v>
      </c>
    </row>
    <row r="1373" spans="1:3">
      <c r="A1373" s="194" t="s">
        <v>572</v>
      </c>
      <c r="B1373" s="195">
        <v>5</v>
      </c>
      <c r="C1373" s="195">
        <v>0</v>
      </c>
    </row>
    <row r="1374" spans="1:3">
      <c r="A1374" s="194" t="s">
        <v>2212</v>
      </c>
      <c r="B1374" s="195">
        <v>5</v>
      </c>
      <c r="C1374" s="195">
        <v>1</v>
      </c>
    </row>
    <row r="1375" spans="1:3">
      <c r="A1375" s="194" t="s">
        <v>879</v>
      </c>
      <c r="B1375" s="195">
        <v>5</v>
      </c>
      <c r="C1375" s="195">
        <v>2</v>
      </c>
    </row>
    <row r="1376" spans="1:3">
      <c r="A1376" s="194" t="s">
        <v>573</v>
      </c>
      <c r="B1376" s="195">
        <v>5</v>
      </c>
      <c r="C1376" s="195">
        <v>0</v>
      </c>
    </row>
    <row r="1377" spans="1:3">
      <c r="A1377" s="194" t="s">
        <v>736</v>
      </c>
      <c r="B1377" s="195">
        <v>5</v>
      </c>
      <c r="C1377" s="195">
        <v>1</v>
      </c>
    </row>
    <row r="1378" spans="1:3">
      <c r="A1378" s="194" t="s">
        <v>880</v>
      </c>
      <c r="B1378" s="195">
        <v>5</v>
      </c>
      <c r="C1378" s="195">
        <v>3</v>
      </c>
    </row>
    <row r="1379" spans="1:3">
      <c r="A1379" s="194" t="s">
        <v>574</v>
      </c>
      <c r="B1379" s="195">
        <v>5</v>
      </c>
      <c r="C1379" s="195">
        <v>0</v>
      </c>
    </row>
    <row r="1380" spans="1:3">
      <c r="A1380" s="194" t="s">
        <v>737</v>
      </c>
      <c r="B1380" s="195">
        <v>5</v>
      </c>
      <c r="C1380" s="195">
        <v>1</v>
      </c>
    </row>
    <row r="1381" spans="1:3">
      <c r="A1381" s="194" t="s">
        <v>881</v>
      </c>
      <c r="B1381" s="195">
        <v>5</v>
      </c>
      <c r="C1381" s="195">
        <v>2</v>
      </c>
    </row>
    <row r="1382" spans="1:3">
      <c r="A1382" s="194" t="s">
        <v>998</v>
      </c>
      <c r="B1382" s="195">
        <v>5</v>
      </c>
      <c r="C1382" s="195">
        <v>3</v>
      </c>
    </row>
    <row r="1383" spans="1:3">
      <c r="A1383" s="194" t="s">
        <v>575</v>
      </c>
      <c r="B1383" s="195">
        <v>5</v>
      </c>
      <c r="C1383" s="195">
        <v>0</v>
      </c>
    </row>
    <row r="1384" spans="1:3">
      <c r="A1384" s="194" t="s">
        <v>738</v>
      </c>
      <c r="B1384" s="195">
        <v>5</v>
      </c>
      <c r="C1384" s="195">
        <v>2</v>
      </c>
    </row>
    <row r="1385" spans="1:3">
      <c r="A1385" s="194" t="s">
        <v>882</v>
      </c>
      <c r="B1385" s="195">
        <v>5</v>
      </c>
      <c r="C1385" s="195">
        <v>3</v>
      </c>
    </row>
    <row r="1386" spans="1:3">
      <c r="A1386" s="194" t="s">
        <v>2182</v>
      </c>
      <c r="B1386" s="195">
        <v>5</v>
      </c>
      <c r="C1386" s="195">
        <v>0</v>
      </c>
    </row>
    <row r="1387" spans="1:3">
      <c r="A1387" s="194" t="s">
        <v>739</v>
      </c>
      <c r="B1387" s="195">
        <v>5</v>
      </c>
      <c r="C1387" s="195">
        <v>1</v>
      </c>
    </row>
    <row r="1388" spans="1:3">
      <c r="A1388" s="194" t="s">
        <v>883</v>
      </c>
      <c r="B1388" s="195">
        <v>5</v>
      </c>
      <c r="C1388" s="195">
        <v>2</v>
      </c>
    </row>
    <row r="1389" spans="1:3">
      <c r="A1389" s="194" t="s">
        <v>999</v>
      </c>
      <c r="B1389" s="195">
        <v>5</v>
      </c>
      <c r="C1389" s="195">
        <v>3</v>
      </c>
    </row>
    <row r="1390" spans="1:3">
      <c r="A1390" s="194" t="s">
        <v>1097</v>
      </c>
      <c r="B1390" s="195">
        <v>5</v>
      </c>
      <c r="C1390" s="195">
        <v>4</v>
      </c>
    </row>
    <row r="1391" spans="1:3">
      <c r="A1391" s="194" t="s">
        <v>2183</v>
      </c>
      <c r="B1391" s="195">
        <v>5</v>
      </c>
      <c r="C1391" s="195">
        <v>0</v>
      </c>
    </row>
    <row r="1392" spans="1:3">
      <c r="A1392" s="194" t="s">
        <v>2189</v>
      </c>
      <c r="B1392" s="195">
        <v>5</v>
      </c>
      <c r="C1392" s="195">
        <v>1</v>
      </c>
    </row>
    <row r="1393" spans="1:3">
      <c r="A1393" s="194" t="s">
        <v>884</v>
      </c>
      <c r="B1393" s="195">
        <v>5</v>
      </c>
      <c r="C1393" s="195">
        <v>2</v>
      </c>
    </row>
    <row r="1394" spans="1:3">
      <c r="A1394" s="194" t="s">
        <v>1608</v>
      </c>
      <c r="B1394" s="195">
        <v>5</v>
      </c>
      <c r="C1394" s="195">
        <v>0</v>
      </c>
    </row>
    <row r="1395" spans="1:3">
      <c r="A1395" s="194" t="s">
        <v>1609</v>
      </c>
      <c r="B1395" s="195">
        <v>5</v>
      </c>
      <c r="C1395" s="195">
        <v>1</v>
      </c>
    </row>
    <row r="1396" spans="1:3">
      <c r="A1396" s="194" t="s">
        <v>2077</v>
      </c>
      <c r="B1396" s="195">
        <v>5</v>
      </c>
      <c r="C1396" s="195">
        <v>2</v>
      </c>
    </row>
    <row r="1397" spans="1:3">
      <c r="A1397" s="194" t="s">
        <v>1610</v>
      </c>
      <c r="B1397" s="195">
        <v>5</v>
      </c>
      <c r="C1397" s="195">
        <v>0</v>
      </c>
    </row>
    <row r="1398" spans="1:3">
      <c r="A1398" s="194" t="s">
        <v>1611</v>
      </c>
      <c r="B1398" s="195">
        <v>5</v>
      </c>
      <c r="C1398" s="195">
        <v>1</v>
      </c>
    </row>
    <row r="1399" spans="1:3">
      <c r="A1399" s="194" t="s">
        <v>1612</v>
      </c>
      <c r="B1399" s="195">
        <v>5</v>
      </c>
      <c r="C1399" s="195">
        <v>0</v>
      </c>
    </row>
    <row r="1400" spans="1:3">
      <c r="A1400" s="194" t="s">
        <v>2067</v>
      </c>
      <c r="B1400" s="195">
        <v>5</v>
      </c>
      <c r="C1400" s="195">
        <v>1</v>
      </c>
    </row>
    <row r="1401" spans="1:3">
      <c r="A1401" s="194" t="s">
        <v>2034</v>
      </c>
      <c r="B1401" s="195">
        <v>5</v>
      </c>
      <c r="C1401" s="195">
        <v>2</v>
      </c>
    </row>
    <row r="1402" spans="1:3">
      <c r="A1402" s="194" t="s">
        <v>469</v>
      </c>
      <c r="B1402" s="195">
        <v>5</v>
      </c>
      <c r="C1402" s="195">
        <v>0</v>
      </c>
    </row>
    <row r="1403" spans="1:3">
      <c r="A1403" s="194" t="s">
        <v>597</v>
      </c>
      <c r="B1403" s="195">
        <v>5</v>
      </c>
      <c r="C1403" s="195">
        <v>2</v>
      </c>
    </row>
    <row r="1404" spans="1:3">
      <c r="A1404" s="194" t="s">
        <v>755</v>
      </c>
      <c r="B1404" s="195">
        <v>5</v>
      </c>
      <c r="C1404" s="195">
        <v>3</v>
      </c>
    </row>
    <row r="1405" spans="1:3">
      <c r="A1405" s="194" t="s">
        <v>902</v>
      </c>
      <c r="B1405" s="195">
        <v>5</v>
      </c>
      <c r="C1405" s="195">
        <v>5</v>
      </c>
    </row>
    <row r="1406" spans="1:3">
      <c r="A1406" s="194" t="s">
        <v>1014</v>
      </c>
      <c r="B1406" s="195">
        <v>5</v>
      </c>
      <c r="C1406" s="195">
        <v>6</v>
      </c>
    </row>
    <row r="1407" spans="1:3">
      <c r="A1407" s="194" t="s">
        <v>2030</v>
      </c>
      <c r="B1407" s="195">
        <v>5</v>
      </c>
      <c r="C1407" s="195">
        <v>7</v>
      </c>
    </row>
    <row r="1408" spans="1:3">
      <c r="A1408" s="194" t="s">
        <v>1175</v>
      </c>
      <c r="B1408" s="195">
        <v>5</v>
      </c>
      <c r="C1408" s="195">
        <v>8</v>
      </c>
    </row>
    <row r="1409" spans="1:3">
      <c r="A1409" s="194" t="s">
        <v>1222</v>
      </c>
      <c r="B1409" s="195">
        <v>6</v>
      </c>
      <c r="C1409" s="195">
        <v>0</v>
      </c>
    </row>
    <row r="1410" spans="1:3">
      <c r="A1410" s="194" t="s">
        <v>470</v>
      </c>
      <c r="B1410" s="195">
        <v>5</v>
      </c>
      <c r="C1410" s="195">
        <v>0</v>
      </c>
    </row>
    <row r="1411" spans="1:3">
      <c r="A1411" s="194" t="s">
        <v>598</v>
      </c>
      <c r="B1411" s="195">
        <v>5</v>
      </c>
      <c r="C1411" s="195">
        <v>1</v>
      </c>
    </row>
    <row r="1412" spans="1:3">
      <c r="A1412" s="194" t="s">
        <v>756</v>
      </c>
      <c r="B1412" s="195">
        <v>5</v>
      </c>
      <c r="C1412" s="195">
        <v>2</v>
      </c>
    </row>
    <row r="1413" spans="1:3">
      <c r="A1413" s="194" t="s">
        <v>903</v>
      </c>
      <c r="B1413" s="195">
        <v>5</v>
      </c>
      <c r="C1413" s="195">
        <v>4</v>
      </c>
    </row>
    <row r="1414" spans="1:3">
      <c r="A1414" s="194" t="s">
        <v>471</v>
      </c>
      <c r="B1414" s="195">
        <v>5</v>
      </c>
      <c r="C1414" s="195">
        <v>0</v>
      </c>
    </row>
    <row r="1415" spans="1:3">
      <c r="A1415" s="194" t="s">
        <v>599</v>
      </c>
      <c r="B1415" s="195">
        <v>5</v>
      </c>
      <c r="C1415" s="195">
        <v>1</v>
      </c>
    </row>
    <row r="1416" spans="1:3">
      <c r="A1416" s="194" t="s">
        <v>757</v>
      </c>
      <c r="B1416" s="195">
        <v>5</v>
      </c>
      <c r="C1416" s="195">
        <v>2</v>
      </c>
    </row>
    <row r="1417" spans="1:3">
      <c r="A1417" s="194" t="s">
        <v>904</v>
      </c>
      <c r="B1417" s="195">
        <v>5</v>
      </c>
      <c r="C1417" s="195">
        <v>3</v>
      </c>
    </row>
    <row r="1418" spans="1:3">
      <c r="A1418" s="194" t="s">
        <v>452</v>
      </c>
      <c r="B1418" s="195">
        <v>5</v>
      </c>
      <c r="C1418" s="195">
        <v>4</v>
      </c>
    </row>
    <row r="1419" spans="1:3">
      <c r="A1419" s="194" t="s">
        <v>2184</v>
      </c>
      <c r="B1419" s="195">
        <v>5</v>
      </c>
      <c r="C1419" s="195">
        <v>0</v>
      </c>
    </row>
    <row r="1420" spans="1:3">
      <c r="A1420" s="194" t="s">
        <v>600</v>
      </c>
      <c r="B1420" s="195">
        <v>5</v>
      </c>
      <c r="C1420" s="195">
        <v>1</v>
      </c>
    </row>
    <row r="1421" spans="1:3">
      <c r="A1421" s="194" t="s">
        <v>758</v>
      </c>
      <c r="B1421" s="195">
        <v>5</v>
      </c>
      <c r="C1421" s="195">
        <v>2</v>
      </c>
    </row>
    <row r="1422" spans="1:3">
      <c r="A1422" s="194" t="s">
        <v>905</v>
      </c>
      <c r="B1422" s="195">
        <v>5</v>
      </c>
      <c r="C1422" s="195">
        <v>3</v>
      </c>
    </row>
    <row r="1423" spans="1:3">
      <c r="A1423" s="194" t="s">
        <v>1015</v>
      </c>
      <c r="B1423" s="195">
        <v>5</v>
      </c>
      <c r="C1423" s="195">
        <v>4</v>
      </c>
    </row>
    <row r="1424" spans="1:3">
      <c r="A1424" s="194" t="s">
        <v>1109</v>
      </c>
      <c r="B1424" s="195">
        <v>5</v>
      </c>
      <c r="C1424" s="195">
        <v>5</v>
      </c>
    </row>
    <row r="1425" spans="1:3">
      <c r="A1425" s="194" t="s">
        <v>472</v>
      </c>
      <c r="B1425" s="195">
        <v>5</v>
      </c>
      <c r="C1425" s="195">
        <v>0</v>
      </c>
    </row>
    <row r="1426" spans="1:3">
      <c r="A1426" s="194" t="s">
        <v>601</v>
      </c>
      <c r="B1426" s="195">
        <v>5</v>
      </c>
      <c r="C1426" s="195">
        <v>1</v>
      </c>
    </row>
    <row r="1427" spans="1:3">
      <c r="A1427" s="194" t="s">
        <v>759</v>
      </c>
      <c r="B1427" s="195">
        <v>5</v>
      </c>
      <c r="C1427" s="195">
        <v>2</v>
      </c>
    </row>
    <row r="1428" spans="1:3">
      <c r="A1428" s="194" t="s">
        <v>906</v>
      </c>
      <c r="B1428" s="195">
        <v>5</v>
      </c>
      <c r="C1428" s="195">
        <v>3</v>
      </c>
    </row>
    <row r="1429" spans="1:3">
      <c r="A1429" s="194" t="s">
        <v>1016</v>
      </c>
      <c r="B1429" s="195">
        <v>5</v>
      </c>
      <c r="C1429" s="195">
        <v>4</v>
      </c>
    </row>
    <row r="1430" spans="1:3">
      <c r="A1430" s="194" t="s">
        <v>473</v>
      </c>
      <c r="B1430" s="195">
        <v>5</v>
      </c>
      <c r="C1430" s="195">
        <v>0</v>
      </c>
    </row>
    <row r="1431" spans="1:3">
      <c r="A1431" s="194" t="s">
        <v>602</v>
      </c>
      <c r="B1431" s="195">
        <v>5</v>
      </c>
      <c r="C1431" s="195">
        <v>1</v>
      </c>
    </row>
    <row r="1432" spans="1:3">
      <c r="A1432" s="194" t="s">
        <v>2032</v>
      </c>
      <c r="B1432" s="195">
        <v>5</v>
      </c>
      <c r="C1432" s="195">
        <v>2</v>
      </c>
    </row>
    <row r="1433" spans="1:3">
      <c r="A1433" s="194" t="s">
        <v>474</v>
      </c>
      <c r="B1433" s="195">
        <v>5</v>
      </c>
      <c r="C1433" s="195">
        <v>0</v>
      </c>
    </row>
    <row r="1434" spans="1:3">
      <c r="A1434" s="194" t="s">
        <v>2185</v>
      </c>
      <c r="B1434" s="195">
        <v>5</v>
      </c>
      <c r="C1434" s="195">
        <v>1</v>
      </c>
    </row>
    <row r="1435" spans="1:3">
      <c r="A1435" s="194" t="s">
        <v>761</v>
      </c>
      <c r="B1435" s="195">
        <v>5</v>
      </c>
      <c r="C1435" s="195">
        <v>2</v>
      </c>
    </row>
    <row r="1436" spans="1:3">
      <c r="A1436" s="194" t="s">
        <v>484</v>
      </c>
      <c r="B1436" s="195">
        <v>5</v>
      </c>
      <c r="C1436" s="195">
        <v>0</v>
      </c>
    </row>
    <row r="1437" spans="1:3">
      <c r="A1437" s="194" t="s">
        <v>612</v>
      </c>
      <c r="B1437" s="195">
        <v>5</v>
      </c>
      <c r="C1437" s="195">
        <v>1</v>
      </c>
    </row>
    <row r="1438" spans="1:3">
      <c r="A1438" s="194" t="s">
        <v>770</v>
      </c>
      <c r="B1438" s="195">
        <v>5</v>
      </c>
      <c r="C1438" s="195">
        <v>2</v>
      </c>
    </row>
    <row r="1439" spans="1:3">
      <c r="A1439" s="194" t="s">
        <v>915</v>
      </c>
      <c r="B1439" s="195">
        <v>5</v>
      </c>
      <c r="C1439" s="195">
        <v>3</v>
      </c>
    </row>
    <row r="1440" spans="1:3">
      <c r="A1440" s="194" t="s">
        <v>1022</v>
      </c>
      <c r="B1440" s="195">
        <v>5</v>
      </c>
      <c r="C1440" s="195">
        <v>4</v>
      </c>
    </row>
    <row r="1441" spans="1:3">
      <c r="A1441" s="194" t="s">
        <v>1115</v>
      </c>
      <c r="B1441" s="195">
        <v>5</v>
      </c>
      <c r="C1441" s="195">
        <v>5</v>
      </c>
    </row>
    <row r="1442" spans="1:3">
      <c r="A1442" s="194" t="s">
        <v>2003</v>
      </c>
      <c r="B1442" s="195">
        <v>5</v>
      </c>
      <c r="C1442" s="195">
        <v>6</v>
      </c>
    </row>
    <row r="1443" spans="1:3">
      <c r="A1443" s="194" t="s">
        <v>1226</v>
      </c>
      <c r="B1443" s="195">
        <v>5</v>
      </c>
      <c r="C1443" s="195">
        <v>7</v>
      </c>
    </row>
    <row r="1444" spans="1:3">
      <c r="A1444" s="194" t="s">
        <v>1266</v>
      </c>
      <c r="B1444" s="195">
        <v>5</v>
      </c>
      <c r="C1444" s="195">
        <v>8</v>
      </c>
    </row>
    <row r="1445" spans="1:3">
      <c r="A1445" s="194" t="s">
        <v>1298</v>
      </c>
      <c r="B1445" s="195">
        <v>5</v>
      </c>
      <c r="C1445" s="195">
        <v>9</v>
      </c>
    </row>
    <row r="1446" spans="1:3">
      <c r="A1446" s="194" t="s">
        <v>1323</v>
      </c>
      <c r="B1446" s="195">
        <v>6</v>
      </c>
      <c r="C1446" s="195">
        <v>0</v>
      </c>
    </row>
    <row r="1447" spans="1:3">
      <c r="A1447" s="194" t="s">
        <v>1340</v>
      </c>
      <c r="B1447" s="195">
        <v>6</v>
      </c>
      <c r="C1447" s="195">
        <v>1</v>
      </c>
    </row>
    <row r="1448" spans="1:3">
      <c r="A1448" s="194" t="s">
        <v>485</v>
      </c>
      <c r="B1448" s="195">
        <v>5</v>
      </c>
      <c r="C1448" s="195">
        <v>0</v>
      </c>
    </row>
    <row r="1449" spans="1:3">
      <c r="A1449" s="194" t="s">
        <v>613</v>
      </c>
      <c r="B1449" s="195">
        <v>5</v>
      </c>
      <c r="C1449" s="195">
        <v>1</v>
      </c>
    </row>
    <row r="1450" spans="1:3">
      <c r="A1450" s="194" t="s">
        <v>771</v>
      </c>
      <c r="B1450" s="195">
        <v>5</v>
      </c>
      <c r="C1450" s="195">
        <v>2</v>
      </c>
    </row>
    <row r="1451" spans="1:3">
      <c r="A1451" s="194" t="s">
        <v>916</v>
      </c>
      <c r="B1451" s="195">
        <v>5</v>
      </c>
      <c r="C1451" s="195">
        <v>3</v>
      </c>
    </row>
    <row r="1452" spans="1:3">
      <c r="A1452" s="194" t="s">
        <v>1023</v>
      </c>
      <c r="B1452" s="195">
        <v>5</v>
      </c>
      <c r="C1452" s="195">
        <v>4</v>
      </c>
    </row>
    <row r="1453" spans="1:3">
      <c r="A1453" s="194" t="s">
        <v>1116</v>
      </c>
      <c r="B1453" s="195">
        <v>5</v>
      </c>
      <c r="C1453" s="195">
        <v>5</v>
      </c>
    </row>
    <row r="1454" spans="1:3">
      <c r="A1454" s="194" t="s">
        <v>486</v>
      </c>
      <c r="B1454" s="195">
        <v>5</v>
      </c>
      <c r="C1454" s="195">
        <v>0</v>
      </c>
    </row>
    <row r="1455" spans="1:3">
      <c r="A1455" s="194" t="s">
        <v>614</v>
      </c>
      <c r="B1455" s="195">
        <v>5</v>
      </c>
      <c r="C1455" s="195">
        <v>1</v>
      </c>
    </row>
    <row r="1456" spans="1:3">
      <c r="A1456" s="194" t="s">
        <v>772</v>
      </c>
      <c r="B1456" s="195">
        <v>5</v>
      </c>
      <c r="C1456" s="195">
        <v>2</v>
      </c>
    </row>
    <row r="1457" spans="1:3">
      <c r="A1457" s="194" t="s">
        <v>2045</v>
      </c>
      <c r="B1457" s="195">
        <v>5</v>
      </c>
      <c r="C1457" s="195">
        <v>3</v>
      </c>
    </row>
    <row r="1458" spans="1:3">
      <c r="A1458" s="194" t="s">
        <v>1024</v>
      </c>
      <c r="B1458" s="195">
        <v>5</v>
      </c>
      <c r="C1458" s="195">
        <v>4</v>
      </c>
    </row>
    <row r="1459" spans="1:3">
      <c r="A1459" s="194" t="s">
        <v>1117</v>
      </c>
      <c r="B1459" s="195">
        <v>5</v>
      </c>
      <c r="C1459" s="195">
        <v>5</v>
      </c>
    </row>
    <row r="1460" spans="1:3">
      <c r="A1460" s="194" t="s">
        <v>2040</v>
      </c>
      <c r="B1460" s="195">
        <v>5</v>
      </c>
      <c r="C1460" s="195">
        <v>6</v>
      </c>
    </row>
    <row r="1461" spans="1:3">
      <c r="A1461" s="194" t="s">
        <v>1227</v>
      </c>
      <c r="B1461" s="195">
        <v>5</v>
      </c>
      <c r="C1461" s="195">
        <v>7</v>
      </c>
    </row>
    <row r="1462" spans="1:3">
      <c r="A1462" s="194" t="s">
        <v>1267</v>
      </c>
      <c r="B1462" s="195">
        <v>5</v>
      </c>
      <c r="C1462" s="195">
        <v>8</v>
      </c>
    </row>
    <row r="1463" spans="1:3">
      <c r="A1463" s="194" t="s">
        <v>2186</v>
      </c>
      <c r="B1463" s="195">
        <v>5</v>
      </c>
      <c r="C1463" s="195">
        <v>0</v>
      </c>
    </row>
    <row r="1464" spans="1:3">
      <c r="A1464" s="194" t="s">
        <v>615</v>
      </c>
      <c r="B1464" s="195">
        <v>5</v>
      </c>
      <c r="C1464" s="195">
        <v>1</v>
      </c>
    </row>
    <row r="1465" spans="1:3">
      <c r="A1465" s="194" t="s">
        <v>773</v>
      </c>
      <c r="B1465" s="195">
        <v>5</v>
      </c>
      <c r="C1465" s="195">
        <v>2</v>
      </c>
    </row>
    <row r="1466" spans="1:3">
      <c r="A1466" s="194" t="s">
        <v>917</v>
      </c>
      <c r="B1466" s="195">
        <v>5</v>
      </c>
      <c r="C1466" s="195">
        <v>3</v>
      </c>
    </row>
    <row r="1467" spans="1:3">
      <c r="A1467" s="194" t="s">
        <v>1025</v>
      </c>
      <c r="B1467" s="195">
        <v>5</v>
      </c>
      <c r="C1467" s="195">
        <v>4</v>
      </c>
    </row>
    <row r="1468" spans="1:3">
      <c r="A1468" s="194" t="s">
        <v>1118</v>
      </c>
      <c r="B1468" s="195">
        <v>5</v>
      </c>
      <c r="C1468" s="195">
        <v>5</v>
      </c>
    </row>
    <row r="1469" spans="1:3">
      <c r="A1469" s="197" t="s">
        <v>508</v>
      </c>
      <c r="B1469" s="195">
        <v>0</v>
      </c>
      <c r="C1469" s="195">
        <v>1</v>
      </c>
    </row>
    <row r="1470" spans="1:3">
      <c r="A1470" s="197" t="s">
        <v>654</v>
      </c>
      <c r="B1470" s="195">
        <v>0</v>
      </c>
      <c r="C1470" s="195">
        <v>2</v>
      </c>
    </row>
    <row r="1471" spans="1:3">
      <c r="A1471" s="197" t="s">
        <v>809</v>
      </c>
      <c r="B1471" s="195">
        <v>0</v>
      </c>
      <c r="C1471" s="195">
        <v>3</v>
      </c>
    </row>
    <row r="1472" spans="1:3">
      <c r="A1472" s="197" t="s">
        <v>945</v>
      </c>
      <c r="B1472" s="195">
        <v>0</v>
      </c>
      <c r="C1472" s="195">
        <v>4</v>
      </c>
    </row>
    <row r="1473" spans="1:3">
      <c r="A1473" s="197" t="s">
        <v>1047</v>
      </c>
      <c r="B1473" s="195">
        <v>0</v>
      </c>
      <c r="C1473" s="195">
        <v>5</v>
      </c>
    </row>
    <row r="1474" spans="1:3">
      <c r="A1474" s="197" t="s">
        <v>1136</v>
      </c>
      <c r="B1474" s="195">
        <v>0</v>
      </c>
      <c r="C1474" s="195">
        <v>6</v>
      </c>
    </row>
    <row r="1475" spans="1:3">
      <c r="A1475" s="197" t="s">
        <v>1190</v>
      </c>
      <c r="B1475" s="195">
        <v>0</v>
      </c>
      <c r="C1475" s="195">
        <v>7</v>
      </c>
    </row>
    <row r="1476" spans="1:3">
      <c r="A1476" s="194" t="s">
        <v>1237</v>
      </c>
      <c r="B1476" s="195">
        <v>5</v>
      </c>
      <c r="C1476" s="195">
        <v>1</v>
      </c>
    </row>
    <row r="1477" spans="1:3">
      <c r="A1477" s="194" t="s">
        <v>1277</v>
      </c>
      <c r="B1477" s="195">
        <v>5</v>
      </c>
      <c r="C1477" s="195">
        <v>2</v>
      </c>
    </row>
    <row r="1478" spans="1:3">
      <c r="A1478" s="194" t="s">
        <v>1308</v>
      </c>
      <c r="B1478" s="195">
        <v>5</v>
      </c>
      <c r="C1478" s="195">
        <v>3</v>
      </c>
    </row>
    <row r="1479" spans="1:3">
      <c r="A1479" s="194" t="s">
        <v>1329</v>
      </c>
      <c r="B1479" s="195">
        <v>5</v>
      </c>
      <c r="C1479" s="195">
        <v>4</v>
      </c>
    </row>
    <row r="1480" spans="1:3">
      <c r="A1480" s="194" t="s">
        <v>2072</v>
      </c>
      <c r="B1480" s="195">
        <v>5</v>
      </c>
      <c r="C1480" s="195">
        <v>5</v>
      </c>
    </row>
    <row r="1481" spans="1:3">
      <c r="A1481" s="194" t="s">
        <v>1360</v>
      </c>
      <c r="B1481" s="195">
        <v>5</v>
      </c>
      <c r="C1481" s="195">
        <v>6</v>
      </c>
    </row>
    <row r="1482" spans="1:3">
      <c r="A1482" s="194" t="s">
        <v>1368</v>
      </c>
      <c r="B1482" s="195">
        <v>5</v>
      </c>
      <c r="C1482" s="195">
        <v>7</v>
      </c>
    </row>
    <row r="1483" spans="1:3">
      <c r="A1483" s="194" t="s">
        <v>509</v>
      </c>
      <c r="B1483" s="195">
        <v>5</v>
      </c>
      <c r="C1483" s="195">
        <v>0</v>
      </c>
    </row>
    <row r="1484" spans="1:3">
      <c r="A1484" s="194" t="s">
        <v>655</v>
      </c>
      <c r="B1484" s="195">
        <v>5</v>
      </c>
      <c r="C1484" s="195">
        <v>1</v>
      </c>
    </row>
    <row r="1485" spans="1:3">
      <c r="A1485" s="194" t="s">
        <v>810</v>
      </c>
      <c r="B1485" s="195">
        <v>5</v>
      </c>
      <c r="C1485" s="195">
        <v>2</v>
      </c>
    </row>
    <row r="1486" spans="1:3">
      <c r="A1486" s="194" t="s">
        <v>946</v>
      </c>
      <c r="B1486" s="195">
        <v>5</v>
      </c>
      <c r="C1486" s="195">
        <v>3</v>
      </c>
    </row>
    <row r="1487" spans="1:3">
      <c r="A1487" s="197" t="s">
        <v>536</v>
      </c>
      <c r="B1487" s="195">
        <v>0</v>
      </c>
      <c r="C1487" s="195">
        <v>1</v>
      </c>
    </row>
    <row r="1488" spans="1:3">
      <c r="A1488" s="197" t="s">
        <v>2031</v>
      </c>
      <c r="B1488" s="195">
        <v>0</v>
      </c>
      <c r="C1488" s="195">
        <v>2</v>
      </c>
    </row>
    <row r="1489" spans="1:3">
      <c r="A1489" s="194" t="s">
        <v>2114</v>
      </c>
      <c r="B1489" s="195">
        <v>5</v>
      </c>
      <c r="C1489" s="195">
        <v>1</v>
      </c>
    </row>
    <row r="1490" spans="1:3">
      <c r="A1490" s="194" t="s">
        <v>960</v>
      </c>
      <c r="B1490" s="195">
        <v>5</v>
      </c>
      <c r="C1490" s="195">
        <v>2</v>
      </c>
    </row>
    <row r="1491" spans="1:3">
      <c r="A1491" s="194" t="s">
        <v>1058</v>
      </c>
      <c r="B1491" s="195">
        <v>5</v>
      </c>
      <c r="C1491" s="195">
        <v>3</v>
      </c>
    </row>
    <row r="1492" spans="1:3">
      <c r="A1492" s="194" t="s">
        <v>1143</v>
      </c>
      <c r="B1492" s="195">
        <v>5</v>
      </c>
      <c r="C1492" s="195">
        <v>4</v>
      </c>
    </row>
    <row r="1493" spans="1:3">
      <c r="A1493" s="194" t="s">
        <v>1196</v>
      </c>
      <c r="B1493" s="195">
        <v>5</v>
      </c>
      <c r="C1493" s="195">
        <v>5</v>
      </c>
    </row>
    <row r="1494" spans="1:3">
      <c r="A1494" s="194" t="s">
        <v>1244</v>
      </c>
      <c r="B1494" s="195">
        <v>5</v>
      </c>
      <c r="C1494" s="195">
        <v>6</v>
      </c>
    </row>
    <row r="1495" spans="1:3">
      <c r="A1495" s="194" t="s">
        <v>2037</v>
      </c>
      <c r="B1495" s="195">
        <v>5</v>
      </c>
      <c r="C1495" s="195">
        <v>0</v>
      </c>
    </row>
    <row r="1496" spans="1:3">
      <c r="A1496" s="197" t="s">
        <v>538</v>
      </c>
      <c r="B1496" s="195">
        <v>0</v>
      </c>
      <c r="C1496" s="195">
        <v>1</v>
      </c>
    </row>
    <row r="1497" spans="1:3">
      <c r="A1497" s="197" t="s">
        <v>682</v>
      </c>
      <c r="B1497" s="195">
        <v>0</v>
      </c>
      <c r="C1497" s="195">
        <v>2</v>
      </c>
    </row>
    <row r="1498" spans="1:3">
      <c r="A1498" s="197" t="s">
        <v>831</v>
      </c>
      <c r="B1498" s="195">
        <v>0</v>
      </c>
      <c r="C1498" s="195">
        <v>3</v>
      </c>
    </row>
    <row r="1499" spans="1:3">
      <c r="A1499" s="197" t="s">
        <v>2035</v>
      </c>
      <c r="B1499" s="195">
        <v>0</v>
      </c>
      <c r="C1499" s="195">
        <v>4</v>
      </c>
    </row>
    <row r="1500" spans="1:3">
      <c r="A1500" s="194" t="s">
        <v>1059</v>
      </c>
      <c r="B1500" s="195">
        <v>5</v>
      </c>
      <c r="C1500" s="195">
        <v>1</v>
      </c>
    </row>
    <row r="1501" spans="1:3">
      <c r="A1501" s="194" t="s">
        <v>1144</v>
      </c>
      <c r="B1501" s="195">
        <v>5</v>
      </c>
      <c r="C1501" s="195">
        <v>2</v>
      </c>
    </row>
    <row r="1502" spans="1:3">
      <c r="A1502" s="194" t="s">
        <v>576</v>
      </c>
      <c r="B1502" s="195">
        <v>5</v>
      </c>
      <c r="C1502" s="195">
        <v>1</v>
      </c>
    </row>
    <row r="1503" spans="1:3">
      <c r="A1503" s="194" t="s">
        <v>577</v>
      </c>
      <c r="B1503" s="195">
        <v>5</v>
      </c>
      <c r="C1503" s="195">
        <v>1</v>
      </c>
    </row>
    <row r="1504" spans="1:3">
      <c r="A1504" s="194" t="s">
        <v>578</v>
      </c>
      <c r="B1504" s="195">
        <v>5</v>
      </c>
      <c r="C1504" s="195">
        <v>1</v>
      </c>
    </row>
    <row r="1505" spans="1:3">
      <c r="A1505" s="194" t="s">
        <v>2188</v>
      </c>
      <c r="B1505" s="195">
        <v>5</v>
      </c>
      <c r="C1505" s="195">
        <v>1</v>
      </c>
    </row>
    <row r="1506" spans="1:3">
      <c r="A1506" s="194" t="s">
        <v>579</v>
      </c>
      <c r="B1506" s="195">
        <v>5</v>
      </c>
      <c r="C1506" s="195">
        <v>1</v>
      </c>
    </row>
    <row r="1507" spans="1:3">
      <c r="A1507" s="194" t="s">
        <v>580</v>
      </c>
      <c r="B1507" s="195">
        <v>5</v>
      </c>
      <c r="C1507" s="195">
        <v>1</v>
      </c>
    </row>
  </sheetData>
  <sheetProtection selectLockedCells="1"/>
  <conditionalFormatting sqref="A2:A26">
    <cfRule type="duplicateValues" dxfId="4" priority="4" stopIfTrue="1"/>
  </conditionalFormatting>
  <conditionalFormatting sqref="A29:A255">
    <cfRule type="duplicateValues" dxfId="3" priority="3" stopIfTrue="1"/>
  </conditionalFormatting>
  <conditionalFormatting sqref="A1:A1507">
    <cfRule type="duplicateValues" dxfId="2" priority="1" stopIfTrue="1"/>
    <cfRule type="duplicateValues" dxfId="1" priority="2" stopIfTrue="1"/>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2"/>
  <dimension ref="A1:D96"/>
  <sheetViews>
    <sheetView topLeftCell="A86" zoomScale="80" zoomScaleNormal="80" workbookViewId="0">
      <selection sqref="A1:E1"/>
    </sheetView>
  </sheetViews>
  <sheetFormatPr baseColWidth="10" defaultColWidth="11.453125" defaultRowHeight="14.5"/>
  <cols>
    <col min="1" max="1" width="7" style="36" bestFit="1" customWidth="1"/>
    <col min="2" max="2" width="30.26953125" style="36" bestFit="1" customWidth="1"/>
    <col min="3" max="3" width="19.26953125" style="36" bestFit="1" customWidth="1"/>
    <col min="4" max="7" width="12.7265625" style="36" bestFit="1" customWidth="1"/>
    <col min="8" max="16384" width="11.453125" style="36"/>
  </cols>
  <sheetData>
    <row r="1" spans="1:3">
      <c r="A1" s="597" t="s">
        <v>1496</v>
      </c>
      <c r="B1" s="597"/>
      <c r="C1" s="174">
        <f>SUM(C3,C17,C35,C46,C62,C70,C77,C83,C89)</f>
        <v>48.7</v>
      </c>
    </row>
    <row r="3" spans="1:3">
      <c r="A3" s="595" t="s">
        <v>1497</v>
      </c>
      <c r="B3" s="595"/>
      <c r="C3" s="174">
        <f>SUM(C5:C15)</f>
        <v>0</v>
      </c>
    </row>
    <row r="4" spans="1:3">
      <c r="A4" s="174" t="s">
        <v>1498</v>
      </c>
      <c r="B4" s="174" t="s">
        <v>1499</v>
      </c>
      <c r="C4" s="174" t="s">
        <v>1500</v>
      </c>
    </row>
    <row r="5" spans="1:3">
      <c r="A5" s="36">
        <v>2329</v>
      </c>
      <c r="B5" s="36" t="s">
        <v>1971</v>
      </c>
      <c r="C5" s="596">
        <f>Calculos!I18</f>
        <v>0</v>
      </c>
    </row>
    <row r="6" spans="1:3">
      <c r="A6" s="36">
        <v>2330</v>
      </c>
      <c r="B6" s="36" t="s">
        <v>1988</v>
      </c>
      <c r="C6" s="596"/>
    </row>
    <row r="7" spans="1:3">
      <c r="A7" s="36">
        <v>2331</v>
      </c>
      <c r="B7" s="36" t="s">
        <v>1989</v>
      </c>
      <c r="C7" s="596"/>
    </row>
    <row r="8" spans="1:3">
      <c r="A8" s="36" t="s">
        <v>1993</v>
      </c>
      <c r="B8" s="36" t="b">
        <v>0</v>
      </c>
      <c r="C8" s="36">
        <f>IF(B8=TRUE,2,0)</f>
        <v>0</v>
      </c>
    </row>
    <row r="9" spans="1:3">
      <c r="A9" s="36" t="s">
        <v>1994</v>
      </c>
      <c r="B9" s="36" t="b">
        <v>0</v>
      </c>
      <c r="C9" s="36">
        <f>IF(B9=TRUE,1,0)</f>
        <v>0</v>
      </c>
    </row>
    <row r="10" spans="1:3">
      <c r="A10" s="36" t="s">
        <v>1998</v>
      </c>
      <c r="B10" s="36" t="b">
        <v>0</v>
      </c>
      <c r="C10" s="36">
        <f>IF(B10=TRUE,1,0)</f>
        <v>0</v>
      </c>
    </row>
    <row r="11" spans="1:3">
      <c r="A11" s="36" t="s">
        <v>1999</v>
      </c>
      <c r="B11" s="36" t="b">
        <v>0</v>
      </c>
      <c r="C11" s="36">
        <f>IF(B11=TRUE,1,0)</f>
        <v>0</v>
      </c>
    </row>
    <row r="12" spans="1:3">
      <c r="A12" s="36" t="s">
        <v>1995</v>
      </c>
      <c r="B12" s="36" t="b">
        <v>0</v>
      </c>
      <c r="C12" s="36">
        <f>IF(B12=TRUE,1,0)</f>
        <v>0</v>
      </c>
    </row>
    <row r="13" spans="1:3">
      <c r="A13" s="36">
        <v>1013</v>
      </c>
      <c r="B13" s="36" t="b">
        <v>0</v>
      </c>
      <c r="C13" s="36">
        <f>IF(B13=TRUE,3,0)</f>
        <v>0</v>
      </c>
    </row>
    <row r="14" spans="1:3">
      <c r="A14" s="36">
        <v>1014</v>
      </c>
      <c r="B14" s="36" t="b">
        <v>0</v>
      </c>
      <c r="C14" s="36">
        <f>IF(B14=TRUE,2,0)</f>
        <v>0</v>
      </c>
    </row>
    <row r="15" spans="1:3">
      <c r="A15" s="36">
        <v>1015</v>
      </c>
      <c r="B15" s="36" t="b">
        <v>0</v>
      </c>
      <c r="C15" s="36">
        <f>IF(B15=TRUE,1,0)</f>
        <v>0</v>
      </c>
    </row>
    <row r="17" spans="1:3">
      <c r="A17" s="595" t="s">
        <v>1501</v>
      </c>
      <c r="B17" s="595"/>
      <c r="C17" s="174">
        <f>SUM(C19:C33)</f>
        <v>7.1999999999999993</v>
      </c>
    </row>
    <row r="18" spans="1:3">
      <c r="A18" s="174" t="s">
        <v>1498</v>
      </c>
      <c r="B18" s="174" t="s">
        <v>1499</v>
      </c>
      <c r="C18" s="174" t="s">
        <v>1500</v>
      </c>
    </row>
    <row r="19" spans="1:3">
      <c r="A19" s="36">
        <v>1119</v>
      </c>
      <c r="B19" s="36" t="b">
        <v>0</v>
      </c>
      <c r="C19" s="36">
        <f>IF(B19=TRUE,1.5,0)</f>
        <v>0</v>
      </c>
    </row>
    <row r="20" spans="1:3">
      <c r="A20" s="36">
        <v>1120</v>
      </c>
      <c r="B20" s="36" t="b">
        <v>1</v>
      </c>
      <c r="C20" s="36">
        <f t="shared" ref="C20:C26" si="0">IF(B20=TRUE,1.5,0)</f>
        <v>1.5</v>
      </c>
    </row>
    <row r="21" spans="1:3">
      <c r="A21" s="36">
        <v>1121</v>
      </c>
      <c r="B21" s="36" t="b">
        <v>0</v>
      </c>
      <c r="C21" s="36">
        <f t="shared" si="0"/>
        <v>0</v>
      </c>
    </row>
    <row r="22" spans="1:3">
      <c r="A22" s="36">
        <v>1122</v>
      </c>
      <c r="B22" s="36" t="b">
        <v>1</v>
      </c>
      <c r="C22" s="36">
        <f t="shared" si="0"/>
        <v>1.5</v>
      </c>
    </row>
    <row r="23" spans="1:3">
      <c r="A23" s="36">
        <v>1123</v>
      </c>
      <c r="B23" s="36" t="b">
        <v>0</v>
      </c>
      <c r="C23" s="36">
        <f t="shared" si="0"/>
        <v>0</v>
      </c>
    </row>
    <row r="24" spans="1:3">
      <c r="B24" s="36" t="b">
        <v>1</v>
      </c>
      <c r="C24" s="36">
        <f t="shared" si="0"/>
        <v>1.5</v>
      </c>
    </row>
    <row r="25" spans="1:3">
      <c r="B25" s="36" t="b">
        <v>0</v>
      </c>
      <c r="C25" s="36">
        <f t="shared" si="0"/>
        <v>0</v>
      </c>
    </row>
    <row r="26" spans="1:3">
      <c r="B26" s="36" t="b">
        <v>1</v>
      </c>
      <c r="C26" s="36">
        <f t="shared" si="0"/>
        <v>1.5</v>
      </c>
    </row>
    <row r="27" spans="1:3">
      <c r="A27" s="36">
        <v>1124</v>
      </c>
      <c r="B27" s="36" t="b">
        <v>1</v>
      </c>
      <c r="C27" s="36">
        <f>IF(B27=TRUE,0.6,0)</f>
        <v>0.6</v>
      </c>
    </row>
    <row r="28" spans="1:3">
      <c r="A28" s="36">
        <v>1125</v>
      </c>
      <c r="B28" s="36" t="b">
        <v>1</v>
      </c>
      <c r="C28" s="36">
        <f>IF(B28=TRUE,0.6,0)</f>
        <v>0.6</v>
      </c>
    </row>
    <row r="29" spans="1:3">
      <c r="A29" s="36">
        <v>1126</v>
      </c>
      <c r="B29" s="36" t="b">
        <v>0</v>
      </c>
      <c r="C29" s="36">
        <f>IF(B29=TRUE,0.6,0)</f>
        <v>0</v>
      </c>
    </row>
    <row r="30" spans="1:3">
      <c r="A30" s="36">
        <v>1127</v>
      </c>
      <c r="B30" s="36" t="b">
        <v>0</v>
      </c>
      <c r="C30" s="36">
        <f>IF(B30=TRUE,0.6,0)</f>
        <v>0</v>
      </c>
    </row>
    <row r="31" spans="1:3">
      <c r="A31" s="36">
        <v>1128</v>
      </c>
      <c r="B31" s="36" t="b">
        <v>0</v>
      </c>
      <c r="C31" s="36">
        <f>IF(B31=TRUE,0.6,0)</f>
        <v>0</v>
      </c>
    </row>
    <row r="32" spans="1:3">
      <c r="A32" s="36">
        <v>1151</v>
      </c>
      <c r="B32" s="36" t="b">
        <v>0</v>
      </c>
      <c r="C32" s="36">
        <f>IF(B32=TRUE,1.5,0)</f>
        <v>0</v>
      </c>
    </row>
    <row r="33" spans="1:3">
      <c r="A33" s="36">
        <v>1152</v>
      </c>
      <c r="B33" s="36" t="b">
        <v>0</v>
      </c>
      <c r="C33" s="36">
        <f>IF(B33=TRUE,1.5,0)</f>
        <v>0</v>
      </c>
    </row>
    <row r="35" spans="1:3">
      <c r="A35" s="598" t="s">
        <v>1502</v>
      </c>
      <c r="B35" s="598"/>
      <c r="C35" s="174">
        <f>SUM(C37:C44)</f>
        <v>10</v>
      </c>
    </row>
    <row r="36" spans="1:3">
      <c r="A36" s="174" t="s">
        <v>1498</v>
      </c>
      <c r="B36" s="174" t="s">
        <v>1499</v>
      </c>
      <c r="C36" s="174" t="s">
        <v>1500</v>
      </c>
    </row>
    <row r="37" spans="1:3">
      <c r="A37" s="36" t="s">
        <v>1757</v>
      </c>
      <c r="B37" s="36" t="b">
        <v>0</v>
      </c>
      <c r="C37" s="36">
        <f>IF(B37=TRUE,7,0)</f>
        <v>0</v>
      </c>
    </row>
    <row r="38" spans="1:3">
      <c r="A38" s="36" t="s">
        <v>1758</v>
      </c>
      <c r="B38" s="36" t="b">
        <v>1</v>
      </c>
      <c r="C38" s="36">
        <f>IF(B38=TRUE,5,0)</f>
        <v>5</v>
      </c>
    </row>
    <row r="39" spans="1:3">
      <c r="A39" s="36" t="s">
        <v>1759</v>
      </c>
      <c r="B39" s="36" t="b">
        <v>0</v>
      </c>
      <c r="C39" s="36">
        <f>IF(B39=TRUE,3,0)</f>
        <v>0</v>
      </c>
    </row>
    <row r="40" spans="1:3">
      <c r="A40" s="36" t="s">
        <v>1760</v>
      </c>
      <c r="B40" s="36" t="b">
        <v>0</v>
      </c>
      <c r="C40" s="36">
        <f>IF(B40=TRUE,1,0)</f>
        <v>0</v>
      </c>
    </row>
    <row r="41" spans="1:3">
      <c r="A41" s="36" t="s">
        <v>1761</v>
      </c>
      <c r="B41" s="36" t="b">
        <v>0</v>
      </c>
      <c r="C41" s="36">
        <f>IF(B41=TRUE,7,0)</f>
        <v>0</v>
      </c>
    </row>
    <row r="42" spans="1:3">
      <c r="A42" s="36" t="s">
        <v>1762</v>
      </c>
      <c r="B42" s="36" t="b">
        <v>1</v>
      </c>
      <c r="C42" s="36">
        <f>IF(B42=TRUE,5,0)</f>
        <v>5</v>
      </c>
    </row>
    <row r="43" spans="1:3">
      <c r="A43" s="36" t="s">
        <v>1763</v>
      </c>
      <c r="B43" s="36" t="b">
        <v>0</v>
      </c>
      <c r="C43" s="36">
        <f>IF(B43=TRUE,3,0)</f>
        <v>0</v>
      </c>
    </row>
    <row r="44" spans="1:3">
      <c r="A44" s="36" t="s">
        <v>1764</v>
      </c>
      <c r="B44" s="36" t="b">
        <v>0</v>
      </c>
      <c r="C44" s="36">
        <f>IF(B44=TRUE,1,0)</f>
        <v>0</v>
      </c>
    </row>
    <row r="46" spans="1:3">
      <c r="A46" s="595" t="s">
        <v>1422</v>
      </c>
      <c r="B46" s="595"/>
      <c r="C46" s="174">
        <f>SUM(C48:C60)</f>
        <v>7.5</v>
      </c>
    </row>
    <row r="47" spans="1:3">
      <c r="A47" s="174" t="s">
        <v>1498</v>
      </c>
      <c r="B47" s="174" t="s">
        <v>1499</v>
      </c>
      <c r="C47" s="174" t="s">
        <v>1500</v>
      </c>
    </row>
    <row r="48" spans="1:3">
      <c r="A48" s="36">
        <v>2307</v>
      </c>
      <c r="B48" s="36" t="b">
        <v>1</v>
      </c>
      <c r="C48" s="36">
        <f>IF(B48=TRUE,1.5,0)</f>
        <v>1.5</v>
      </c>
    </row>
    <row r="49" spans="1:3">
      <c r="A49" s="36">
        <v>2308</v>
      </c>
      <c r="B49" s="36" t="b">
        <v>1</v>
      </c>
      <c r="C49" s="36">
        <f>IF(B49=TRUE,1.5,0)</f>
        <v>1.5</v>
      </c>
    </row>
    <row r="50" spans="1:3">
      <c r="A50" s="36">
        <v>1848</v>
      </c>
      <c r="B50" s="36" t="b">
        <v>0</v>
      </c>
      <c r="C50" s="36">
        <f>IF(B50=TRUE,0.6,0)</f>
        <v>0</v>
      </c>
    </row>
    <row r="51" spans="1:3">
      <c r="A51" s="36">
        <v>1849</v>
      </c>
      <c r="B51" s="36" t="b">
        <v>0</v>
      </c>
      <c r="C51" s="36">
        <f>IF(B51=TRUE,0.6,0)</f>
        <v>0</v>
      </c>
    </row>
    <row r="52" spans="1:3">
      <c r="A52" s="36">
        <v>2021</v>
      </c>
      <c r="B52" s="36" t="b">
        <v>0</v>
      </c>
      <c r="C52" s="36">
        <f>IF(B52=TRUE,0.6,0)</f>
        <v>0</v>
      </c>
    </row>
    <row r="53" spans="1:3">
      <c r="A53" s="36">
        <v>2262</v>
      </c>
      <c r="B53" s="36" t="b">
        <v>0</v>
      </c>
      <c r="C53" s="36">
        <f>IF(B53=TRUE,0.6,0)</f>
        <v>0</v>
      </c>
    </row>
    <row r="54" spans="1:3">
      <c r="A54" s="36">
        <v>2022</v>
      </c>
      <c r="B54" s="36" t="b">
        <v>0</v>
      </c>
      <c r="C54" s="36">
        <f>IF(B54=TRUE,0.6,0)</f>
        <v>0</v>
      </c>
    </row>
    <row r="55" spans="1:3">
      <c r="A55" s="36">
        <v>1361</v>
      </c>
      <c r="B55" s="36" t="b">
        <v>0</v>
      </c>
      <c r="C55" s="36">
        <f>IF(B55=TRUE,1.5,0)</f>
        <v>0</v>
      </c>
    </row>
    <row r="56" spans="1:3">
      <c r="A56" s="36">
        <v>1362</v>
      </c>
      <c r="B56" s="36" t="b">
        <v>1</v>
      </c>
      <c r="C56" s="36">
        <f>IF(B56=TRUE,1.5,0)</f>
        <v>1.5</v>
      </c>
    </row>
    <row r="57" spans="1:3">
      <c r="A57" s="36">
        <v>1363</v>
      </c>
      <c r="B57" s="36" t="b">
        <v>0</v>
      </c>
      <c r="C57" s="36">
        <f>IF(B57=TRUE,2,0)</f>
        <v>0</v>
      </c>
    </row>
    <row r="58" spans="1:3">
      <c r="A58" s="36">
        <v>2089</v>
      </c>
      <c r="B58" s="36" t="b">
        <v>1</v>
      </c>
      <c r="C58" s="36">
        <f>IF(B58=TRUE,1,0)</f>
        <v>1</v>
      </c>
    </row>
    <row r="59" spans="1:3">
      <c r="A59" s="36">
        <v>1364</v>
      </c>
      <c r="B59" s="36" t="b">
        <v>1</v>
      </c>
      <c r="C59" s="36">
        <f>IF(B59=TRUE,1,0)</f>
        <v>1</v>
      </c>
    </row>
    <row r="60" spans="1:3">
      <c r="A60" s="36">
        <v>2140</v>
      </c>
      <c r="B60" s="36" t="b">
        <v>1</v>
      </c>
      <c r="C60" s="36">
        <f>IF(B60=TRUE,1,0)</f>
        <v>1</v>
      </c>
    </row>
    <row r="62" spans="1:3">
      <c r="A62" s="595" t="s">
        <v>1423</v>
      </c>
      <c r="B62" s="595"/>
      <c r="C62" s="174">
        <f>SUM(C64:C67)</f>
        <v>2</v>
      </c>
    </row>
    <row r="63" spans="1:3">
      <c r="A63" s="174" t="s">
        <v>1498</v>
      </c>
      <c r="B63" s="174" t="s">
        <v>1499</v>
      </c>
      <c r="C63" s="174" t="s">
        <v>1500</v>
      </c>
    </row>
    <row r="64" spans="1:3">
      <c r="A64" s="36">
        <v>2086</v>
      </c>
      <c r="B64" s="36" t="b">
        <v>0</v>
      </c>
      <c r="C64" s="36">
        <f>IF(B64=TRUE,3,0)</f>
        <v>0</v>
      </c>
    </row>
    <row r="65" spans="1:3">
      <c r="A65" s="36">
        <v>1409</v>
      </c>
      <c r="B65" s="36" t="b">
        <v>0</v>
      </c>
      <c r="C65" s="36">
        <f>IF(B65=TRUE,3,0)</f>
        <v>0</v>
      </c>
    </row>
    <row r="66" spans="1:3">
      <c r="A66" s="36">
        <v>2087</v>
      </c>
      <c r="B66" s="36" t="b">
        <v>0</v>
      </c>
      <c r="C66" s="36">
        <f>IF(B66=TRUE,2,0)</f>
        <v>0</v>
      </c>
    </row>
    <row r="67" spans="1:3">
      <c r="B67" s="36" t="b">
        <v>1</v>
      </c>
      <c r="C67" s="36">
        <f>IF(B67=TRUE,2,0)</f>
        <v>2</v>
      </c>
    </row>
    <row r="69" spans="1:3">
      <c r="A69" s="595" t="s">
        <v>1503</v>
      </c>
      <c r="B69" s="595"/>
      <c r="C69" s="595"/>
    </row>
    <row r="70" spans="1:3">
      <c r="A70" s="595" t="s">
        <v>1504</v>
      </c>
      <c r="B70" s="595"/>
      <c r="C70" s="174">
        <f>SUM(C72:C75)</f>
        <v>9</v>
      </c>
    </row>
    <row r="71" spans="1:3">
      <c r="A71" s="174" t="s">
        <v>1498</v>
      </c>
      <c r="B71" s="174" t="s">
        <v>1499</v>
      </c>
      <c r="C71" s="174" t="s">
        <v>1500</v>
      </c>
    </row>
    <row r="72" spans="1:3">
      <c r="A72" s="36" t="s">
        <v>1505</v>
      </c>
      <c r="B72" s="36" t="b">
        <v>0</v>
      </c>
      <c r="C72" s="36">
        <f>IF(B72=TRUE,3,0)</f>
        <v>0</v>
      </c>
    </row>
    <row r="73" spans="1:3">
      <c r="A73" s="36" t="s">
        <v>1506</v>
      </c>
      <c r="B73" s="36" t="b">
        <v>0</v>
      </c>
      <c r="C73" s="36">
        <f>IF(B73=TRUE,3,0)</f>
        <v>0</v>
      </c>
    </row>
    <row r="74" spans="1:3">
      <c r="A74" s="36" t="s">
        <v>1507</v>
      </c>
      <c r="B74" s="36" t="b">
        <v>0</v>
      </c>
      <c r="C74" s="36">
        <f>IF(B74=TRUE,3,0)</f>
        <v>0</v>
      </c>
    </row>
    <row r="75" spans="1:3">
      <c r="B75" s="36" t="b">
        <v>1</v>
      </c>
      <c r="C75" s="36">
        <f>IF(B75=TRUE,9,0)</f>
        <v>9</v>
      </c>
    </row>
    <row r="77" spans="1:3">
      <c r="A77" s="595" t="s">
        <v>1508</v>
      </c>
      <c r="B77" s="595"/>
      <c r="C77" s="174">
        <f>SUM(C79:C81)</f>
        <v>5</v>
      </c>
    </row>
    <row r="78" spans="1:3">
      <c r="A78" s="174" t="s">
        <v>1498</v>
      </c>
      <c r="B78" s="174" t="s">
        <v>1499</v>
      </c>
      <c r="C78" s="174" t="s">
        <v>1500</v>
      </c>
    </row>
    <row r="79" spans="1:3">
      <c r="A79" s="36" t="s">
        <v>1509</v>
      </c>
      <c r="B79" s="36" t="b">
        <v>0</v>
      </c>
      <c r="C79" s="36">
        <f>IF(B79=TRUE,2,0)</f>
        <v>0</v>
      </c>
    </row>
    <row r="80" spans="1:3">
      <c r="A80" s="36" t="s">
        <v>1510</v>
      </c>
      <c r="B80" s="36" t="b">
        <v>1</v>
      </c>
      <c r="C80" s="36">
        <f>IF(B80=TRUE,2,0)</f>
        <v>2</v>
      </c>
    </row>
    <row r="81" spans="1:4">
      <c r="A81" s="36" t="s">
        <v>1511</v>
      </c>
      <c r="B81" s="36" t="b">
        <v>1</v>
      </c>
      <c r="C81" s="36">
        <f>IF(B81=TRUE,3,0)</f>
        <v>3</v>
      </c>
    </row>
    <row r="83" spans="1:4">
      <c r="A83" s="595" t="s">
        <v>1658</v>
      </c>
      <c r="B83" s="595"/>
      <c r="C83" s="174">
        <f>SUM(C85:C87)</f>
        <v>5</v>
      </c>
    </row>
    <row r="84" spans="1:4">
      <c r="A84" s="174" t="s">
        <v>1498</v>
      </c>
      <c r="B84" s="174" t="s">
        <v>1499</v>
      </c>
      <c r="C84" s="174" t="s">
        <v>1500</v>
      </c>
    </row>
    <row r="85" spans="1:4">
      <c r="A85" s="36" t="s">
        <v>1512</v>
      </c>
      <c r="B85" s="36" t="b">
        <v>1</v>
      </c>
      <c r="C85" s="36">
        <f>IF(B85=TRUE,3,0)</f>
        <v>3</v>
      </c>
    </row>
    <row r="86" spans="1:4">
      <c r="A86" s="36" t="s">
        <v>1513</v>
      </c>
      <c r="B86" s="36" t="b">
        <v>1</v>
      </c>
      <c r="C86" s="36">
        <f>IF(B86=TRUE,2,0)</f>
        <v>2</v>
      </c>
    </row>
    <row r="87" spans="1:4">
      <c r="A87" s="36" t="s">
        <v>1514</v>
      </c>
      <c r="B87" s="36" t="b">
        <v>0</v>
      </c>
      <c r="C87" s="36">
        <f>IF(B87=TRUE,2,0)</f>
        <v>0</v>
      </c>
    </row>
    <row r="89" spans="1:4">
      <c r="A89" s="595" t="s">
        <v>1515</v>
      </c>
      <c r="B89" s="595"/>
      <c r="C89" s="174">
        <f>SUM(C91:C93)</f>
        <v>3</v>
      </c>
    </row>
    <row r="90" spans="1:4">
      <c r="A90" s="174" t="s">
        <v>1498</v>
      </c>
      <c r="B90" s="174" t="s">
        <v>1499</v>
      </c>
      <c r="C90" s="174" t="s">
        <v>1500</v>
      </c>
    </row>
    <row r="91" spans="1:4">
      <c r="A91" s="36" t="s">
        <v>1516</v>
      </c>
      <c r="B91" s="36" t="b">
        <v>0</v>
      </c>
      <c r="C91" s="36">
        <f>IF(B91=TRUE,2,0)</f>
        <v>0</v>
      </c>
    </row>
    <row r="92" spans="1:4">
      <c r="A92" s="36" t="s">
        <v>1517</v>
      </c>
      <c r="B92" s="36" t="b">
        <v>1</v>
      </c>
      <c r="C92" s="36">
        <f>IF(B92=TRUE,2,0)</f>
        <v>2</v>
      </c>
    </row>
    <row r="93" spans="1:4">
      <c r="A93" s="36" t="s">
        <v>1518</v>
      </c>
      <c r="B93" s="36" t="b">
        <v>1</v>
      </c>
      <c r="C93" s="36">
        <f>IF(B93=TRUE,1,0)</f>
        <v>1</v>
      </c>
    </row>
    <row r="96" spans="1:4" ht="92.5">
      <c r="A96" s="71" t="str">
        <f>CONCATENATE(Ficha_Jerarquia!B15,", ",Ficha_Jerarquia!I15)</f>
        <v>-1,58830, -79,00686</v>
      </c>
      <c r="B96" s="72" t="s">
        <v>1519</v>
      </c>
      <c r="C96" s="71" t="str">
        <f>B96&amp;A96</f>
        <v>https://maps.google.com/?q=-1,58830, -79,00686</v>
      </c>
      <c r="D96" s="36">
        <f>165/4</f>
        <v>41.25</v>
      </c>
    </row>
  </sheetData>
  <sheetProtection formatCells="0" formatColumns="0" formatRows="0" insertColumns="0" insertRows="0" insertHyperlinks="0" deleteColumns="0" deleteRows="0" sort="0" autoFilter="0" pivotTables="0"/>
  <mergeCells count="12">
    <mergeCell ref="C5:C7"/>
    <mergeCell ref="A1:B1"/>
    <mergeCell ref="A3:B3"/>
    <mergeCell ref="A17:B17"/>
    <mergeCell ref="A35:B35"/>
    <mergeCell ref="A46:B46"/>
    <mergeCell ref="A62:B62"/>
    <mergeCell ref="A89:B89"/>
    <mergeCell ref="A69:C69"/>
    <mergeCell ref="A70:B70"/>
    <mergeCell ref="A77:B77"/>
    <mergeCell ref="A83:B83"/>
  </mergeCells>
  <conditionalFormatting sqref="B96">
    <cfRule type="cellIs" dxfId="0" priority="1" stopIfTrue="1" operator="greaterThan">
      <formula>0</formula>
    </cfRule>
  </conditionalFormatting>
  <hyperlinks>
    <hyperlink ref="B96" r:id="rId1" xr:uid="{00000000-0004-0000-0400-000000000000}"/>
  </hyperlinks>
  <pageMargins left="0.7" right="0.7" top="0.75" bottom="0.75" header="0.3" footer="0.3"/>
  <pageSetup orientation="portrait" r:id="rId2"/>
  <ignoredErrors>
    <ignoredError sqref="C13" formula="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7"/>
  <dimension ref="A1:N20"/>
  <sheetViews>
    <sheetView zoomScale="80" zoomScaleNormal="80" workbookViewId="0">
      <selection sqref="A1:E1"/>
    </sheetView>
  </sheetViews>
  <sheetFormatPr baseColWidth="10" defaultColWidth="11.453125" defaultRowHeight="14.5"/>
  <cols>
    <col min="1" max="1" width="12.7265625" style="188" bestFit="1" customWidth="1"/>
    <col min="2" max="2" width="11.81640625" style="188" bestFit="1" customWidth="1"/>
    <col min="3" max="3" width="11.453125" style="188"/>
    <col min="4" max="4" width="11.81640625" style="188" bestFit="1" customWidth="1"/>
    <col min="5" max="9" width="11.453125" style="188"/>
    <col min="10" max="10" width="11.81640625" style="188" bestFit="1" customWidth="1"/>
    <col min="11" max="11" width="12.7265625" style="188" bestFit="1" customWidth="1"/>
    <col min="12" max="16384" width="11.453125" style="188"/>
  </cols>
  <sheetData>
    <row r="1" spans="1:14">
      <c r="A1" s="599" t="s">
        <v>1972</v>
      </c>
      <c r="B1" s="599"/>
      <c r="C1" s="599"/>
      <c r="D1" s="599"/>
      <c r="E1" s="599"/>
      <c r="F1" s="599"/>
    </row>
    <row r="2" spans="1:14">
      <c r="A2" s="33" t="s">
        <v>95</v>
      </c>
      <c r="B2" s="33" t="s">
        <v>1974</v>
      </c>
      <c r="C2" s="33" t="s">
        <v>1973</v>
      </c>
      <c r="D2" s="33" t="s">
        <v>1969</v>
      </c>
      <c r="E2" s="33" t="s">
        <v>1977</v>
      </c>
      <c r="F2" s="33" t="s">
        <v>1978</v>
      </c>
      <c r="K2" s="191" t="s">
        <v>1981</v>
      </c>
      <c r="L2" s="191" t="s">
        <v>1982</v>
      </c>
      <c r="M2" s="191" t="s">
        <v>1983</v>
      </c>
      <c r="N2" s="191" t="s">
        <v>1984</v>
      </c>
    </row>
    <row r="3" spans="1:14">
      <c r="A3" s="189">
        <f>Ficha_Jerarquia!U44</f>
        <v>0</v>
      </c>
      <c r="B3" s="189">
        <f>IF(A3="Bueno",3,IF(A3="Regular",2,IF(A3="Malo",1,0)))</f>
        <v>0</v>
      </c>
      <c r="C3" s="189">
        <f>B3+B4+B5</f>
        <v>3</v>
      </c>
      <c r="D3" s="189">
        <f>C3*9/9</f>
        <v>3</v>
      </c>
      <c r="E3" s="189"/>
      <c r="F3" s="189"/>
      <c r="K3" s="188" t="b">
        <v>0</v>
      </c>
      <c r="L3" s="188">
        <f>IF(K3=TRUE,1,0)</f>
        <v>0</v>
      </c>
      <c r="M3" s="188">
        <f>SUM(L3:L5)</f>
        <v>1</v>
      </c>
      <c r="N3" s="188">
        <f>IF(M3=3,D3,IF(M3=2,E4,IF(M3=1,F5,0)))</f>
        <v>9</v>
      </c>
    </row>
    <row r="4" spans="1:14">
      <c r="A4" s="189">
        <f>Ficha_Jerarquia!U45</f>
        <v>0</v>
      </c>
      <c r="B4" s="189">
        <f>IF(A4="Bueno",3,IF(A4="Regular",2,IF(A4="Malo",1,0)))</f>
        <v>0</v>
      </c>
      <c r="C4" s="189"/>
      <c r="D4" s="189"/>
      <c r="E4" s="189">
        <f>C3*9/6</f>
        <v>4.5</v>
      </c>
      <c r="F4" s="189"/>
      <c r="K4" s="188" t="b">
        <v>0</v>
      </c>
      <c r="L4" s="188">
        <f>IF(K4=TRUE,1,0)</f>
        <v>0</v>
      </c>
    </row>
    <row r="5" spans="1:14">
      <c r="A5" s="190" t="str">
        <f>Ficha_Jerarquia!U46</f>
        <v>Bueno</v>
      </c>
      <c r="B5" s="190">
        <f>IF(A5="Bueno",3,IF(A5="Regular",2,IF(A5="Malo",1,0)))</f>
        <v>3</v>
      </c>
      <c r="C5" s="190"/>
      <c r="D5" s="190"/>
      <c r="E5" s="190"/>
      <c r="F5" s="190">
        <f>C3*9/3</f>
        <v>9</v>
      </c>
      <c r="K5" s="188" t="b">
        <v>1</v>
      </c>
      <c r="L5" s="188">
        <f>IF(K5=TRUE,1,0)</f>
        <v>1</v>
      </c>
    </row>
    <row r="6" spans="1:14">
      <c r="A6" s="599" t="s">
        <v>1975</v>
      </c>
      <c r="B6" s="599"/>
      <c r="C6" s="599"/>
      <c r="D6" s="599"/>
      <c r="E6" s="599"/>
      <c r="F6" s="599"/>
      <c r="G6" s="599"/>
      <c r="H6" s="599"/>
      <c r="I6" s="599"/>
    </row>
    <row r="7" spans="1:14" s="36" customFormat="1">
      <c r="A7" s="33" t="s">
        <v>95</v>
      </c>
      <c r="B7" s="33" t="s">
        <v>1974</v>
      </c>
      <c r="C7" s="33" t="s">
        <v>95</v>
      </c>
      <c r="D7" s="33" t="s">
        <v>1976</v>
      </c>
      <c r="E7" s="33" t="s">
        <v>1979</v>
      </c>
      <c r="F7" s="33" t="s">
        <v>1973</v>
      </c>
      <c r="G7" s="33" t="s">
        <v>1969</v>
      </c>
      <c r="H7" s="33" t="s">
        <v>1977</v>
      </c>
      <c r="I7" s="33" t="s">
        <v>1978</v>
      </c>
      <c r="K7" s="191" t="s">
        <v>1981</v>
      </c>
      <c r="L7" s="191" t="s">
        <v>1982</v>
      </c>
      <c r="M7" s="191" t="s">
        <v>1983</v>
      </c>
      <c r="N7" s="191" t="s">
        <v>1984</v>
      </c>
    </row>
    <row r="8" spans="1:14">
      <c r="A8" s="189">
        <f>Ficha_Jerarquia!M48</f>
        <v>0</v>
      </c>
      <c r="B8" s="189">
        <f>IF(A8="Bueno",3,IF(A8="Regular",2,IF(A8="Malo",1,0)))</f>
        <v>0</v>
      </c>
      <c r="C8" s="189">
        <f>Ficha_Jerarquia!U48</f>
        <v>0</v>
      </c>
      <c r="D8" s="189">
        <f>IF(C8="Bueno",3,IF(C8="Regular",2,IF(C8="Malo",1,0)))</f>
        <v>0</v>
      </c>
      <c r="E8" s="189">
        <f>(B8+D8)/2</f>
        <v>0</v>
      </c>
      <c r="F8" s="189">
        <f>E8+E9+E10</f>
        <v>0</v>
      </c>
      <c r="G8" s="189">
        <f>F8*9/9</f>
        <v>0</v>
      </c>
      <c r="H8" s="189"/>
      <c r="I8" s="189"/>
      <c r="K8" s="188" t="b">
        <v>0</v>
      </c>
      <c r="L8" s="188">
        <f>IF(K8=TRUE,1,0)</f>
        <v>0</v>
      </c>
      <c r="M8" s="188">
        <f>SUM(L8:L10)</f>
        <v>0</v>
      </c>
      <c r="N8" s="188">
        <f>IF(M8=3,G8,IF(M8=2,H9,IF(M8=1,I10,0)))</f>
        <v>0</v>
      </c>
    </row>
    <row r="9" spans="1:14">
      <c r="A9" s="189">
        <f>Ficha_Jerarquia!M49</f>
        <v>0</v>
      </c>
      <c r="B9" s="189">
        <f>IF(A9="Bueno",3,IF(A9="Regular",2,IF(A9="Malo",1,0)))</f>
        <v>0</v>
      </c>
      <c r="C9" s="189">
        <f>Ficha_Jerarquia!U49</f>
        <v>0</v>
      </c>
      <c r="D9" s="189">
        <f>IF(C9="Bueno",3,IF(C9="Regular",2,IF(C9="Malo",1,0)))</f>
        <v>0</v>
      </c>
      <c r="E9" s="189">
        <f>(B9+D9)/2</f>
        <v>0</v>
      </c>
      <c r="F9" s="189"/>
      <c r="G9" s="189"/>
      <c r="H9" s="189">
        <f>F8*9/6</f>
        <v>0</v>
      </c>
      <c r="I9" s="189"/>
      <c r="K9" s="188" t="b">
        <v>0</v>
      </c>
      <c r="L9" s="188">
        <f>IF(K9=TRUE,1,0)</f>
        <v>0</v>
      </c>
    </row>
    <row r="10" spans="1:14">
      <c r="A10" s="189">
        <f>Ficha_Jerarquia!M50</f>
        <v>0</v>
      </c>
      <c r="B10" s="189">
        <f>IF(A10="Bueno",3,IF(A10="Regular",2,IF(A10="Malo",1,0)))</f>
        <v>0</v>
      </c>
      <c r="C10" s="189">
        <f>Ficha_Jerarquia!U50</f>
        <v>0</v>
      </c>
      <c r="D10" s="189">
        <f>IF(C10="Bueno",3,IF(C10="Regular",2,IF(C10="Malo",1,0)))</f>
        <v>0</v>
      </c>
      <c r="E10" s="189">
        <f>(B10+D10)/2</f>
        <v>0</v>
      </c>
      <c r="F10" s="189"/>
      <c r="G10" s="189"/>
      <c r="H10" s="189"/>
      <c r="I10" s="189">
        <f>F8*9/3</f>
        <v>0</v>
      </c>
      <c r="K10" s="188" t="b">
        <v>0</v>
      </c>
      <c r="L10" s="188">
        <f>IF(K10=TRUE,1,0)</f>
        <v>0</v>
      </c>
    </row>
    <row r="11" spans="1:14">
      <c r="A11" s="600" t="s">
        <v>1980</v>
      </c>
      <c r="B11" s="600"/>
      <c r="C11" s="192"/>
      <c r="D11" s="192"/>
    </row>
    <row r="12" spans="1:14" s="36" customFormat="1">
      <c r="A12" s="33" t="s">
        <v>95</v>
      </c>
      <c r="B12" s="33" t="s">
        <v>1986</v>
      </c>
    </row>
    <row r="13" spans="1:14">
      <c r="A13" s="189" t="b">
        <v>0</v>
      </c>
      <c r="B13" s="189">
        <f>IF(A13=TRUE,9,0)</f>
        <v>0</v>
      </c>
    </row>
    <row r="17" spans="1:9">
      <c r="D17" s="188" t="s">
        <v>1970</v>
      </c>
      <c r="E17" s="188" t="s">
        <v>1977</v>
      </c>
      <c r="F17" s="188" t="s">
        <v>1969</v>
      </c>
      <c r="G17" s="36" t="s">
        <v>1500</v>
      </c>
      <c r="H17" s="36" t="s">
        <v>1987</v>
      </c>
      <c r="I17" s="188" t="s">
        <v>1428</v>
      </c>
    </row>
    <row r="18" spans="1:9">
      <c r="A18" s="188" t="b">
        <v>0</v>
      </c>
      <c r="B18" s="188">
        <f>IF(A18=TRUE,N3,0)</f>
        <v>0</v>
      </c>
      <c r="C18" s="188">
        <f>SUM(B18:B20)</f>
        <v>0</v>
      </c>
      <c r="D18" s="188">
        <f>C18*9/9</f>
        <v>0</v>
      </c>
      <c r="G18" s="188">
        <f>IF(A18=TRUE,1,0)</f>
        <v>0</v>
      </c>
      <c r="H18" s="188">
        <f>SUM(G18:G20)</f>
        <v>0</v>
      </c>
      <c r="I18" s="193">
        <f>IF(H18=3,F20,IF(H18=2,E19,IF(H18=1,D18,0)))</f>
        <v>0</v>
      </c>
    </row>
    <row r="19" spans="1:9">
      <c r="A19" s="188" t="b">
        <v>0</v>
      </c>
      <c r="B19" s="188">
        <f>IF(A19=TRUE,N8,0)</f>
        <v>0</v>
      </c>
      <c r="E19" s="188">
        <f>C18*9/18</f>
        <v>0</v>
      </c>
      <c r="G19" s="188">
        <f>IF(A19=TRUE,1,0)</f>
        <v>0</v>
      </c>
    </row>
    <row r="20" spans="1:9">
      <c r="A20" s="188" t="b">
        <f>A13</f>
        <v>0</v>
      </c>
      <c r="B20" s="188">
        <f>IF(A20=TRUE,B13,0)</f>
        <v>0</v>
      </c>
      <c r="F20" s="188">
        <f>C18*9/27</f>
        <v>0</v>
      </c>
      <c r="G20" s="188">
        <f>IF(A20=TRUE,1,0)</f>
        <v>0</v>
      </c>
    </row>
  </sheetData>
  <mergeCells count="3">
    <mergeCell ref="A1:F1"/>
    <mergeCell ref="A6:I6"/>
    <mergeCell ref="A11:B1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4"/>
  <dimension ref="A1:E12"/>
  <sheetViews>
    <sheetView zoomScaleNormal="100" workbookViewId="0">
      <selection sqref="A1:E1"/>
    </sheetView>
  </sheetViews>
  <sheetFormatPr baseColWidth="10" defaultColWidth="11.453125" defaultRowHeight="13"/>
  <cols>
    <col min="1" max="1" width="2.1796875" style="37" bestFit="1" customWidth="1"/>
    <col min="2" max="2" width="27.26953125" style="37" customWidth="1"/>
    <col min="3" max="3" width="46.81640625" style="37" customWidth="1"/>
    <col min="4" max="4" width="12.7265625" style="37" bestFit="1" customWidth="1"/>
    <col min="5" max="5" width="10.1796875" style="37" bestFit="1" customWidth="1"/>
    <col min="6" max="16384" width="11.453125" style="37"/>
  </cols>
  <sheetData>
    <row r="1" spans="1:5">
      <c r="A1" s="601" t="s">
        <v>1424</v>
      </c>
      <c r="B1" s="601"/>
      <c r="C1" s="601"/>
      <c r="D1" s="601"/>
      <c r="E1" s="601"/>
    </row>
    <row r="2" spans="1:5">
      <c r="A2" s="602" t="s">
        <v>1425</v>
      </c>
      <c r="B2" s="602"/>
      <c r="C2" s="38" t="s">
        <v>1426</v>
      </c>
      <c r="D2" s="39" t="s">
        <v>1427</v>
      </c>
      <c r="E2" s="39" t="s">
        <v>1428</v>
      </c>
    </row>
    <row r="3" spans="1:5" ht="78">
      <c r="A3" s="40" t="s">
        <v>1429</v>
      </c>
      <c r="B3" s="41" t="s">
        <v>1430</v>
      </c>
      <c r="C3" s="42" t="s">
        <v>1431</v>
      </c>
      <c r="D3" s="43">
        <v>18</v>
      </c>
      <c r="E3" s="44">
        <f>Jerarquia!C3</f>
        <v>0</v>
      </c>
    </row>
    <row r="4" spans="1:5" ht="26">
      <c r="A4" s="40" t="s">
        <v>21</v>
      </c>
      <c r="B4" s="45" t="s">
        <v>1432</v>
      </c>
      <c r="C4" s="42" t="s">
        <v>1433</v>
      </c>
      <c r="D4" s="43">
        <v>18</v>
      </c>
      <c r="E4" s="44">
        <f>Jerarquia!C17</f>
        <v>7.1999999999999993</v>
      </c>
    </row>
    <row r="5" spans="1:5" ht="39">
      <c r="A5" s="40" t="s">
        <v>1434</v>
      </c>
      <c r="B5" s="45" t="s">
        <v>1435</v>
      </c>
      <c r="C5" s="46" t="s">
        <v>1436</v>
      </c>
      <c r="D5" s="43">
        <v>14</v>
      </c>
      <c r="E5" s="44">
        <f>Jerarquia!C35</f>
        <v>10</v>
      </c>
    </row>
    <row r="6" spans="1:5" ht="39">
      <c r="A6" s="40" t="s">
        <v>1437</v>
      </c>
      <c r="B6" s="45" t="s">
        <v>1422</v>
      </c>
      <c r="C6" s="46" t="s">
        <v>1438</v>
      </c>
      <c r="D6" s="43">
        <v>14</v>
      </c>
      <c r="E6" s="44">
        <f>Jerarquia!C46</f>
        <v>7.5</v>
      </c>
    </row>
    <row r="7" spans="1:5" ht="52">
      <c r="A7" s="40" t="s">
        <v>1439</v>
      </c>
      <c r="B7" s="45" t="s">
        <v>1423</v>
      </c>
      <c r="C7" s="46" t="s">
        <v>1440</v>
      </c>
      <c r="D7" s="43">
        <v>10</v>
      </c>
      <c r="E7" s="44">
        <f>Jerarquia!C62</f>
        <v>2</v>
      </c>
    </row>
    <row r="8" spans="1:5" ht="26">
      <c r="A8" s="40" t="s">
        <v>1441</v>
      </c>
      <c r="B8" s="45" t="s">
        <v>1442</v>
      </c>
      <c r="C8" s="46" t="s">
        <v>1443</v>
      </c>
      <c r="D8" s="43">
        <v>9</v>
      </c>
      <c r="E8" s="44">
        <f>Jerarquia!C70</f>
        <v>9</v>
      </c>
    </row>
    <row r="9" spans="1:5" ht="39">
      <c r="A9" s="40" t="s">
        <v>1444</v>
      </c>
      <c r="B9" s="45" t="s">
        <v>1445</v>
      </c>
      <c r="C9" s="46" t="s">
        <v>1446</v>
      </c>
      <c r="D9" s="43">
        <v>7</v>
      </c>
      <c r="E9" s="44">
        <f>Jerarquia!C77</f>
        <v>5</v>
      </c>
    </row>
    <row r="10" spans="1:5" ht="39">
      <c r="A10" s="40" t="s">
        <v>1447</v>
      </c>
      <c r="B10" s="45" t="s">
        <v>1658</v>
      </c>
      <c r="C10" s="46" t="s">
        <v>1448</v>
      </c>
      <c r="D10" s="43">
        <v>5</v>
      </c>
      <c r="E10" s="44">
        <f>Jerarquia!C83</f>
        <v>5</v>
      </c>
    </row>
    <row r="11" spans="1:5" ht="26">
      <c r="A11" s="40" t="s">
        <v>1449</v>
      </c>
      <c r="B11" s="45" t="s">
        <v>1450</v>
      </c>
      <c r="C11" s="46" t="s">
        <v>1451</v>
      </c>
      <c r="D11" s="43">
        <v>5</v>
      </c>
      <c r="E11" s="44">
        <f>Jerarquia!C89</f>
        <v>3</v>
      </c>
    </row>
    <row r="12" spans="1:5" ht="15.5">
      <c r="A12" s="602" t="s">
        <v>1452</v>
      </c>
      <c r="B12" s="602"/>
      <c r="C12" s="602"/>
      <c r="D12" s="38">
        <v>100</v>
      </c>
      <c r="E12" s="47">
        <f>SUM(E3:E11)</f>
        <v>48.7</v>
      </c>
    </row>
  </sheetData>
  <sheetProtection password="E02C" sheet="1" selectLockedCells="1"/>
  <mergeCells count="3">
    <mergeCell ref="A1:E1"/>
    <mergeCell ref="A2:B2"/>
    <mergeCell ref="A12:C12"/>
  </mergeCells>
  <pageMargins left="0.7" right="0.7" top="0.75" bottom="0.75" header="0.3" footer="0.3"/>
  <pageSetup paperSize="9"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AD75"/>
  <sheetViews>
    <sheetView topLeftCell="A59" zoomScale="66" zoomScaleNormal="66" workbookViewId="0">
      <selection activeCell="I71" sqref="I71:M71"/>
    </sheetView>
  </sheetViews>
  <sheetFormatPr baseColWidth="10" defaultRowHeight="17.5"/>
  <cols>
    <col min="1" max="1" width="9" style="243" customWidth="1"/>
    <col min="2" max="2" width="11" style="243" customWidth="1"/>
    <col min="3" max="3" width="5.81640625" style="243" customWidth="1"/>
    <col min="4" max="4" width="17.1796875" style="243" customWidth="1"/>
    <col min="5" max="5" width="21" style="243" customWidth="1"/>
    <col min="6" max="6" width="3.26953125" style="243" customWidth="1"/>
    <col min="7" max="7" width="8" style="243" customWidth="1"/>
    <col min="8" max="8" width="14" style="243" customWidth="1"/>
    <col min="9" max="9" width="7.1796875" style="243" customWidth="1"/>
    <col min="10" max="10" width="10.26953125" style="243" customWidth="1"/>
    <col min="11" max="11" width="16.26953125" style="243" customWidth="1"/>
    <col min="12" max="12" width="18.453125" style="243" customWidth="1"/>
    <col min="13" max="13" width="52.54296875" style="203" customWidth="1"/>
    <col min="14" max="256" width="11.453125" style="203"/>
    <col min="257" max="257" width="9" style="203" customWidth="1"/>
    <col min="258" max="258" width="11" style="203" customWidth="1"/>
    <col min="259" max="259" width="5.81640625" style="203" customWidth="1"/>
    <col min="260" max="260" width="17.1796875" style="203" customWidth="1"/>
    <col min="261" max="261" width="21" style="203" customWidth="1"/>
    <col min="262" max="262" width="3.26953125" style="203" customWidth="1"/>
    <col min="263" max="263" width="8" style="203" customWidth="1"/>
    <col min="264" max="264" width="14" style="203" customWidth="1"/>
    <col min="265" max="265" width="7.1796875" style="203" customWidth="1"/>
    <col min="266" max="266" width="10.26953125" style="203" customWidth="1"/>
    <col min="267" max="267" width="16.26953125" style="203" customWidth="1"/>
    <col min="268" max="268" width="18.453125" style="203" customWidth="1"/>
    <col min="269" max="269" width="52.54296875" style="203" customWidth="1"/>
    <col min="270" max="512" width="11.453125" style="203"/>
    <col min="513" max="513" width="9" style="203" customWidth="1"/>
    <col min="514" max="514" width="11" style="203" customWidth="1"/>
    <col min="515" max="515" width="5.81640625" style="203" customWidth="1"/>
    <col min="516" max="516" width="17.1796875" style="203" customWidth="1"/>
    <col min="517" max="517" width="21" style="203" customWidth="1"/>
    <col min="518" max="518" width="3.26953125" style="203" customWidth="1"/>
    <col min="519" max="519" width="8" style="203" customWidth="1"/>
    <col min="520" max="520" width="14" style="203" customWidth="1"/>
    <col min="521" max="521" width="7.1796875" style="203" customWidth="1"/>
    <col min="522" max="522" width="10.26953125" style="203" customWidth="1"/>
    <col min="523" max="523" width="16.26953125" style="203" customWidth="1"/>
    <col min="524" max="524" width="18.453125" style="203" customWidth="1"/>
    <col min="525" max="525" width="52.54296875" style="203" customWidth="1"/>
    <col min="526" max="768" width="11.453125" style="203"/>
    <col min="769" max="769" width="9" style="203" customWidth="1"/>
    <col min="770" max="770" width="11" style="203" customWidth="1"/>
    <col min="771" max="771" width="5.81640625" style="203" customWidth="1"/>
    <col min="772" max="772" width="17.1796875" style="203" customWidth="1"/>
    <col min="773" max="773" width="21" style="203" customWidth="1"/>
    <col min="774" max="774" width="3.26953125" style="203" customWidth="1"/>
    <col min="775" max="775" width="8" style="203" customWidth="1"/>
    <col min="776" max="776" width="14" style="203" customWidth="1"/>
    <col min="777" max="777" width="7.1796875" style="203" customWidth="1"/>
    <col min="778" max="778" width="10.26953125" style="203" customWidth="1"/>
    <col min="779" max="779" width="16.26953125" style="203" customWidth="1"/>
    <col min="780" max="780" width="18.453125" style="203" customWidth="1"/>
    <col min="781" max="781" width="52.54296875" style="203" customWidth="1"/>
    <col min="782" max="1024" width="11.453125" style="203"/>
    <col min="1025" max="1025" width="9" style="203" customWidth="1"/>
    <col min="1026" max="1026" width="11" style="203" customWidth="1"/>
    <col min="1027" max="1027" width="5.81640625" style="203" customWidth="1"/>
    <col min="1028" max="1028" width="17.1796875" style="203" customWidth="1"/>
    <col min="1029" max="1029" width="21" style="203" customWidth="1"/>
    <col min="1030" max="1030" width="3.26953125" style="203" customWidth="1"/>
    <col min="1031" max="1031" width="8" style="203" customWidth="1"/>
    <col min="1032" max="1032" width="14" style="203" customWidth="1"/>
    <col min="1033" max="1033" width="7.1796875" style="203" customWidth="1"/>
    <col min="1034" max="1034" width="10.26953125" style="203" customWidth="1"/>
    <col min="1035" max="1035" width="16.26953125" style="203" customWidth="1"/>
    <col min="1036" max="1036" width="18.453125" style="203" customWidth="1"/>
    <col min="1037" max="1037" width="52.54296875" style="203" customWidth="1"/>
    <col min="1038" max="1280" width="11.453125" style="203"/>
    <col min="1281" max="1281" width="9" style="203" customWidth="1"/>
    <col min="1282" max="1282" width="11" style="203" customWidth="1"/>
    <col min="1283" max="1283" width="5.81640625" style="203" customWidth="1"/>
    <col min="1284" max="1284" width="17.1796875" style="203" customWidth="1"/>
    <col min="1285" max="1285" width="21" style="203" customWidth="1"/>
    <col min="1286" max="1286" width="3.26953125" style="203" customWidth="1"/>
    <col min="1287" max="1287" width="8" style="203" customWidth="1"/>
    <col min="1288" max="1288" width="14" style="203" customWidth="1"/>
    <col min="1289" max="1289" width="7.1796875" style="203" customWidth="1"/>
    <col min="1290" max="1290" width="10.26953125" style="203" customWidth="1"/>
    <col min="1291" max="1291" width="16.26953125" style="203" customWidth="1"/>
    <col min="1292" max="1292" width="18.453125" style="203" customWidth="1"/>
    <col min="1293" max="1293" width="52.54296875" style="203" customWidth="1"/>
    <col min="1294" max="1536" width="11.453125" style="203"/>
    <col min="1537" max="1537" width="9" style="203" customWidth="1"/>
    <col min="1538" max="1538" width="11" style="203" customWidth="1"/>
    <col min="1539" max="1539" width="5.81640625" style="203" customWidth="1"/>
    <col min="1540" max="1540" width="17.1796875" style="203" customWidth="1"/>
    <col min="1541" max="1541" width="21" style="203" customWidth="1"/>
    <col min="1542" max="1542" width="3.26953125" style="203" customWidth="1"/>
    <col min="1543" max="1543" width="8" style="203" customWidth="1"/>
    <col min="1544" max="1544" width="14" style="203" customWidth="1"/>
    <col min="1545" max="1545" width="7.1796875" style="203" customWidth="1"/>
    <col min="1546" max="1546" width="10.26953125" style="203" customWidth="1"/>
    <col min="1547" max="1547" width="16.26953125" style="203" customWidth="1"/>
    <col min="1548" max="1548" width="18.453125" style="203" customWidth="1"/>
    <col min="1549" max="1549" width="52.54296875" style="203" customWidth="1"/>
    <col min="1550" max="1792" width="11.453125" style="203"/>
    <col min="1793" max="1793" width="9" style="203" customWidth="1"/>
    <col min="1794" max="1794" width="11" style="203" customWidth="1"/>
    <col min="1795" max="1795" width="5.81640625" style="203" customWidth="1"/>
    <col min="1796" max="1796" width="17.1796875" style="203" customWidth="1"/>
    <col min="1797" max="1797" width="21" style="203" customWidth="1"/>
    <col min="1798" max="1798" width="3.26953125" style="203" customWidth="1"/>
    <col min="1799" max="1799" width="8" style="203" customWidth="1"/>
    <col min="1800" max="1800" width="14" style="203" customWidth="1"/>
    <col min="1801" max="1801" width="7.1796875" style="203" customWidth="1"/>
    <col min="1802" max="1802" width="10.26953125" style="203" customWidth="1"/>
    <col min="1803" max="1803" width="16.26953125" style="203" customWidth="1"/>
    <col min="1804" max="1804" width="18.453125" style="203" customWidth="1"/>
    <col min="1805" max="1805" width="52.54296875" style="203" customWidth="1"/>
    <col min="1806" max="2048" width="11.453125" style="203"/>
    <col min="2049" max="2049" width="9" style="203" customWidth="1"/>
    <col min="2050" max="2050" width="11" style="203" customWidth="1"/>
    <col min="2051" max="2051" width="5.81640625" style="203" customWidth="1"/>
    <col min="2052" max="2052" width="17.1796875" style="203" customWidth="1"/>
    <col min="2053" max="2053" width="21" style="203" customWidth="1"/>
    <col min="2054" max="2054" width="3.26953125" style="203" customWidth="1"/>
    <col min="2055" max="2055" width="8" style="203" customWidth="1"/>
    <col min="2056" max="2056" width="14" style="203" customWidth="1"/>
    <col min="2057" max="2057" width="7.1796875" style="203" customWidth="1"/>
    <col min="2058" max="2058" width="10.26953125" style="203" customWidth="1"/>
    <col min="2059" max="2059" width="16.26953125" style="203" customWidth="1"/>
    <col min="2060" max="2060" width="18.453125" style="203" customWidth="1"/>
    <col min="2061" max="2061" width="52.54296875" style="203" customWidth="1"/>
    <col min="2062" max="2304" width="11.453125" style="203"/>
    <col min="2305" max="2305" width="9" style="203" customWidth="1"/>
    <col min="2306" max="2306" width="11" style="203" customWidth="1"/>
    <col min="2307" max="2307" width="5.81640625" style="203" customWidth="1"/>
    <col min="2308" max="2308" width="17.1796875" style="203" customWidth="1"/>
    <col min="2309" max="2309" width="21" style="203" customWidth="1"/>
    <col min="2310" max="2310" width="3.26953125" style="203" customWidth="1"/>
    <col min="2311" max="2311" width="8" style="203" customWidth="1"/>
    <col min="2312" max="2312" width="14" style="203" customWidth="1"/>
    <col min="2313" max="2313" width="7.1796875" style="203" customWidth="1"/>
    <col min="2314" max="2314" width="10.26953125" style="203" customWidth="1"/>
    <col min="2315" max="2315" width="16.26953125" style="203" customWidth="1"/>
    <col min="2316" max="2316" width="18.453125" style="203" customWidth="1"/>
    <col min="2317" max="2317" width="52.54296875" style="203" customWidth="1"/>
    <col min="2318" max="2560" width="11.453125" style="203"/>
    <col min="2561" max="2561" width="9" style="203" customWidth="1"/>
    <col min="2562" max="2562" width="11" style="203" customWidth="1"/>
    <col min="2563" max="2563" width="5.81640625" style="203" customWidth="1"/>
    <col min="2564" max="2564" width="17.1796875" style="203" customWidth="1"/>
    <col min="2565" max="2565" width="21" style="203" customWidth="1"/>
    <col min="2566" max="2566" width="3.26953125" style="203" customWidth="1"/>
    <col min="2567" max="2567" width="8" style="203" customWidth="1"/>
    <col min="2568" max="2568" width="14" style="203" customWidth="1"/>
    <col min="2569" max="2569" width="7.1796875" style="203" customWidth="1"/>
    <col min="2570" max="2570" width="10.26953125" style="203" customWidth="1"/>
    <col min="2571" max="2571" width="16.26953125" style="203" customWidth="1"/>
    <col min="2572" max="2572" width="18.453125" style="203" customWidth="1"/>
    <col min="2573" max="2573" width="52.54296875" style="203" customWidth="1"/>
    <col min="2574" max="2816" width="11.453125" style="203"/>
    <col min="2817" max="2817" width="9" style="203" customWidth="1"/>
    <col min="2818" max="2818" width="11" style="203" customWidth="1"/>
    <col min="2819" max="2819" width="5.81640625" style="203" customWidth="1"/>
    <col min="2820" max="2820" width="17.1796875" style="203" customWidth="1"/>
    <col min="2821" max="2821" width="21" style="203" customWidth="1"/>
    <col min="2822" max="2822" width="3.26953125" style="203" customWidth="1"/>
    <col min="2823" max="2823" width="8" style="203" customWidth="1"/>
    <col min="2824" max="2824" width="14" style="203" customWidth="1"/>
    <col min="2825" max="2825" width="7.1796875" style="203" customWidth="1"/>
    <col min="2826" max="2826" width="10.26953125" style="203" customWidth="1"/>
    <col min="2827" max="2827" width="16.26953125" style="203" customWidth="1"/>
    <col min="2828" max="2828" width="18.453125" style="203" customWidth="1"/>
    <col min="2829" max="2829" width="52.54296875" style="203" customWidth="1"/>
    <col min="2830" max="3072" width="11.453125" style="203"/>
    <col min="3073" max="3073" width="9" style="203" customWidth="1"/>
    <col min="3074" max="3074" width="11" style="203" customWidth="1"/>
    <col min="3075" max="3075" width="5.81640625" style="203" customWidth="1"/>
    <col min="3076" max="3076" width="17.1796875" style="203" customWidth="1"/>
    <col min="3077" max="3077" width="21" style="203" customWidth="1"/>
    <col min="3078" max="3078" width="3.26953125" style="203" customWidth="1"/>
    <col min="3079" max="3079" width="8" style="203" customWidth="1"/>
    <col min="3080" max="3080" width="14" style="203" customWidth="1"/>
    <col min="3081" max="3081" width="7.1796875" style="203" customWidth="1"/>
    <col min="3082" max="3082" width="10.26953125" style="203" customWidth="1"/>
    <col min="3083" max="3083" width="16.26953125" style="203" customWidth="1"/>
    <col min="3084" max="3084" width="18.453125" style="203" customWidth="1"/>
    <col min="3085" max="3085" width="52.54296875" style="203" customWidth="1"/>
    <col min="3086" max="3328" width="11.453125" style="203"/>
    <col min="3329" max="3329" width="9" style="203" customWidth="1"/>
    <col min="3330" max="3330" width="11" style="203" customWidth="1"/>
    <col min="3331" max="3331" width="5.81640625" style="203" customWidth="1"/>
    <col min="3332" max="3332" width="17.1796875" style="203" customWidth="1"/>
    <col min="3333" max="3333" width="21" style="203" customWidth="1"/>
    <col min="3334" max="3334" width="3.26953125" style="203" customWidth="1"/>
    <col min="3335" max="3335" width="8" style="203" customWidth="1"/>
    <col min="3336" max="3336" width="14" style="203" customWidth="1"/>
    <col min="3337" max="3337" width="7.1796875" style="203" customWidth="1"/>
    <col min="3338" max="3338" width="10.26953125" style="203" customWidth="1"/>
    <col min="3339" max="3339" width="16.26953125" style="203" customWidth="1"/>
    <col min="3340" max="3340" width="18.453125" style="203" customWidth="1"/>
    <col min="3341" max="3341" width="52.54296875" style="203" customWidth="1"/>
    <col min="3342" max="3584" width="11.453125" style="203"/>
    <col min="3585" max="3585" width="9" style="203" customWidth="1"/>
    <col min="3586" max="3586" width="11" style="203" customWidth="1"/>
    <col min="3587" max="3587" width="5.81640625" style="203" customWidth="1"/>
    <col min="3588" max="3588" width="17.1796875" style="203" customWidth="1"/>
    <col min="3589" max="3589" width="21" style="203" customWidth="1"/>
    <col min="3590" max="3590" width="3.26953125" style="203" customWidth="1"/>
    <col min="3591" max="3591" width="8" style="203" customWidth="1"/>
    <col min="3592" max="3592" width="14" style="203" customWidth="1"/>
    <col min="3593" max="3593" width="7.1796875" style="203" customWidth="1"/>
    <col min="3594" max="3594" width="10.26953125" style="203" customWidth="1"/>
    <col min="3595" max="3595" width="16.26953125" style="203" customWidth="1"/>
    <col min="3596" max="3596" width="18.453125" style="203" customWidth="1"/>
    <col min="3597" max="3597" width="52.54296875" style="203" customWidth="1"/>
    <col min="3598" max="3840" width="11.453125" style="203"/>
    <col min="3841" max="3841" width="9" style="203" customWidth="1"/>
    <col min="3842" max="3842" width="11" style="203" customWidth="1"/>
    <col min="3843" max="3843" width="5.81640625" style="203" customWidth="1"/>
    <col min="3844" max="3844" width="17.1796875" style="203" customWidth="1"/>
    <col min="3845" max="3845" width="21" style="203" customWidth="1"/>
    <col min="3846" max="3846" width="3.26953125" style="203" customWidth="1"/>
    <col min="3847" max="3847" width="8" style="203" customWidth="1"/>
    <col min="3848" max="3848" width="14" style="203" customWidth="1"/>
    <col min="3849" max="3849" width="7.1796875" style="203" customWidth="1"/>
    <col min="3850" max="3850" width="10.26953125" style="203" customWidth="1"/>
    <col min="3851" max="3851" width="16.26953125" style="203" customWidth="1"/>
    <col min="3852" max="3852" width="18.453125" style="203" customWidth="1"/>
    <col min="3853" max="3853" width="52.54296875" style="203" customWidth="1"/>
    <col min="3854" max="4096" width="11.453125" style="203"/>
    <col min="4097" max="4097" width="9" style="203" customWidth="1"/>
    <col min="4098" max="4098" width="11" style="203" customWidth="1"/>
    <col min="4099" max="4099" width="5.81640625" style="203" customWidth="1"/>
    <col min="4100" max="4100" width="17.1796875" style="203" customWidth="1"/>
    <col min="4101" max="4101" width="21" style="203" customWidth="1"/>
    <col min="4102" max="4102" width="3.26953125" style="203" customWidth="1"/>
    <col min="4103" max="4103" width="8" style="203" customWidth="1"/>
    <col min="4104" max="4104" width="14" style="203" customWidth="1"/>
    <col min="4105" max="4105" width="7.1796875" style="203" customWidth="1"/>
    <col min="4106" max="4106" width="10.26953125" style="203" customWidth="1"/>
    <col min="4107" max="4107" width="16.26953125" style="203" customWidth="1"/>
    <col min="4108" max="4108" width="18.453125" style="203" customWidth="1"/>
    <col min="4109" max="4109" width="52.54296875" style="203" customWidth="1"/>
    <col min="4110" max="4352" width="11.453125" style="203"/>
    <col min="4353" max="4353" width="9" style="203" customWidth="1"/>
    <col min="4354" max="4354" width="11" style="203" customWidth="1"/>
    <col min="4355" max="4355" width="5.81640625" style="203" customWidth="1"/>
    <col min="4356" max="4356" width="17.1796875" style="203" customWidth="1"/>
    <col min="4357" max="4357" width="21" style="203" customWidth="1"/>
    <col min="4358" max="4358" width="3.26953125" style="203" customWidth="1"/>
    <col min="4359" max="4359" width="8" style="203" customWidth="1"/>
    <col min="4360" max="4360" width="14" style="203" customWidth="1"/>
    <col min="4361" max="4361" width="7.1796875" style="203" customWidth="1"/>
    <col min="4362" max="4362" width="10.26953125" style="203" customWidth="1"/>
    <col min="4363" max="4363" width="16.26953125" style="203" customWidth="1"/>
    <col min="4364" max="4364" width="18.453125" style="203" customWidth="1"/>
    <col min="4365" max="4365" width="52.54296875" style="203" customWidth="1"/>
    <col min="4366" max="4608" width="11.453125" style="203"/>
    <col min="4609" max="4609" width="9" style="203" customWidth="1"/>
    <col min="4610" max="4610" width="11" style="203" customWidth="1"/>
    <col min="4611" max="4611" width="5.81640625" style="203" customWidth="1"/>
    <col min="4612" max="4612" width="17.1796875" style="203" customWidth="1"/>
    <col min="4613" max="4613" width="21" style="203" customWidth="1"/>
    <col min="4614" max="4614" width="3.26953125" style="203" customWidth="1"/>
    <col min="4615" max="4615" width="8" style="203" customWidth="1"/>
    <col min="4616" max="4616" width="14" style="203" customWidth="1"/>
    <col min="4617" max="4617" width="7.1796875" style="203" customWidth="1"/>
    <col min="4618" max="4618" width="10.26953125" style="203" customWidth="1"/>
    <col min="4619" max="4619" width="16.26953125" style="203" customWidth="1"/>
    <col min="4620" max="4620" width="18.453125" style="203" customWidth="1"/>
    <col min="4621" max="4621" width="52.54296875" style="203" customWidth="1"/>
    <col min="4622" max="4864" width="11.453125" style="203"/>
    <col min="4865" max="4865" width="9" style="203" customWidth="1"/>
    <col min="4866" max="4866" width="11" style="203" customWidth="1"/>
    <col min="4867" max="4867" width="5.81640625" style="203" customWidth="1"/>
    <col min="4868" max="4868" width="17.1796875" style="203" customWidth="1"/>
    <col min="4869" max="4869" width="21" style="203" customWidth="1"/>
    <col min="4870" max="4870" width="3.26953125" style="203" customWidth="1"/>
    <col min="4871" max="4871" width="8" style="203" customWidth="1"/>
    <col min="4872" max="4872" width="14" style="203" customWidth="1"/>
    <col min="4873" max="4873" width="7.1796875" style="203" customWidth="1"/>
    <col min="4874" max="4874" width="10.26953125" style="203" customWidth="1"/>
    <col min="4875" max="4875" width="16.26953125" style="203" customWidth="1"/>
    <col min="4876" max="4876" width="18.453125" style="203" customWidth="1"/>
    <col min="4877" max="4877" width="52.54296875" style="203" customWidth="1"/>
    <col min="4878" max="5120" width="11.453125" style="203"/>
    <col min="5121" max="5121" width="9" style="203" customWidth="1"/>
    <col min="5122" max="5122" width="11" style="203" customWidth="1"/>
    <col min="5123" max="5123" width="5.81640625" style="203" customWidth="1"/>
    <col min="5124" max="5124" width="17.1796875" style="203" customWidth="1"/>
    <col min="5125" max="5125" width="21" style="203" customWidth="1"/>
    <col min="5126" max="5126" width="3.26953125" style="203" customWidth="1"/>
    <col min="5127" max="5127" width="8" style="203" customWidth="1"/>
    <col min="5128" max="5128" width="14" style="203" customWidth="1"/>
    <col min="5129" max="5129" width="7.1796875" style="203" customWidth="1"/>
    <col min="5130" max="5130" width="10.26953125" style="203" customWidth="1"/>
    <col min="5131" max="5131" width="16.26953125" style="203" customWidth="1"/>
    <col min="5132" max="5132" width="18.453125" style="203" customWidth="1"/>
    <col min="5133" max="5133" width="52.54296875" style="203" customWidth="1"/>
    <col min="5134" max="5376" width="11.453125" style="203"/>
    <col min="5377" max="5377" width="9" style="203" customWidth="1"/>
    <col min="5378" max="5378" width="11" style="203" customWidth="1"/>
    <col min="5379" max="5379" width="5.81640625" style="203" customWidth="1"/>
    <col min="5380" max="5380" width="17.1796875" style="203" customWidth="1"/>
    <col min="5381" max="5381" width="21" style="203" customWidth="1"/>
    <col min="5382" max="5382" width="3.26953125" style="203" customWidth="1"/>
    <col min="5383" max="5383" width="8" style="203" customWidth="1"/>
    <col min="5384" max="5384" width="14" style="203" customWidth="1"/>
    <col min="5385" max="5385" width="7.1796875" style="203" customWidth="1"/>
    <col min="5386" max="5386" width="10.26953125" style="203" customWidth="1"/>
    <col min="5387" max="5387" width="16.26953125" style="203" customWidth="1"/>
    <col min="5388" max="5388" width="18.453125" style="203" customWidth="1"/>
    <col min="5389" max="5389" width="52.54296875" style="203" customWidth="1"/>
    <col min="5390" max="5632" width="11.453125" style="203"/>
    <col min="5633" max="5633" width="9" style="203" customWidth="1"/>
    <col min="5634" max="5634" width="11" style="203" customWidth="1"/>
    <col min="5635" max="5635" width="5.81640625" style="203" customWidth="1"/>
    <col min="5636" max="5636" width="17.1796875" style="203" customWidth="1"/>
    <col min="5637" max="5637" width="21" style="203" customWidth="1"/>
    <col min="5638" max="5638" width="3.26953125" style="203" customWidth="1"/>
    <col min="5639" max="5639" width="8" style="203" customWidth="1"/>
    <col min="5640" max="5640" width="14" style="203" customWidth="1"/>
    <col min="5641" max="5641" width="7.1796875" style="203" customWidth="1"/>
    <col min="5642" max="5642" width="10.26953125" style="203" customWidth="1"/>
    <col min="5643" max="5643" width="16.26953125" style="203" customWidth="1"/>
    <col min="5644" max="5644" width="18.453125" style="203" customWidth="1"/>
    <col min="5645" max="5645" width="52.54296875" style="203" customWidth="1"/>
    <col min="5646" max="5888" width="11.453125" style="203"/>
    <col min="5889" max="5889" width="9" style="203" customWidth="1"/>
    <col min="5890" max="5890" width="11" style="203" customWidth="1"/>
    <col min="5891" max="5891" width="5.81640625" style="203" customWidth="1"/>
    <col min="5892" max="5892" width="17.1796875" style="203" customWidth="1"/>
    <col min="5893" max="5893" width="21" style="203" customWidth="1"/>
    <col min="5894" max="5894" width="3.26953125" style="203" customWidth="1"/>
    <col min="5895" max="5895" width="8" style="203" customWidth="1"/>
    <col min="5896" max="5896" width="14" style="203" customWidth="1"/>
    <col min="5897" max="5897" width="7.1796875" style="203" customWidth="1"/>
    <col min="5898" max="5898" width="10.26953125" style="203" customWidth="1"/>
    <col min="5899" max="5899" width="16.26953125" style="203" customWidth="1"/>
    <col min="5900" max="5900" width="18.453125" style="203" customWidth="1"/>
    <col min="5901" max="5901" width="52.54296875" style="203" customWidth="1"/>
    <col min="5902" max="6144" width="11.453125" style="203"/>
    <col min="6145" max="6145" width="9" style="203" customWidth="1"/>
    <col min="6146" max="6146" width="11" style="203" customWidth="1"/>
    <col min="6147" max="6147" width="5.81640625" style="203" customWidth="1"/>
    <col min="6148" max="6148" width="17.1796875" style="203" customWidth="1"/>
    <col min="6149" max="6149" width="21" style="203" customWidth="1"/>
    <col min="6150" max="6150" width="3.26953125" style="203" customWidth="1"/>
    <col min="6151" max="6151" width="8" style="203" customWidth="1"/>
    <col min="6152" max="6152" width="14" style="203" customWidth="1"/>
    <col min="6153" max="6153" width="7.1796875" style="203" customWidth="1"/>
    <col min="6154" max="6154" width="10.26953125" style="203" customWidth="1"/>
    <col min="6155" max="6155" width="16.26953125" style="203" customWidth="1"/>
    <col min="6156" max="6156" width="18.453125" style="203" customWidth="1"/>
    <col min="6157" max="6157" width="52.54296875" style="203" customWidth="1"/>
    <col min="6158" max="6400" width="11.453125" style="203"/>
    <col min="6401" max="6401" width="9" style="203" customWidth="1"/>
    <col min="6402" max="6402" width="11" style="203" customWidth="1"/>
    <col min="6403" max="6403" width="5.81640625" style="203" customWidth="1"/>
    <col min="6404" max="6404" width="17.1796875" style="203" customWidth="1"/>
    <col min="6405" max="6405" width="21" style="203" customWidth="1"/>
    <col min="6406" max="6406" width="3.26953125" style="203" customWidth="1"/>
    <col min="6407" max="6407" width="8" style="203" customWidth="1"/>
    <col min="6408" max="6408" width="14" style="203" customWidth="1"/>
    <col min="6409" max="6409" width="7.1796875" style="203" customWidth="1"/>
    <col min="6410" max="6410" width="10.26953125" style="203" customWidth="1"/>
    <col min="6411" max="6411" width="16.26953125" style="203" customWidth="1"/>
    <col min="6412" max="6412" width="18.453125" style="203" customWidth="1"/>
    <col min="6413" max="6413" width="52.54296875" style="203" customWidth="1"/>
    <col min="6414" max="6656" width="11.453125" style="203"/>
    <col min="6657" max="6657" width="9" style="203" customWidth="1"/>
    <col min="6658" max="6658" width="11" style="203" customWidth="1"/>
    <col min="6659" max="6659" width="5.81640625" style="203" customWidth="1"/>
    <col min="6660" max="6660" width="17.1796875" style="203" customWidth="1"/>
    <col min="6661" max="6661" width="21" style="203" customWidth="1"/>
    <col min="6662" max="6662" width="3.26953125" style="203" customWidth="1"/>
    <col min="6663" max="6663" width="8" style="203" customWidth="1"/>
    <col min="6664" max="6664" width="14" style="203" customWidth="1"/>
    <col min="6665" max="6665" width="7.1796875" style="203" customWidth="1"/>
    <col min="6666" max="6666" width="10.26953125" style="203" customWidth="1"/>
    <col min="6667" max="6667" width="16.26953125" style="203" customWidth="1"/>
    <col min="6668" max="6668" width="18.453125" style="203" customWidth="1"/>
    <col min="6669" max="6669" width="52.54296875" style="203" customWidth="1"/>
    <col min="6670" max="6912" width="11.453125" style="203"/>
    <col min="6913" max="6913" width="9" style="203" customWidth="1"/>
    <col min="6914" max="6914" width="11" style="203" customWidth="1"/>
    <col min="6915" max="6915" width="5.81640625" style="203" customWidth="1"/>
    <col min="6916" max="6916" width="17.1796875" style="203" customWidth="1"/>
    <col min="6917" max="6917" width="21" style="203" customWidth="1"/>
    <col min="6918" max="6918" width="3.26953125" style="203" customWidth="1"/>
    <col min="6919" max="6919" width="8" style="203" customWidth="1"/>
    <col min="6920" max="6920" width="14" style="203" customWidth="1"/>
    <col min="6921" max="6921" width="7.1796875" style="203" customWidth="1"/>
    <col min="6922" max="6922" width="10.26953125" style="203" customWidth="1"/>
    <col min="6923" max="6923" width="16.26953125" style="203" customWidth="1"/>
    <col min="6924" max="6924" width="18.453125" style="203" customWidth="1"/>
    <col min="6925" max="6925" width="52.54296875" style="203" customWidth="1"/>
    <col min="6926" max="7168" width="11.453125" style="203"/>
    <col min="7169" max="7169" width="9" style="203" customWidth="1"/>
    <col min="7170" max="7170" width="11" style="203" customWidth="1"/>
    <col min="7171" max="7171" width="5.81640625" style="203" customWidth="1"/>
    <col min="7172" max="7172" width="17.1796875" style="203" customWidth="1"/>
    <col min="7173" max="7173" width="21" style="203" customWidth="1"/>
    <col min="7174" max="7174" width="3.26953125" style="203" customWidth="1"/>
    <col min="7175" max="7175" width="8" style="203" customWidth="1"/>
    <col min="7176" max="7176" width="14" style="203" customWidth="1"/>
    <col min="7177" max="7177" width="7.1796875" style="203" customWidth="1"/>
    <col min="7178" max="7178" width="10.26953125" style="203" customWidth="1"/>
    <col min="7179" max="7179" width="16.26953125" style="203" customWidth="1"/>
    <col min="7180" max="7180" width="18.453125" style="203" customWidth="1"/>
    <col min="7181" max="7181" width="52.54296875" style="203" customWidth="1"/>
    <col min="7182" max="7424" width="11.453125" style="203"/>
    <col min="7425" max="7425" width="9" style="203" customWidth="1"/>
    <col min="7426" max="7426" width="11" style="203" customWidth="1"/>
    <col min="7427" max="7427" width="5.81640625" style="203" customWidth="1"/>
    <col min="7428" max="7428" width="17.1796875" style="203" customWidth="1"/>
    <col min="7429" max="7429" width="21" style="203" customWidth="1"/>
    <col min="7430" max="7430" width="3.26953125" style="203" customWidth="1"/>
    <col min="7431" max="7431" width="8" style="203" customWidth="1"/>
    <col min="7432" max="7432" width="14" style="203" customWidth="1"/>
    <col min="7433" max="7433" width="7.1796875" style="203" customWidth="1"/>
    <col min="7434" max="7434" width="10.26953125" style="203" customWidth="1"/>
    <col min="7435" max="7435" width="16.26953125" style="203" customWidth="1"/>
    <col min="7436" max="7436" width="18.453125" style="203" customWidth="1"/>
    <col min="7437" max="7437" width="52.54296875" style="203" customWidth="1"/>
    <col min="7438" max="7680" width="11.453125" style="203"/>
    <col min="7681" max="7681" width="9" style="203" customWidth="1"/>
    <col min="7682" max="7682" width="11" style="203" customWidth="1"/>
    <col min="7683" max="7683" width="5.81640625" style="203" customWidth="1"/>
    <col min="7684" max="7684" width="17.1796875" style="203" customWidth="1"/>
    <col min="7685" max="7685" width="21" style="203" customWidth="1"/>
    <col min="7686" max="7686" width="3.26953125" style="203" customWidth="1"/>
    <col min="7687" max="7687" width="8" style="203" customWidth="1"/>
    <col min="7688" max="7688" width="14" style="203" customWidth="1"/>
    <col min="7689" max="7689" width="7.1796875" style="203" customWidth="1"/>
    <col min="7690" max="7690" width="10.26953125" style="203" customWidth="1"/>
    <col min="7691" max="7691" width="16.26953125" style="203" customWidth="1"/>
    <col min="7692" max="7692" width="18.453125" style="203" customWidth="1"/>
    <col min="7693" max="7693" width="52.54296875" style="203" customWidth="1"/>
    <col min="7694" max="7936" width="11.453125" style="203"/>
    <col min="7937" max="7937" width="9" style="203" customWidth="1"/>
    <col min="7938" max="7938" width="11" style="203" customWidth="1"/>
    <col min="7939" max="7939" width="5.81640625" style="203" customWidth="1"/>
    <col min="7940" max="7940" width="17.1796875" style="203" customWidth="1"/>
    <col min="7941" max="7941" width="21" style="203" customWidth="1"/>
    <col min="7942" max="7942" width="3.26953125" style="203" customWidth="1"/>
    <col min="7943" max="7943" width="8" style="203" customWidth="1"/>
    <col min="7944" max="7944" width="14" style="203" customWidth="1"/>
    <col min="7945" max="7945" width="7.1796875" style="203" customWidth="1"/>
    <col min="7946" max="7946" width="10.26953125" style="203" customWidth="1"/>
    <col min="7947" max="7947" width="16.26953125" style="203" customWidth="1"/>
    <col min="7948" max="7948" width="18.453125" style="203" customWidth="1"/>
    <col min="7949" max="7949" width="52.54296875" style="203" customWidth="1"/>
    <col min="7950" max="8192" width="11.453125" style="203"/>
    <col min="8193" max="8193" width="9" style="203" customWidth="1"/>
    <col min="8194" max="8194" width="11" style="203" customWidth="1"/>
    <col min="8195" max="8195" width="5.81640625" style="203" customWidth="1"/>
    <col min="8196" max="8196" width="17.1796875" style="203" customWidth="1"/>
    <col min="8197" max="8197" width="21" style="203" customWidth="1"/>
    <col min="8198" max="8198" width="3.26953125" style="203" customWidth="1"/>
    <col min="8199" max="8199" width="8" style="203" customWidth="1"/>
    <col min="8200" max="8200" width="14" style="203" customWidth="1"/>
    <col min="8201" max="8201" width="7.1796875" style="203" customWidth="1"/>
    <col min="8202" max="8202" width="10.26953125" style="203" customWidth="1"/>
    <col min="8203" max="8203" width="16.26953125" style="203" customWidth="1"/>
    <col min="8204" max="8204" width="18.453125" style="203" customWidth="1"/>
    <col min="8205" max="8205" width="52.54296875" style="203" customWidth="1"/>
    <col min="8206" max="8448" width="11.453125" style="203"/>
    <col min="8449" max="8449" width="9" style="203" customWidth="1"/>
    <col min="8450" max="8450" width="11" style="203" customWidth="1"/>
    <col min="8451" max="8451" width="5.81640625" style="203" customWidth="1"/>
    <col min="8452" max="8452" width="17.1796875" style="203" customWidth="1"/>
    <col min="8453" max="8453" width="21" style="203" customWidth="1"/>
    <col min="8454" max="8454" width="3.26953125" style="203" customWidth="1"/>
    <col min="8455" max="8455" width="8" style="203" customWidth="1"/>
    <col min="8456" max="8456" width="14" style="203" customWidth="1"/>
    <col min="8457" max="8457" width="7.1796875" style="203" customWidth="1"/>
    <col min="8458" max="8458" width="10.26953125" style="203" customWidth="1"/>
    <col min="8459" max="8459" width="16.26953125" style="203" customWidth="1"/>
    <col min="8460" max="8460" width="18.453125" style="203" customWidth="1"/>
    <col min="8461" max="8461" width="52.54296875" style="203" customWidth="1"/>
    <col min="8462" max="8704" width="11.453125" style="203"/>
    <col min="8705" max="8705" width="9" style="203" customWidth="1"/>
    <col min="8706" max="8706" width="11" style="203" customWidth="1"/>
    <col min="8707" max="8707" width="5.81640625" style="203" customWidth="1"/>
    <col min="8708" max="8708" width="17.1796875" style="203" customWidth="1"/>
    <col min="8709" max="8709" width="21" style="203" customWidth="1"/>
    <col min="8710" max="8710" width="3.26953125" style="203" customWidth="1"/>
    <col min="8711" max="8711" width="8" style="203" customWidth="1"/>
    <col min="8712" max="8712" width="14" style="203" customWidth="1"/>
    <col min="8713" max="8713" width="7.1796875" style="203" customWidth="1"/>
    <col min="8714" max="8714" width="10.26953125" style="203" customWidth="1"/>
    <col min="8715" max="8715" width="16.26953125" style="203" customWidth="1"/>
    <col min="8716" max="8716" width="18.453125" style="203" customWidth="1"/>
    <col min="8717" max="8717" width="52.54296875" style="203" customWidth="1"/>
    <col min="8718" max="8960" width="11.453125" style="203"/>
    <col min="8961" max="8961" width="9" style="203" customWidth="1"/>
    <col min="8962" max="8962" width="11" style="203" customWidth="1"/>
    <col min="8963" max="8963" width="5.81640625" style="203" customWidth="1"/>
    <col min="8964" max="8964" width="17.1796875" style="203" customWidth="1"/>
    <col min="8965" max="8965" width="21" style="203" customWidth="1"/>
    <col min="8966" max="8966" width="3.26953125" style="203" customWidth="1"/>
    <col min="8967" max="8967" width="8" style="203" customWidth="1"/>
    <col min="8968" max="8968" width="14" style="203" customWidth="1"/>
    <col min="8969" max="8969" width="7.1796875" style="203" customWidth="1"/>
    <col min="8970" max="8970" width="10.26953125" style="203" customWidth="1"/>
    <col min="8971" max="8971" width="16.26953125" style="203" customWidth="1"/>
    <col min="8972" max="8972" width="18.453125" style="203" customWidth="1"/>
    <col min="8973" max="8973" width="52.54296875" style="203" customWidth="1"/>
    <col min="8974" max="9216" width="11.453125" style="203"/>
    <col min="9217" max="9217" width="9" style="203" customWidth="1"/>
    <col min="9218" max="9218" width="11" style="203" customWidth="1"/>
    <col min="9219" max="9219" width="5.81640625" style="203" customWidth="1"/>
    <col min="9220" max="9220" width="17.1796875" style="203" customWidth="1"/>
    <col min="9221" max="9221" width="21" style="203" customWidth="1"/>
    <col min="9222" max="9222" width="3.26953125" style="203" customWidth="1"/>
    <col min="9223" max="9223" width="8" style="203" customWidth="1"/>
    <col min="9224" max="9224" width="14" style="203" customWidth="1"/>
    <col min="9225" max="9225" width="7.1796875" style="203" customWidth="1"/>
    <col min="9226" max="9226" width="10.26953125" style="203" customWidth="1"/>
    <col min="9227" max="9227" width="16.26953125" style="203" customWidth="1"/>
    <col min="9228" max="9228" width="18.453125" style="203" customWidth="1"/>
    <col min="9229" max="9229" width="52.54296875" style="203" customWidth="1"/>
    <col min="9230" max="9472" width="11.453125" style="203"/>
    <col min="9473" max="9473" width="9" style="203" customWidth="1"/>
    <col min="9474" max="9474" width="11" style="203" customWidth="1"/>
    <col min="9475" max="9475" width="5.81640625" style="203" customWidth="1"/>
    <col min="9476" max="9476" width="17.1796875" style="203" customWidth="1"/>
    <col min="9477" max="9477" width="21" style="203" customWidth="1"/>
    <col min="9478" max="9478" width="3.26953125" style="203" customWidth="1"/>
    <col min="9479" max="9479" width="8" style="203" customWidth="1"/>
    <col min="9480" max="9480" width="14" style="203" customWidth="1"/>
    <col min="9481" max="9481" width="7.1796875" style="203" customWidth="1"/>
    <col min="9482" max="9482" width="10.26953125" style="203" customWidth="1"/>
    <col min="9483" max="9483" width="16.26953125" style="203" customWidth="1"/>
    <col min="9484" max="9484" width="18.453125" style="203" customWidth="1"/>
    <col min="9485" max="9485" width="52.54296875" style="203" customWidth="1"/>
    <col min="9486" max="9728" width="11.453125" style="203"/>
    <col min="9729" max="9729" width="9" style="203" customWidth="1"/>
    <col min="9730" max="9730" width="11" style="203" customWidth="1"/>
    <col min="9731" max="9731" width="5.81640625" style="203" customWidth="1"/>
    <col min="9732" max="9732" width="17.1796875" style="203" customWidth="1"/>
    <col min="9733" max="9733" width="21" style="203" customWidth="1"/>
    <col min="9734" max="9734" width="3.26953125" style="203" customWidth="1"/>
    <col min="9735" max="9735" width="8" style="203" customWidth="1"/>
    <col min="9736" max="9736" width="14" style="203" customWidth="1"/>
    <col min="9737" max="9737" width="7.1796875" style="203" customWidth="1"/>
    <col min="9738" max="9738" width="10.26953125" style="203" customWidth="1"/>
    <col min="9739" max="9739" width="16.26953125" style="203" customWidth="1"/>
    <col min="9740" max="9740" width="18.453125" style="203" customWidth="1"/>
    <col min="9741" max="9741" width="52.54296875" style="203" customWidth="1"/>
    <col min="9742" max="9984" width="11.453125" style="203"/>
    <col min="9985" max="9985" width="9" style="203" customWidth="1"/>
    <col min="9986" max="9986" width="11" style="203" customWidth="1"/>
    <col min="9987" max="9987" width="5.81640625" style="203" customWidth="1"/>
    <col min="9988" max="9988" width="17.1796875" style="203" customWidth="1"/>
    <col min="9989" max="9989" width="21" style="203" customWidth="1"/>
    <col min="9990" max="9990" width="3.26953125" style="203" customWidth="1"/>
    <col min="9991" max="9991" width="8" style="203" customWidth="1"/>
    <col min="9992" max="9992" width="14" style="203" customWidth="1"/>
    <col min="9993" max="9993" width="7.1796875" style="203" customWidth="1"/>
    <col min="9994" max="9994" width="10.26953125" style="203" customWidth="1"/>
    <col min="9995" max="9995" width="16.26953125" style="203" customWidth="1"/>
    <col min="9996" max="9996" width="18.453125" style="203" customWidth="1"/>
    <col min="9997" max="9997" width="52.54296875" style="203" customWidth="1"/>
    <col min="9998" max="10240" width="11.453125" style="203"/>
    <col min="10241" max="10241" width="9" style="203" customWidth="1"/>
    <col min="10242" max="10242" width="11" style="203" customWidth="1"/>
    <col min="10243" max="10243" width="5.81640625" style="203" customWidth="1"/>
    <col min="10244" max="10244" width="17.1796875" style="203" customWidth="1"/>
    <col min="10245" max="10245" width="21" style="203" customWidth="1"/>
    <col min="10246" max="10246" width="3.26953125" style="203" customWidth="1"/>
    <col min="10247" max="10247" width="8" style="203" customWidth="1"/>
    <col min="10248" max="10248" width="14" style="203" customWidth="1"/>
    <col min="10249" max="10249" width="7.1796875" style="203" customWidth="1"/>
    <col min="10250" max="10250" width="10.26953125" style="203" customWidth="1"/>
    <col min="10251" max="10251" width="16.26953125" style="203" customWidth="1"/>
    <col min="10252" max="10252" width="18.453125" style="203" customWidth="1"/>
    <col min="10253" max="10253" width="52.54296875" style="203" customWidth="1"/>
    <col min="10254" max="10496" width="11.453125" style="203"/>
    <col min="10497" max="10497" width="9" style="203" customWidth="1"/>
    <col min="10498" max="10498" width="11" style="203" customWidth="1"/>
    <col min="10499" max="10499" width="5.81640625" style="203" customWidth="1"/>
    <col min="10500" max="10500" width="17.1796875" style="203" customWidth="1"/>
    <col min="10501" max="10501" width="21" style="203" customWidth="1"/>
    <col min="10502" max="10502" width="3.26953125" style="203" customWidth="1"/>
    <col min="10503" max="10503" width="8" style="203" customWidth="1"/>
    <col min="10504" max="10504" width="14" style="203" customWidth="1"/>
    <col min="10505" max="10505" width="7.1796875" style="203" customWidth="1"/>
    <col min="10506" max="10506" width="10.26953125" style="203" customWidth="1"/>
    <col min="10507" max="10507" width="16.26953125" style="203" customWidth="1"/>
    <col min="10508" max="10508" width="18.453125" style="203" customWidth="1"/>
    <col min="10509" max="10509" width="52.54296875" style="203" customWidth="1"/>
    <col min="10510" max="10752" width="11.453125" style="203"/>
    <col min="10753" max="10753" width="9" style="203" customWidth="1"/>
    <col min="10754" max="10754" width="11" style="203" customWidth="1"/>
    <col min="10755" max="10755" width="5.81640625" style="203" customWidth="1"/>
    <col min="10756" max="10756" width="17.1796875" style="203" customWidth="1"/>
    <col min="10757" max="10757" width="21" style="203" customWidth="1"/>
    <col min="10758" max="10758" width="3.26953125" style="203" customWidth="1"/>
    <col min="10759" max="10759" width="8" style="203" customWidth="1"/>
    <col min="10760" max="10760" width="14" style="203" customWidth="1"/>
    <col min="10761" max="10761" width="7.1796875" style="203" customWidth="1"/>
    <col min="10762" max="10762" width="10.26953125" style="203" customWidth="1"/>
    <col min="10763" max="10763" width="16.26953125" style="203" customWidth="1"/>
    <col min="10764" max="10764" width="18.453125" style="203" customWidth="1"/>
    <col min="10765" max="10765" width="52.54296875" style="203" customWidth="1"/>
    <col min="10766" max="11008" width="11.453125" style="203"/>
    <col min="11009" max="11009" width="9" style="203" customWidth="1"/>
    <col min="11010" max="11010" width="11" style="203" customWidth="1"/>
    <col min="11011" max="11011" width="5.81640625" style="203" customWidth="1"/>
    <col min="11012" max="11012" width="17.1796875" style="203" customWidth="1"/>
    <col min="11013" max="11013" width="21" style="203" customWidth="1"/>
    <col min="11014" max="11014" width="3.26953125" style="203" customWidth="1"/>
    <col min="11015" max="11015" width="8" style="203" customWidth="1"/>
    <col min="11016" max="11016" width="14" style="203" customWidth="1"/>
    <col min="11017" max="11017" width="7.1796875" style="203" customWidth="1"/>
    <col min="11018" max="11018" width="10.26953125" style="203" customWidth="1"/>
    <col min="11019" max="11019" width="16.26953125" style="203" customWidth="1"/>
    <col min="11020" max="11020" width="18.453125" style="203" customWidth="1"/>
    <col min="11021" max="11021" width="52.54296875" style="203" customWidth="1"/>
    <col min="11022" max="11264" width="11.453125" style="203"/>
    <col min="11265" max="11265" width="9" style="203" customWidth="1"/>
    <col min="11266" max="11266" width="11" style="203" customWidth="1"/>
    <col min="11267" max="11267" width="5.81640625" style="203" customWidth="1"/>
    <col min="11268" max="11268" width="17.1796875" style="203" customWidth="1"/>
    <col min="11269" max="11269" width="21" style="203" customWidth="1"/>
    <col min="11270" max="11270" width="3.26953125" style="203" customWidth="1"/>
    <col min="11271" max="11271" width="8" style="203" customWidth="1"/>
    <col min="11272" max="11272" width="14" style="203" customWidth="1"/>
    <col min="11273" max="11273" width="7.1796875" style="203" customWidth="1"/>
    <col min="11274" max="11274" width="10.26953125" style="203" customWidth="1"/>
    <col min="11275" max="11275" width="16.26953125" style="203" customWidth="1"/>
    <col min="11276" max="11276" width="18.453125" style="203" customWidth="1"/>
    <col min="11277" max="11277" width="52.54296875" style="203" customWidth="1"/>
    <col min="11278" max="11520" width="11.453125" style="203"/>
    <col min="11521" max="11521" width="9" style="203" customWidth="1"/>
    <col min="11522" max="11522" width="11" style="203" customWidth="1"/>
    <col min="11523" max="11523" width="5.81640625" style="203" customWidth="1"/>
    <col min="11524" max="11524" width="17.1796875" style="203" customWidth="1"/>
    <col min="11525" max="11525" width="21" style="203" customWidth="1"/>
    <col min="11526" max="11526" width="3.26953125" style="203" customWidth="1"/>
    <col min="11527" max="11527" width="8" style="203" customWidth="1"/>
    <col min="11528" max="11528" width="14" style="203" customWidth="1"/>
    <col min="11529" max="11529" width="7.1796875" style="203" customWidth="1"/>
    <col min="11530" max="11530" width="10.26953125" style="203" customWidth="1"/>
    <col min="11531" max="11531" width="16.26953125" style="203" customWidth="1"/>
    <col min="11532" max="11532" width="18.453125" style="203" customWidth="1"/>
    <col min="11533" max="11533" width="52.54296875" style="203" customWidth="1"/>
    <col min="11534" max="11776" width="11.453125" style="203"/>
    <col min="11777" max="11777" width="9" style="203" customWidth="1"/>
    <col min="11778" max="11778" width="11" style="203" customWidth="1"/>
    <col min="11779" max="11779" width="5.81640625" style="203" customWidth="1"/>
    <col min="11780" max="11780" width="17.1796875" style="203" customWidth="1"/>
    <col min="11781" max="11781" width="21" style="203" customWidth="1"/>
    <col min="11782" max="11782" width="3.26953125" style="203" customWidth="1"/>
    <col min="11783" max="11783" width="8" style="203" customWidth="1"/>
    <col min="11784" max="11784" width="14" style="203" customWidth="1"/>
    <col min="11785" max="11785" width="7.1796875" style="203" customWidth="1"/>
    <col min="11786" max="11786" width="10.26953125" style="203" customWidth="1"/>
    <col min="11787" max="11787" width="16.26953125" style="203" customWidth="1"/>
    <col min="11788" max="11788" width="18.453125" style="203" customWidth="1"/>
    <col min="11789" max="11789" width="52.54296875" style="203" customWidth="1"/>
    <col min="11790" max="12032" width="11.453125" style="203"/>
    <col min="12033" max="12033" width="9" style="203" customWidth="1"/>
    <col min="12034" max="12034" width="11" style="203" customWidth="1"/>
    <col min="12035" max="12035" width="5.81640625" style="203" customWidth="1"/>
    <col min="12036" max="12036" width="17.1796875" style="203" customWidth="1"/>
    <col min="12037" max="12037" width="21" style="203" customWidth="1"/>
    <col min="12038" max="12038" width="3.26953125" style="203" customWidth="1"/>
    <col min="12039" max="12039" width="8" style="203" customWidth="1"/>
    <col min="12040" max="12040" width="14" style="203" customWidth="1"/>
    <col min="12041" max="12041" width="7.1796875" style="203" customWidth="1"/>
    <col min="12042" max="12042" width="10.26953125" style="203" customWidth="1"/>
    <col min="12043" max="12043" width="16.26953125" style="203" customWidth="1"/>
    <col min="12044" max="12044" width="18.453125" style="203" customWidth="1"/>
    <col min="12045" max="12045" width="52.54296875" style="203" customWidth="1"/>
    <col min="12046" max="12288" width="11.453125" style="203"/>
    <col min="12289" max="12289" width="9" style="203" customWidth="1"/>
    <col min="12290" max="12290" width="11" style="203" customWidth="1"/>
    <col min="12291" max="12291" width="5.81640625" style="203" customWidth="1"/>
    <col min="12292" max="12292" width="17.1796875" style="203" customWidth="1"/>
    <col min="12293" max="12293" width="21" style="203" customWidth="1"/>
    <col min="12294" max="12294" width="3.26953125" style="203" customWidth="1"/>
    <col min="12295" max="12295" width="8" style="203" customWidth="1"/>
    <col min="12296" max="12296" width="14" style="203" customWidth="1"/>
    <col min="12297" max="12297" width="7.1796875" style="203" customWidth="1"/>
    <col min="12298" max="12298" width="10.26953125" style="203" customWidth="1"/>
    <col min="12299" max="12299" width="16.26953125" style="203" customWidth="1"/>
    <col min="12300" max="12300" width="18.453125" style="203" customWidth="1"/>
    <col min="12301" max="12301" width="52.54296875" style="203" customWidth="1"/>
    <col min="12302" max="12544" width="11.453125" style="203"/>
    <col min="12545" max="12545" width="9" style="203" customWidth="1"/>
    <col min="12546" max="12546" width="11" style="203" customWidth="1"/>
    <col min="12547" max="12547" width="5.81640625" style="203" customWidth="1"/>
    <col min="12548" max="12548" width="17.1796875" style="203" customWidth="1"/>
    <col min="12549" max="12549" width="21" style="203" customWidth="1"/>
    <col min="12550" max="12550" width="3.26953125" style="203" customWidth="1"/>
    <col min="12551" max="12551" width="8" style="203" customWidth="1"/>
    <col min="12552" max="12552" width="14" style="203" customWidth="1"/>
    <col min="12553" max="12553" width="7.1796875" style="203" customWidth="1"/>
    <col min="12554" max="12554" width="10.26953125" style="203" customWidth="1"/>
    <col min="12555" max="12555" width="16.26953125" style="203" customWidth="1"/>
    <col min="12556" max="12556" width="18.453125" style="203" customWidth="1"/>
    <col min="12557" max="12557" width="52.54296875" style="203" customWidth="1"/>
    <col min="12558" max="12800" width="11.453125" style="203"/>
    <col min="12801" max="12801" width="9" style="203" customWidth="1"/>
    <col min="12802" max="12802" width="11" style="203" customWidth="1"/>
    <col min="12803" max="12803" width="5.81640625" style="203" customWidth="1"/>
    <col min="12804" max="12804" width="17.1796875" style="203" customWidth="1"/>
    <col min="12805" max="12805" width="21" style="203" customWidth="1"/>
    <col min="12806" max="12806" width="3.26953125" style="203" customWidth="1"/>
    <col min="12807" max="12807" width="8" style="203" customWidth="1"/>
    <col min="12808" max="12808" width="14" style="203" customWidth="1"/>
    <col min="12809" max="12809" width="7.1796875" style="203" customWidth="1"/>
    <col min="12810" max="12810" width="10.26953125" style="203" customWidth="1"/>
    <col min="12811" max="12811" width="16.26953125" style="203" customWidth="1"/>
    <col min="12812" max="12812" width="18.453125" style="203" customWidth="1"/>
    <col min="12813" max="12813" width="52.54296875" style="203" customWidth="1"/>
    <col min="12814" max="13056" width="11.453125" style="203"/>
    <col min="13057" max="13057" width="9" style="203" customWidth="1"/>
    <col min="13058" max="13058" width="11" style="203" customWidth="1"/>
    <col min="13059" max="13059" width="5.81640625" style="203" customWidth="1"/>
    <col min="13060" max="13060" width="17.1796875" style="203" customWidth="1"/>
    <col min="13061" max="13061" width="21" style="203" customWidth="1"/>
    <col min="13062" max="13062" width="3.26953125" style="203" customWidth="1"/>
    <col min="13063" max="13063" width="8" style="203" customWidth="1"/>
    <col min="13064" max="13064" width="14" style="203" customWidth="1"/>
    <col min="13065" max="13065" width="7.1796875" style="203" customWidth="1"/>
    <col min="13066" max="13066" width="10.26953125" style="203" customWidth="1"/>
    <col min="13067" max="13067" width="16.26953125" style="203" customWidth="1"/>
    <col min="13068" max="13068" width="18.453125" style="203" customWidth="1"/>
    <col min="13069" max="13069" width="52.54296875" style="203" customWidth="1"/>
    <col min="13070" max="13312" width="11.453125" style="203"/>
    <col min="13313" max="13313" width="9" style="203" customWidth="1"/>
    <col min="13314" max="13314" width="11" style="203" customWidth="1"/>
    <col min="13315" max="13315" width="5.81640625" style="203" customWidth="1"/>
    <col min="13316" max="13316" width="17.1796875" style="203" customWidth="1"/>
    <col min="13317" max="13317" width="21" style="203" customWidth="1"/>
    <col min="13318" max="13318" width="3.26953125" style="203" customWidth="1"/>
    <col min="13319" max="13319" width="8" style="203" customWidth="1"/>
    <col min="13320" max="13320" width="14" style="203" customWidth="1"/>
    <col min="13321" max="13321" width="7.1796875" style="203" customWidth="1"/>
    <col min="13322" max="13322" width="10.26953125" style="203" customWidth="1"/>
    <col min="13323" max="13323" width="16.26953125" style="203" customWidth="1"/>
    <col min="13324" max="13324" width="18.453125" style="203" customWidth="1"/>
    <col min="13325" max="13325" width="52.54296875" style="203" customWidth="1"/>
    <col min="13326" max="13568" width="11.453125" style="203"/>
    <col min="13569" max="13569" width="9" style="203" customWidth="1"/>
    <col min="13570" max="13570" width="11" style="203" customWidth="1"/>
    <col min="13571" max="13571" width="5.81640625" style="203" customWidth="1"/>
    <col min="13572" max="13572" width="17.1796875" style="203" customWidth="1"/>
    <col min="13573" max="13573" width="21" style="203" customWidth="1"/>
    <col min="13574" max="13574" width="3.26953125" style="203" customWidth="1"/>
    <col min="13575" max="13575" width="8" style="203" customWidth="1"/>
    <col min="13576" max="13576" width="14" style="203" customWidth="1"/>
    <col min="13577" max="13577" width="7.1796875" style="203" customWidth="1"/>
    <col min="13578" max="13578" width="10.26953125" style="203" customWidth="1"/>
    <col min="13579" max="13579" width="16.26953125" style="203" customWidth="1"/>
    <col min="13580" max="13580" width="18.453125" style="203" customWidth="1"/>
    <col min="13581" max="13581" width="52.54296875" style="203" customWidth="1"/>
    <col min="13582" max="13824" width="11.453125" style="203"/>
    <col min="13825" max="13825" width="9" style="203" customWidth="1"/>
    <col min="13826" max="13826" width="11" style="203" customWidth="1"/>
    <col min="13827" max="13827" width="5.81640625" style="203" customWidth="1"/>
    <col min="13828" max="13828" width="17.1796875" style="203" customWidth="1"/>
    <col min="13829" max="13829" width="21" style="203" customWidth="1"/>
    <col min="13830" max="13830" width="3.26953125" style="203" customWidth="1"/>
    <col min="13831" max="13831" width="8" style="203" customWidth="1"/>
    <col min="13832" max="13832" width="14" style="203" customWidth="1"/>
    <col min="13833" max="13833" width="7.1796875" style="203" customWidth="1"/>
    <col min="13834" max="13834" width="10.26953125" style="203" customWidth="1"/>
    <col min="13835" max="13835" width="16.26953125" style="203" customWidth="1"/>
    <col min="13836" max="13836" width="18.453125" style="203" customWidth="1"/>
    <col min="13837" max="13837" width="52.54296875" style="203" customWidth="1"/>
    <col min="13838" max="14080" width="11.453125" style="203"/>
    <col min="14081" max="14081" width="9" style="203" customWidth="1"/>
    <col min="14082" max="14082" width="11" style="203" customWidth="1"/>
    <col min="14083" max="14083" width="5.81640625" style="203" customWidth="1"/>
    <col min="14084" max="14084" width="17.1796875" style="203" customWidth="1"/>
    <col min="14085" max="14085" width="21" style="203" customWidth="1"/>
    <col min="14086" max="14086" width="3.26953125" style="203" customWidth="1"/>
    <col min="14087" max="14087" width="8" style="203" customWidth="1"/>
    <col min="14088" max="14088" width="14" style="203" customWidth="1"/>
    <col min="14089" max="14089" width="7.1796875" style="203" customWidth="1"/>
    <col min="14090" max="14090" width="10.26953125" style="203" customWidth="1"/>
    <col min="14091" max="14091" width="16.26953125" style="203" customWidth="1"/>
    <col min="14092" max="14092" width="18.453125" style="203" customWidth="1"/>
    <col min="14093" max="14093" width="52.54296875" style="203" customWidth="1"/>
    <col min="14094" max="14336" width="11.453125" style="203"/>
    <col min="14337" max="14337" width="9" style="203" customWidth="1"/>
    <col min="14338" max="14338" width="11" style="203" customWidth="1"/>
    <col min="14339" max="14339" width="5.81640625" style="203" customWidth="1"/>
    <col min="14340" max="14340" width="17.1796875" style="203" customWidth="1"/>
    <col min="14341" max="14341" width="21" style="203" customWidth="1"/>
    <col min="14342" max="14342" width="3.26953125" style="203" customWidth="1"/>
    <col min="14343" max="14343" width="8" style="203" customWidth="1"/>
    <col min="14344" max="14344" width="14" style="203" customWidth="1"/>
    <col min="14345" max="14345" width="7.1796875" style="203" customWidth="1"/>
    <col min="14346" max="14346" width="10.26953125" style="203" customWidth="1"/>
    <col min="14347" max="14347" width="16.26953125" style="203" customWidth="1"/>
    <col min="14348" max="14348" width="18.453125" style="203" customWidth="1"/>
    <col min="14349" max="14349" width="52.54296875" style="203" customWidth="1"/>
    <col min="14350" max="14592" width="11.453125" style="203"/>
    <col min="14593" max="14593" width="9" style="203" customWidth="1"/>
    <col min="14594" max="14594" width="11" style="203" customWidth="1"/>
    <col min="14595" max="14595" width="5.81640625" style="203" customWidth="1"/>
    <col min="14596" max="14596" width="17.1796875" style="203" customWidth="1"/>
    <col min="14597" max="14597" width="21" style="203" customWidth="1"/>
    <col min="14598" max="14598" width="3.26953125" style="203" customWidth="1"/>
    <col min="14599" max="14599" width="8" style="203" customWidth="1"/>
    <col min="14600" max="14600" width="14" style="203" customWidth="1"/>
    <col min="14601" max="14601" width="7.1796875" style="203" customWidth="1"/>
    <col min="14602" max="14602" width="10.26953125" style="203" customWidth="1"/>
    <col min="14603" max="14603" width="16.26953125" style="203" customWidth="1"/>
    <col min="14604" max="14604" width="18.453125" style="203" customWidth="1"/>
    <col min="14605" max="14605" width="52.54296875" style="203" customWidth="1"/>
    <col min="14606" max="14848" width="11.453125" style="203"/>
    <col min="14849" max="14849" width="9" style="203" customWidth="1"/>
    <col min="14850" max="14850" width="11" style="203" customWidth="1"/>
    <col min="14851" max="14851" width="5.81640625" style="203" customWidth="1"/>
    <col min="14852" max="14852" width="17.1796875" style="203" customWidth="1"/>
    <col min="14853" max="14853" width="21" style="203" customWidth="1"/>
    <col min="14854" max="14854" width="3.26953125" style="203" customWidth="1"/>
    <col min="14855" max="14855" width="8" style="203" customWidth="1"/>
    <col min="14856" max="14856" width="14" style="203" customWidth="1"/>
    <col min="14857" max="14857" width="7.1796875" style="203" customWidth="1"/>
    <col min="14858" max="14858" width="10.26953125" style="203" customWidth="1"/>
    <col min="14859" max="14859" width="16.26953125" style="203" customWidth="1"/>
    <col min="14860" max="14860" width="18.453125" style="203" customWidth="1"/>
    <col min="14861" max="14861" width="52.54296875" style="203" customWidth="1"/>
    <col min="14862" max="15104" width="11.453125" style="203"/>
    <col min="15105" max="15105" width="9" style="203" customWidth="1"/>
    <col min="15106" max="15106" width="11" style="203" customWidth="1"/>
    <col min="15107" max="15107" width="5.81640625" style="203" customWidth="1"/>
    <col min="15108" max="15108" width="17.1796875" style="203" customWidth="1"/>
    <col min="15109" max="15109" width="21" style="203" customWidth="1"/>
    <col min="15110" max="15110" width="3.26953125" style="203" customWidth="1"/>
    <col min="15111" max="15111" width="8" style="203" customWidth="1"/>
    <col min="15112" max="15112" width="14" style="203" customWidth="1"/>
    <col min="15113" max="15113" width="7.1796875" style="203" customWidth="1"/>
    <col min="15114" max="15114" width="10.26953125" style="203" customWidth="1"/>
    <col min="15115" max="15115" width="16.26953125" style="203" customWidth="1"/>
    <col min="15116" max="15116" width="18.453125" style="203" customWidth="1"/>
    <col min="15117" max="15117" width="52.54296875" style="203" customWidth="1"/>
    <col min="15118" max="15360" width="11.453125" style="203"/>
    <col min="15361" max="15361" width="9" style="203" customWidth="1"/>
    <col min="15362" max="15362" width="11" style="203" customWidth="1"/>
    <col min="15363" max="15363" width="5.81640625" style="203" customWidth="1"/>
    <col min="15364" max="15364" width="17.1796875" style="203" customWidth="1"/>
    <col min="15365" max="15365" width="21" style="203" customWidth="1"/>
    <col min="15366" max="15366" width="3.26953125" style="203" customWidth="1"/>
    <col min="15367" max="15367" width="8" style="203" customWidth="1"/>
    <col min="15368" max="15368" width="14" style="203" customWidth="1"/>
    <col min="15369" max="15369" width="7.1796875" style="203" customWidth="1"/>
    <col min="15370" max="15370" width="10.26953125" style="203" customWidth="1"/>
    <col min="15371" max="15371" width="16.26953125" style="203" customWidth="1"/>
    <col min="15372" max="15372" width="18.453125" style="203" customWidth="1"/>
    <col min="15373" max="15373" width="52.54296875" style="203" customWidth="1"/>
    <col min="15374" max="15616" width="11.453125" style="203"/>
    <col min="15617" max="15617" width="9" style="203" customWidth="1"/>
    <col min="15618" max="15618" width="11" style="203" customWidth="1"/>
    <col min="15619" max="15619" width="5.81640625" style="203" customWidth="1"/>
    <col min="15620" max="15620" width="17.1796875" style="203" customWidth="1"/>
    <col min="15621" max="15621" width="21" style="203" customWidth="1"/>
    <col min="15622" max="15622" width="3.26953125" style="203" customWidth="1"/>
    <col min="15623" max="15623" width="8" style="203" customWidth="1"/>
    <col min="15624" max="15624" width="14" style="203" customWidth="1"/>
    <col min="15625" max="15625" width="7.1796875" style="203" customWidth="1"/>
    <col min="15626" max="15626" width="10.26953125" style="203" customWidth="1"/>
    <col min="15627" max="15627" width="16.26953125" style="203" customWidth="1"/>
    <col min="15628" max="15628" width="18.453125" style="203" customWidth="1"/>
    <col min="15629" max="15629" width="52.54296875" style="203" customWidth="1"/>
    <col min="15630" max="15872" width="11.453125" style="203"/>
    <col min="15873" max="15873" width="9" style="203" customWidth="1"/>
    <col min="15874" max="15874" width="11" style="203" customWidth="1"/>
    <col min="15875" max="15875" width="5.81640625" style="203" customWidth="1"/>
    <col min="15876" max="15876" width="17.1796875" style="203" customWidth="1"/>
    <col min="15877" max="15877" width="21" style="203" customWidth="1"/>
    <col min="15878" max="15878" width="3.26953125" style="203" customWidth="1"/>
    <col min="15879" max="15879" width="8" style="203" customWidth="1"/>
    <col min="15880" max="15880" width="14" style="203" customWidth="1"/>
    <col min="15881" max="15881" width="7.1796875" style="203" customWidth="1"/>
    <col min="15882" max="15882" width="10.26953125" style="203" customWidth="1"/>
    <col min="15883" max="15883" width="16.26953125" style="203" customWidth="1"/>
    <col min="15884" max="15884" width="18.453125" style="203" customWidth="1"/>
    <col min="15885" max="15885" width="52.54296875" style="203" customWidth="1"/>
    <col min="15886" max="16128" width="11.453125" style="203"/>
    <col min="16129" max="16129" width="9" style="203" customWidth="1"/>
    <col min="16130" max="16130" width="11" style="203" customWidth="1"/>
    <col min="16131" max="16131" width="5.81640625" style="203" customWidth="1"/>
    <col min="16132" max="16132" width="17.1796875" style="203" customWidth="1"/>
    <col min="16133" max="16133" width="21" style="203" customWidth="1"/>
    <col min="16134" max="16134" width="3.26953125" style="203" customWidth="1"/>
    <col min="16135" max="16135" width="8" style="203" customWidth="1"/>
    <col min="16136" max="16136" width="14" style="203" customWidth="1"/>
    <col min="16137" max="16137" width="7.1796875" style="203" customWidth="1"/>
    <col min="16138" max="16138" width="10.26953125" style="203" customWidth="1"/>
    <col min="16139" max="16139" width="16.26953125" style="203" customWidth="1"/>
    <col min="16140" max="16140" width="18.453125" style="203" customWidth="1"/>
    <col min="16141" max="16141" width="52.54296875" style="203" customWidth="1"/>
    <col min="16142" max="16384" width="11.453125" style="203"/>
  </cols>
  <sheetData>
    <row r="1" spans="1:30" ht="18" customHeight="1">
      <c r="A1" s="606"/>
      <c r="B1" s="607"/>
      <c r="C1" s="607"/>
      <c r="D1" s="607"/>
      <c r="E1" s="607"/>
      <c r="F1" s="607"/>
      <c r="G1" s="607"/>
      <c r="H1" s="607"/>
      <c r="I1" s="607"/>
      <c r="J1" s="607"/>
      <c r="K1" s="607"/>
      <c r="L1" s="607"/>
      <c r="M1" s="608"/>
    </row>
    <row r="2" spans="1:30" ht="18" customHeight="1">
      <c r="A2" s="609"/>
      <c r="B2" s="610"/>
      <c r="C2" s="610"/>
      <c r="D2" s="610"/>
      <c r="E2" s="610"/>
      <c r="F2" s="610"/>
      <c r="G2" s="610"/>
      <c r="H2" s="610"/>
      <c r="I2" s="610"/>
      <c r="J2" s="610"/>
      <c r="K2" s="610"/>
      <c r="L2" s="610"/>
      <c r="M2" s="611"/>
    </row>
    <row r="3" spans="1:30" ht="18" customHeight="1">
      <c r="A3" s="609"/>
      <c r="B3" s="610"/>
      <c r="C3" s="610"/>
      <c r="D3" s="610"/>
      <c r="E3" s="610"/>
      <c r="F3" s="610"/>
      <c r="G3" s="610"/>
      <c r="H3" s="610"/>
      <c r="I3" s="610"/>
      <c r="J3" s="610"/>
      <c r="K3" s="610"/>
      <c r="L3" s="610"/>
      <c r="M3" s="611"/>
    </row>
    <row r="4" spans="1:30" ht="18.75" customHeight="1" thickBot="1">
      <c r="A4" s="612"/>
      <c r="B4" s="613"/>
      <c r="C4" s="613"/>
      <c r="D4" s="613"/>
      <c r="E4" s="613"/>
      <c r="F4" s="613"/>
      <c r="G4" s="613"/>
      <c r="H4" s="613"/>
      <c r="I4" s="613"/>
      <c r="J4" s="613"/>
      <c r="K4" s="613"/>
      <c r="L4" s="613"/>
      <c r="M4" s="614"/>
      <c r="S4" s="204"/>
      <c r="T4" s="204"/>
      <c r="U4" s="204"/>
      <c r="V4" s="204"/>
      <c r="W4" s="204"/>
      <c r="X4" s="204"/>
      <c r="Y4" s="204"/>
      <c r="Z4" s="204"/>
      <c r="AA4" s="204"/>
      <c r="AB4" s="204"/>
      <c r="AC4" s="204"/>
      <c r="AD4" s="204"/>
    </row>
    <row r="5" spans="1:30" ht="19.5" customHeight="1">
      <c r="A5" s="615" t="s">
        <v>2275</v>
      </c>
      <c r="B5" s="616"/>
      <c r="C5" s="616"/>
      <c r="D5" s="616"/>
      <c r="E5" s="616"/>
      <c r="F5" s="616"/>
      <c r="G5" s="616"/>
      <c r="H5" s="616"/>
      <c r="I5" s="616"/>
      <c r="J5" s="616"/>
      <c r="K5" s="616"/>
      <c r="L5" s="616"/>
      <c r="M5" s="616"/>
      <c r="S5" s="617"/>
      <c r="T5" s="617"/>
      <c r="U5" s="617"/>
      <c r="V5" s="617"/>
      <c r="W5" s="617"/>
      <c r="X5" s="617"/>
      <c r="Y5" s="617"/>
      <c r="Z5" s="617"/>
      <c r="AA5" s="617"/>
      <c r="AB5" s="617"/>
      <c r="AC5" s="617"/>
      <c r="AD5" s="617"/>
    </row>
    <row r="6" spans="1:30" ht="38.25" customHeight="1" thickBot="1">
      <c r="A6" s="618" t="s">
        <v>2283</v>
      </c>
      <c r="B6" s="619"/>
      <c r="C6" s="619"/>
      <c r="D6" s="619"/>
      <c r="E6" s="619"/>
      <c r="F6" s="619"/>
      <c r="G6" s="619"/>
      <c r="H6" s="619"/>
      <c r="I6" s="619"/>
      <c r="J6" s="619"/>
      <c r="K6" s="619"/>
      <c r="L6" s="619"/>
      <c r="M6" s="619"/>
      <c r="S6" s="204"/>
      <c r="T6" s="204"/>
      <c r="U6" s="204"/>
      <c r="V6" s="204"/>
      <c r="W6" s="204"/>
      <c r="X6" s="204"/>
      <c r="Y6" s="204"/>
      <c r="Z6" s="204"/>
      <c r="AA6" s="204"/>
      <c r="AB6" s="204"/>
      <c r="AC6" s="204"/>
      <c r="AD6" s="204"/>
    </row>
    <row r="7" spans="1:30" ht="27" customHeight="1" thickBot="1">
      <c r="A7" s="620" t="s">
        <v>1991</v>
      </c>
      <c r="B7" s="621"/>
      <c r="C7" s="621"/>
      <c r="D7" s="621"/>
      <c r="E7" s="621"/>
      <c r="F7" s="621"/>
      <c r="G7" s="621"/>
      <c r="H7" s="621"/>
      <c r="I7" s="621"/>
      <c r="J7" s="622"/>
      <c r="K7" s="205" t="s">
        <v>14</v>
      </c>
      <c r="L7" s="206" t="s">
        <v>15</v>
      </c>
      <c r="M7" s="207" t="s">
        <v>2239</v>
      </c>
    </row>
    <row r="8" spans="1:30" ht="27" customHeight="1">
      <c r="A8" s="623" t="s">
        <v>2274</v>
      </c>
      <c r="B8" s="624"/>
      <c r="C8" s="624"/>
      <c r="D8" s="624"/>
      <c r="E8" s="624"/>
      <c r="F8" s="624"/>
      <c r="G8" s="624"/>
      <c r="H8" s="624"/>
      <c r="I8" s="624"/>
      <c r="J8" s="625"/>
      <c r="K8" s="208" t="s">
        <v>2382</v>
      </c>
      <c r="L8" s="209"/>
      <c r="M8" s="210"/>
    </row>
    <row r="9" spans="1:30" ht="54.75" customHeight="1">
      <c r="A9" s="603" t="s">
        <v>2273</v>
      </c>
      <c r="B9" s="604"/>
      <c r="C9" s="604"/>
      <c r="D9" s="604"/>
      <c r="E9" s="604"/>
      <c r="F9" s="604"/>
      <c r="G9" s="604"/>
      <c r="H9" s="604"/>
      <c r="I9" s="604"/>
      <c r="J9" s="605"/>
      <c r="K9" s="211"/>
      <c r="L9" s="212" t="s">
        <v>2382</v>
      </c>
      <c r="M9" s="213"/>
    </row>
    <row r="10" spans="1:30" ht="27.75" customHeight="1">
      <c r="A10" s="626" t="s">
        <v>2272</v>
      </c>
      <c r="B10" s="627"/>
      <c r="C10" s="627"/>
      <c r="D10" s="627"/>
      <c r="E10" s="627"/>
      <c r="F10" s="627"/>
      <c r="G10" s="627"/>
      <c r="H10" s="627"/>
      <c r="I10" s="627"/>
      <c r="J10" s="628"/>
      <c r="K10" s="211"/>
      <c r="L10" s="212" t="s">
        <v>2382</v>
      </c>
      <c r="M10" s="213"/>
    </row>
    <row r="11" spans="1:30" ht="56.25" customHeight="1">
      <c r="A11" s="629" t="s">
        <v>2271</v>
      </c>
      <c r="B11" s="630"/>
      <c r="C11" s="630"/>
      <c r="D11" s="630"/>
      <c r="E11" s="630"/>
      <c r="F11" s="630"/>
      <c r="G11" s="630"/>
      <c r="H11" s="630"/>
      <c r="I11" s="630"/>
      <c r="J11" s="631"/>
      <c r="K11" s="211" t="s">
        <v>2382</v>
      </c>
      <c r="L11" s="212"/>
      <c r="M11" s="213"/>
    </row>
    <row r="12" spans="1:30" ht="31.5" customHeight="1">
      <c r="A12" s="632" t="s">
        <v>2270</v>
      </c>
      <c r="B12" s="633"/>
      <c r="C12" s="633"/>
      <c r="D12" s="633"/>
      <c r="E12" s="633"/>
      <c r="F12" s="633"/>
      <c r="G12" s="633"/>
      <c r="H12" s="633"/>
      <c r="I12" s="633"/>
      <c r="J12" s="634"/>
      <c r="K12" s="211" t="s">
        <v>2382</v>
      </c>
      <c r="L12" s="212"/>
      <c r="M12" s="213"/>
    </row>
    <row r="13" spans="1:30" ht="31.5" customHeight="1">
      <c r="A13" s="603" t="s">
        <v>2269</v>
      </c>
      <c r="B13" s="604"/>
      <c r="C13" s="604"/>
      <c r="D13" s="604"/>
      <c r="E13" s="604"/>
      <c r="F13" s="604"/>
      <c r="G13" s="604"/>
      <c r="H13" s="604"/>
      <c r="I13" s="604"/>
      <c r="J13" s="605"/>
      <c r="K13" s="211" t="s">
        <v>2382</v>
      </c>
      <c r="L13" s="212"/>
      <c r="M13" s="213"/>
    </row>
    <row r="14" spans="1:30" ht="31.5" customHeight="1">
      <c r="A14" s="603" t="s">
        <v>2268</v>
      </c>
      <c r="B14" s="604"/>
      <c r="C14" s="604"/>
      <c r="D14" s="604"/>
      <c r="E14" s="604"/>
      <c r="F14" s="604"/>
      <c r="G14" s="604"/>
      <c r="H14" s="604"/>
      <c r="I14" s="604"/>
      <c r="J14" s="605"/>
      <c r="K14" s="211" t="s">
        <v>2382</v>
      </c>
      <c r="L14" s="212"/>
      <c r="M14" s="213"/>
    </row>
    <row r="15" spans="1:30" ht="30" customHeight="1">
      <c r="A15" s="603" t="s">
        <v>2267</v>
      </c>
      <c r="B15" s="604"/>
      <c r="C15" s="604"/>
      <c r="D15" s="604"/>
      <c r="E15" s="604"/>
      <c r="F15" s="604"/>
      <c r="G15" s="604"/>
      <c r="H15" s="604"/>
      <c r="I15" s="604"/>
      <c r="J15" s="605"/>
      <c r="K15" s="211" t="s">
        <v>2382</v>
      </c>
      <c r="L15" s="212"/>
      <c r="M15" s="213"/>
    </row>
    <row r="16" spans="1:30" ht="31.5" customHeight="1">
      <c r="A16" s="603" t="s">
        <v>2266</v>
      </c>
      <c r="B16" s="604"/>
      <c r="C16" s="604"/>
      <c r="D16" s="604"/>
      <c r="E16" s="604"/>
      <c r="F16" s="604"/>
      <c r="G16" s="604"/>
      <c r="H16" s="604"/>
      <c r="I16" s="604"/>
      <c r="J16" s="605"/>
      <c r="K16" s="211"/>
      <c r="L16" s="212" t="s">
        <v>2382</v>
      </c>
      <c r="M16" s="213"/>
    </row>
    <row r="17" spans="1:13" ht="31.5" customHeight="1">
      <c r="A17" s="635" t="s">
        <v>2265</v>
      </c>
      <c r="B17" s="636"/>
      <c r="C17" s="636"/>
      <c r="D17" s="636"/>
      <c r="E17" s="636"/>
      <c r="F17" s="636"/>
      <c r="G17" s="636"/>
      <c r="H17" s="636"/>
      <c r="I17" s="636"/>
      <c r="J17" s="637"/>
      <c r="K17" s="211"/>
      <c r="L17" s="212" t="s">
        <v>2382</v>
      </c>
      <c r="M17" s="213"/>
    </row>
    <row r="18" spans="1:13" ht="33" customHeight="1">
      <c r="A18" s="635" t="s">
        <v>2264</v>
      </c>
      <c r="B18" s="636"/>
      <c r="C18" s="636"/>
      <c r="D18" s="636"/>
      <c r="E18" s="636"/>
      <c r="F18" s="636"/>
      <c r="G18" s="636"/>
      <c r="H18" s="636"/>
      <c r="I18" s="636"/>
      <c r="J18" s="637"/>
      <c r="K18" s="211" t="s">
        <v>2382</v>
      </c>
      <c r="L18" s="212"/>
      <c r="M18" s="213"/>
    </row>
    <row r="19" spans="1:13" ht="45" customHeight="1">
      <c r="A19" s="638" t="s">
        <v>2263</v>
      </c>
      <c r="B19" s="639"/>
      <c r="C19" s="639"/>
      <c r="D19" s="639"/>
      <c r="E19" s="639"/>
      <c r="F19" s="639"/>
      <c r="G19" s="639"/>
      <c r="H19" s="639"/>
      <c r="I19" s="639"/>
      <c r="J19" s="640"/>
      <c r="K19" s="214" t="s">
        <v>2382</v>
      </c>
      <c r="L19" s="215"/>
      <c r="M19" s="213"/>
    </row>
    <row r="20" spans="1:13" ht="38.25" customHeight="1">
      <c r="A20" s="603" t="s">
        <v>2262</v>
      </c>
      <c r="B20" s="604"/>
      <c r="C20" s="604"/>
      <c r="D20" s="604"/>
      <c r="E20" s="604"/>
      <c r="F20" s="604"/>
      <c r="G20" s="604"/>
      <c r="H20" s="604"/>
      <c r="I20" s="604"/>
      <c r="J20" s="605"/>
      <c r="K20" s="214" t="s">
        <v>2382</v>
      </c>
      <c r="L20" s="215"/>
      <c r="M20" s="213"/>
    </row>
    <row r="21" spans="1:13" ht="34.5" customHeight="1" thickBot="1">
      <c r="A21" s="641" t="s">
        <v>2277</v>
      </c>
      <c r="B21" s="642"/>
      <c r="C21" s="642"/>
      <c r="D21" s="642"/>
      <c r="E21" s="642"/>
      <c r="F21" s="642"/>
      <c r="G21" s="642"/>
      <c r="H21" s="642"/>
      <c r="I21" s="642"/>
      <c r="J21" s="643"/>
      <c r="K21" s="214"/>
      <c r="L21" s="215" t="s">
        <v>2382</v>
      </c>
      <c r="M21" s="213"/>
    </row>
    <row r="22" spans="1:13" ht="27.75" customHeight="1" thickBot="1">
      <c r="A22" s="644" t="s">
        <v>1992</v>
      </c>
      <c r="B22" s="645"/>
      <c r="C22" s="645"/>
      <c r="D22" s="645"/>
      <c r="E22" s="645"/>
      <c r="F22" s="645"/>
      <c r="G22" s="645"/>
      <c r="H22" s="645"/>
      <c r="I22" s="645"/>
      <c r="J22" s="645"/>
      <c r="K22" s="216" t="s">
        <v>14</v>
      </c>
      <c r="L22" s="217" t="s">
        <v>15</v>
      </c>
      <c r="M22" s="218" t="s">
        <v>2239</v>
      </c>
    </row>
    <row r="23" spans="1:13" ht="40.5" customHeight="1">
      <c r="A23" s="646" t="s">
        <v>2261</v>
      </c>
      <c r="B23" s="647"/>
      <c r="C23" s="647"/>
      <c r="D23" s="647"/>
      <c r="E23" s="647"/>
      <c r="F23" s="647"/>
      <c r="G23" s="647"/>
      <c r="H23" s="647"/>
      <c r="I23" s="647"/>
      <c r="J23" s="648"/>
      <c r="K23" s="219"/>
      <c r="L23" s="220" t="s">
        <v>2382</v>
      </c>
      <c r="M23" s="221"/>
    </row>
    <row r="24" spans="1:13" ht="40.5" customHeight="1">
      <c r="A24" s="629" t="s">
        <v>2251</v>
      </c>
      <c r="B24" s="630"/>
      <c r="C24" s="630"/>
      <c r="D24" s="630"/>
      <c r="E24" s="630"/>
      <c r="F24" s="630"/>
      <c r="G24" s="630"/>
      <c r="H24" s="630"/>
      <c r="I24" s="630"/>
      <c r="J24" s="631"/>
      <c r="K24" s="219"/>
      <c r="L24" s="220" t="s">
        <v>2382</v>
      </c>
      <c r="M24" s="221"/>
    </row>
    <row r="25" spans="1:13" ht="40.5" customHeight="1">
      <c r="A25" s="629" t="s">
        <v>2260</v>
      </c>
      <c r="B25" s="630"/>
      <c r="C25" s="630"/>
      <c r="D25" s="630"/>
      <c r="E25" s="630"/>
      <c r="F25" s="630"/>
      <c r="G25" s="630"/>
      <c r="H25" s="630"/>
      <c r="I25" s="630"/>
      <c r="J25" s="631"/>
      <c r="K25" s="219"/>
      <c r="L25" s="220" t="s">
        <v>2382</v>
      </c>
      <c r="M25" s="221"/>
    </row>
    <row r="26" spans="1:13" ht="40.5" customHeight="1">
      <c r="A26" s="629" t="s">
        <v>2241</v>
      </c>
      <c r="B26" s="630"/>
      <c r="C26" s="630"/>
      <c r="D26" s="630"/>
      <c r="E26" s="630"/>
      <c r="F26" s="630"/>
      <c r="G26" s="630"/>
      <c r="H26" s="630"/>
      <c r="I26" s="630"/>
      <c r="J26" s="631"/>
      <c r="K26" s="219"/>
      <c r="L26" s="220" t="s">
        <v>2382</v>
      </c>
      <c r="M26" s="221"/>
    </row>
    <row r="27" spans="1:13" ht="40.5" customHeight="1">
      <c r="A27" s="629" t="s">
        <v>2259</v>
      </c>
      <c r="B27" s="630"/>
      <c r="C27" s="630"/>
      <c r="D27" s="630"/>
      <c r="E27" s="630"/>
      <c r="F27" s="630"/>
      <c r="G27" s="630"/>
      <c r="H27" s="630"/>
      <c r="I27" s="630"/>
      <c r="J27" s="631"/>
      <c r="K27" s="219"/>
      <c r="L27" s="220" t="s">
        <v>2382</v>
      </c>
      <c r="M27" s="221"/>
    </row>
    <row r="28" spans="1:13" ht="40.5" customHeight="1">
      <c r="A28" s="629" t="s">
        <v>2258</v>
      </c>
      <c r="B28" s="630"/>
      <c r="C28" s="630"/>
      <c r="D28" s="630"/>
      <c r="E28" s="630"/>
      <c r="F28" s="630"/>
      <c r="G28" s="630"/>
      <c r="H28" s="630"/>
      <c r="I28" s="630"/>
      <c r="J28" s="631"/>
      <c r="K28" s="219"/>
      <c r="L28" s="220" t="s">
        <v>2382</v>
      </c>
      <c r="M28" s="221"/>
    </row>
    <row r="29" spans="1:13" ht="40.5" customHeight="1">
      <c r="A29" s="629" t="s">
        <v>2236</v>
      </c>
      <c r="B29" s="630"/>
      <c r="C29" s="630"/>
      <c r="D29" s="630"/>
      <c r="E29" s="630"/>
      <c r="F29" s="630"/>
      <c r="G29" s="630"/>
      <c r="H29" s="630"/>
      <c r="I29" s="630"/>
      <c r="J29" s="631"/>
      <c r="K29" s="219"/>
      <c r="L29" s="220" t="s">
        <v>2382</v>
      </c>
      <c r="M29" s="221"/>
    </row>
    <row r="30" spans="1:13" ht="40.5" customHeight="1">
      <c r="A30" s="629" t="s">
        <v>2257</v>
      </c>
      <c r="B30" s="630"/>
      <c r="C30" s="630"/>
      <c r="D30" s="630"/>
      <c r="E30" s="630"/>
      <c r="F30" s="630"/>
      <c r="G30" s="630"/>
      <c r="H30" s="630"/>
      <c r="I30" s="630"/>
      <c r="J30" s="631"/>
      <c r="K30" s="219"/>
      <c r="L30" s="220" t="s">
        <v>2382</v>
      </c>
      <c r="M30" s="221"/>
    </row>
    <row r="31" spans="1:13" ht="40.5" customHeight="1">
      <c r="A31" s="629" t="s">
        <v>2249</v>
      </c>
      <c r="B31" s="630"/>
      <c r="C31" s="630"/>
      <c r="D31" s="630"/>
      <c r="E31" s="630"/>
      <c r="F31" s="630"/>
      <c r="G31" s="630"/>
      <c r="H31" s="630"/>
      <c r="I31" s="630"/>
      <c r="J31" s="631"/>
      <c r="K31" s="219"/>
      <c r="L31" s="220" t="s">
        <v>2382</v>
      </c>
      <c r="M31" s="221"/>
    </row>
    <row r="32" spans="1:13" ht="40.5" customHeight="1">
      <c r="A32" s="629" t="s">
        <v>2256</v>
      </c>
      <c r="B32" s="630"/>
      <c r="C32" s="630"/>
      <c r="D32" s="630"/>
      <c r="E32" s="630"/>
      <c r="F32" s="630"/>
      <c r="G32" s="630"/>
      <c r="H32" s="630"/>
      <c r="I32" s="630"/>
      <c r="J32" s="631"/>
      <c r="K32" s="219"/>
      <c r="L32" s="220" t="s">
        <v>2382</v>
      </c>
      <c r="M32" s="221"/>
    </row>
    <row r="33" spans="1:13" ht="46.5" customHeight="1">
      <c r="A33" s="638" t="s">
        <v>2278</v>
      </c>
      <c r="B33" s="639"/>
      <c r="C33" s="639"/>
      <c r="D33" s="639"/>
      <c r="E33" s="639"/>
      <c r="F33" s="639"/>
      <c r="G33" s="639"/>
      <c r="H33" s="639"/>
      <c r="I33" s="639"/>
      <c r="J33" s="640"/>
      <c r="K33" s="219"/>
      <c r="L33" s="220" t="s">
        <v>2382</v>
      </c>
      <c r="M33" s="221"/>
    </row>
    <row r="34" spans="1:13" ht="68.25" customHeight="1">
      <c r="A34" s="629" t="s">
        <v>2255</v>
      </c>
      <c r="B34" s="630"/>
      <c r="C34" s="630"/>
      <c r="D34" s="630"/>
      <c r="E34" s="630"/>
      <c r="F34" s="630"/>
      <c r="G34" s="630"/>
      <c r="H34" s="630"/>
      <c r="I34" s="630"/>
      <c r="J34" s="631"/>
      <c r="K34" s="222"/>
      <c r="L34" s="223" t="s">
        <v>2382</v>
      </c>
      <c r="M34" s="221"/>
    </row>
    <row r="35" spans="1:13" ht="28.5" customHeight="1">
      <c r="A35" s="629" t="s">
        <v>2279</v>
      </c>
      <c r="B35" s="630"/>
      <c r="C35" s="630"/>
      <c r="D35" s="630"/>
      <c r="E35" s="630"/>
      <c r="F35" s="630"/>
      <c r="G35" s="630"/>
      <c r="H35" s="630"/>
      <c r="I35" s="630"/>
      <c r="J35" s="631"/>
      <c r="K35" s="222"/>
      <c r="L35" s="223" t="s">
        <v>2382</v>
      </c>
      <c r="M35" s="221"/>
    </row>
    <row r="36" spans="1:13" ht="27.75" customHeight="1" thickBot="1">
      <c r="A36" s="629" t="s">
        <v>2254</v>
      </c>
      <c r="B36" s="630"/>
      <c r="C36" s="630"/>
      <c r="D36" s="630"/>
      <c r="E36" s="630"/>
      <c r="F36" s="630"/>
      <c r="G36" s="630"/>
      <c r="H36" s="630"/>
      <c r="I36" s="630"/>
      <c r="J36" s="631"/>
      <c r="K36" s="219" t="s">
        <v>2382</v>
      </c>
      <c r="L36" s="220"/>
      <c r="M36" s="221"/>
    </row>
    <row r="37" spans="1:13" ht="27.75" customHeight="1" thickBot="1">
      <c r="A37" s="644" t="s">
        <v>1996</v>
      </c>
      <c r="B37" s="645"/>
      <c r="C37" s="645"/>
      <c r="D37" s="645"/>
      <c r="E37" s="645"/>
      <c r="F37" s="645"/>
      <c r="G37" s="645"/>
      <c r="H37" s="645"/>
      <c r="I37" s="645"/>
      <c r="J37" s="649"/>
      <c r="K37" s="216" t="s">
        <v>14</v>
      </c>
      <c r="L37" s="217" t="s">
        <v>15</v>
      </c>
      <c r="M37" s="218" t="s">
        <v>2239</v>
      </c>
    </row>
    <row r="38" spans="1:13" ht="69" customHeight="1">
      <c r="A38" s="653" t="s">
        <v>2253</v>
      </c>
      <c r="B38" s="654"/>
      <c r="C38" s="654"/>
      <c r="D38" s="654"/>
      <c r="E38" s="654"/>
      <c r="F38" s="654"/>
      <c r="G38" s="654"/>
      <c r="H38" s="654"/>
      <c r="I38" s="654"/>
      <c r="J38" s="655"/>
      <c r="K38" s="224"/>
      <c r="L38" s="225" t="s">
        <v>2382</v>
      </c>
      <c r="M38" s="226"/>
    </row>
    <row r="39" spans="1:13" ht="27.75" customHeight="1">
      <c r="A39" s="603" t="s">
        <v>2280</v>
      </c>
      <c r="B39" s="604"/>
      <c r="C39" s="604"/>
      <c r="D39" s="604"/>
      <c r="E39" s="604"/>
      <c r="F39" s="604"/>
      <c r="G39" s="604"/>
      <c r="H39" s="604"/>
      <c r="I39" s="604"/>
      <c r="J39" s="605"/>
      <c r="K39" s="227"/>
      <c r="L39" s="223" t="s">
        <v>2382</v>
      </c>
      <c r="M39" s="221"/>
    </row>
    <row r="40" spans="1:13" ht="27.75" customHeight="1">
      <c r="A40" s="603" t="s">
        <v>2252</v>
      </c>
      <c r="B40" s="604"/>
      <c r="C40" s="604"/>
      <c r="D40" s="604"/>
      <c r="E40" s="604"/>
      <c r="F40" s="604"/>
      <c r="G40" s="604"/>
      <c r="H40" s="604"/>
      <c r="I40" s="604"/>
      <c r="J40" s="605"/>
      <c r="K40" s="227"/>
      <c r="L40" s="223" t="s">
        <v>2382</v>
      </c>
      <c r="M40" s="221"/>
    </row>
    <row r="41" spans="1:13" ht="27.75" customHeight="1">
      <c r="A41" s="603" t="s">
        <v>2251</v>
      </c>
      <c r="B41" s="604"/>
      <c r="C41" s="604"/>
      <c r="D41" s="604"/>
      <c r="E41" s="604"/>
      <c r="F41" s="604"/>
      <c r="G41" s="604"/>
      <c r="H41" s="604"/>
      <c r="I41" s="604"/>
      <c r="J41" s="605"/>
      <c r="K41" s="227"/>
      <c r="L41" s="223" t="s">
        <v>2382</v>
      </c>
      <c r="M41" s="221"/>
    </row>
    <row r="42" spans="1:13" ht="27.75" customHeight="1">
      <c r="A42" s="603" t="s">
        <v>2241</v>
      </c>
      <c r="B42" s="604"/>
      <c r="C42" s="604"/>
      <c r="D42" s="604"/>
      <c r="E42" s="604"/>
      <c r="F42" s="604"/>
      <c r="G42" s="604"/>
      <c r="H42" s="604"/>
      <c r="I42" s="604"/>
      <c r="J42" s="605"/>
      <c r="K42" s="227"/>
      <c r="L42" s="223" t="s">
        <v>2382</v>
      </c>
      <c r="M42" s="221"/>
    </row>
    <row r="43" spans="1:13" ht="27.75" customHeight="1">
      <c r="A43" s="638" t="s">
        <v>2250</v>
      </c>
      <c r="B43" s="639"/>
      <c r="C43" s="639"/>
      <c r="D43" s="639"/>
      <c r="E43" s="639"/>
      <c r="F43" s="639"/>
      <c r="G43" s="639"/>
      <c r="H43" s="639"/>
      <c r="I43" s="639"/>
      <c r="J43" s="640"/>
      <c r="K43" s="227"/>
      <c r="L43" s="223" t="s">
        <v>2382</v>
      </c>
      <c r="M43" s="221"/>
    </row>
    <row r="44" spans="1:13" ht="27.75" customHeight="1">
      <c r="A44" s="603" t="s">
        <v>2249</v>
      </c>
      <c r="B44" s="604"/>
      <c r="C44" s="604"/>
      <c r="D44" s="604"/>
      <c r="E44" s="604"/>
      <c r="F44" s="604"/>
      <c r="G44" s="604"/>
      <c r="H44" s="604"/>
      <c r="I44" s="604"/>
      <c r="J44" s="605"/>
      <c r="K44" s="227"/>
      <c r="L44" s="223" t="s">
        <v>2382</v>
      </c>
      <c r="M44" s="221"/>
    </row>
    <row r="45" spans="1:13" ht="27.75" customHeight="1">
      <c r="A45" s="603" t="s">
        <v>2248</v>
      </c>
      <c r="B45" s="604"/>
      <c r="C45" s="604"/>
      <c r="D45" s="604"/>
      <c r="E45" s="604"/>
      <c r="F45" s="604"/>
      <c r="G45" s="604"/>
      <c r="H45" s="604"/>
      <c r="I45" s="604"/>
      <c r="J45" s="605"/>
      <c r="K45" s="227"/>
      <c r="L45" s="223" t="s">
        <v>2382</v>
      </c>
      <c r="M45" s="221"/>
    </row>
    <row r="46" spans="1:13" ht="27.75" customHeight="1">
      <c r="A46" s="603" t="s">
        <v>2236</v>
      </c>
      <c r="B46" s="604"/>
      <c r="C46" s="604"/>
      <c r="D46" s="604"/>
      <c r="E46" s="604"/>
      <c r="F46" s="604"/>
      <c r="G46" s="604"/>
      <c r="H46" s="604"/>
      <c r="I46" s="604"/>
      <c r="J46" s="605"/>
      <c r="K46" s="227"/>
      <c r="L46" s="223" t="s">
        <v>2382</v>
      </c>
      <c r="M46" s="221"/>
    </row>
    <row r="47" spans="1:13" ht="53.25" customHeight="1">
      <c r="A47" s="629" t="s">
        <v>2247</v>
      </c>
      <c r="B47" s="630"/>
      <c r="C47" s="630"/>
      <c r="D47" s="630"/>
      <c r="E47" s="630"/>
      <c r="F47" s="630"/>
      <c r="G47" s="630"/>
      <c r="H47" s="630"/>
      <c r="I47" s="630"/>
      <c r="J47" s="631"/>
      <c r="K47" s="227"/>
      <c r="L47" s="223" t="s">
        <v>2382</v>
      </c>
      <c r="M47" s="221"/>
    </row>
    <row r="48" spans="1:13" ht="33" customHeight="1">
      <c r="A48" s="629" t="s">
        <v>2281</v>
      </c>
      <c r="B48" s="630"/>
      <c r="C48" s="630"/>
      <c r="D48" s="630"/>
      <c r="E48" s="630"/>
      <c r="F48" s="630"/>
      <c r="G48" s="630"/>
      <c r="H48" s="630"/>
      <c r="I48" s="630"/>
      <c r="J48" s="631"/>
      <c r="K48" s="228"/>
      <c r="L48" s="229" t="s">
        <v>2382</v>
      </c>
      <c r="M48" s="230"/>
    </row>
    <row r="49" spans="1:13" ht="45.75" customHeight="1" thickBot="1">
      <c r="A49" s="650" t="s">
        <v>2246</v>
      </c>
      <c r="B49" s="651"/>
      <c r="C49" s="651"/>
      <c r="D49" s="651"/>
      <c r="E49" s="651"/>
      <c r="F49" s="651"/>
      <c r="G49" s="651"/>
      <c r="H49" s="651"/>
      <c r="I49" s="651"/>
      <c r="J49" s="652"/>
      <c r="K49" s="227"/>
      <c r="L49" s="223" t="s">
        <v>2382</v>
      </c>
      <c r="M49" s="221"/>
    </row>
    <row r="50" spans="1:13" ht="27.75" customHeight="1" thickBot="1">
      <c r="A50" s="644" t="s">
        <v>2245</v>
      </c>
      <c r="B50" s="645"/>
      <c r="C50" s="645"/>
      <c r="D50" s="645"/>
      <c r="E50" s="645"/>
      <c r="F50" s="645"/>
      <c r="G50" s="645"/>
      <c r="H50" s="645"/>
      <c r="I50" s="645"/>
      <c r="J50" s="649"/>
      <c r="K50" s="216" t="s">
        <v>14</v>
      </c>
      <c r="L50" s="217" t="s">
        <v>15</v>
      </c>
      <c r="M50" s="218" t="s">
        <v>2239</v>
      </c>
    </row>
    <row r="51" spans="1:13" ht="63" customHeight="1">
      <c r="A51" s="657" t="s">
        <v>2244</v>
      </c>
      <c r="B51" s="658"/>
      <c r="C51" s="658"/>
      <c r="D51" s="658"/>
      <c r="E51" s="658"/>
      <c r="F51" s="658"/>
      <c r="G51" s="658"/>
      <c r="H51" s="658"/>
      <c r="I51" s="658"/>
      <c r="J51" s="659"/>
      <c r="K51" s="231"/>
      <c r="L51" s="231" t="s">
        <v>2382</v>
      </c>
      <c r="M51" s="232"/>
    </row>
    <row r="52" spans="1:13" ht="27.75" customHeight="1">
      <c r="A52" s="603" t="s">
        <v>2243</v>
      </c>
      <c r="B52" s="604"/>
      <c r="C52" s="604"/>
      <c r="D52" s="604"/>
      <c r="E52" s="604"/>
      <c r="F52" s="604"/>
      <c r="G52" s="604"/>
      <c r="H52" s="604"/>
      <c r="I52" s="604"/>
      <c r="J52" s="605"/>
      <c r="K52" s="233" t="s">
        <v>2382</v>
      </c>
      <c r="L52" s="233"/>
      <c r="M52" s="234"/>
    </row>
    <row r="53" spans="1:13" ht="27.75" customHeight="1">
      <c r="A53" s="603" t="s">
        <v>2242</v>
      </c>
      <c r="B53" s="604"/>
      <c r="C53" s="604"/>
      <c r="D53" s="604"/>
      <c r="E53" s="604"/>
      <c r="F53" s="604"/>
      <c r="G53" s="604"/>
      <c r="H53" s="604"/>
      <c r="I53" s="604"/>
      <c r="J53" s="605"/>
      <c r="K53" s="233"/>
      <c r="L53" s="233" t="s">
        <v>2382</v>
      </c>
      <c r="M53" s="234"/>
    </row>
    <row r="54" spans="1:13" s="236" customFormat="1" ht="32.25" customHeight="1">
      <c r="A54" s="629" t="s">
        <v>2241</v>
      </c>
      <c r="B54" s="630"/>
      <c r="C54" s="630"/>
      <c r="D54" s="630"/>
      <c r="E54" s="630"/>
      <c r="F54" s="630"/>
      <c r="G54" s="630"/>
      <c r="H54" s="630"/>
      <c r="I54" s="630"/>
      <c r="J54" s="631"/>
      <c r="K54" s="233"/>
      <c r="L54" s="233" t="s">
        <v>2382</v>
      </c>
      <c r="M54" s="235"/>
    </row>
    <row r="55" spans="1:13" s="236" customFormat="1" ht="32.25" customHeight="1">
      <c r="A55" s="603" t="s">
        <v>2236</v>
      </c>
      <c r="B55" s="604"/>
      <c r="C55" s="604"/>
      <c r="D55" s="604"/>
      <c r="E55" s="604"/>
      <c r="F55" s="604"/>
      <c r="G55" s="604"/>
      <c r="H55" s="604"/>
      <c r="I55" s="604"/>
      <c r="J55" s="605"/>
      <c r="K55" s="233"/>
      <c r="L55" s="233" t="s">
        <v>2382</v>
      </c>
      <c r="M55" s="235"/>
    </row>
    <row r="56" spans="1:13" ht="48" customHeight="1">
      <c r="A56" s="632" t="s">
        <v>2284</v>
      </c>
      <c r="B56" s="633"/>
      <c r="C56" s="633"/>
      <c r="D56" s="633"/>
      <c r="E56" s="633"/>
      <c r="F56" s="633"/>
      <c r="G56" s="633"/>
      <c r="H56" s="633"/>
      <c r="I56" s="633"/>
      <c r="J56" s="634"/>
      <c r="K56" s="233"/>
      <c r="L56" s="233" t="s">
        <v>2382</v>
      </c>
      <c r="M56" s="234"/>
    </row>
    <row r="57" spans="1:13" s="236" customFormat="1" ht="45" customHeight="1" thickBot="1">
      <c r="A57" s="650" t="s">
        <v>2240</v>
      </c>
      <c r="B57" s="651"/>
      <c r="C57" s="651"/>
      <c r="D57" s="651"/>
      <c r="E57" s="651"/>
      <c r="F57" s="651"/>
      <c r="G57" s="651"/>
      <c r="H57" s="651"/>
      <c r="I57" s="651"/>
      <c r="J57" s="652"/>
      <c r="K57" s="233"/>
      <c r="L57" s="237" t="s">
        <v>2382</v>
      </c>
      <c r="M57" s="235"/>
    </row>
    <row r="58" spans="1:13" ht="27.75" customHeight="1" thickBot="1">
      <c r="A58" s="660" t="s">
        <v>1997</v>
      </c>
      <c r="B58" s="661"/>
      <c r="C58" s="661"/>
      <c r="D58" s="661"/>
      <c r="E58" s="661"/>
      <c r="F58" s="661"/>
      <c r="G58" s="661"/>
      <c r="H58" s="661"/>
      <c r="I58" s="661"/>
      <c r="J58" s="662"/>
      <c r="K58" s="238" t="s">
        <v>14</v>
      </c>
      <c r="L58" s="239" t="s">
        <v>15</v>
      </c>
      <c r="M58" s="240" t="s">
        <v>2239</v>
      </c>
    </row>
    <row r="59" spans="1:13" ht="58.5" customHeight="1">
      <c r="A59" s="604" t="s">
        <v>2238</v>
      </c>
      <c r="B59" s="604"/>
      <c r="C59" s="604"/>
      <c r="D59" s="604"/>
      <c r="E59" s="604"/>
      <c r="F59" s="604"/>
      <c r="G59" s="604"/>
      <c r="H59" s="604"/>
      <c r="I59" s="604"/>
      <c r="J59" s="656"/>
      <c r="K59" s="241"/>
      <c r="L59" s="225" t="s">
        <v>2382</v>
      </c>
      <c r="M59" s="226"/>
    </row>
    <row r="60" spans="1:13" ht="32.25" customHeight="1">
      <c r="A60" s="604" t="s">
        <v>2237</v>
      </c>
      <c r="B60" s="604"/>
      <c r="C60" s="604"/>
      <c r="D60" s="604"/>
      <c r="E60" s="604"/>
      <c r="F60" s="604"/>
      <c r="G60" s="604"/>
      <c r="H60" s="604"/>
      <c r="I60" s="604"/>
      <c r="J60" s="656"/>
      <c r="K60" s="222"/>
      <c r="L60" s="223" t="s">
        <v>2382</v>
      </c>
      <c r="M60" s="221"/>
    </row>
    <row r="61" spans="1:13" ht="35.25" customHeight="1">
      <c r="A61" s="656" t="s">
        <v>2236</v>
      </c>
      <c r="B61" s="630"/>
      <c r="C61" s="630"/>
      <c r="D61" s="630"/>
      <c r="E61" s="630"/>
      <c r="F61" s="630"/>
      <c r="G61" s="630"/>
      <c r="H61" s="630"/>
      <c r="I61" s="630"/>
      <c r="J61" s="631"/>
      <c r="K61" s="222"/>
      <c r="L61" s="223" t="s">
        <v>2382</v>
      </c>
      <c r="M61" s="221"/>
    </row>
    <row r="62" spans="1:13" ht="99.75" customHeight="1" thickBot="1">
      <c r="A62" s="672" t="s">
        <v>2285</v>
      </c>
      <c r="B62" s="672"/>
      <c r="C62" s="672"/>
      <c r="D62" s="672"/>
      <c r="E62" s="672"/>
      <c r="F62" s="672"/>
      <c r="G62" s="672"/>
      <c r="H62" s="672"/>
      <c r="I62" s="672"/>
      <c r="J62" s="673"/>
      <c r="K62" s="242"/>
      <c r="L62" s="229" t="s">
        <v>2382</v>
      </c>
      <c r="M62" s="230"/>
    </row>
    <row r="63" spans="1:13" ht="14.25" customHeight="1">
      <c r="A63" s="674" t="s">
        <v>2286</v>
      </c>
      <c r="B63" s="675"/>
      <c r="C63" s="675"/>
      <c r="D63" s="675"/>
      <c r="E63" s="675"/>
      <c r="F63" s="675"/>
      <c r="G63" s="675"/>
      <c r="H63" s="675"/>
      <c r="I63" s="675"/>
      <c r="J63" s="675"/>
      <c r="K63" s="675"/>
      <c r="L63" s="675"/>
      <c r="M63" s="676"/>
    </row>
    <row r="64" spans="1:13" ht="14.25" customHeight="1">
      <c r="A64" s="677"/>
      <c r="B64" s="678"/>
      <c r="C64" s="678"/>
      <c r="D64" s="678"/>
      <c r="E64" s="678"/>
      <c r="F64" s="678"/>
      <c r="G64" s="678"/>
      <c r="H64" s="678"/>
      <c r="I64" s="678"/>
      <c r="J64" s="678"/>
      <c r="K64" s="678"/>
      <c r="L64" s="678"/>
      <c r="M64" s="679"/>
    </row>
    <row r="65" spans="1:13" ht="14.25" customHeight="1">
      <c r="A65" s="677"/>
      <c r="B65" s="678"/>
      <c r="C65" s="678"/>
      <c r="D65" s="678"/>
      <c r="E65" s="678"/>
      <c r="F65" s="678"/>
      <c r="G65" s="678"/>
      <c r="H65" s="678"/>
      <c r="I65" s="678"/>
      <c r="J65" s="678"/>
      <c r="K65" s="678"/>
      <c r="L65" s="678"/>
      <c r="M65" s="679"/>
    </row>
    <row r="66" spans="1:13" ht="27.75" customHeight="1">
      <c r="A66" s="677"/>
      <c r="B66" s="678"/>
      <c r="C66" s="678"/>
      <c r="D66" s="678"/>
      <c r="E66" s="678"/>
      <c r="F66" s="678"/>
      <c r="G66" s="678"/>
      <c r="H66" s="678"/>
      <c r="I66" s="678"/>
      <c r="J66" s="678"/>
      <c r="K66" s="678"/>
      <c r="L66" s="678"/>
      <c r="M66" s="679"/>
    </row>
    <row r="67" spans="1:13" ht="29.25" customHeight="1">
      <c r="A67" s="677"/>
      <c r="B67" s="678"/>
      <c r="C67" s="678"/>
      <c r="D67" s="678"/>
      <c r="E67" s="678"/>
      <c r="F67" s="678"/>
      <c r="G67" s="678"/>
      <c r="H67" s="678"/>
      <c r="I67" s="678"/>
      <c r="J67" s="678"/>
      <c r="K67" s="678"/>
      <c r="L67" s="678"/>
      <c r="M67" s="679"/>
    </row>
    <row r="68" spans="1:13" ht="54.75" customHeight="1">
      <c r="A68" s="677"/>
      <c r="B68" s="678"/>
      <c r="C68" s="678"/>
      <c r="D68" s="678"/>
      <c r="E68" s="678"/>
      <c r="F68" s="678"/>
      <c r="G68" s="678"/>
      <c r="H68" s="678"/>
      <c r="I68" s="678"/>
      <c r="J68" s="678"/>
      <c r="K68" s="678"/>
      <c r="L68" s="678"/>
      <c r="M68" s="679"/>
    </row>
    <row r="69" spans="1:13" ht="54.75" customHeight="1">
      <c r="A69" s="677"/>
      <c r="B69" s="678"/>
      <c r="C69" s="678"/>
      <c r="D69" s="678"/>
      <c r="E69" s="678"/>
      <c r="F69" s="678"/>
      <c r="G69" s="678"/>
      <c r="H69" s="678"/>
      <c r="I69" s="678"/>
      <c r="J69" s="678"/>
      <c r="K69" s="678"/>
      <c r="L69" s="678"/>
      <c r="M69" s="679"/>
    </row>
    <row r="70" spans="1:13" ht="18.75" customHeight="1" thickBot="1">
      <c r="A70" s="680"/>
      <c r="B70" s="681"/>
      <c r="C70" s="681"/>
      <c r="D70" s="681"/>
      <c r="E70" s="681"/>
      <c r="F70" s="681"/>
      <c r="G70" s="681"/>
      <c r="H70" s="681"/>
      <c r="I70" s="678"/>
      <c r="J70" s="678"/>
      <c r="K70" s="678"/>
      <c r="L70" s="678"/>
      <c r="M70" s="679"/>
    </row>
    <row r="71" spans="1:13" ht="52.5" customHeight="1" thickBot="1">
      <c r="A71" s="682" t="s">
        <v>2235</v>
      </c>
      <c r="B71" s="683"/>
      <c r="C71" s="686"/>
      <c r="D71" s="686"/>
      <c r="E71" s="686"/>
      <c r="F71" s="688" t="s">
        <v>2234</v>
      </c>
      <c r="G71" s="689"/>
      <c r="H71" s="690"/>
      <c r="I71" s="691"/>
      <c r="J71" s="692"/>
      <c r="K71" s="692"/>
      <c r="L71" s="692"/>
      <c r="M71" s="693"/>
    </row>
    <row r="72" spans="1:13" ht="42" customHeight="1" thickBot="1">
      <c r="A72" s="684"/>
      <c r="B72" s="685"/>
      <c r="C72" s="687"/>
      <c r="D72" s="687"/>
      <c r="E72" s="687"/>
      <c r="F72" s="688" t="s">
        <v>2233</v>
      </c>
      <c r="G72" s="689"/>
      <c r="H72" s="690"/>
      <c r="I72" s="694"/>
      <c r="J72" s="687"/>
      <c r="K72" s="687"/>
      <c r="L72" s="687"/>
      <c r="M72" s="695"/>
    </row>
    <row r="73" spans="1:13" ht="18" customHeight="1">
      <c r="A73" s="663" t="s">
        <v>2287</v>
      </c>
      <c r="B73" s="664"/>
      <c r="C73" s="664"/>
      <c r="D73" s="664"/>
      <c r="E73" s="665"/>
      <c r="F73" s="663" t="s">
        <v>2288</v>
      </c>
      <c r="G73" s="664"/>
      <c r="H73" s="665"/>
      <c r="I73" s="663" t="s">
        <v>2289</v>
      </c>
      <c r="J73" s="664"/>
      <c r="K73" s="664"/>
      <c r="L73" s="664"/>
      <c r="M73" s="665"/>
    </row>
    <row r="74" spans="1:13" ht="35.25" customHeight="1">
      <c r="A74" s="666"/>
      <c r="B74" s="667"/>
      <c r="C74" s="667"/>
      <c r="D74" s="667"/>
      <c r="E74" s="668"/>
      <c r="F74" s="666"/>
      <c r="G74" s="667"/>
      <c r="H74" s="668"/>
      <c r="I74" s="666"/>
      <c r="J74" s="667"/>
      <c r="K74" s="667"/>
      <c r="L74" s="667"/>
      <c r="M74" s="668"/>
    </row>
    <row r="75" spans="1:13" ht="15" customHeight="1" thickBot="1">
      <c r="A75" s="669"/>
      <c r="B75" s="670"/>
      <c r="C75" s="670"/>
      <c r="D75" s="670"/>
      <c r="E75" s="671"/>
      <c r="F75" s="669"/>
      <c r="G75" s="670"/>
      <c r="H75" s="671"/>
      <c r="I75" s="669"/>
      <c r="J75" s="670"/>
      <c r="K75" s="670"/>
      <c r="L75" s="670"/>
      <c r="M75" s="671"/>
    </row>
  </sheetData>
  <mergeCells count="71">
    <mergeCell ref="A73:E75"/>
    <mergeCell ref="F73:H75"/>
    <mergeCell ref="I73:M75"/>
    <mergeCell ref="A62:J62"/>
    <mergeCell ref="A63:M70"/>
    <mergeCell ref="A71:B72"/>
    <mergeCell ref="C71:E72"/>
    <mergeCell ref="F71:H71"/>
    <mergeCell ref="I71:M71"/>
    <mergeCell ref="F72:H72"/>
    <mergeCell ref="I72:M72"/>
    <mergeCell ref="A61:J61"/>
    <mergeCell ref="A50:J50"/>
    <mergeCell ref="A51:J51"/>
    <mergeCell ref="A52:J52"/>
    <mergeCell ref="A53:J53"/>
    <mergeCell ref="A54:J54"/>
    <mergeCell ref="A55:J55"/>
    <mergeCell ref="A56:J56"/>
    <mergeCell ref="A57:J57"/>
    <mergeCell ref="A58:J58"/>
    <mergeCell ref="A59:J59"/>
    <mergeCell ref="A60:J60"/>
    <mergeCell ref="A49:J49"/>
    <mergeCell ref="A38:J38"/>
    <mergeCell ref="A39:J39"/>
    <mergeCell ref="A40:J40"/>
    <mergeCell ref="A41:J41"/>
    <mergeCell ref="A42:J42"/>
    <mergeCell ref="A43:J43"/>
    <mergeCell ref="A44:J44"/>
    <mergeCell ref="A45:J45"/>
    <mergeCell ref="A46:J46"/>
    <mergeCell ref="A47:J47"/>
    <mergeCell ref="A48:J48"/>
    <mergeCell ref="A37:J37"/>
    <mergeCell ref="A26:J26"/>
    <mergeCell ref="A27:J27"/>
    <mergeCell ref="A28:J28"/>
    <mergeCell ref="A29:J29"/>
    <mergeCell ref="A30:J30"/>
    <mergeCell ref="A31:J31"/>
    <mergeCell ref="A32:J32"/>
    <mergeCell ref="A33:J33"/>
    <mergeCell ref="A34:J34"/>
    <mergeCell ref="A35:J35"/>
    <mergeCell ref="A36:J36"/>
    <mergeCell ref="A25:J25"/>
    <mergeCell ref="A14:J14"/>
    <mergeCell ref="A15:J15"/>
    <mergeCell ref="A16:J16"/>
    <mergeCell ref="A17:J17"/>
    <mergeCell ref="A18:J18"/>
    <mergeCell ref="A19:J19"/>
    <mergeCell ref="A20:J20"/>
    <mergeCell ref="A21:J21"/>
    <mergeCell ref="A22:J22"/>
    <mergeCell ref="A23:J23"/>
    <mergeCell ref="A24:J24"/>
    <mergeCell ref="A13:J13"/>
    <mergeCell ref="A1:M4"/>
    <mergeCell ref="A5:M5"/>
    <mergeCell ref="S5:X5"/>
    <mergeCell ref="Y5:AD5"/>
    <mergeCell ref="A6:M6"/>
    <mergeCell ref="A7:J7"/>
    <mergeCell ref="A8:J8"/>
    <mergeCell ref="A9:J9"/>
    <mergeCell ref="A10:J10"/>
    <mergeCell ref="A11:J11"/>
    <mergeCell ref="A12:J12"/>
  </mergeCells>
  <pageMargins left="0.7" right="0.7" top="0.75" bottom="0.75" header="0.3" footer="0.3"/>
  <pageSetup paperSize="9" scale="50" fitToHeight="0"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J26"/>
  <sheetViews>
    <sheetView showGridLines="0" topLeftCell="A8" workbookViewId="0">
      <selection activeCell="B24" sqref="B24:J26"/>
    </sheetView>
  </sheetViews>
  <sheetFormatPr baseColWidth="10" defaultRowHeight="14.5"/>
  <cols>
    <col min="2" max="2" width="12.1796875" bestFit="1" customWidth="1"/>
    <col min="3" max="3" width="8" customWidth="1"/>
    <col min="5" max="5" width="9" customWidth="1"/>
    <col min="7" max="7" width="9.54296875" customWidth="1"/>
    <col min="258" max="258" width="12.1796875" bestFit="1" customWidth="1"/>
    <col min="259" max="259" width="8" customWidth="1"/>
    <col min="261" max="261" width="9" customWidth="1"/>
    <col min="263" max="263" width="9.54296875" customWidth="1"/>
    <col min="514" max="514" width="12.1796875" bestFit="1" customWidth="1"/>
    <col min="515" max="515" width="8" customWidth="1"/>
    <col min="517" max="517" width="9" customWidth="1"/>
    <col min="519" max="519" width="9.54296875" customWidth="1"/>
    <col min="770" max="770" width="12.1796875" bestFit="1" customWidth="1"/>
    <col min="771" max="771" width="8" customWidth="1"/>
    <col min="773" max="773" width="9" customWidth="1"/>
    <col min="775" max="775" width="9.54296875" customWidth="1"/>
    <col min="1026" max="1026" width="12.1796875" bestFit="1" customWidth="1"/>
    <col min="1027" max="1027" width="8" customWidth="1"/>
    <col min="1029" max="1029" width="9" customWidth="1"/>
    <col min="1031" max="1031" width="9.54296875" customWidth="1"/>
    <col min="1282" max="1282" width="12.1796875" bestFit="1" customWidth="1"/>
    <col min="1283" max="1283" width="8" customWidth="1"/>
    <col min="1285" max="1285" width="9" customWidth="1"/>
    <col min="1287" max="1287" width="9.54296875" customWidth="1"/>
    <col min="1538" max="1538" width="12.1796875" bestFit="1" customWidth="1"/>
    <col min="1539" max="1539" width="8" customWidth="1"/>
    <col min="1541" max="1541" width="9" customWidth="1"/>
    <col min="1543" max="1543" width="9.54296875" customWidth="1"/>
    <col min="1794" max="1794" width="12.1796875" bestFit="1" customWidth="1"/>
    <col min="1795" max="1795" width="8" customWidth="1"/>
    <col min="1797" max="1797" width="9" customWidth="1"/>
    <col min="1799" max="1799" width="9.54296875" customWidth="1"/>
    <col min="2050" max="2050" width="12.1796875" bestFit="1" customWidth="1"/>
    <col min="2051" max="2051" width="8" customWidth="1"/>
    <col min="2053" max="2053" width="9" customWidth="1"/>
    <col min="2055" max="2055" width="9.54296875" customWidth="1"/>
    <col min="2306" max="2306" width="12.1796875" bestFit="1" customWidth="1"/>
    <col min="2307" max="2307" width="8" customWidth="1"/>
    <col min="2309" max="2309" width="9" customWidth="1"/>
    <col min="2311" max="2311" width="9.54296875" customWidth="1"/>
    <col min="2562" max="2562" width="12.1796875" bestFit="1" customWidth="1"/>
    <col min="2563" max="2563" width="8" customWidth="1"/>
    <col min="2565" max="2565" width="9" customWidth="1"/>
    <col min="2567" max="2567" width="9.54296875" customWidth="1"/>
    <col min="2818" max="2818" width="12.1796875" bestFit="1" customWidth="1"/>
    <col min="2819" max="2819" width="8" customWidth="1"/>
    <col min="2821" max="2821" width="9" customWidth="1"/>
    <col min="2823" max="2823" width="9.54296875" customWidth="1"/>
    <col min="3074" max="3074" width="12.1796875" bestFit="1" customWidth="1"/>
    <col min="3075" max="3075" width="8" customWidth="1"/>
    <col min="3077" max="3077" width="9" customWidth="1"/>
    <col min="3079" max="3079" width="9.54296875" customWidth="1"/>
    <col min="3330" max="3330" width="12.1796875" bestFit="1" customWidth="1"/>
    <col min="3331" max="3331" width="8" customWidth="1"/>
    <col min="3333" max="3333" width="9" customWidth="1"/>
    <col min="3335" max="3335" width="9.54296875" customWidth="1"/>
    <col min="3586" max="3586" width="12.1796875" bestFit="1" customWidth="1"/>
    <col min="3587" max="3587" width="8" customWidth="1"/>
    <col min="3589" max="3589" width="9" customWidth="1"/>
    <col min="3591" max="3591" width="9.54296875" customWidth="1"/>
    <col min="3842" max="3842" width="12.1796875" bestFit="1" customWidth="1"/>
    <col min="3843" max="3843" width="8" customWidth="1"/>
    <col min="3845" max="3845" width="9" customWidth="1"/>
    <col min="3847" max="3847" width="9.54296875" customWidth="1"/>
    <col min="4098" max="4098" width="12.1796875" bestFit="1" customWidth="1"/>
    <col min="4099" max="4099" width="8" customWidth="1"/>
    <col min="4101" max="4101" width="9" customWidth="1"/>
    <col min="4103" max="4103" width="9.54296875" customWidth="1"/>
    <col min="4354" max="4354" width="12.1796875" bestFit="1" customWidth="1"/>
    <col min="4355" max="4355" width="8" customWidth="1"/>
    <col min="4357" max="4357" width="9" customWidth="1"/>
    <col min="4359" max="4359" width="9.54296875" customWidth="1"/>
    <col min="4610" max="4610" width="12.1796875" bestFit="1" customWidth="1"/>
    <col min="4611" max="4611" width="8" customWidth="1"/>
    <col min="4613" max="4613" width="9" customWidth="1"/>
    <col min="4615" max="4615" width="9.54296875" customWidth="1"/>
    <col min="4866" max="4866" width="12.1796875" bestFit="1" customWidth="1"/>
    <col min="4867" max="4867" width="8" customWidth="1"/>
    <col min="4869" max="4869" width="9" customWidth="1"/>
    <col min="4871" max="4871" width="9.54296875" customWidth="1"/>
    <col min="5122" max="5122" width="12.1796875" bestFit="1" customWidth="1"/>
    <col min="5123" max="5123" width="8" customWidth="1"/>
    <col min="5125" max="5125" width="9" customWidth="1"/>
    <col min="5127" max="5127" width="9.54296875" customWidth="1"/>
    <col min="5378" max="5378" width="12.1796875" bestFit="1" customWidth="1"/>
    <col min="5379" max="5379" width="8" customWidth="1"/>
    <col min="5381" max="5381" width="9" customWidth="1"/>
    <col min="5383" max="5383" width="9.54296875" customWidth="1"/>
    <col min="5634" max="5634" width="12.1796875" bestFit="1" customWidth="1"/>
    <col min="5635" max="5635" width="8" customWidth="1"/>
    <col min="5637" max="5637" width="9" customWidth="1"/>
    <col min="5639" max="5639" width="9.54296875" customWidth="1"/>
    <col min="5890" max="5890" width="12.1796875" bestFit="1" customWidth="1"/>
    <col min="5891" max="5891" width="8" customWidth="1"/>
    <col min="5893" max="5893" width="9" customWidth="1"/>
    <col min="5895" max="5895" width="9.54296875" customWidth="1"/>
    <col min="6146" max="6146" width="12.1796875" bestFit="1" customWidth="1"/>
    <col min="6147" max="6147" width="8" customWidth="1"/>
    <col min="6149" max="6149" width="9" customWidth="1"/>
    <col min="6151" max="6151" width="9.54296875" customWidth="1"/>
    <col min="6402" max="6402" width="12.1796875" bestFit="1" customWidth="1"/>
    <col min="6403" max="6403" width="8" customWidth="1"/>
    <col min="6405" max="6405" width="9" customWidth="1"/>
    <col min="6407" max="6407" width="9.54296875" customWidth="1"/>
    <col min="6658" max="6658" width="12.1796875" bestFit="1" customWidth="1"/>
    <col min="6659" max="6659" width="8" customWidth="1"/>
    <col min="6661" max="6661" width="9" customWidth="1"/>
    <col min="6663" max="6663" width="9.54296875" customWidth="1"/>
    <col min="6914" max="6914" width="12.1796875" bestFit="1" customWidth="1"/>
    <col min="6915" max="6915" width="8" customWidth="1"/>
    <col min="6917" max="6917" width="9" customWidth="1"/>
    <col min="6919" max="6919" width="9.54296875" customWidth="1"/>
    <col min="7170" max="7170" width="12.1796875" bestFit="1" customWidth="1"/>
    <col min="7171" max="7171" width="8" customWidth="1"/>
    <col min="7173" max="7173" width="9" customWidth="1"/>
    <col min="7175" max="7175" width="9.54296875" customWidth="1"/>
    <col min="7426" max="7426" width="12.1796875" bestFit="1" customWidth="1"/>
    <col min="7427" max="7427" width="8" customWidth="1"/>
    <col min="7429" max="7429" width="9" customWidth="1"/>
    <col min="7431" max="7431" width="9.54296875" customWidth="1"/>
    <col min="7682" max="7682" width="12.1796875" bestFit="1" customWidth="1"/>
    <col min="7683" max="7683" width="8" customWidth="1"/>
    <col min="7685" max="7685" width="9" customWidth="1"/>
    <col min="7687" max="7687" width="9.54296875" customWidth="1"/>
    <col min="7938" max="7938" width="12.1796875" bestFit="1" customWidth="1"/>
    <col min="7939" max="7939" width="8" customWidth="1"/>
    <col min="7941" max="7941" width="9" customWidth="1"/>
    <col min="7943" max="7943" width="9.54296875" customWidth="1"/>
    <col min="8194" max="8194" width="12.1796875" bestFit="1" customWidth="1"/>
    <col min="8195" max="8195" width="8" customWidth="1"/>
    <col min="8197" max="8197" width="9" customWidth="1"/>
    <col min="8199" max="8199" width="9.54296875" customWidth="1"/>
    <col min="8450" max="8450" width="12.1796875" bestFit="1" customWidth="1"/>
    <col min="8451" max="8451" width="8" customWidth="1"/>
    <col min="8453" max="8453" width="9" customWidth="1"/>
    <col min="8455" max="8455" width="9.54296875" customWidth="1"/>
    <col min="8706" max="8706" width="12.1796875" bestFit="1" customWidth="1"/>
    <col min="8707" max="8707" width="8" customWidth="1"/>
    <col min="8709" max="8709" width="9" customWidth="1"/>
    <col min="8711" max="8711" width="9.54296875" customWidth="1"/>
    <col min="8962" max="8962" width="12.1796875" bestFit="1" customWidth="1"/>
    <col min="8963" max="8963" width="8" customWidth="1"/>
    <col min="8965" max="8965" width="9" customWidth="1"/>
    <col min="8967" max="8967" width="9.54296875" customWidth="1"/>
    <col min="9218" max="9218" width="12.1796875" bestFit="1" customWidth="1"/>
    <col min="9219" max="9219" width="8" customWidth="1"/>
    <col min="9221" max="9221" width="9" customWidth="1"/>
    <col min="9223" max="9223" width="9.54296875" customWidth="1"/>
    <col min="9474" max="9474" width="12.1796875" bestFit="1" customWidth="1"/>
    <col min="9475" max="9475" width="8" customWidth="1"/>
    <col min="9477" max="9477" width="9" customWidth="1"/>
    <col min="9479" max="9479" width="9.54296875" customWidth="1"/>
    <col min="9730" max="9730" width="12.1796875" bestFit="1" customWidth="1"/>
    <col min="9731" max="9731" width="8" customWidth="1"/>
    <col min="9733" max="9733" width="9" customWidth="1"/>
    <col min="9735" max="9735" width="9.54296875" customWidth="1"/>
    <col min="9986" max="9986" width="12.1796875" bestFit="1" customWidth="1"/>
    <col min="9987" max="9987" width="8" customWidth="1"/>
    <col min="9989" max="9989" width="9" customWidth="1"/>
    <col min="9991" max="9991" width="9.54296875" customWidth="1"/>
    <col min="10242" max="10242" width="12.1796875" bestFit="1" customWidth="1"/>
    <col min="10243" max="10243" width="8" customWidth="1"/>
    <col min="10245" max="10245" width="9" customWidth="1"/>
    <col min="10247" max="10247" width="9.54296875" customWidth="1"/>
    <col min="10498" max="10498" width="12.1796875" bestFit="1" customWidth="1"/>
    <col min="10499" max="10499" width="8" customWidth="1"/>
    <col min="10501" max="10501" width="9" customWidth="1"/>
    <col min="10503" max="10503" width="9.54296875" customWidth="1"/>
    <col min="10754" max="10754" width="12.1796875" bestFit="1" customWidth="1"/>
    <col min="10755" max="10755" width="8" customWidth="1"/>
    <col min="10757" max="10757" width="9" customWidth="1"/>
    <col min="10759" max="10759" width="9.54296875" customWidth="1"/>
    <col min="11010" max="11010" width="12.1796875" bestFit="1" customWidth="1"/>
    <col min="11011" max="11011" width="8" customWidth="1"/>
    <col min="11013" max="11013" width="9" customWidth="1"/>
    <col min="11015" max="11015" width="9.54296875" customWidth="1"/>
    <col min="11266" max="11266" width="12.1796875" bestFit="1" customWidth="1"/>
    <col min="11267" max="11267" width="8" customWidth="1"/>
    <col min="11269" max="11269" width="9" customWidth="1"/>
    <col min="11271" max="11271" width="9.54296875" customWidth="1"/>
    <col min="11522" max="11522" width="12.1796875" bestFit="1" customWidth="1"/>
    <col min="11523" max="11523" width="8" customWidth="1"/>
    <col min="11525" max="11525" width="9" customWidth="1"/>
    <col min="11527" max="11527" width="9.54296875" customWidth="1"/>
    <col min="11778" max="11778" width="12.1796875" bestFit="1" customWidth="1"/>
    <col min="11779" max="11779" width="8" customWidth="1"/>
    <col min="11781" max="11781" width="9" customWidth="1"/>
    <col min="11783" max="11783" width="9.54296875" customWidth="1"/>
    <col min="12034" max="12034" width="12.1796875" bestFit="1" customWidth="1"/>
    <col min="12035" max="12035" width="8" customWidth="1"/>
    <col min="12037" max="12037" width="9" customWidth="1"/>
    <col min="12039" max="12039" width="9.54296875" customWidth="1"/>
    <col min="12290" max="12290" width="12.1796875" bestFit="1" customWidth="1"/>
    <col min="12291" max="12291" width="8" customWidth="1"/>
    <col min="12293" max="12293" width="9" customWidth="1"/>
    <col min="12295" max="12295" width="9.54296875" customWidth="1"/>
    <col min="12546" max="12546" width="12.1796875" bestFit="1" customWidth="1"/>
    <col min="12547" max="12547" width="8" customWidth="1"/>
    <col min="12549" max="12549" width="9" customWidth="1"/>
    <col min="12551" max="12551" width="9.54296875" customWidth="1"/>
    <col min="12802" max="12802" width="12.1796875" bestFit="1" customWidth="1"/>
    <col min="12803" max="12803" width="8" customWidth="1"/>
    <col min="12805" max="12805" width="9" customWidth="1"/>
    <col min="12807" max="12807" width="9.54296875" customWidth="1"/>
    <col min="13058" max="13058" width="12.1796875" bestFit="1" customWidth="1"/>
    <col min="13059" max="13059" width="8" customWidth="1"/>
    <col min="13061" max="13061" width="9" customWidth="1"/>
    <col min="13063" max="13063" width="9.54296875" customWidth="1"/>
    <col min="13314" max="13314" width="12.1796875" bestFit="1" customWidth="1"/>
    <col min="13315" max="13315" width="8" customWidth="1"/>
    <col min="13317" max="13317" width="9" customWidth="1"/>
    <col min="13319" max="13319" width="9.54296875" customWidth="1"/>
    <col min="13570" max="13570" width="12.1796875" bestFit="1" customWidth="1"/>
    <col min="13571" max="13571" width="8" customWidth="1"/>
    <col min="13573" max="13573" width="9" customWidth="1"/>
    <col min="13575" max="13575" width="9.54296875" customWidth="1"/>
    <col min="13826" max="13826" width="12.1796875" bestFit="1" customWidth="1"/>
    <col min="13827" max="13827" width="8" customWidth="1"/>
    <col min="13829" max="13829" width="9" customWidth="1"/>
    <col min="13831" max="13831" width="9.54296875" customWidth="1"/>
    <col min="14082" max="14082" width="12.1796875" bestFit="1" customWidth="1"/>
    <col min="14083" max="14083" width="8" customWidth="1"/>
    <col min="14085" max="14085" width="9" customWidth="1"/>
    <col min="14087" max="14087" width="9.54296875" customWidth="1"/>
    <col min="14338" max="14338" width="12.1796875" bestFit="1" customWidth="1"/>
    <col min="14339" max="14339" width="8" customWidth="1"/>
    <col min="14341" max="14341" width="9" customWidth="1"/>
    <col min="14343" max="14343" width="9.54296875" customWidth="1"/>
    <col min="14594" max="14594" width="12.1796875" bestFit="1" customWidth="1"/>
    <col min="14595" max="14595" width="8" customWidth="1"/>
    <col min="14597" max="14597" width="9" customWidth="1"/>
    <col min="14599" max="14599" width="9.54296875" customWidth="1"/>
    <col min="14850" max="14850" width="12.1796875" bestFit="1" customWidth="1"/>
    <col min="14851" max="14851" width="8" customWidth="1"/>
    <col min="14853" max="14853" width="9" customWidth="1"/>
    <col min="14855" max="14855" width="9.54296875" customWidth="1"/>
    <col min="15106" max="15106" width="12.1796875" bestFit="1" customWidth="1"/>
    <col min="15107" max="15107" width="8" customWidth="1"/>
    <col min="15109" max="15109" width="9" customWidth="1"/>
    <col min="15111" max="15111" width="9.54296875" customWidth="1"/>
    <col min="15362" max="15362" width="12.1796875" bestFit="1" customWidth="1"/>
    <col min="15363" max="15363" width="8" customWidth="1"/>
    <col min="15365" max="15365" width="9" customWidth="1"/>
    <col min="15367" max="15367" width="9.54296875" customWidth="1"/>
    <col min="15618" max="15618" width="12.1796875" bestFit="1" customWidth="1"/>
    <col min="15619" max="15619" width="8" customWidth="1"/>
    <col min="15621" max="15621" width="9" customWidth="1"/>
    <col min="15623" max="15623" width="9.54296875" customWidth="1"/>
    <col min="15874" max="15874" width="12.1796875" bestFit="1" customWidth="1"/>
    <col min="15875" max="15875" width="8" customWidth="1"/>
    <col min="15877" max="15877" width="9" customWidth="1"/>
    <col min="15879" max="15879" width="9.54296875" customWidth="1"/>
    <col min="16130" max="16130" width="12.1796875" bestFit="1" customWidth="1"/>
    <col min="16131" max="16131" width="8" customWidth="1"/>
    <col min="16133" max="16133" width="9" customWidth="1"/>
    <col min="16135" max="16135" width="9.54296875" customWidth="1"/>
  </cols>
  <sheetData>
    <row r="1" spans="1:10">
      <c r="A1" t="s">
        <v>2306</v>
      </c>
    </row>
    <row r="5" spans="1:10" ht="15" thickBot="1"/>
    <row r="6" spans="1:10">
      <c r="B6" s="702" t="s">
        <v>2291</v>
      </c>
      <c r="C6" s="703"/>
      <c r="D6" s="703"/>
      <c r="E6" s="703"/>
      <c r="F6" s="703"/>
      <c r="G6" s="703"/>
      <c r="H6" s="703"/>
      <c r="I6" s="703"/>
      <c r="J6" s="704"/>
    </row>
    <row r="7" spans="1:10">
      <c r="B7" s="250"/>
      <c r="C7" s="246"/>
      <c r="D7" s="246"/>
      <c r="E7" s="246"/>
      <c r="F7" s="246"/>
      <c r="G7" s="246"/>
      <c r="H7" s="246"/>
      <c r="I7" s="246"/>
      <c r="J7" s="247"/>
    </row>
    <row r="8" spans="1:10">
      <c r="B8" s="705" t="s">
        <v>2292</v>
      </c>
      <c r="C8" s="706"/>
      <c r="D8" s="706"/>
      <c r="E8" s="706"/>
      <c r="F8" s="706"/>
      <c r="G8" s="706"/>
      <c r="H8" s="706"/>
      <c r="I8" s="706"/>
      <c r="J8" s="707"/>
    </row>
    <row r="9" spans="1:10">
      <c r="B9" s="250"/>
      <c r="C9" s="246"/>
      <c r="D9" s="246"/>
      <c r="E9" s="246"/>
      <c r="F9" s="246"/>
      <c r="G9" s="246"/>
      <c r="H9" s="246"/>
      <c r="I9" s="246"/>
      <c r="J9" s="247"/>
    </row>
    <row r="10" spans="1:10">
      <c r="B10" s="251" t="s">
        <v>2301</v>
      </c>
      <c r="C10" s="710" t="s">
        <v>2378</v>
      </c>
      <c r="D10" s="711"/>
      <c r="E10" s="249" t="s">
        <v>2304</v>
      </c>
      <c r="F10" s="56"/>
      <c r="G10" s="708" t="s">
        <v>2347</v>
      </c>
      <c r="H10" s="708"/>
      <c r="I10" s="708"/>
      <c r="J10" s="709"/>
    </row>
    <row r="11" spans="1:10">
      <c r="B11" s="251" t="s">
        <v>2302</v>
      </c>
      <c r="C11" s="710" t="s">
        <v>2323</v>
      </c>
      <c r="D11" s="711"/>
      <c r="E11" s="714" t="s">
        <v>1883</v>
      </c>
      <c r="F11" s="714"/>
      <c r="G11" s="710" t="s">
        <v>2380</v>
      </c>
      <c r="H11" s="715"/>
      <c r="I11" s="715"/>
      <c r="J11" s="716"/>
    </row>
    <row r="12" spans="1:10">
      <c r="B12" s="251" t="s">
        <v>2303</v>
      </c>
      <c r="C12" s="712" t="s">
        <v>2379</v>
      </c>
      <c r="D12" s="713"/>
      <c r="E12" s="714" t="s">
        <v>2305</v>
      </c>
      <c r="F12" s="714"/>
      <c r="G12" s="710" t="s">
        <v>2381</v>
      </c>
      <c r="H12" s="715"/>
      <c r="I12" s="715"/>
      <c r="J12" s="716"/>
    </row>
    <row r="13" spans="1:10">
      <c r="B13" s="245"/>
      <c r="J13" s="248"/>
    </row>
    <row r="14" spans="1:10">
      <c r="B14" s="245"/>
      <c r="J14" s="248"/>
    </row>
    <row r="15" spans="1:10">
      <c r="B15" s="721" t="s">
        <v>2293</v>
      </c>
      <c r="C15" s="722"/>
      <c r="D15" s="722"/>
      <c r="E15" s="722"/>
      <c r="F15" s="722"/>
      <c r="G15" s="722"/>
      <c r="H15" s="722"/>
      <c r="I15" s="722"/>
      <c r="J15" s="723"/>
    </row>
    <row r="16" spans="1:10">
      <c r="B16" s="733" t="s">
        <v>2294</v>
      </c>
      <c r="C16" s="734"/>
      <c r="D16" s="734"/>
      <c r="E16" s="734"/>
      <c r="F16" s="735"/>
      <c r="G16" s="736" t="s">
        <v>2403</v>
      </c>
      <c r="H16" s="725"/>
      <c r="I16" s="725"/>
      <c r="J16" s="737"/>
    </row>
    <row r="17" spans="2:10">
      <c r="B17" s="719" t="s">
        <v>2366</v>
      </c>
      <c r="C17" s="720"/>
      <c r="D17" s="720"/>
      <c r="E17" s="720"/>
      <c r="F17" s="713"/>
      <c r="G17" s="738" t="s">
        <v>2404</v>
      </c>
      <c r="H17" s="739"/>
      <c r="I17" s="739"/>
      <c r="J17" s="740"/>
    </row>
    <row r="18" spans="2:10" ht="15.75" customHeight="1">
      <c r="B18" s="724" t="s">
        <v>2296</v>
      </c>
      <c r="C18" s="725"/>
      <c r="D18" s="725"/>
      <c r="E18" s="725"/>
      <c r="F18" s="726"/>
      <c r="G18" s="736" t="s">
        <v>2299</v>
      </c>
      <c r="H18" s="725"/>
      <c r="I18" s="725"/>
      <c r="J18" s="737"/>
    </row>
    <row r="19" spans="2:10" ht="15" customHeight="1">
      <c r="B19" s="719" t="s">
        <v>2367</v>
      </c>
      <c r="C19" s="720"/>
      <c r="D19" s="720"/>
      <c r="E19" s="720"/>
      <c r="F19" s="713"/>
      <c r="G19" s="741"/>
      <c r="H19" s="742"/>
      <c r="I19" s="742"/>
      <c r="J19" s="743"/>
    </row>
    <row r="20" spans="2:10">
      <c r="B20" s="724" t="s">
        <v>2297</v>
      </c>
      <c r="C20" s="725"/>
      <c r="D20" s="725"/>
      <c r="E20" s="725"/>
      <c r="F20" s="726"/>
      <c r="G20" s="736" t="s">
        <v>2300</v>
      </c>
      <c r="H20" s="725"/>
      <c r="I20" s="725"/>
      <c r="J20" s="737"/>
    </row>
    <row r="21" spans="2:10">
      <c r="B21" s="719" t="s">
        <v>2368</v>
      </c>
      <c r="C21" s="720"/>
      <c r="D21" s="720"/>
      <c r="E21" s="720"/>
      <c r="F21" s="713"/>
      <c r="G21" s="727">
        <v>46010</v>
      </c>
      <c r="H21" s="728"/>
      <c r="I21" s="728"/>
      <c r="J21" s="729"/>
    </row>
    <row r="22" spans="2:10" ht="15" customHeight="1">
      <c r="B22" s="252" t="s">
        <v>2298</v>
      </c>
      <c r="C22" s="28"/>
      <c r="D22" s="717" t="s">
        <v>2369</v>
      </c>
      <c r="E22" s="718"/>
      <c r="F22" s="718"/>
      <c r="G22" s="730"/>
      <c r="H22" s="731"/>
      <c r="I22" s="731"/>
      <c r="J22" s="732"/>
    </row>
    <row r="23" spans="2:10">
      <c r="B23" s="245"/>
      <c r="C23" s="80"/>
      <c r="D23" s="80"/>
      <c r="E23" s="244"/>
      <c r="F23" s="244"/>
      <c r="G23" s="244"/>
      <c r="H23" s="244"/>
      <c r="J23" s="248"/>
    </row>
    <row r="24" spans="2:10">
      <c r="B24" s="696" t="s">
        <v>2295</v>
      </c>
      <c r="C24" s="697"/>
      <c r="D24" s="697"/>
      <c r="E24" s="697"/>
      <c r="F24" s="697"/>
      <c r="G24" s="697"/>
      <c r="H24" s="697"/>
      <c r="I24" s="697"/>
      <c r="J24" s="698"/>
    </row>
    <row r="25" spans="2:10">
      <c r="B25" s="696"/>
      <c r="C25" s="697"/>
      <c r="D25" s="697"/>
      <c r="E25" s="697"/>
      <c r="F25" s="697"/>
      <c r="G25" s="697"/>
      <c r="H25" s="697"/>
      <c r="I25" s="697"/>
      <c r="J25" s="698"/>
    </row>
    <row r="26" spans="2:10" ht="15" thickBot="1">
      <c r="B26" s="699"/>
      <c r="C26" s="700"/>
      <c r="D26" s="700"/>
      <c r="E26" s="700"/>
      <c r="F26" s="700"/>
      <c r="G26" s="700"/>
      <c r="H26" s="700"/>
      <c r="I26" s="700"/>
      <c r="J26" s="701"/>
    </row>
  </sheetData>
  <mergeCells count="25">
    <mergeCell ref="G21:J22"/>
    <mergeCell ref="B17:F17"/>
    <mergeCell ref="B16:F16"/>
    <mergeCell ref="B19:F19"/>
    <mergeCell ref="G16:J16"/>
    <mergeCell ref="G17:J17"/>
    <mergeCell ref="G18:J18"/>
    <mergeCell ref="G19:J19"/>
    <mergeCell ref="G20:J20"/>
    <mergeCell ref="B24:J26"/>
    <mergeCell ref="B6:J6"/>
    <mergeCell ref="B8:J8"/>
    <mergeCell ref="G10:J10"/>
    <mergeCell ref="C10:D10"/>
    <mergeCell ref="C11:D11"/>
    <mergeCell ref="C12:D12"/>
    <mergeCell ref="E11:F11"/>
    <mergeCell ref="E12:F12"/>
    <mergeCell ref="G11:J11"/>
    <mergeCell ref="G12:J12"/>
    <mergeCell ref="D22:F22"/>
    <mergeCell ref="B21:F21"/>
    <mergeCell ref="B15:J15"/>
    <mergeCell ref="B18:F18"/>
    <mergeCell ref="B20:F20"/>
  </mergeCells>
  <hyperlinks>
    <hyperlink ref="D22" r:id="rId1" xr:uid="{00000000-0004-0000-0800-000000000000}"/>
  </hyperlinks>
  <pageMargins left="0.7" right="0.7" top="0.75" bottom="0.75" header="0.3" footer="0.3"/>
  <pageSetup paperSize="9" orientation="landscape"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9</vt:i4>
      </vt:variant>
      <vt:variant>
        <vt:lpstr>Rangos con nombre</vt:lpstr>
      </vt:variant>
      <vt:variant>
        <vt:i4>281</vt:i4>
      </vt:variant>
    </vt:vector>
  </HeadingPairs>
  <TitlesOfParts>
    <vt:vector size="290" baseType="lpstr">
      <vt:lpstr>Ficha_Jerarquia</vt:lpstr>
      <vt:lpstr>Valores</vt:lpstr>
      <vt:lpstr>Clas_AT</vt:lpstr>
      <vt:lpstr>DPA</vt:lpstr>
      <vt:lpstr>Jerarquia</vt:lpstr>
      <vt:lpstr>Calculos</vt:lpstr>
      <vt:lpstr>RESUMEN DE RESULTADOS</vt:lpstr>
      <vt:lpstr>ficha_Accesibilidad</vt:lpstr>
      <vt:lpstr>Validación-GAD</vt:lpstr>
      <vt:lpstr>_24_DE_MAYO</vt:lpstr>
      <vt:lpstr>ABDON_CALDERON</vt:lpstr>
      <vt:lpstr>ACERVO_CULTURAL_Y_POPULAR</vt:lpstr>
      <vt:lpstr>ACONTECIMIENTOS_PROGRAMADOS</vt:lpstr>
      <vt:lpstr>Agua</vt:lpstr>
      <vt:lpstr>AGUARICO</vt:lpstr>
      <vt:lpstr>AGUAS_SUBTERRÁNEAS</vt:lpstr>
      <vt:lpstr>ALAUSI</vt:lpstr>
      <vt:lpstr>ALFREDO_BAQUERIZO_MORENO__JUJAN</vt:lpstr>
      <vt:lpstr>AMBATO</vt:lpstr>
      <vt:lpstr>AMBIENTES_LACUSTRES</vt:lpstr>
      <vt:lpstr>AMBIENTES_MARINOS</vt:lpstr>
      <vt:lpstr>ANTONIO_ANTE</vt:lpstr>
      <vt:lpstr>ARAJUNO</vt:lpstr>
      <vt:lpstr>ARCHIDONA</vt:lpstr>
      <vt:lpstr>ARENILLAS</vt:lpstr>
      <vt:lpstr>ARQUITECTURA</vt:lpstr>
      <vt:lpstr>ATACAMES</vt:lpstr>
      <vt:lpstr>ATAHUALPA</vt:lpstr>
      <vt:lpstr>ATRACTIVOS_NATURALES</vt:lpstr>
      <vt:lpstr>AZOGUES</vt:lpstr>
      <vt:lpstr>AZUAY</vt:lpstr>
      <vt:lpstr>BABA</vt:lpstr>
      <vt:lpstr>BABAHOYO</vt:lpstr>
      <vt:lpstr>BALAO</vt:lpstr>
      <vt:lpstr>BALSAS</vt:lpstr>
      <vt:lpstr>BALZAR</vt:lpstr>
      <vt:lpstr>BAÑOS_DE_AGUA_SANTA</vt:lpstr>
      <vt:lpstr>BIBLIAN</vt:lpstr>
      <vt:lpstr>BOLIVAR</vt:lpstr>
      <vt:lpstr>BOLIVAR.</vt:lpstr>
      <vt:lpstr>BOLIVAR_</vt:lpstr>
      <vt:lpstr>BOSQUES</vt:lpstr>
      <vt:lpstr>BUENA_FE</vt:lpstr>
      <vt:lpstr>CALUMA</vt:lpstr>
      <vt:lpstr>CALVAS</vt:lpstr>
      <vt:lpstr>CAMILO_PONCE_ENRIQUEZ</vt:lpstr>
      <vt:lpstr>CAÑAR</vt:lpstr>
      <vt:lpstr>CAÑAR.</vt:lpstr>
      <vt:lpstr>CARCHI</vt:lpstr>
      <vt:lpstr>CARLOS_JULIO_AROSEMENA_TOLA</vt:lpstr>
      <vt:lpstr>CASCALES</vt:lpstr>
      <vt:lpstr>CATAMAYO</vt:lpstr>
      <vt:lpstr>CATEGORIA</vt:lpstr>
      <vt:lpstr>CAYAMBE</vt:lpstr>
      <vt:lpstr>CELICA</vt:lpstr>
      <vt:lpstr>CENTINELA_DEL_CONDOR</vt:lpstr>
      <vt:lpstr>CEVALLOS</vt:lpstr>
      <vt:lpstr>CHAGUARPAMBA</vt:lpstr>
      <vt:lpstr>CHAMBO</vt:lpstr>
      <vt:lpstr>CHILLA</vt:lpstr>
      <vt:lpstr>CHILLANES</vt:lpstr>
      <vt:lpstr>CHIMBO</vt:lpstr>
      <vt:lpstr>CHIMBORAZO</vt:lpstr>
      <vt:lpstr>CHINCHIPE</vt:lpstr>
      <vt:lpstr>CHONE</vt:lpstr>
      <vt:lpstr>CHORDELEG</vt:lpstr>
      <vt:lpstr>CHUNCHI</vt:lpstr>
      <vt:lpstr>COLIMES</vt:lpstr>
      <vt:lpstr>COLTA</vt:lpstr>
      <vt:lpstr>CORONEL_MARCELINO_MARIDUEÑA</vt:lpstr>
      <vt:lpstr>COSTAS_O_LITORALES</vt:lpstr>
      <vt:lpstr>COTACACHI</vt:lpstr>
      <vt:lpstr>COTOPAXI</vt:lpstr>
      <vt:lpstr>CUENCA</vt:lpstr>
      <vt:lpstr>CUMANDA</vt:lpstr>
      <vt:lpstr>CUYABENO</vt:lpstr>
      <vt:lpstr>DAULE</vt:lpstr>
      <vt:lpstr>DELEG</vt:lpstr>
      <vt:lpstr>Desechos</vt:lpstr>
      <vt:lpstr>DESIERTOS</vt:lpstr>
      <vt:lpstr>DISTRITO_METROPOLITANO_DE_QUITO</vt:lpstr>
      <vt:lpstr>DURAN</vt:lpstr>
      <vt:lpstr>ECHEANDIA</vt:lpstr>
      <vt:lpstr>EL_CARMEN</vt:lpstr>
      <vt:lpstr>EL_CHACO</vt:lpstr>
      <vt:lpstr>EL_EMPALME</vt:lpstr>
      <vt:lpstr>EL_GUABO</vt:lpstr>
      <vt:lpstr>EL_ORO</vt:lpstr>
      <vt:lpstr>EL_PAN</vt:lpstr>
      <vt:lpstr>EL_PANGUI</vt:lpstr>
      <vt:lpstr>EL_PIEDRERO</vt:lpstr>
      <vt:lpstr>EL_TAMBO</vt:lpstr>
      <vt:lpstr>EL_TRIUNFO</vt:lpstr>
      <vt:lpstr>ELOY_ALFARO</vt:lpstr>
      <vt:lpstr>Energía</vt:lpstr>
      <vt:lpstr>ESMERALDAS</vt:lpstr>
      <vt:lpstr>ESMERALDAS.</vt:lpstr>
      <vt:lpstr>ESPEJO</vt:lpstr>
      <vt:lpstr>ESPINDOLA</vt:lpstr>
      <vt:lpstr>Estado</vt:lpstr>
      <vt:lpstr>FENÓMENOS_ESPELEOLÓGICOS</vt:lpstr>
      <vt:lpstr>FENÓMENOS_GEOLÓGICOS</vt:lpstr>
      <vt:lpstr>FLAVIO_ALFARO</vt:lpstr>
      <vt:lpstr>Frecuencia</vt:lpstr>
      <vt:lpstr>GALAPAGOS</vt:lpstr>
      <vt:lpstr>GENERAL__ANTONIO_ELIZALDE</vt:lpstr>
      <vt:lpstr>GIRON</vt:lpstr>
      <vt:lpstr>GONZALO_PIZARRO</vt:lpstr>
      <vt:lpstr>GONZANAMA</vt:lpstr>
      <vt:lpstr>GUACHAPALA</vt:lpstr>
      <vt:lpstr>GUALACEO</vt:lpstr>
      <vt:lpstr>GUALAQUIZA</vt:lpstr>
      <vt:lpstr>GUAMOTE</vt:lpstr>
      <vt:lpstr>GUANO</vt:lpstr>
      <vt:lpstr>GUARANDA</vt:lpstr>
      <vt:lpstr>GUAYAQUIL</vt:lpstr>
      <vt:lpstr>GUAYAS</vt:lpstr>
      <vt:lpstr>HUAMBOYA</vt:lpstr>
      <vt:lpstr>HUAQUILLAS</vt:lpstr>
      <vt:lpstr>IBARRA</vt:lpstr>
      <vt:lpstr>IMBABURA</vt:lpstr>
      <vt:lpstr>ISABELA</vt:lpstr>
      <vt:lpstr>ISIDRO_AYORA</vt:lpstr>
      <vt:lpstr>JAMA</vt:lpstr>
      <vt:lpstr>JARAMIJO</vt:lpstr>
      <vt:lpstr>JIPIJAPA</vt:lpstr>
      <vt:lpstr>JUNIN</vt:lpstr>
      <vt:lpstr>JUVAL</vt:lpstr>
      <vt:lpstr>LA_CONCORDIA</vt:lpstr>
      <vt:lpstr>LA_JOYA_DE_LOS_SACHAS</vt:lpstr>
      <vt:lpstr>LA_LIBERTAD</vt:lpstr>
      <vt:lpstr>LA_MANA</vt:lpstr>
      <vt:lpstr>LA_TRONCAL</vt:lpstr>
      <vt:lpstr>LAGO_AGRIO</vt:lpstr>
      <vt:lpstr>LAS_GOLONDRINAS</vt:lpstr>
      <vt:lpstr>LAS_LAJAS</vt:lpstr>
      <vt:lpstr>LAS_NAVES</vt:lpstr>
      <vt:lpstr>LATACUNGA</vt:lpstr>
      <vt:lpstr>LIMON_INDANZA</vt:lpstr>
      <vt:lpstr>LOGROÑO</vt:lpstr>
      <vt:lpstr>LOJA</vt:lpstr>
      <vt:lpstr>LOJA.</vt:lpstr>
      <vt:lpstr>LOMAS_DE_SARGENTILLO</vt:lpstr>
      <vt:lpstr>LORETO</vt:lpstr>
      <vt:lpstr>LOS_RIOS</vt:lpstr>
      <vt:lpstr>MACARA</vt:lpstr>
      <vt:lpstr>MACHALA</vt:lpstr>
      <vt:lpstr>MANABI</vt:lpstr>
      <vt:lpstr>MANIFESTACIONES_CULTURALES</vt:lpstr>
      <vt:lpstr>MANTA</vt:lpstr>
      <vt:lpstr>MARCABELI</vt:lpstr>
      <vt:lpstr>MATILDE_ESTHER</vt:lpstr>
      <vt:lpstr>MEJIA</vt:lpstr>
      <vt:lpstr>MERA</vt:lpstr>
      <vt:lpstr>MILAGRO</vt:lpstr>
      <vt:lpstr>MIRA</vt:lpstr>
      <vt:lpstr>MOCACHE</vt:lpstr>
      <vt:lpstr>MOCHA</vt:lpstr>
      <vt:lpstr>MONTALVO</vt:lpstr>
      <vt:lpstr>MONTAÑAS</vt:lpstr>
      <vt:lpstr>MONTECRISTI</vt:lpstr>
      <vt:lpstr>MONTUFAR</vt:lpstr>
      <vt:lpstr>MORONA</vt:lpstr>
      <vt:lpstr>MORONA_SANTIAGO</vt:lpstr>
      <vt:lpstr>MUISNE</vt:lpstr>
      <vt:lpstr>NABON</vt:lpstr>
      <vt:lpstr>NANGARITZA</vt:lpstr>
      <vt:lpstr>NAPO</vt:lpstr>
      <vt:lpstr>NARANJAL</vt:lpstr>
      <vt:lpstr>NARANJITO</vt:lpstr>
      <vt:lpstr>NOBOL</vt:lpstr>
      <vt:lpstr>OLMEDO</vt:lpstr>
      <vt:lpstr>OLMEDO.</vt:lpstr>
      <vt:lpstr>OÑA</vt:lpstr>
      <vt:lpstr>ORELLANA</vt:lpstr>
      <vt:lpstr>ORELLANA.</vt:lpstr>
      <vt:lpstr>ORGANIZACIÓN</vt:lpstr>
      <vt:lpstr>ORIGEN</vt:lpstr>
      <vt:lpstr>OTAVALO</vt:lpstr>
      <vt:lpstr>PABLO_SEXTO</vt:lpstr>
      <vt:lpstr>PAJAN</vt:lpstr>
      <vt:lpstr>PALANDA</vt:lpstr>
      <vt:lpstr>PALENQUE</vt:lpstr>
      <vt:lpstr>PALESTINA</vt:lpstr>
      <vt:lpstr>PALLATANGA</vt:lpstr>
      <vt:lpstr>PALORA</vt:lpstr>
      <vt:lpstr>PALTAS</vt:lpstr>
      <vt:lpstr>PANGUA</vt:lpstr>
      <vt:lpstr>PAQUISHA</vt:lpstr>
      <vt:lpstr>PASAJE</vt:lpstr>
      <vt:lpstr>PASTAZA</vt:lpstr>
      <vt:lpstr>PASTAZA.</vt:lpstr>
      <vt:lpstr>PATATE</vt:lpstr>
      <vt:lpstr>PAUTE</vt:lpstr>
      <vt:lpstr>PEDERNALES</vt:lpstr>
      <vt:lpstr>PEDRO_CARBO</vt:lpstr>
      <vt:lpstr>PEDRO_MONCAYO</vt:lpstr>
      <vt:lpstr>PEDRO_VICENTE_MALDONADO</vt:lpstr>
      <vt:lpstr>PELILEO</vt:lpstr>
      <vt:lpstr>PENIPE</vt:lpstr>
      <vt:lpstr>PERIODICIDAD</vt:lpstr>
      <vt:lpstr>PICHINCHA</vt:lpstr>
      <vt:lpstr>PICHINCHA.</vt:lpstr>
      <vt:lpstr>PILLARO</vt:lpstr>
      <vt:lpstr>PIMAMPIRO</vt:lpstr>
      <vt:lpstr>PINDAL</vt:lpstr>
      <vt:lpstr>PIÑAS</vt:lpstr>
      <vt:lpstr>PLAYAS</vt:lpstr>
      <vt:lpstr>PORTADORES</vt:lpstr>
      <vt:lpstr>PORTOVELO</vt:lpstr>
      <vt:lpstr>PORTOVIEJO</vt:lpstr>
      <vt:lpstr>PROVINCIA</vt:lpstr>
      <vt:lpstr>PUCARA</vt:lpstr>
      <vt:lpstr>PUEBLOVIEJO</vt:lpstr>
      <vt:lpstr>PUERTO_LOPEZ</vt:lpstr>
      <vt:lpstr>PUERTO_QUITO</vt:lpstr>
      <vt:lpstr>PUJILI</vt:lpstr>
      <vt:lpstr>PUTUMAYO</vt:lpstr>
      <vt:lpstr>PUYANGO</vt:lpstr>
      <vt:lpstr>QUERO</vt:lpstr>
      <vt:lpstr>QUEVEDO</vt:lpstr>
      <vt:lpstr>QUIJOS</vt:lpstr>
      <vt:lpstr>QUILANGA</vt:lpstr>
      <vt:lpstr>QUININDE</vt:lpstr>
      <vt:lpstr>QUINSALOMA</vt:lpstr>
      <vt:lpstr>REALIZACIONES_TÉCNICAS_Y_CIENTÍFICAS</vt:lpstr>
      <vt:lpstr>RIOBAMBA</vt:lpstr>
      <vt:lpstr>RÍOS</vt:lpstr>
      <vt:lpstr>RIOVERDE</vt:lpstr>
      <vt:lpstr>ROCAFUERTE</vt:lpstr>
      <vt:lpstr>RUMIÑAHUI</vt:lpstr>
      <vt:lpstr>SALCEDO</vt:lpstr>
      <vt:lpstr>SALINAS</vt:lpstr>
      <vt:lpstr>SAMBORONDON</vt:lpstr>
      <vt:lpstr>SAN_CRISTOBAL</vt:lpstr>
      <vt:lpstr>SAN_FERNANDO</vt:lpstr>
      <vt:lpstr>SAN_JUAN_BOSCO</vt:lpstr>
      <vt:lpstr>SAN_LORENZO</vt:lpstr>
      <vt:lpstr>SAN_MIGUEL</vt:lpstr>
      <vt:lpstr>SAN_MIGUEL_DE_LOS_BANCOS</vt:lpstr>
      <vt:lpstr>SAN_MIGUEL_DE_URCUQUI</vt:lpstr>
      <vt:lpstr>SAN_PEDRO_DE_HUACA</vt:lpstr>
      <vt:lpstr>SAN_VICENTE</vt:lpstr>
      <vt:lpstr>Saneamiento</vt:lpstr>
      <vt:lpstr>SANTA_ANA</vt:lpstr>
      <vt:lpstr>SANTA_CLARA</vt:lpstr>
      <vt:lpstr>SANTA_CRUZ</vt:lpstr>
      <vt:lpstr>SANTA_ELENA</vt:lpstr>
      <vt:lpstr>SANTA_ELENA.</vt:lpstr>
      <vt:lpstr>SANTA_ISABEL</vt:lpstr>
      <vt:lpstr>SANTA_LUCIA</vt:lpstr>
      <vt:lpstr>SANTA_ROSA</vt:lpstr>
      <vt:lpstr>SANTA_ROSA_DE_AGUA_CLARA</vt:lpstr>
      <vt:lpstr>SANTIAGO</vt:lpstr>
      <vt:lpstr>SANTO_DOMINGO</vt:lpstr>
      <vt:lpstr>SANTO_DOMINGO_DE_LOS_TSACHILAS</vt:lpstr>
      <vt:lpstr>SAQUISILI</vt:lpstr>
      <vt:lpstr>SARAGURO</vt:lpstr>
      <vt:lpstr>SEVILLA_DE_ORO</vt:lpstr>
      <vt:lpstr>SHUSHUFINDI</vt:lpstr>
      <vt:lpstr>SIGCHOS</vt:lpstr>
      <vt:lpstr>SIGSIG</vt:lpstr>
      <vt:lpstr>SIMON_BOLIVAR</vt:lpstr>
      <vt:lpstr>SOZORANGA</vt:lpstr>
      <vt:lpstr>SUCRE</vt:lpstr>
      <vt:lpstr>SUCUA</vt:lpstr>
      <vt:lpstr>SUCUMBIOS</vt:lpstr>
      <vt:lpstr>SUCUMBIOS.</vt:lpstr>
      <vt:lpstr>SUSCAL</vt:lpstr>
      <vt:lpstr>TAISHA</vt:lpstr>
      <vt:lpstr>TENA</vt:lpstr>
      <vt:lpstr>TIERRAS_INSULARES</vt:lpstr>
      <vt:lpstr>TISALEO</vt:lpstr>
      <vt:lpstr>TIWINTZA</vt:lpstr>
      <vt:lpstr>TOSAGUA</vt:lpstr>
      <vt:lpstr>TULCAN</vt:lpstr>
      <vt:lpstr>TUNGURAHUA</vt:lpstr>
      <vt:lpstr>URBINA_JADO</vt:lpstr>
      <vt:lpstr>URDANETA</vt:lpstr>
      <vt:lpstr>VALENCIA</vt:lpstr>
      <vt:lpstr>VENTANAS</vt:lpstr>
      <vt:lpstr>VINCES</vt:lpstr>
      <vt:lpstr>YACUAMBI</vt:lpstr>
      <vt:lpstr>YAGUACHI</vt:lpstr>
      <vt:lpstr>YANTZAZA</vt:lpstr>
      <vt:lpstr>ZAMORA</vt:lpstr>
      <vt:lpstr>ZAMORA_CHINCHIPE</vt:lpstr>
      <vt:lpstr>ZAPOTILLO</vt:lpstr>
      <vt:lpstr>ZARUMA</vt:lpstr>
      <vt:lpstr>ZONAS_EN_ESTUDIO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maria.benitez</dc:creator>
  <cp:lastModifiedBy>MARTHA CECILIA ARREGUI VEGA</cp:lastModifiedBy>
  <cp:lastPrinted>2018-10-26T21:52:01Z</cp:lastPrinted>
  <dcterms:created xsi:type="dcterms:W3CDTF">2017-07-07T18:02:40Z</dcterms:created>
  <dcterms:modified xsi:type="dcterms:W3CDTF">2025-12-22T21:54:47Z</dcterms:modified>
</cp:coreProperties>
</file>