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8_{87C07459-CED3-4E8B-AF37-83907F3FA9EB}" xr6:coauthVersionLast="46" xr6:coauthVersionMax="46" xr10:uidLastSave="{00000000-0000-0000-0000-000000000000}"/>
  <bookViews>
    <workbookView xWindow="-120" yWindow="-120" windowWidth="20730" windowHeight="11040" xr2:uid="{00000000-000D-0000-FFFF-FFFF00000000}"/>
  </bookViews>
  <sheets>
    <sheet name="Ficha_Jerarquia" sheetId="1" r:id="rId1"/>
    <sheet name="Valores" sheetId="2" state="hidden" r:id="rId2"/>
    <sheet name="Clas_AT" sheetId="3" state="hidden" r:id="rId3"/>
    <sheet name="DPA" sheetId="4" state="hidden" r:id="rId4"/>
    <sheet name="Jerarquia" sheetId="5" state="hidden" r:id="rId5"/>
    <sheet name="Calculos" sheetId="6" state="hidden" r:id="rId6"/>
    <sheet name="RESUMEN DE RESULTADOS" sheetId="7" r:id="rId7"/>
    <sheet name="ficha_Accesibilidad" sheetId="8" r:id="rId8"/>
    <sheet name="Validación-GAD" sheetId="9" r:id="rId9"/>
  </sheets>
  <definedNames>
    <definedName name="_24_DE_MAYO">Valores!$ES$50:$ES$53</definedName>
    <definedName name="ABDON_CALDERON">Valores!$HR$50</definedName>
    <definedName name="ACERVO_CULTURAL_Y_POPULAR">Valores!$P$3:$P$9</definedName>
    <definedName name="ACONTECIMIENTOS_PROGRAMADOS">Valores!$R$3:$R$6</definedName>
    <definedName name="Agua">Valores!$A$94:$A$100</definedName>
    <definedName name="AGUARICO">Valores!$HF$50:$HF$55</definedName>
    <definedName name="AGUAS_SUBTERRÁNEAS">Valores!$I$3:$I$4</definedName>
    <definedName name="ALAUSI">Valores!$AR$50:$AR$59</definedName>
    <definedName name="ALFREDO_BAQUERIZO_MORENO__JUJAN">Valores!$BW$50</definedName>
    <definedName name="AMBATO">Valores!$GC$50:$GC$76</definedName>
    <definedName name="AMBIENTES_LACUSTRES">Valores!$F$3:$F$9</definedName>
    <definedName name="AMBIENTES_MARINOS">Valores!$M$3:$M$6</definedName>
    <definedName name="ANTONIO_ANTE">Valores!$CV$50:$CV$55</definedName>
    <definedName name="ARAJUNO">Valores!$FT$50:$FT$51</definedName>
    <definedName name="ARCHIDONA">Valores!$FM$50:$FM$53</definedName>
    <definedName name="ARENILLAS">Valores!$BB$50:$BB$53</definedName>
    <definedName name="ARQUITECTURA">Valores!$O$3:$O$10</definedName>
    <definedName name="ATACAMES">Valores!$BT$50:$BT$54</definedName>
    <definedName name="ATAHUALPA">Valores!$BC$50:$BC$55</definedName>
    <definedName name="ATRACTIVOS_NATURALES">Valores!$B$3:$B$13</definedName>
    <definedName name="AZOGUES">Valores!$W$50:$W$61</definedName>
    <definedName name="AZUAY">Valores!$B$19:$B$33</definedName>
    <definedName name="BABA">Valores!$DR$50:$DR$52</definedName>
    <definedName name="BABAHOYO">Valores!$DQ$50:$DQ$57</definedName>
    <definedName name="BALAO">Valores!$BX$50</definedName>
    <definedName name="BALSAS">Valores!$BD$50:$BD$51</definedName>
    <definedName name="BALZAR">Valores!$BY$50</definedName>
    <definedName name="BAÑOS_DE_AGUA_SANTA">Valores!$GD$50:$GD$54</definedName>
    <definedName name="BIBLIAN">Valores!$X$50:$X$54</definedName>
    <definedName name="BOLIVAR">Valores!$C$19:$C$25</definedName>
    <definedName name="BOLIVAR.">Valores!$AE$50:$AE$55</definedName>
    <definedName name="BOLIVAR_">Valores!$EE$50:$EE$52</definedName>
    <definedName name="BOSQUES">Valores!$H$3:$H$11</definedName>
    <definedName name="BUENA_FE">Valores!$DZ$50:$DZ$53</definedName>
    <definedName name="CALUMA">Valores!$U$50</definedName>
    <definedName name="CALVAS">Valores!$DB$50:$DB$56</definedName>
    <definedName name="CAMILO_PONCE_ENRIQUEZ">Valores!$O$50</definedName>
    <definedName name="CAÑAR">Valores!$D$19:$D$25</definedName>
    <definedName name="CAÑAR.">Valores!$Y$50:$Y$61</definedName>
    <definedName name="CARCHI">Valores!$E$19:$E$24</definedName>
    <definedName name="CARLOS_JULIO_AROSEMENA_TOLA">Valores!$FP$50</definedName>
    <definedName name="CASCALES">Valores!$HC$50:$HC$52</definedName>
    <definedName name="CATAMAYO">Valores!$DC$50:$DC$55</definedName>
    <definedName name="CATEGORIA">Valores!$A$3:$A$4</definedName>
    <definedName name="CAYAMBE">Valores!$FV$50:$FV$57</definedName>
    <definedName name="CELICA">Valores!$DD$50:$DD$54</definedName>
    <definedName name="CENTINELA_DEL_CONDOR">Valores!$GR$50:$GR$52</definedName>
    <definedName name="CEVALLOS">Valores!$GE$50</definedName>
    <definedName name="CHAGUARPAMBA">Valores!$DE$50:$DE$54</definedName>
    <definedName name="CHAMBO">Valores!$AT$50</definedName>
    <definedName name="CHILLA">Valores!$BE$50</definedName>
    <definedName name="CHILLANES">Valores!$Q$50:$Q$51</definedName>
    <definedName name="CHIMBO">Valores!$R$50:$R$54</definedName>
    <definedName name="CHIMBORAZO">Valores!$G$19:$G$28</definedName>
    <definedName name="CHINCHIPE">Valores!$GM$50:$GM$55</definedName>
    <definedName name="CHONE">Valores!$EF$50:$EF$58</definedName>
    <definedName name="CHORDELEG">Valores!$K$50:$K$54</definedName>
    <definedName name="CHUNCHI">Valores!$AU$50:$AU$54</definedName>
    <definedName name="COLIMES">Valores!$BZ$50:$BZ$51</definedName>
    <definedName name="COLTA">Valores!$AS$50:$AS$55</definedName>
    <definedName name="CORONEL_MARCELINO_MARIDUEÑA">Valores!$CP$50</definedName>
    <definedName name="COSTAS_O_LITORALES">Valores!$L$3:$L$10</definedName>
    <definedName name="COTACACHI">Valores!$CW$50:$CW$59</definedName>
    <definedName name="COTOPAXI">Valores!$F$19:$F$25</definedName>
    <definedName name="CUENCA">Valores!$A$50:$A$85</definedName>
    <definedName name="CUMANDA">Valores!$AZ$50</definedName>
    <definedName name="CUYABENO">Valores!$HD$50:$HD$52</definedName>
    <definedName name="DAULE">Valores!$CA$50:$CA$61</definedName>
    <definedName name="DELEG">Valores!$AB$50:$AB$51</definedName>
    <definedName name="Desechos">Valores!$E$94:$E$99</definedName>
    <definedName name="DESIERTOS">Valores!$E$3:$E$4</definedName>
    <definedName name="DISTRITO_METROPOLITANO_DE_QUITO">Valores!$FU$50:$FU$114</definedName>
    <definedName name="DURAN">Valores!$CB$50:$CB$52</definedName>
    <definedName name="ECHEANDIA">Valores!$S$50</definedName>
    <definedName name="EL_CARMEN">Valores!$EG$50:$EG$53</definedName>
    <definedName name="EL_CHACO">Valores!$FN$50:$FN$55</definedName>
    <definedName name="EL_EMPALME">Valores!$CC$50:$CC$52</definedName>
    <definedName name="EL_GUABO">Valores!$BF$50:$BF$54</definedName>
    <definedName name="EL_ORO">Valores!$H$19:$H$32</definedName>
    <definedName name="EL_PAN">Valores!$L$50:$L$51</definedName>
    <definedName name="EL_PANGUI">Valores!$GQ$50:$GQ$53</definedName>
    <definedName name="EL_PIEDRERO">Valores!$HO$50</definedName>
    <definedName name="EL_TAMBO">Valores!$AA$50</definedName>
    <definedName name="EL_TRIUNFO">Valores!$CD$50</definedName>
    <definedName name="ELOY_ALFARO">Valores!$BP$50:$BP$65</definedName>
    <definedName name="Energía">Valores!$B$94:$B$97</definedName>
    <definedName name="ESMERALDAS">Valores!$I$19:$I$25</definedName>
    <definedName name="ESMERALDAS.">Valores!$BO$50:$BO$62</definedName>
    <definedName name="ESPEJO">Valores!$AF$50:$AF$54</definedName>
    <definedName name="ESPINDOLA">Valores!$DF$50:$DF$56</definedName>
    <definedName name="Estado">Valores!$E$89:$E$91</definedName>
    <definedName name="FENÓMENOS_ESPELEOLÓGICOS">Valores!$J$3:$J$4</definedName>
    <definedName name="FENÓMENOS_GEOLÓGICOS">Valores!$K$3:$K$8</definedName>
    <definedName name="FLAVIO_ALFARO">Valores!$EH$50:$EH$52</definedName>
    <definedName name="Frecuencia">Valores!$D$94:$D$99</definedName>
    <definedName name="GALAPAGOS">Valores!$U$19:$U$21</definedName>
    <definedName name="GENERAL__ANTONIO_ELIZALDE">Valores!$CS$50</definedName>
    <definedName name="GIRON">Valores!$B$50:$B$52</definedName>
    <definedName name="GONZALO_PIZARRO">Valores!$GY$50:$GY$53</definedName>
    <definedName name="GONZANAMA">Valores!$DG$50:$DG$54</definedName>
    <definedName name="GUACHAPALA">Valores!$N$50</definedName>
    <definedName name="GUALACEO">Valores!$C$50:$C$58</definedName>
    <definedName name="GUALAQUIZA">Valores!$FA$50:$FA$59</definedName>
    <definedName name="GUAMOTE">Valores!$AV$50:$AV$52</definedName>
    <definedName name="GUANO">Valores!$AW$50:$AW$60</definedName>
    <definedName name="GUARANDA">Valores!$P$50:$P$60</definedName>
    <definedName name="GUAYAQUIL">Valores!$BV$50:$BV$69</definedName>
    <definedName name="GUAYAS">Valores!$J$19:$J$43</definedName>
    <definedName name="HUAMBOYA">Valores!$FF$50:$FF$51</definedName>
    <definedName name="HUAQUILLAS">Valores!$BG$50:$BG$54</definedName>
    <definedName name="IBARRA">Valores!$CU$50:$CU$61</definedName>
    <definedName name="IMBABURA">Valores!$K$19:$K$24</definedName>
    <definedName name="ISABELA">Valores!$GV$50:$GV$51</definedName>
    <definedName name="ISIDRO_AYORA">Valores!$CT$50</definedName>
    <definedName name="JAMA">Valores!$EW$50</definedName>
    <definedName name="JARAMIJO">Valores!$EX$50</definedName>
    <definedName name="JIPIJAPA">Valores!$EI$50:$EI$59</definedName>
    <definedName name="JUNIN">Valores!$EJ$50</definedName>
    <definedName name="JUVAL">Valores!$HQ$50</definedName>
    <definedName name="LA_CONCORDIA">Valores!$HJ$50:$HJ$53</definedName>
    <definedName name="LA_JOYA_DE_LOS_SACHAS">Valores!$HG$50:$HG$58</definedName>
    <definedName name="LA_LIBERTAD">Valores!$HL$50</definedName>
    <definedName name="LA_MANA">Valores!$AK$50:$AK$54</definedName>
    <definedName name="LA_TRONCAL">Valores!$Z$50:$Z$52</definedName>
    <definedName name="LAGO_AGRIO">Valores!$GX$50:$GX$57</definedName>
    <definedName name="LAS_GOLONDRINAS">Valores!$HN$50</definedName>
    <definedName name="LAS_LAJAS">Valores!$BN$50:$BN$55</definedName>
    <definedName name="LAS_NAVES">Valores!$V$50:$V$51</definedName>
    <definedName name="LATACUNGA">Valores!$AJ$50:$AJ$64</definedName>
    <definedName name="LIMON_INDANZA">Valores!$FB$50:$FB$55</definedName>
    <definedName name="LOGROÑO">Valores!$FI$50:$FI$52</definedName>
    <definedName name="LOJA">Valores!$L$19:$L$34</definedName>
    <definedName name="LOJA.">Valores!$DA$50:$DA$68</definedName>
    <definedName name="LOMAS_DE_SARGENTILLO">Valores!$CQ$50</definedName>
    <definedName name="LORETO">Valores!$HH$50:$HH$55</definedName>
    <definedName name="LOS_RIOS">Valores!$M$19:$M$31</definedName>
    <definedName name="MACARA">Valores!$DH$50:$DH$54</definedName>
    <definedName name="MACHALA">Valores!$BA$50:$BA$55</definedName>
    <definedName name="MANABI">Valores!$N$19:$N$40</definedName>
    <definedName name="MANIFESTACIONES_CULTURALES">Valores!$C$3:$C$6</definedName>
    <definedName name="MANTA">Valores!$EK$50:$EK$56</definedName>
    <definedName name="MARCABELI">Valores!$BH$50:$BH$51</definedName>
    <definedName name="MATILDE_ESTHER">Valores!$HS$50</definedName>
    <definedName name="MEJIA">Valores!$FW$50:$FW$57</definedName>
    <definedName name="MERA">Valores!$FR$50:$FR$52</definedName>
    <definedName name="MILAGRO">Valores!$CE$50:$CE$61</definedName>
    <definedName name="MIRA">Valores!$AG$50:$AG$53</definedName>
    <definedName name="MOCACHE">Valores!$EB$50</definedName>
    <definedName name="MOCHA">Valores!$GF$50:$GF$51</definedName>
    <definedName name="MONTALVO">Valores!$DS$50:$DS$51</definedName>
    <definedName name="MONTAÑAS">Valores!$D$3:$D$5</definedName>
    <definedName name="MONTECRISTI">Valores!$EL$50:$EL$55</definedName>
    <definedName name="MONTUFAR">Valores!$AH$50:$AH$56</definedName>
    <definedName name="MORONA">Valores!$EZ$50:$EZ$58</definedName>
    <definedName name="MORONA_SANTIAGO">Valores!$O$19:$O$30</definedName>
    <definedName name="MUISNE">Valores!$BQ$50:$BQ$58</definedName>
    <definedName name="NABON">Valores!$D$50:$D$53</definedName>
    <definedName name="NANGARITZA">Valores!$GN$50:$GN$52</definedName>
    <definedName name="NAPO">Valores!$P$19:$P$23</definedName>
    <definedName name="NARANJAL">Valores!$CF$50:$CF$54</definedName>
    <definedName name="NARANJITO">Valores!$CG$50</definedName>
    <definedName name="NOBOL">Valores!$CR$50</definedName>
    <definedName name="OLMEDO">Valores!$DP$50:$DP$51</definedName>
    <definedName name="OLMEDO.">Valores!$EU$50</definedName>
    <definedName name="OÑA">Valores!$J$50:$J$51</definedName>
    <definedName name="ORELLANA">Valores!$W$19:$W$22</definedName>
    <definedName name="ORELLANA.">Valores!$HE$50:$HE$61</definedName>
    <definedName name="ORGANIZACIÓN">Valores!$C$89:$C$91</definedName>
    <definedName name="ORIGEN">Valores!$A$89:$A$91</definedName>
    <definedName name="OTAVALO">Valores!$CX$50:$CX$60</definedName>
    <definedName name="PABLO_SEXTO">Valores!$FJ$50</definedName>
    <definedName name="PAJAN">Valores!$EM$50:$EM$54</definedName>
    <definedName name="PALANDA">Valores!$GS$50:$GS$54</definedName>
    <definedName name="PALENQUE">Valores!$DY$50</definedName>
    <definedName name="PALESTINA">Valores!$CH$50</definedName>
    <definedName name="PALLATANGA">Valores!$AX$50</definedName>
    <definedName name="PALORA">Valores!$FC$50:$FC$54</definedName>
    <definedName name="PALTAS">Valores!$DI$50:$DI$58</definedName>
    <definedName name="PANGUA">Valores!$AL$50:$AL$53</definedName>
    <definedName name="PAQUISHA">Valores!$GT$50:$GT$52</definedName>
    <definedName name="PASAJE">Valores!$BI$50:$BI$59</definedName>
    <definedName name="PASTAZA">Valores!$Q$19:$Q$22</definedName>
    <definedName name="PASTAZA.">Valores!$FQ$50:$FQ$63</definedName>
    <definedName name="PATATE">Valores!$GG$50:$GG$53</definedName>
    <definedName name="PAUTE">Valores!$E$50:$E$57</definedName>
    <definedName name="PEDERNALES">Valores!$ET$50:$ET$53</definedName>
    <definedName name="PEDRO_CARBO">Valores!$CI$50:$CI$52</definedName>
    <definedName name="PEDRO_MONCAYO">Valores!$FX$50:$FX$54</definedName>
    <definedName name="PEDRO_VICENTE_MALDONADO">Valores!$GA$50</definedName>
    <definedName name="PELILEO">Valores!$GI$50:$GI$59</definedName>
    <definedName name="PENIPE">Valores!$AY$50:$AY$56</definedName>
    <definedName name="PERIODICIDAD">Valores!$B$89:$B$91</definedName>
    <definedName name="PICHINCHA">Valores!$R$19:$R$26</definedName>
    <definedName name="PICHINCHA.">Valores!$EN$50:$EN$52</definedName>
    <definedName name="PILLARO">Valores!$GJ$50:$GJ$58</definedName>
    <definedName name="PIMAMPIRO">Valores!$CY$50:$CY$53</definedName>
    <definedName name="PINDAL">Valores!$DN$50:$DN$53</definedName>
    <definedName name="PIÑAS">Valores!$BJ$50:$BJ$58</definedName>
    <definedName name="PLAYAS">Valores!$CN$50</definedName>
    <definedName name="PORTADORES">Valores!$D$89:$D$92</definedName>
    <definedName name="PORTOVELO">Valores!$BK$50:$BK$53</definedName>
    <definedName name="PORTOVIEJO">Valores!$ED$50:$ED$65</definedName>
    <definedName name="PROVINCIA">Valores!$A$19:$A$43</definedName>
    <definedName name="PUCARA">Valores!$F$50:$F$51</definedName>
    <definedName name="PUEBLOVIEJO">Valores!$DT$50:$DT$52</definedName>
    <definedName name="PUERTO_LOPEZ">Valores!$EV$50:$EV$52</definedName>
    <definedName name="PUERTO_QUITO">Valores!$GB$50</definedName>
    <definedName name="PUJILI">Valores!$AM$50:$AM$56</definedName>
    <definedName name="PUTUMAYO">Valores!$GZ$50:$GZ$54</definedName>
    <definedName name="PUYANGO">Valores!$DJ$50:$DJ$55</definedName>
    <definedName name="QUERO">Valores!$GH$50:$GH$52</definedName>
    <definedName name="QUEVEDO">Valores!$DU$50:$DU$60</definedName>
    <definedName name="QUIJOS">Valores!$FO$50:$FO$55</definedName>
    <definedName name="QUILANGA">Valores!$DO$50:$DO$52</definedName>
    <definedName name="QUININDE">Valores!$BR$50:$BR$55</definedName>
    <definedName name="QUINSALOMA">Valores!$EC$50</definedName>
    <definedName name="REALIZACIONES_TÉCNICAS_Y_CIENTÍFICAS">Valores!$Q$3:$Q$8</definedName>
    <definedName name="RIOBAMBA">Valores!$AQ$50:$AQ$65</definedName>
    <definedName name="RÍOS">Valores!$G$3:$G$9</definedName>
    <definedName name="RIOVERDE">Valores!$BU$50:$BU$55</definedName>
    <definedName name="ROCAFUERTE">Valores!$EO$50</definedName>
    <definedName name="RUMIÑAHUI">Valores!$FY$50:$FY$54</definedName>
    <definedName name="SALCEDO">Valores!$AN$50:$AN$55</definedName>
    <definedName name="SALINAS">Valores!$HM$50:$HM$55</definedName>
    <definedName name="SAMBORONDON">Valores!$CJ$50:$CJ$52</definedName>
    <definedName name="SAN_CRISTOBAL">Valores!$GU$50:$GU$52</definedName>
    <definedName name="SAN_FERNANDO">Valores!$G$50:$G$51</definedName>
    <definedName name="SAN_JUAN_BOSCO">Valores!$FG$50:$FG$54</definedName>
    <definedName name="SAN_LORENZO">Valores!$BS$50:$BS$62</definedName>
    <definedName name="SAN_MIGUEL">Valores!$T$50:$T$56</definedName>
    <definedName name="SAN_MIGUEL_DE_LOS_BANCOS">Valores!$FZ$50:$FZ$51</definedName>
    <definedName name="SAN_MIGUEL_DE_URCUQUI">Valores!$CZ$50:$CZ$55</definedName>
    <definedName name="SAN_PEDRO_DE_HUACA">Valores!$AI$50:$AI$51</definedName>
    <definedName name="SAN_VICENTE">Valores!$EY$50:$EY$51</definedName>
    <definedName name="Saneamiento">Valores!$C$94:$C$99</definedName>
    <definedName name="SANTA_ANA">Valores!$EP$50:$EP$55</definedName>
    <definedName name="SANTA_CLARA">Valores!$FS$50:$FS$51</definedName>
    <definedName name="SANTA_CRUZ">Valores!$GW$50:$GW$52</definedName>
    <definedName name="SANTA_ELENA">Valores!$Y$19:$Y$21</definedName>
    <definedName name="SANTA_ELENA.">Valores!$HK$50:$HK$57</definedName>
    <definedName name="SANTA_ISABEL">Valores!$H$50:$H$54</definedName>
    <definedName name="SANTA_LUCIA">Valores!$CK$50</definedName>
    <definedName name="SANTA_ROSA">Valores!$BL$50:$BL$61</definedName>
    <definedName name="SANTA_ROSA_DE_AGUA_CLARA">Valores!$HP$50</definedName>
    <definedName name="SANTIAGO">Valores!$FD$50:$FD$56</definedName>
    <definedName name="SANTO_DOMINGO">Valores!$HI$50:$HI$63</definedName>
    <definedName name="SANTO_DOMINGO_DE_LOS_TSACHILAS">Valores!$X$19:$X$20</definedName>
    <definedName name="SAQUISILI">Valores!$AO$50:$AO$53</definedName>
    <definedName name="SARAGURO">Valores!$DK$50:$DK$60</definedName>
    <definedName name="SEVILLA_DE_ORO">Valores!$M$50:$M$52</definedName>
    <definedName name="SHUSHUFINDI">Valores!$HA$50:$HA$55</definedName>
    <definedName name="SIGCHOS">Valores!$AP$50:$AP$54</definedName>
    <definedName name="SIGSIG">Valores!$I$50:$I$56</definedName>
    <definedName name="SIMON_BOLIVAR">Valores!$CO$50:$CO$51</definedName>
    <definedName name="SOZORANGA">Valores!$DL$50:$DL$52</definedName>
    <definedName name="SUCRE">Valores!$EQ$50:$EQ$53</definedName>
    <definedName name="SUCUA">Valores!$FE$50:$FE$53</definedName>
    <definedName name="SUCUMBIOS">Valores!$V$19:$V$25</definedName>
    <definedName name="SUCUMBIOS.">Valores!$HB$50:$HB$54</definedName>
    <definedName name="SUSCAL">Valores!$AC$50</definedName>
    <definedName name="TAISHA">Valores!$FH$50:$FH$54</definedName>
    <definedName name="TENA">Valores!$FL$50:$FL$57</definedName>
    <definedName name="TIERRAS_INSULARES">Valores!$N$3:$N$6</definedName>
    <definedName name="TISALEO">Valores!$GK$50:$GK$51</definedName>
    <definedName name="TIWINTZA">Valores!$FK$50:$FK$51</definedName>
    <definedName name="TOSAGUA">Valores!$ER$50:$ER$52</definedName>
    <definedName name="TULCAN">Valores!$AD$50:$AD$60</definedName>
    <definedName name="TUNGURAHUA">Valores!$S$19:$S$27</definedName>
    <definedName name="URBINA_JADO">Valores!$CL$50:$CL$57</definedName>
    <definedName name="URDANETA">Valores!$DV$50:$DV$51</definedName>
    <definedName name="VALENCIA">Valores!$EA$50:$EA$52</definedName>
    <definedName name="VENTANAS">Valores!$DW$50:$DW$54</definedName>
    <definedName name="VINCES">Valores!$DX$50:$DX$53</definedName>
    <definedName name="YACUAMBI">Valores!$GO$50:$GO$52</definedName>
    <definedName name="YAGUACHI">Valores!$CM$50:$CM$53</definedName>
    <definedName name="YANTZAZA">Valores!$GP$50:$GP$52</definedName>
    <definedName name="Z_BEBF3B9A_EC7C_40F7_86BC_1A6E2640BA95_.wvu.Cols" localSheetId="0">Ficha_Jerarquia!$X:$IV</definedName>
    <definedName name="Z_BEBF3B9A_EC7C_40F7_86BC_1A6E2640BA95_.wvu.Cols" localSheetId="4">Jerarquia!$A:$B</definedName>
    <definedName name="Z_BEBF3B9A_EC7C_40F7_86BC_1A6E2640BA95_.wvu.PrintArea" localSheetId="0">Ficha_Jerarquia!$A$1:$W$332</definedName>
    <definedName name="Z_BEBF3B9A_EC7C_40F7_86BC_1A6E2640BA95_.wvu.Rows" localSheetId="3">#REF!</definedName>
    <definedName name="Z_BEBF3B9A_EC7C_40F7_86BC_1A6E2640BA95_.wvu.Rows" localSheetId="4">Jerarquia!$96:$96</definedName>
    <definedName name="ZAMORA">Valores!$GL$50:$GL$57</definedName>
    <definedName name="ZAMORA_CHINCHIPE">Valores!$T$19:$T$27</definedName>
    <definedName name="ZAPOTILLO">Valores!$DM$50:$DM$56</definedName>
    <definedName name="ZARUMA">Valores!$BM$50:$BM$59</definedName>
    <definedName name="ZONAS_EN_ESTUDIO">Valores!$Z$19:$Z$24</definedName>
  </definedNames>
  <calcPr calcId="191029"/>
  <extLst>
    <ext uri="GoogleSheetsCustomDataVersion1">
      <go:sheetsCustomData xmlns:go="http://customooxmlschemas.google.com/" r:id="rId14" roundtripDataSignature="AMtx7mhdB8JVRMDeakWeLepdy/rD25YJGw=="/>
    </ext>
  </extLst>
</workbook>
</file>

<file path=xl/calcChain.xml><?xml version="1.0" encoding="utf-8"?>
<calcChain xmlns="http://schemas.openxmlformats.org/spreadsheetml/2006/main">
  <c r="A20" i="6" l="1"/>
  <c r="G20" i="6" s="1"/>
  <c r="G19" i="6"/>
  <c r="B19" i="6"/>
  <c r="G18" i="6"/>
  <c r="H18" i="6" s="1"/>
  <c r="B13" i="6"/>
  <c r="L10" i="6"/>
  <c r="C10" i="6"/>
  <c r="D10" i="6" s="1"/>
  <c r="B10" i="6"/>
  <c r="E10" i="6" s="1"/>
  <c r="A10" i="6"/>
  <c r="L9" i="6"/>
  <c r="C9" i="6"/>
  <c r="D9" i="6" s="1"/>
  <c r="A9" i="6"/>
  <c r="B9" i="6" s="1"/>
  <c r="E9" i="6" s="1"/>
  <c r="L8" i="6"/>
  <c r="M8" i="6" s="1"/>
  <c r="N8" i="6" s="1"/>
  <c r="C8" i="6"/>
  <c r="D8" i="6" s="1"/>
  <c r="B8" i="6"/>
  <c r="E8" i="6" s="1"/>
  <c r="A8" i="6"/>
  <c r="L5" i="6"/>
  <c r="A5" i="6"/>
  <c r="B5" i="6" s="1"/>
  <c r="L4" i="6"/>
  <c r="M3" i="6" s="1"/>
  <c r="B4" i="6"/>
  <c r="A4" i="6"/>
  <c r="L3" i="6"/>
  <c r="B3" i="6"/>
  <c r="C3" i="6" s="1"/>
  <c r="A3" i="6"/>
  <c r="D96" i="5"/>
  <c r="A96" i="5"/>
  <c r="C96" i="5" s="1"/>
  <c r="O14" i="1" s="1"/>
  <c r="C93" i="5"/>
  <c r="C92" i="5"/>
  <c r="C91" i="5"/>
  <c r="C89" i="5"/>
  <c r="E11" i="7" s="1"/>
  <c r="C87" i="5"/>
  <c r="C83" i="5" s="1"/>
  <c r="E10" i="7" s="1"/>
  <c r="C86" i="5"/>
  <c r="C85" i="5"/>
  <c r="C81" i="5"/>
  <c r="C80" i="5"/>
  <c r="C79" i="5"/>
  <c r="C77" i="5"/>
  <c r="E9" i="7" s="1"/>
  <c r="C75" i="5"/>
  <c r="C74" i="5"/>
  <c r="C73" i="5"/>
  <c r="C72" i="5"/>
  <c r="C70" i="5" s="1"/>
  <c r="E8" i="7" s="1"/>
  <c r="C67" i="5"/>
  <c r="C66" i="5"/>
  <c r="C65" i="5"/>
  <c r="C64" i="5"/>
  <c r="C62" i="5" s="1"/>
  <c r="E7" i="7" s="1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6" i="5"/>
  <c r="E6" i="7" s="1"/>
  <c r="C44" i="5"/>
  <c r="C43" i="5"/>
  <c r="C42" i="5"/>
  <c r="C41" i="5"/>
  <c r="C40" i="5"/>
  <c r="C39" i="5"/>
  <c r="C38" i="5"/>
  <c r="C37" i="5"/>
  <c r="C35" i="5" s="1"/>
  <c r="E5" i="7" s="1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7" i="5" s="1"/>
  <c r="E4" i="7" s="1"/>
  <c r="C15" i="5"/>
  <c r="C14" i="5"/>
  <c r="C13" i="5"/>
  <c r="C12" i="5"/>
  <c r="C11" i="5"/>
  <c r="C10" i="5"/>
  <c r="C9" i="5"/>
  <c r="C8" i="5"/>
  <c r="Q2" i="1" a="1"/>
  <c r="Q2" i="1" s="1"/>
  <c r="P2" i="1" a="1"/>
  <c r="P2" i="1" s="1"/>
  <c r="O2" i="1" a="1"/>
  <c r="O2" i="1" s="1"/>
  <c r="N2" i="1" a="1"/>
  <c r="N2" i="1" s="1"/>
  <c r="M2" i="1"/>
  <c r="R2" i="1" s="1"/>
  <c r="L2" i="1"/>
  <c r="K2" i="1" a="1"/>
  <c r="K2" i="1" s="1"/>
  <c r="J2" i="1" a="1"/>
  <c r="J2" i="1" s="1"/>
  <c r="I2" i="1" a="1"/>
  <c r="I2" i="1" s="1"/>
  <c r="H2" i="1" a="1"/>
  <c r="H2" i="1" s="1"/>
  <c r="G2" i="1" a="1"/>
  <c r="G2" i="1" s="1"/>
  <c r="F2" i="1" a="1"/>
  <c r="F2" i="1" s="1"/>
  <c r="F5" i="6" l="1"/>
  <c r="D3" i="6"/>
  <c r="E4" i="6"/>
  <c r="N3" i="6"/>
  <c r="B18" i="6" s="1"/>
  <c r="F8" i="6"/>
  <c r="B20" i="6"/>
  <c r="H9" i="6" l="1"/>
  <c r="I10" i="6"/>
  <c r="G8" i="6"/>
  <c r="C18" i="6"/>
  <c r="F20" i="6" l="1"/>
  <c r="D18" i="6"/>
  <c r="I18" i="6" s="1"/>
  <c r="C5" i="5" s="1"/>
  <c r="C3" i="5" s="1"/>
  <c r="E19" i="6"/>
  <c r="C1" i="5" l="1"/>
  <c r="S2" i="1" s="1"/>
  <c r="E3" i="7"/>
  <c r="E12" i="7" s="1"/>
</calcChain>
</file>

<file path=xl/sharedStrings.xml><?xml version="1.0" encoding="utf-8"?>
<sst xmlns="http://schemas.openxmlformats.org/spreadsheetml/2006/main" count="4942" uniqueCount="2411">
  <si>
    <t>FICHA  PARA EL LEVANTAMIENTO Y JERARQUIZACIÓN DE ATRACTIVOS TURÍSTICOS</t>
  </si>
  <si>
    <t>Código del atractivo:</t>
  </si>
  <si>
    <t>Provincia</t>
  </si>
  <si>
    <t>Cantón</t>
  </si>
  <si>
    <t>Parroquia</t>
  </si>
  <si>
    <t>Categoría</t>
  </si>
  <si>
    <t>Tipo</t>
  </si>
  <si>
    <t>Subtipo</t>
  </si>
  <si>
    <t>Jerarquía</t>
  </si>
  <si>
    <t>Atractivo</t>
  </si>
  <si>
    <t>1. DATOS GENERALES</t>
  </si>
  <si>
    <t>1.1 Nombre del Atractivo Turístico</t>
  </si>
  <si>
    <t xml:space="preserve">Santuario del Guayco  </t>
  </si>
  <si>
    <t>1.2 Categoría</t>
  </si>
  <si>
    <t>1.3 Tipo</t>
  </si>
  <si>
    <t>1.4 Subtipo</t>
  </si>
  <si>
    <t>MANIFESTACIONES_CULTURALES</t>
  </si>
  <si>
    <t>ARQUITECTURA</t>
  </si>
  <si>
    <t>HISTÓRICA / VERNÁCULA</t>
  </si>
  <si>
    <t>2. UBICACIÓN DEL ATRACTIVO</t>
  </si>
  <si>
    <t>2.1 Provincia</t>
  </si>
  <si>
    <t xml:space="preserve">2.2 Cantón </t>
  </si>
  <si>
    <t>2.3 Parroquia</t>
  </si>
  <si>
    <t>BOLIVAR</t>
  </si>
  <si>
    <t>CHIMBO</t>
  </si>
  <si>
    <t>MAGDALENA (CHAPACOTO)</t>
  </si>
  <si>
    <t>2.4 Barrio, Sector o Comuna</t>
  </si>
  <si>
    <t>2.5 Calle Principal</t>
  </si>
  <si>
    <t>2.6 Número</t>
  </si>
  <si>
    <t>2.7 Transversal</t>
  </si>
  <si>
    <t>Magdalena</t>
  </si>
  <si>
    <t>vía al Guayco</t>
  </si>
  <si>
    <t>S/N</t>
  </si>
  <si>
    <t>2.8 Latitud (grados decimales)</t>
  </si>
  <si>
    <t>2.9 Longitud (grados decimales)</t>
  </si>
  <si>
    <t>2.10 Altura (msnm)</t>
  </si>
  <si>
    <t>-1.67041</t>
  </si>
  <si>
    <t xml:space="preserve">  -79.06123</t>
  </si>
  <si>
    <t>2.11 Información del administrador</t>
  </si>
  <si>
    <t>a. Tipo de Administrador:</t>
  </si>
  <si>
    <t>Privado</t>
  </si>
  <si>
    <t>b. Nombre de la Institución:</t>
  </si>
  <si>
    <t xml:space="preserve">Santuario del Guayco </t>
  </si>
  <si>
    <t>c. Nombre del Administrador:</t>
  </si>
  <si>
    <t xml:space="preserve">Padre Washignton Camacho </t>
  </si>
  <si>
    <t>d. Cargo que ocupa:</t>
  </si>
  <si>
    <t xml:space="preserve">Parróco del Santuario </t>
  </si>
  <si>
    <t>e. Teléfono / Celular:</t>
  </si>
  <si>
    <t>(+593) 0993073603</t>
  </si>
  <si>
    <t>f. Correo Electrónico:</t>
  </si>
  <si>
    <t>Observaciones:</t>
  </si>
  <si>
    <t>3. CARACTERISTICAS DEL ATRACTIVO</t>
  </si>
  <si>
    <t>3.1 Características climatológicas</t>
  </si>
  <si>
    <t>a. Clima:</t>
  </si>
  <si>
    <t>Templado</t>
  </si>
  <si>
    <t>b. Temperatura(ºC):</t>
  </si>
  <si>
    <t>14 - 16</t>
  </si>
  <si>
    <t>c. Precipitación Pluviométrica (mm):</t>
  </si>
  <si>
    <t>750 - 1000</t>
  </si>
  <si>
    <t>3.2 Línea de producto al que pertenece el atractivo (U)</t>
  </si>
  <si>
    <t>a. Cultura</t>
  </si>
  <si>
    <t>b. Naturaleza</t>
  </si>
  <si>
    <t>c. Aventura</t>
  </si>
  <si>
    <t>3.3 Escenario donde se localiza el atractivo turístico</t>
  </si>
  <si>
    <t>a. Prístino</t>
  </si>
  <si>
    <t>b. Primitivo</t>
  </si>
  <si>
    <t>c. Rústico Natural</t>
  </si>
  <si>
    <t>d. Rural</t>
  </si>
  <si>
    <t>e. Urbano</t>
  </si>
  <si>
    <r>
      <rPr>
        <b/>
        <sz val="12"/>
        <color rgb="FF000000"/>
        <rFont val="Helvetica Neue"/>
      </rPr>
      <t xml:space="preserve">3.4 Ingreso al atractivo </t>
    </r>
    <r>
      <rPr>
        <b/>
        <sz val="12"/>
        <color rgb="FF000000"/>
        <rFont val="HelveticaNeueLT Pro 67 MdCn"/>
      </rPr>
      <t>(U)</t>
    </r>
  </si>
  <si>
    <t>a. Tipo de Ingreso</t>
  </si>
  <si>
    <t>b. Horario de Atención</t>
  </si>
  <si>
    <t>c. Atención</t>
  </si>
  <si>
    <t>Ingreso</t>
  </si>
  <si>
    <t>Salida</t>
  </si>
  <si>
    <t>Todos los días</t>
  </si>
  <si>
    <t>Fines de semana y feriados</t>
  </si>
  <si>
    <t>Solo días hábiles</t>
  </si>
  <si>
    <t>Otro</t>
  </si>
  <si>
    <t>Especificar</t>
  </si>
  <si>
    <t>Libre</t>
  </si>
  <si>
    <t>texto</t>
  </si>
  <si>
    <t>Restringido</t>
  </si>
  <si>
    <t>Pagado</t>
  </si>
  <si>
    <t>d. Maneja un sistema de reservas:</t>
  </si>
  <si>
    <t>f. Forma de Pago:</t>
  </si>
  <si>
    <t>Efectivo</t>
  </si>
  <si>
    <t>Dinero Electrónico</t>
  </si>
  <si>
    <t>Depósito Bancario</t>
  </si>
  <si>
    <t>Tarjeta de Débito</t>
  </si>
  <si>
    <t>e. Precio:</t>
  </si>
  <si>
    <t>Desde</t>
  </si>
  <si>
    <t>Hasta</t>
  </si>
  <si>
    <t>Tarjeta de Crédito</t>
  </si>
  <si>
    <t>Transferencia Bancaria</t>
  </si>
  <si>
    <t>Cheque</t>
  </si>
  <si>
    <t>g. Meses recomendables de visita:</t>
  </si>
  <si>
    <t>Agosto,Septiembre, Octubre, Diciembre</t>
  </si>
  <si>
    <t>Es recomendable visitar el atractivo en agosto por las festividades en honor al Santuario del Guayco.</t>
  </si>
  <si>
    <t>4. ACCESIBILIDAD Y CONECTIVIDAD AL ATRACTIVO</t>
  </si>
  <si>
    <t>SI</t>
  </si>
  <si>
    <t>NO</t>
  </si>
  <si>
    <t>S/I</t>
  </si>
  <si>
    <t>a. Nombre de la ciudad o poblado más cercano (Que presente condiciones mínimas de servicios):</t>
  </si>
  <si>
    <t>San Josè de  Chimbo</t>
  </si>
  <si>
    <t>b. Distancia desde la ciudad o poblado más cercano:</t>
  </si>
  <si>
    <t>km</t>
  </si>
  <si>
    <t>c. Tiempo  estimado de desplazamiento en auto:</t>
  </si>
  <si>
    <t>h/min</t>
  </si>
  <si>
    <r>
      <rPr>
        <sz val="12"/>
        <color rgb="FF000000"/>
        <rFont val="Helvetica Neue"/>
      </rPr>
      <t>d. Coordenadas (</t>
    </r>
    <r>
      <rPr>
        <sz val="10"/>
        <color rgb="FF000000"/>
        <rFont val="Arial"/>
      </rPr>
      <t>grados decimales</t>
    </r>
    <r>
      <rPr>
        <sz val="12"/>
        <color rgb="FF000000"/>
        <rFont val="Arial"/>
      </rPr>
      <t>):</t>
    </r>
  </si>
  <si>
    <t>Lat.:</t>
  </si>
  <si>
    <t>-1.68050</t>
  </si>
  <si>
    <t>Long.:</t>
  </si>
  <si>
    <t>-79.02921</t>
  </si>
  <si>
    <t>El Cantón de Chimbo es el poblado mas cercano al atractivo y se toma como referencia.</t>
  </si>
  <si>
    <r>
      <rPr>
        <b/>
        <sz val="12"/>
        <color rgb="FF000000"/>
        <rFont val="Helvetica Neue"/>
      </rPr>
      <t xml:space="preserve">4.2 Vías de Acceso </t>
    </r>
    <r>
      <rPr>
        <b/>
        <sz val="12"/>
        <color rgb="FF000000"/>
        <rFont val="Arial"/>
      </rPr>
      <t>(M)</t>
    </r>
  </si>
  <si>
    <r>
      <rPr>
        <sz val="12"/>
        <color rgb="FF000000"/>
        <rFont val="Helvetica Neue"/>
      </rPr>
      <t xml:space="preserve">a. Terrestre </t>
    </r>
    <r>
      <rPr>
        <sz val="12"/>
        <color rgb="FF000000"/>
        <rFont val="HelveticaNeueLT Pro 67 MdCn"/>
      </rPr>
      <t>(M)</t>
    </r>
  </si>
  <si>
    <t>Tipo de vía</t>
  </si>
  <si>
    <t>Coordenada de inicio</t>
  </si>
  <si>
    <t>Coordenada de fin</t>
  </si>
  <si>
    <t>Distancia (km)</t>
  </si>
  <si>
    <t>Tipo de material</t>
  </si>
  <si>
    <t>Estado</t>
  </si>
  <si>
    <t>a. Primer orden</t>
  </si>
  <si>
    <t>.1.68050   -79. 02921</t>
  </si>
  <si>
    <t>-1.67041   -79.06123</t>
  </si>
  <si>
    <t>Asfaltado</t>
  </si>
  <si>
    <t>Bueno</t>
  </si>
  <si>
    <t>b. Segundo orden</t>
  </si>
  <si>
    <t>0</t>
  </si>
  <si>
    <t>c. Tercer orden</t>
  </si>
  <si>
    <t>Se recorre de Chimbo hacia el Santuario 5 km en una via de primer orden y en perfectas condiciones.</t>
  </si>
  <si>
    <r>
      <rPr>
        <sz val="12"/>
        <color rgb="FF000000"/>
        <rFont val="Helvetica Neue"/>
      </rPr>
      <t xml:space="preserve">b. Acuático </t>
    </r>
    <r>
      <rPr>
        <sz val="12"/>
        <color rgb="FF000000"/>
        <rFont val="HelveticaNeueLT Pro 67 MdCn"/>
      </rPr>
      <t>(U)</t>
    </r>
  </si>
  <si>
    <t>Marítimo</t>
  </si>
  <si>
    <t>Puerto / Muelle de partida</t>
  </si>
  <si>
    <t>Puerto / Muelle de Llegada</t>
  </si>
  <si>
    <t>Lacustre</t>
  </si>
  <si>
    <t>Fluvial</t>
  </si>
  <si>
    <t>c. Aéreo (U)</t>
  </si>
  <si>
    <t>Nacional:</t>
  </si>
  <si>
    <t>Internacional:</t>
  </si>
  <si>
    <t>4.3 Servicio de transporte (M)</t>
  </si>
  <si>
    <t>a. Bus</t>
  </si>
  <si>
    <t>b. Buseta</t>
  </si>
  <si>
    <t>c. Transporte 4x4</t>
  </si>
  <si>
    <t>d. Taxi</t>
  </si>
  <si>
    <t>e. Moto taxi</t>
  </si>
  <si>
    <t>f. Teleférico</t>
  </si>
  <si>
    <t>g. Lancha</t>
  </si>
  <si>
    <t>h. Bote</t>
  </si>
  <si>
    <t>i. Barco</t>
  </si>
  <si>
    <t>j. Canoa</t>
  </si>
  <si>
    <t>k. Avión</t>
  </si>
  <si>
    <t>l. Avioneta</t>
  </si>
  <si>
    <t>m. Helicóptero</t>
  </si>
  <si>
    <t>n. Otro</t>
  </si>
  <si>
    <t>Especifique</t>
  </si>
  <si>
    <t>camionetas</t>
  </si>
  <si>
    <t>El servicio de transporte al Guayco corresponde a un valor de $ 7 dólares, pero si requiere de otro servicio el bus pasar por la entrada cada hora por 0,50 ctvs.</t>
  </si>
  <si>
    <t>4.3.1 Detalle de transporte hacia el atractivo (M)</t>
  </si>
  <si>
    <t>a. Nombre de la cooperativa o asociación que presta el servicio</t>
  </si>
  <si>
    <t>b. Estación / terminal</t>
  </si>
  <si>
    <t>c. Frecuencia</t>
  </si>
  <si>
    <t>d. Detalle (Traslado origen / destino)</t>
  </si>
  <si>
    <t>Diaria</t>
  </si>
  <si>
    <t>Semanal</t>
  </si>
  <si>
    <t>Mensual</t>
  </si>
  <si>
    <t>Eventual</t>
  </si>
  <si>
    <t>Cooperativa de camionetas Benalcázar</t>
  </si>
  <si>
    <t>Plaza La Merced</t>
  </si>
  <si>
    <t>Recorrido desde Chimbo hacia el Santuario del Guayco</t>
  </si>
  <si>
    <t xml:space="preserve">Cooperativa de camionetas 3 de marzo </t>
  </si>
  <si>
    <t>Parque Central de Chimbo</t>
  </si>
  <si>
    <t>Cooperativa camionetas Natividad del Guayco</t>
  </si>
  <si>
    <t xml:space="preserve">Avda. 10 de agosto, vía al Guayco </t>
  </si>
  <si>
    <t>Cooperativa Señor del Buen Suceso</t>
  </si>
  <si>
    <t>Vía al Guayco</t>
  </si>
  <si>
    <t>Cooperativa de taxis San José</t>
  </si>
  <si>
    <t>4.4 Condiciones de accesibilidad del atractivo turístico al medio físico para personas con discapacidad (M)</t>
  </si>
  <si>
    <t>General</t>
  </si>
  <si>
    <t>Discapacidad Física</t>
  </si>
  <si>
    <t>Discapacidad Visual</t>
  </si>
  <si>
    <t>Dicapacidad Auditiva</t>
  </si>
  <si>
    <t>Discapacidad Intelectual o Psicosocial</t>
  </si>
  <si>
    <t>d. No es accesible</t>
  </si>
  <si>
    <t>El Santuario del Guayco no cuenta con las facilidades de accesibilidad para todo público.</t>
  </si>
  <si>
    <t>4.5 Señalización</t>
  </si>
  <si>
    <t>a. Señalización de aproximación al atractivo</t>
  </si>
  <si>
    <t>Estado (U)</t>
  </si>
  <si>
    <t xml:space="preserve">Regular </t>
  </si>
  <si>
    <r>
      <rPr>
        <sz val="11"/>
        <color rgb="FF000000"/>
        <rFont val="Helvetica Neue"/>
      </rPr>
      <t>Malo</t>
    </r>
    <r>
      <rPr>
        <sz val="11"/>
        <color rgb="FF000000"/>
        <rFont val="HelveticaNeueLT Pro 67 MdCn"/>
      </rPr>
      <t xml:space="preserve"> </t>
    </r>
  </si>
  <si>
    <t>Cunta on señalizaciòn de aproximaciòn al atractivo y se encuentra en buen estado</t>
  </si>
  <si>
    <t>5. PLANTA TURÍSTICA / COMPLEMENTARIOS</t>
  </si>
  <si>
    <t>5.1 Planta turística (M)</t>
  </si>
  <si>
    <t>a. En el Atractivo</t>
  </si>
  <si>
    <t>b. En la ciudad o poblado cercano</t>
  </si>
  <si>
    <t>Alojamiento</t>
  </si>
  <si>
    <t>Establecimientos registrados</t>
  </si>
  <si>
    <t>Número de Habitaciones</t>
  </si>
  <si>
    <t>Número de Plazas</t>
  </si>
  <si>
    <t>Hotel</t>
  </si>
  <si>
    <t>Hostal</t>
  </si>
  <si>
    <t>Hostería</t>
  </si>
  <si>
    <t>Hacienda Turística</t>
  </si>
  <si>
    <t>Lodge</t>
  </si>
  <si>
    <t>Resort</t>
  </si>
  <si>
    <t>Refugio</t>
  </si>
  <si>
    <t>Campamento Turístico</t>
  </si>
  <si>
    <t>Casa de Huéspedes</t>
  </si>
  <si>
    <t xml:space="preserve">Alimentos y bebidas </t>
  </si>
  <si>
    <t>Número de Mesas</t>
  </si>
  <si>
    <t>Restaurantes</t>
  </si>
  <si>
    <t>Cafeterías</t>
  </si>
  <si>
    <t>Bares</t>
  </si>
  <si>
    <t>Fuentes de soda</t>
  </si>
  <si>
    <t>En la actualidad hay mas restaurantes pero que no se encuentran actualizados dentro del catastro, pero que estan a disposición para brindar sus servicios de calidad al turista.</t>
  </si>
  <si>
    <t>Agencias de Viaje</t>
  </si>
  <si>
    <t>Mayoristas</t>
  </si>
  <si>
    <t>Internacionales</t>
  </si>
  <si>
    <t>Operadoras</t>
  </si>
  <si>
    <t xml:space="preserve">No existe agencia de viajes </t>
  </si>
  <si>
    <t>Guía</t>
  </si>
  <si>
    <t>Local</t>
  </si>
  <si>
    <t>Nacional</t>
  </si>
  <si>
    <t>Nacional Especializado</t>
  </si>
  <si>
    <t>Cultura</t>
  </si>
  <si>
    <t>Aventura</t>
  </si>
  <si>
    <t xml:space="preserve">No exiten guias turìticos </t>
  </si>
  <si>
    <t>5.2 Facilidades en el entorno al atractivo</t>
  </si>
  <si>
    <t>Categoría (M)</t>
  </si>
  <si>
    <t>Tipo (M)</t>
  </si>
  <si>
    <t>Cantidad</t>
  </si>
  <si>
    <t>Coordenadas</t>
  </si>
  <si>
    <t>Administrador</t>
  </si>
  <si>
    <t>Accesibilidad universal</t>
  </si>
  <si>
    <t>B</t>
  </si>
  <si>
    <t>R</t>
  </si>
  <si>
    <t>M</t>
  </si>
  <si>
    <t>a. De apoyo a la gestión turística</t>
  </si>
  <si>
    <t>Punto de Información</t>
  </si>
  <si>
    <t>I-Tur</t>
  </si>
  <si>
    <t>Centro de interpretación</t>
  </si>
  <si>
    <t>Centro de facilitación turística</t>
  </si>
  <si>
    <t>Centro de recepción de visitantes</t>
  </si>
  <si>
    <t>b. De observación y vigilancia</t>
  </si>
  <si>
    <t>Garitas de guardianía</t>
  </si>
  <si>
    <t>Miradores</t>
  </si>
  <si>
    <t>-1,684153,-79,027298         -1678955, -79,027518</t>
  </si>
  <si>
    <t>Público</t>
  </si>
  <si>
    <t>Torres de avistamiento de aves</t>
  </si>
  <si>
    <t>Torres de vigilancia para salvavidas</t>
  </si>
  <si>
    <t>c. De recorrido y descanso</t>
  </si>
  <si>
    <t>Senderos</t>
  </si>
  <si>
    <t>Estaciones de sombra y descanso</t>
  </si>
  <si>
    <t>Áreas de acampar</t>
  </si>
  <si>
    <t>-1.66926     -79.05730</t>
  </si>
  <si>
    <t>Parróco</t>
  </si>
  <si>
    <t>Refugio de alta montaña</t>
  </si>
  <si>
    <t>d. De servicio</t>
  </si>
  <si>
    <t>Baterías sanitarias</t>
  </si>
  <si>
    <t xml:space="preserve">-1.669469, -79.059115     - 1.669721, -79.059302        </t>
  </si>
  <si>
    <t>Estacionamientos</t>
  </si>
  <si>
    <t>-1.66950     -79.05952</t>
  </si>
  <si>
    <t>e. Otros</t>
  </si>
  <si>
    <t>En el Santuario de Guayco se dispone de servicios de baterias sanitarias y estacionamientos en buenas codiciones.</t>
  </si>
  <si>
    <r>
      <rPr>
        <b/>
        <sz val="12"/>
        <color rgb="FF000000"/>
        <rFont val="Helvetica Neue"/>
      </rPr>
      <t xml:space="preserve">5.3 Complementarios a la actividad turística </t>
    </r>
    <r>
      <rPr>
        <b/>
        <sz val="12"/>
        <color rgb="FF000000"/>
        <rFont val="Arial"/>
      </rPr>
      <t>(M)</t>
    </r>
  </si>
  <si>
    <t xml:space="preserve"> Alquiler y venta de equipo especializado</t>
  </si>
  <si>
    <t>Venta de artesanías y merchandising</t>
  </si>
  <si>
    <t>Alquiler y venta de equipo especializado</t>
  </si>
  <si>
    <t>Casa de cambio</t>
  </si>
  <si>
    <t>Cajero automático</t>
  </si>
  <si>
    <t>Especifique:</t>
  </si>
  <si>
    <t>Hay cajeros automáticos en la Cooperativa San José en la calle Chimborazo 536, 3 de marzo Guayas y Eloy Alfaro y la de Cooperativa Policia Nacional en la plaza de la Merced y tambien el Banco del Pácifico en la calle Sucre y 3 de marzo y para las artesanías se pueden comprar en la Plaza de las Artes conjuntamente al Barrio El Rosal. Además en la entrada al atractivo tambien se puede encontrar artesanias.</t>
  </si>
  <si>
    <t>6. ESTADO DE CONSERVACIÓN E INTEGRACIÓN ATRACTIVO / ENTORNO</t>
  </si>
  <si>
    <r>
      <rPr>
        <b/>
        <sz val="12"/>
        <color rgb="FF000000"/>
        <rFont val="Helvetica Neue"/>
      </rPr>
      <t xml:space="preserve">6.1 Atractivo </t>
    </r>
    <r>
      <rPr>
        <b/>
        <sz val="12"/>
        <color rgb="FF000000"/>
        <rFont val="Arial"/>
      </rPr>
      <t>(U)</t>
    </r>
  </si>
  <si>
    <t>a. Conservado</t>
  </si>
  <si>
    <t xml:space="preserve">b. Alterado </t>
  </si>
  <si>
    <t>c. En proceso de deterioro</t>
  </si>
  <si>
    <t>d. Deteriorado</t>
  </si>
  <si>
    <t>Debido que le dan en continuidad mantenimiento al Santuario para recibir a sus fieles devotos.</t>
  </si>
  <si>
    <r>
      <rPr>
        <sz val="12"/>
        <color rgb="FF000000"/>
        <rFont val="Helvetica Neue"/>
      </rPr>
      <t xml:space="preserve">6.1.1 Factores de alteración y deterioro </t>
    </r>
    <r>
      <rPr>
        <sz val="12"/>
        <color rgb="FF000000"/>
        <rFont val="Arial"/>
      </rPr>
      <t>(M)</t>
    </r>
  </si>
  <si>
    <r>
      <rPr>
        <sz val="12"/>
        <color rgb="FF000000"/>
        <rFont val="Helvetica Neue"/>
      </rPr>
      <t xml:space="preserve">6.1.1.1 Naturales </t>
    </r>
    <r>
      <rPr>
        <sz val="12"/>
        <color rgb="FF000000"/>
        <rFont val="HelveticaNeueLT Pro 67 MdCn"/>
      </rPr>
      <t>(M)</t>
    </r>
  </si>
  <si>
    <r>
      <rPr>
        <sz val="12"/>
        <color rgb="FF000000"/>
        <rFont val="Helvetica Neue"/>
      </rPr>
      <t xml:space="preserve">6.1.1.2 Antrópicos / Antropogénicos </t>
    </r>
    <r>
      <rPr>
        <sz val="12"/>
        <color rgb="FF000000"/>
        <rFont val="Arial"/>
      </rPr>
      <t>(M)</t>
    </r>
  </si>
  <si>
    <t xml:space="preserve">a. Erosión </t>
  </si>
  <si>
    <t>a. Actividades agrícolas y ganaderas</t>
  </si>
  <si>
    <t>b. Actividades forestales</t>
  </si>
  <si>
    <t>c. Actividades extractivas / minería</t>
  </si>
  <si>
    <t xml:space="preserve">b. Humedad </t>
  </si>
  <si>
    <t>d. Actividades  industriales</t>
  </si>
  <si>
    <t>e. Negligencia / abandono</t>
  </si>
  <si>
    <t>f. Huaquearía</t>
  </si>
  <si>
    <t>c. Desastres naturales</t>
  </si>
  <si>
    <t>g. Conflicto de tenencia</t>
  </si>
  <si>
    <t>h. Condiciones de uso y exposición</t>
  </si>
  <si>
    <t xml:space="preserve">i. Falta de mantenimiento </t>
  </si>
  <si>
    <t>d. Flora/Fauna</t>
  </si>
  <si>
    <t>j. Contaminación del ambiente</t>
  </si>
  <si>
    <t>k. Generación de residuos</t>
  </si>
  <si>
    <t>l. Expansión urbana</t>
  </si>
  <si>
    <t>e. Clima</t>
  </si>
  <si>
    <t>m. Conflicto político / social</t>
  </si>
  <si>
    <t>n. Desarrollo industrial / comercial</t>
  </si>
  <si>
    <t>o. Vandalismo</t>
  </si>
  <si>
    <t>Es importante mantener mejor control con la geeración residuos de los visitantes para brindar una mayor experiencia.</t>
  </si>
  <si>
    <r>
      <rPr>
        <b/>
        <sz val="12"/>
        <color rgb="FF000000"/>
        <rFont val="Helvetica Neue"/>
      </rPr>
      <t>6.2 Entorno</t>
    </r>
    <r>
      <rPr>
        <b/>
        <sz val="12"/>
        <color rgb="FF000000"/>
        <rFont val="HelveticaNeueLT Pro 67 MdCn"/>
      </rPr>
      <t xml:space="preserve"> (U)</t>
    </r>
  </si>
  <si>
    <t>Se encuentra en buenas condiciones, pero debido a sus remotos cambios para estabilizarse se ha alterado el entorno.</t>
  </si>
  <si>
    <r>
      <rPr>
        <sz val="12"/>
        <color rgb="FF000000"/>
        <rFont val="Helvetica Neue"/>
      </rPr>
      <t xml:space="preserve">6.2.1 Factores de alteración y deterioro </t>
    </r>
    <r>
      <rPr>
        <sz val="12"/>
        <color rgb="FF000000"/>
        <rFont val="HelveticaNeueLT Pro 67 MdCn"/>
      </rPr>
      <t>(M)</t>
    </r>
  </si>
  <si>
    <r>
      <rPr>
        <sz val="12"/>
        <color rgb="FF000000"/>
        <rFont val="Helvetica Neue"/>
      </rPr>
      <t xml:space="preserve">6.2.1.1 Naturales </t>
    </r>
    <r>
      <rPr>
        <sz val="12"/>
        <color rgb="FF000000"/>
        <rFont val="HelveticaNeueLT Pro 67 MdCn"/>
      </rPr>
      <t>(M)</t>
    </r>
  </si>
  <si>
    <r>
      <rPr>
        <sz val="12"/>
        <color rgb="FF000000"/>
        <rFont val="Helvetica Neue"/>
      </rPr>
      <t xml:space="preserve">6.2.1.2 Antrópicos / Antropogénicos </t>
    </r>
    <r>
      <rPr>
        <sz val="12"/>
        <color rgb="FF000000"/>
        <rFont val="HelveticaNeueLT Pro 67 MdCn"/>
      </rPr>
      <t>(M)</t>
    </r>
  </si>
  <si>
    <t>La ciudad de Chimbo las actividades agricolas son las que tienen mayor influencia pero se muestran como hermosos paisajes naturales para el visitante.</t>
  </si>
  <si>
    <t>6.3. Declaratoria del espacio turístico asociado al atractivo</t>
  </si>
  <si>
    <t>a. Declarante:</t>
  </si>
  <si>
    <t>b. Denominación:</t>
  </si>
  <si>
    <t>b. Fecha de declaración:</t>
  </si>
  <si>
    <t xml:space="preserve">c. Alcance: </t>
  </si>
  <si>
    <t>No existe declaratoria del espacio turìstico asociado al atractivo</t>
  </si>
  <si>
    <t>7. HIGIENE Y SEGURIDAD TURÍSTICA</t>
  </si>
  <si>
    <t>7.1 Servicios Básicos</t>
  </si>
  <si>
    <t>a. En el atractivo</t>
  </si>
  <si>
    <t>b. En la ciudad o poblado mas cercano</t>
  </si>
  <si>
    <t>Agua:</t>
  </si>
  <si>
    <t>Entubada</t>
  </si>
  <si>
    <t xml:space="preserve">Agua </t>
  </si>
  <si>
    <t>Potable</t>
  </si>
  <si>
    <t xml:space="preserve">Empresa Pública Municipal de Agua Potable y Alcantarillado </t>
  </si>
  <si>
    <t>Energía eléctrica:</t>
  </si>
  <si>
    <t>Red eléctrica de servicio público</t>
  </si>
  <si>
    <t>Energía eléctrica</t>
  </si>
  <si>
    <t>Empresa Eléctrica Pública Estratégica Corporación Nacional de Electricidad (CNEL EP)</t>
  </si>
  <si>
    <t>Saneamiento:</t>
  </si>
  <si>
    <t xml:space="preserve">Red pública </t>
  </si>
  <si>
    <t>Disposición de desechos</t>
  </si>
  <si>
    <t xml:space="preserve">Carro Recolector </t>
  </si>
  <si>
    <t>Gad Municipal de Chimbo</t>
  </si>
  <si>
    <t>Los horarios de la recolección de basura en las parroquias en el área rural es apartir de las 7h00 a 15h00 una sola vez a la semana dentro de los días jueves.</t>
  </si>
  <si>
    <t>7.2 Señalética en el atractivo</t>
  </si>
  <si>
    <t>7.2.1 Ambiente</t>
  </si>
  <si>
    <t>7.2.2. Tipo</t>
  </si>
  <si>
    <t>7.2.3. Materialidad</t>
  </si>
  <si>
    <t>7.2.4. Estado</t>
  </si>
  <si>
    <t>a. Madera</t>
  </si>
  <si>
    <t>b.Aluminio</t>
  </si>
  <si>
    <t>c.Otro</t>
  </si>
  <si>
    <t>En áreas urbanas</t>
  </si>
  <si>
    <t>Pictograma de atractivos naturales</t>
  </si>
  <si>
    <t>Pictograma de atractivos culturales</t>
  </si>
  <si>
    <t>x</t>
  </si>
  <si>
    <t>Pictograma de actividades turísticas</t>
  </si>
  <si>
    <t>Pictograma de servicios de apoyo</t>
  </si>
  <si>
    <t>Pictogramas de restricción</t>
  </si>
  <si>
    <t>Tótems de atractivos turísticos</t>
  </si>
  <si>
    <t>Tótems de sitio</t>
  </si>
  <si>
    <t>Tótems direccionales</t>
  </si>
  <si>
    <t>Direccionamiento a los miradores</t>
  </si>
  <si>
    <t>En áreas naturales</t>
  </si>
  <si>
    <t>Señales turísticas de aproximación</t>
  </si>
  <si>
    <t>Paneles de direccionamiento hacia atractivos</t>
  </si>
  <si>
    <t>Panel informativo de atractivos</t>
  </si>
  <si>
    <t>Panel informativo de direccionamiento hacia atractivos, servicios y actividades</t>
  </si>
  <si>
    <t>Mesas interpretativas</t>
  </si>
  <si>
    <t>Tótem de sitio</t>
  </si>
  <si>
    <t>Tótem de direccionamiento</t>
  </si>
  <si>
    <t>Letreros informativos</t>
  </si>
  <si>
    <t>De información botánica</t>
  </si>
  <si>
    <t>Normativos de concienciación</t>
  </si>
  <si>
    <t>Señalética interna de seguridad</t>
  </si>
  <si>
    <t>Protección de los elementos del atractivo</t>
  </si>
  <si>
    <t>Otros</t>
  </si>
  <si>
    <r>
      <rPr>
        <b/>
        <sz val="12"/>
        <color rgb="FF000000"/>
        <rFont val="Helvetica Neue"/>
      </rPr>
      <t xml:space="preserve">7.3 Salud (más cercano) </t>
    </r>
    <r>
      <rPr>
        <b/>
        <sz val="12"/>
        <color rgb="FF000000"/>
        <rFont val="Arial"/>
      </rPr>
      <t>(M)</t>
    </r>
  </si>
  <si>
    <t>Hospital o Clínica</t>
  </si>
  <si>
    <t>Puesto / Centro de salud</t>
  </si>
  <si>
    <t>Dispensario médico</t>
  </si>
  <si>
    <t>Botiquín de primeros auxilios</t>
  </si>
  <si>
    <t>En Chimbo hay 1 Centro de Salud en la avda. tres de marzo y Los Rios, atiende las 24 horas su número telefónico 32988036                                                        2 dispensarios en la avda. 10 de agosto y Eloy Alfaro. El Parróco en el atractivo cuenta con botiquien en caso de cualquier emergencia.</t>
  </si>
  <si>
    <r>
      <rPr>
        <b/>
        <sz val="12"/>
        <color rgb="FF000000"/>
        <rFont val="Helvetica Neue"/>
      </rPr>
      <t xml:space="preserve">7.4 Seguridad </t>
    </r>
    <r>
      <rPr>
        <b/>
        <sz val="12"/>
        <color rgb="FF000000"/>
        <rFont val="Arial"/>
      </rPr>
      <t>(M)</t>
    </r>
  </si>
  <si>
    <t>a. Privada</t>
  </si>
  <si>
    <t>Detalle</t>
  </si>
  <si>
    <t>b. Policía nacional</t>
  </si>
  <si>
    <t>ECU 911</t>
  </si>
  <si>
    <t>c. Policía metropolitana / Municipal</t>
  </si>
  <si>
    <t xml:space="preserve">Policia Municipal </t>
  </si>
  <si>
    <t>d. Otra</t>
  </si>
  <si>
    <t>UPC</t>
  </si>
  <si>
    <t>Ecu 911 se conecta a Guaranda en la calle Garcia Moreno y Sucre y la sede esta en Babahoyo, La policia nacional asi como los policias municipales se encuentran todo el tiempo resguardando la ciudad frente al parque central de Chimbo</t>
  </si>
  <si>
    <r>
      <rPr>
        <b/>
        <sz val="12"/>
        <color rgb="FF000000"/>
        <rFont val="Helvetica Neue"/>
      </rPr>
      <t xml:space="preserve">7.5 Servicio de comunicación de </t>
    </r>
    <r>
      <rPr>
        <b/>
        <sz val="12"/>
        <color rgb="FF000000"/>
        <rFont val="Arial"/>
      </rPr>
      <t>uso público (M)</t>
    </r>
  </si>
  <si>
    <r>
      <rPr>
        <sz val="12"/>
        <color rgb="FF000000"/>
        <rFont val="Helvetica Neue"/>
      </rPr>
      <t>Telefonía</t>
    </r>
    <r>
      <rPr>
        <sz val="12"/>
        <color rgb="FF000000"/>
        <rFont val="HelveticaNeueLT Pro 67 MdCn"/>
      </rPr>
      <t xml:space="preserve"> (M)</t>
    </r>
  </si>
  <si>
    <r>
      <rPr>
        <sz val="12"/>
        <color theme="1"/>
        <rFont val="Helvetica Neue"/>
      </rPr>
      <t xml:space="preserve">Conexión a internet </t>
    </r>
    <r>
      <rPr>
        <sz val="12"/>
        <color rgb="FF000000"/>
        <rFont val="HelveticaNeueLT Pro 67 MdCn"/>
      </rPr>
      <t>(M)</t>
    </r>
  </si>
  <si>
    <r>
      <rPr>
        <sz val="12"/>
        <color rgb="FF000000"/>
        <rFont val="Helvetica Neue"/>
      </rPr>
      <t>Telefonía</t>
    </r>
    <r>
      <rPr>
        <sz val="12"/>
        <color rgb="FF000000"/>
        <rFont val="HelveticaNeueLT Pro 67 MdCn"/>
      </rPr>
      <t xml:space="preserve"> (M)</t>
    </r>
  </si>
  <si>
    <r>
      <rPr>
        <sz val="12"/>
        <color theme="1"/>
        <rFont val="Helvetica Neue"/>
      </rPr>
      <t xml:space="preserve">Conexión a internet </t>
    </r>
    <r>
      <rPr>
        <sz val="12"/>
        <color theme="1"/>
        <rFont val="Arial"/>
      </rPr>
      <t>(M)</t>
    </r>
  </si>
  <si>
    <t>Fija</t>
  </si>
  <si>
    <t>Línea telefónica</t>
  </si>
  <si>
    <t>Fibra óptica</t>
  </si>
  <si>
    <t>Móvil</t>
  </si>
  <si>
    <t>Satélite</t>
  </si>
  <si>
    <t>Redes inalámbricas</t>
  </si>
  <si>
    <t>Satelital</t>
  </si>
  <si>
    <t>Telefonía móvil</t>
  </si>
  <si>
    <t>En el Cantòn Chimbo dispone de telefonía Claro, Porta, CNT, Movistar y con buena señal de internet.</t>
  </si>
  <si>
    <r>
      <rPr>
        <sz val="12"/>
        <color rgb="FF000000"/>
        <rFont val="Helvetica Neue"/>
      </rPr>
      <t xml:space="preserve">Radio portátil </t>
    </r>
    <r>
      <rPr>
        <sz val="12"/>
        <color rgb="FF000000"/>
        <rFont val="Arial"/>
      </rPr>
      <t>(U)</t>
    </r>
  </si>
  <si>
    <t>De uso exclusivo para el visitante</t>
  </si>
  <si>
    <t>De uso exclusivo para comunicación interna</t>
  </si>
  <si>
    <t>De uso exclusivo en caso de emergencia</t>
  </si>
  <si>
    <t>No cuenta con una radio portàtil</t>
  </si>
  <si>
    <r>
      <rPr>
        <b/>
        <sz val="12"/>
        <color rgb="FF000000"/>
        <rFont val="Helvetica Neue"/>
      </rPr>
      <t xml:space="preserve">7.6 Multiamenzazas </t>
    </r>
    <r>
      <rPr>
        <b/>
        <sz val="12"/>
        <color rgb="FF000000"/>
        <rFont val="Arial"/>
      </rPr>
      <t>(M)</t>
    </r>
  </si>
  <si>
    <t>Deslaves</t>
  </si>
  <si>
    <t>Sismos</t>
  </si>
  <si>
    <t>Erupciones volcánicas</t>
  </si>
  <si>
    <t>Incendios forestales</t>
  </si>
  <si>
    <t>Sequía</t>
  </si>
  <si>
    <t>Inundaciones</t>
  </si>
  <si>
    <t>Aguajes</t>
  </si>
  <si>
    <t>Tsunami</t>
  </si>
  <si>
    <t>¿Existe un plan de contingencia en caso de catástrofes?</t>
  </si>
  <si>
    <t>Institución que elaboró el documento.</t>
  </si>
  <si>
    <t>Nombre del documento:</t>
  </si>
  <si>
    <t>Año de elaboración:</t>
  </si>
  <si>
    <t>Se encuentra en una zona de amenaza y por alteración del clima puede producirse cambios en el ambiente.</t>
  </si>
  <si>
    <t>8. POLÍTICAS Y REGULACIONES</t>
  </si>
  <si>
    <t>a. ¿El GAD cuenta con el Plan de Desarrollo Turístico Territorial?</t>
  </si>
  <si>
    <t>b. ¿El atractivo se encuentra dentro de la planificación turística territorial (GAD´S)?</t>
  </si>
  <si>
    <t>c. ¿Existen normativas que se apliquen para el desarrollo de la actividad turística en el atractivo?</t>
  </si>
  <si>
    <t>d. ¿Existen ordenanzas que se apliquen para el desarrollo de la actividad turística en el atractivo?</t>
  </si>
  <si>
    <t>El GAD cantonal no cuenta con un Plan de Desarrollo Turístico Territorial</t>
  </si>
  <si>
    <r>
      <rPr>
        <b/>
        <sz val="12"/>
        <color rgb="FF000000"/>
        <rFont val="Helvetica Neue"/>
      </rPr>
      <t xml:space="preserve">9. ACTIVIDADES QUE SE PRACTICAN </t>
    </r>
    <r>
      <rPr>
        <b/>
        <sz val="12"/>
        <color rgb="FF000000"/>
        <rFont val="Arial"/>
      </rPr>
      <t>(U)</t>
    </r>
  </si>
  <si>
    <t>9.1 ATRACTIVOS NATURALES (M)</t>
  </si>
  <si>
    <r>
      <rPr>
        <sz val="12"/>
        <color rgb="FF000000"/>
        <rFont val="Helvetica Neue"/>
      </rPr>
      <t xml:space="preserve">9.1.1 En el Agua </t>
    </r>
    <r>
      <rPr>
        <sz val="12"/>
        <color rgb="FF000000"/>
        <rFont val="Arial"/>
      </rPr>
      <t>(M)</t>
    </r>
  </si>
  <si>
    <t>a. Buceo</t>
  </si>
  <si>
    <t>b. Kayak de mar</t>
  </si>
  <si>
    <t>c. Kayak lacustre</t>
  </si>
  <si>
    <t>d. Kayak de Río</t>
  </si>
  <si>
    <t>e. Surf</t>
  </si>
  <si>
    <t>f. Kite surf</t>
  </si>
  <si>
    <t>g. Rafting</t>
  </si>
  <si>
    <t>h. Snorkel</t>
  </si>
  <si>
    <t>i. Tubing</t>
  </si>
  <si>
    <t>j. Regata</t>
  </si>
  <si>
    <t>k. Paseo en panga</t>
  </si>
  <si>
    <t>l. Paseo en bote</t>
  </si>
  <si>
    <t>m. Paseo en lancha</t>
  </si>
  <si>
    <t>n. Paseo en moto acuática</t>
  </si>
  <si>
    <t>o. Parasailing</t>
  </si>
  <si>
    <t>p. Esquí acuático</t>
  </si>
  <si>
    <t>q. Banana flotante</t>
  </si>
  <si>
    <t>r. Boya</t>
  </si>
  <si>
    <t>s. Pesca deportiva</t>
  </si>
  <si>
    <r>
      <rPr>
        <sz val="12"/>
        <color rgb="FF000000"/>
        <rFont val="Helvetica Neue"/>
      </rPr>
      <t xml:space="preserve">9.1.2 En el Aire </t>
    </r>
    <r>
      <rPr>
        <sz val="12"/>
        <color rgb="FF000000"/>
        <rFont val="Arial"/>
      </rPr>
      <t>(M)</t>
    </r>
  </si>
  <si>
    <t>a. Alas Delta</t>
  </si>
  <si>
    <t>b. Canopy</t>
  </si>
  <si>
    <t>c. Parapente</t>
  </si>
  <si>
    <t>d Otro</t>
  </si>
  <si>
    <r>
      <rPr>
        <sz val="12"/>
        <color rgb="FF000000"/>
        <rFont val="Helvetica Neue"/>
      </rPr>
      <t xml:space="preserve">9.1.3 En Superficie Terrestre </t>
    </r>
    <r>
      <rPr>
        <sz val="12"/>
        <color rgb="FF000000"/>
        <rFont val="Arial"/>
      </rPr>
      <t>(M)</t>
    </r>
  </si>
  <si>
    <t>a. Montañismo</t>
  </si>
  <si>
    <t>b. Escalada</t>
  </si>
  <si>
    <t>c. Senderismo</t>
  </si>
  <si>
    <t>d. Cicloturismo</t>
  </si>
  <si>
    <t>e. Canyoning</t>
  </si>
  <si>
    <t>f.  Exploración de cuevas</t>
  </si>
  <si>
    <t>g. Actividades Recreativas</t>
  </si>
  <si>
    <t>h. Cabalgata</t>
  </si>
  <si>
    <t>i. Caminata</t>
  </si>
  <si>
    <t>j. Camping</t>
  </si>
  <si>
    <t>k. Picnic</t>
  </si>
  <si>
    <t>l. Observación de flora y fauna</t>
  </si>
  <si>
    <t>m. Observación de astros</t>
  </si>
  <si>
    <r>
      <rPr>
        <b/>
        <sz val="12"/>
        <color theme="1"/>
        <rFont val="Helvetica Neue"/>
      </rPr>
      <t xml:space="preserve">9.2 ATRACTIVOS CULTURALES </t>
    </r>
    <r>
      <rPr>
        <b/>
        <sz val="12"/>
        <color theme="1"/>
        <rFont val="Arial"/>
      </rPr>
      <t>(U)</t>
    </r>
  </si>
  <si>
    <t>9.2.1 Tangibles e intangibles</t>
  </si>
  <si>
    <t>a. Recorridos guiados</t>
  </si>
  <si>
    <t>b. Recorrido autoguiados</t>
  </si>
  <si>
    <t>c. Visita a talleres artísticos</t>
  </si>
  <si>
    <t>h. Participación en talleres artísticos</t>
  </si>
  <si>
    <t>d. Visita a talleres artesanales</t>
  </si>
  <si>
    <t>i. Participación en talleres artesanales</t>
  </si>
  <si>
    <t>e. Exposiciones temáticas permanentes, temporales y eventuales</t>
  </si>
  <si>
    <t>f. Exhibición de piezas, muestras, obras, etc., originales.</t>
  </si>
  <si>
    <t>i. Actividades vivenciales y/o lúdicas</t>
  </si>
  <si>
    <t>g. Presentaciones o representaciones en vivo</t>
  </si>
  <si>
    <t>h. Muestras audiovisuales</t>
  </si>
  <si>
    <t>g. Fotografía</t>
  </si>
  <si>
    <t>j. Degustación de platos tradicionales</t>
  </si>
  <si>
    <t>l. Participación de la celebración</t>
  </si>
  <si>
    <t>m. Compra de artesanías</t>
  </si>
  <si>
    <t>n. Convivencia</t>
  </si>
  <si>
    <t>o. Medicina ancestral</t>
  </si>
  <si>
    <t>Los visitantes pueden participar de la celebración de la misa, admirar sus pinturas, obras, arquitectura que hacen autentico al Santuario del Guayco y realizar otras actividades que brindan sus alrededores.</t>
  </si>
  <si>
    <r>
      <rPr>
        <b/>
        <sz val="12"/>
        <color rgb="FF000000"/>
        <rFont val="Helvetica Neue"/>
      </rPr>
      <t xml:space="preserve">10. PROMOCIÓN </t>
    </r>
    <r>
      <rPr>
        <b/>
        <sz val="12"/>
        <color rgb="FF000000"/>
        <rFont val="Arial"/>
      </rPr>
      <t>Y COMERCIALIZACIÓN DEL ATRACTIVO</t>
    </r>
  </si>
  <si>
    <r>
      <rPr>
        <b/>
        <sz val="12"/>
        <color rgb="FF000000"/>
        <rFont val="Helvetica Neue"/>
      </rPr>
      <t xml:space="preserve">10.1. Medios de Promoción del Atractivo </t>
    </r>
    <r>
      <rPr>
        <b/>
        <sz val="12"/>
        <color rgb="FF000000"/>
        <rFont val="Arial"/>
      </rPr>
      <t>(M)</t>
    </r>
  </si>
  <si>
    <t>¿Existe un plan de promoción turística cantonal?</t>
  </si>
  <si>
    <t>¿El Atractivo se encuentra incluido en el plan de promoción turístico cantonal?</t>
  </si>
  <si>
    <t>Medio Promocional</t>
  </si>
  <si>
    <t>Dirección y nombre de los medios promocionales</t>
  </si>
  <si>
    <t>Periodicidad de la promoción</t>
  </si>
  <si>
    <t xml:space="preserve">a. Página WEB </t>
  </si>
  <si>
    <t>URL:</t>
  </si>
  <si>
    <t>Ninguna</t>
  </si>
  <si>
    <t xml:space="preserve">b. Red Social </t>
  </si>
  <si>
    <t>Nombre:</t>
  </si>
  <si>
    <t>Facebook Santuario Nacional Mariano Natividad del Guayco</t>
  </si>
  <si>
    <t>Anual</t>
  </si>
  <si>
    <t>c. Revistas Especializadas</t>
  </si>
  <si>
    <t xml:space="preserve">d. Material POP </t>
  </si>
  <si>
    <t xml:space="preserve">e. Oficina de Información Turística </t>
  </si>
  <si>
    <t>f. Medios de comunicación (radio, tv, prensa)</t>
  </si>
  <si>
    <t>Semanario el amigo del hogar, Semanario el emprendedor, radio satelital, y radio mundo.</t>
  </si>
  <si>
    <t>Todas</t>
  </si>
  <si>
    <t>g. Asistencia a ferias turísticas</t>
  </si>
  <si>
    <t xml:space="preserve">h. Otro </t>
  </si>
  <si>
    <t>Se encuentra información del santuario, fotos, videos de las misas transmitidas y otras actividades que se celebran.</t>
  </si>
  <si>
    <t>10.2. El atractivo forma parte de una oferta establecida (paquete turístico)</t>
  </si>
  <si>
    <t>El atrctivo no forma parte de una oferta establecida</t>
  </si>
  <si>
    <r>
      <rPr>
        <b/>
        <sz val="12"/>
        <color rgb="FF000000"/>
        <rFont val="Helvetica Neue"/>
      </rPr>
      <t>11. REGISTRO DE VISITANTES Y AFLUENCIA</t>
    </r>
    <r>
      <rPr>
        <b/>
        <sz val="12"/>
        <color rgb="FF000000"/>
        <rFont val="Arial"/>
      </rPr>
      <t xml:space="preserve"> (M)</t>
    </r>
  </si>
  <si>
    <t>11.1. Frecuencia de visita según datos estadísticos</t>
  </si>
  <si>
    <t>a. ¿Posee un sistema de registro de visitantes?</t>
  </si>
  <si>
    <t>Tipo:</t>
  </si>
  <si>
    <t>Digital</t>
  </si>
  <si>
    <t>Papel</t>
  </si>
  <si>
    <t>Años de registro</t>
  </si>
  <si>
    <t>b. ¿Se genera reporte de estadísticas de visita al atractivo?</t>
  </si>
  <si>
    <t>Frecuencia de los reportes:</t>
  </si>
  <si>
    <t>c. Temporalidad de visita al atractivo</t>
  </si>
  <si>
    <t>Alta (meses)</t>
  </si>
  <si>
    <t>Septiembre - Agosto</t>
  </si>
  <si>
    <t>Número de visitantes</t>
  </si>
  <si>
    <t>Baja (meses)</t>
  </si>
  <si>
    <t>d. Llegada de turistas</t>
  </si>
  <si>
    <t>Turista nacional</t>
  </si>
  <si>
    <t>Llegadas mensuales</t>
  </si>
  <si>
    <t>Total anual</t>
  </si>
  <si>
    <t xml:space="preserve"> Turista extranjero</t>
  </si>
  <si>
    <t>Total Anual</t>
  </si>
  <si>
    <t>Ciudades de origen</t>
  </si>
  <si>
    <t>Países de origen</t>
  </si>
  <si>
    <t xml:space="preserve">Durante las festividades de la Santa Patrona de la natividad del Guayco llegan visitantes de distintas partes del Ecuador y puede ser de otros paises. </t>
  </si>
  <si>
    <t>11.2. Frecuencia de visita según informantes clave</t>
  </si>
  <si>
    <t>Nombre del Informante Clave:</t>
  </si>
  <si>
    <t xml:space="preserve">Washintong Camacho </t>
  </si>
  <si>
    <t>Contactos:</t>
  </si>
  <si>
    <t>Demanda según  días de visita</t>
  </si>
  <si>
    <t>Demanda según frecuencia de visita</t>
  </si>
  <si>
    <t>Lunes a viernes</t>
  </si>
  <si>
    <t>Fines de semana</t>
  </si>
  <si>
    <t>Días feriados</t>
  </si>
  <si>
    <t>Permanente</t>
  </si>
  <si>
    <t>Estacional</t>
  </si>
  <si>
    <t>Esporádica</t>
  </si>
  <si>
    <t>Inexistente</t>
  </si>
  <si>
    <t>En el mes de Septiembre se recibe mas afluencia de visitantes y fieles devotos que asisten a las festividades del atractivo.</t>
  </si>
  <si>
    <t>12. RECURSO HUMANO</t>
  </si>
  <si>
    <t>a. Número de personas a cargo de la administración y operación del atractivo</t>
  </si>
  <si>
    <t>d. Número de personas especializadas en turismo</t>
  </si>
  <si>
    <t>e. Número de personas con nivel de instrucción (M):</t>
  </si>
  <si>
    <t>f. Número de personas capacitadas por temática (M)</t>
  </si>
  <si>
    <t>g. Número de personas que manejan algún de Idiomas (M)</t>
  </si>
  <si>
    <t>Primaria</t>
  </si>
  <si>
    <t>Secundaria</t>
  </si>
  <si>
    <t>Primeros Auxilios</t>
  </si>
  <si>
    <t>Hospitalidad</t>
  </si>
  <si>
    <t>Inglés</t>
  </si>
  <si>
    <t>Alemán</t>
  </si>
  <si>
    <t>Tercer Nivel</t>
  </si>
  <si>
    <t>Cuarto Nivel</t>
  </si>
  <si>
    <t>Atención al Cliente</t>
  </si>
  <si>
    <t>Guianza</t>
  </si>
  <si>
    <t>Francés</t>
  </si>
  <si>
    <t>Italiano</t>
  </si>
  <si>
    <t>Sensibilización de discapacidades</t>
  </si>
  <si>
    <t>Chino</t>
  </si>
  <si>
    <t xml:space="preserve">Observaciones: </t>
  </si>
  <si>
    <t>Personas colaboradores que apoyan a la administración y mantenimiento del Santuario del Guayco.</t>
  </si>
  <si>
    <t>13. DESCRIPCION DEL ATRACTIVO (500 caracteres)</t>
  </si>
  <si>
    <t xml:space="preserve">14. ANEXOS </t>
  </si>
  <si>
    <r>
      <rPr>
        <b/>
        <sz val="12"/>
        <color rgb="FF000000"/>
        <rFont val="Helvetica Neue"/>
      </rPr>
      <t xml:space="preserve">a. Archivo Fotográfico </t>
    </r>
    <r>
      <rPr>
        <b/>
        <sz val="12"/>
        <color rgb="FF000000"/>
        <rFont val="Arial"/>
      </rPr>
      <t>(dos) (HD)</t>
    </r>
  </si>
  <si>
    <t>Fuente:</t>
  </si>
  <si>
    <t>b. Ubicación gráfica del Atractivo</t>
  </si>
  <si>
    <r>
      <rPr>
        <b/>
        <sz val="12"/>
        <color rgb="FF000000"/>
        <rFont val="Helvetica Neue"/>
      </rPr>
      <t xml:space="preserve">FIRMAS DE RESPONSABILIDAD </t>
    </r>
    <r>
      <rPr>
        <b/>
        <sz val="12"/>
        <color rgb="FF000000"/>
        <rFont val="Arial"/>
      </rPr>
      <t>(Obligatorio)</t>
    </r>
  </si>
  <si>
    <t>ELABORADO POR:</t>
  </si>
  <si>
    <t>VALIDADO  POR:</t>
  </si>
  <si>
    <t>APROBADO POR:</t>
  </si>
  <si>
    <t>Apellido y Nombre</t>
  </si>
  <si>
    <t>Institución</t>
  </si>
  <si>
    <t>Cargo</t>
  </si>
  <si>
    <t>Correo Electrónico</t>
  </si>
  <si>
    <t>Teléfono</t>
  </si>
  <si>
    <t>Firma</t>
  </si>
  <si>
    <t>Fecha</t>
  </si>
  <si>
    <t>CATEGORIA</t>
  </si>
  <si>
    <t>ATRACTIVOS_NATURALES</t>
  </si>
  <si>
    <t>MONTAÑAS</t>
  </si>
  <si>
    <t>PLANICIES</t>
  </si>
  <si>
    <t>AMBIENTES_LACUSTRES</t>
  </si>
  <si>
    <t>RÍOS</t>
  </si>
  <si>
    <t>BOSQUES</t>
  </si>
  <si>
    <t>AGUAS_SUBTERRÁNEAS</t>
  </si>
  <si>
    <t>FENÓMENOS_ESPELEOLÓGICOS</t>
  </si>
  <si>
    <t>FENÓMENOS_GEOLÓGICOS</t>
  </si>
  <si>
    <t>COSTAS_O_LITORALES</t>
  </si>
  <si>
    <t>AMBIENTES_MARINOS</t>
  </si>
  <si>
    <t>TIERRAS_INSULARES</t>
  </si>
  <si>
    <t>ACERVO_CULTURAL_Y_POPULAR</t>
  </si>
  <si>
    <t>REALIZACIONES_TÉCNICAS_Y_CIENTÍFICAS</t>
  </si>
  <si>
    <t>ACONTECIMIENTOS_PROGRAMADOS</t>
  </si>
  <si>
    <t>ALTA MONTAÑA</t>
  </si>
  <si>
    <t>COSTERO</t>
  </si>
  <si>
    <t>LAGO</t>
  </si>
  <si>
    <t>RÍO</t>
  </si>
  <si>
    <t>EN PÁRAMO</t>
  </si>
  <si>
    <t>MANANTIAL  DE AGUA MINERAL</t>
  </si>
  <si>
    <t>CUEVA O CAVERNA</t>
  </si>
  <si>
    <t>FLUJO DE LAVA</t>
  </si>
  <si>
    <t>PLAYA</t>
  </si>
  <si>
    <t>ARRECIFE DE CORAL</t>
  </si>
  <si>
    <t>ISLA CONTINENTAL</t>
  </si>
  <si>
    <t>PUEBLO Y/O NACIONALIDAD (ETNOGRAFÍA)</t>
  </si>
  <si>
    <t>OBRAS DE INGENIERÍA</t>
  </si>
  <si>
    <t>EVENTOS ARTÍSTICOS</t>
  </si>
  <si>
    <t>DESIERTOS</t>
  </si>
  <si>
    <t>MEDIA MONTAÑA</t>
  </si>
  <si>
    <t>DEL INTERIOR</t>
  </si>
  <si>
    <t>LAGUNA</t>
  </si>
  <si>
    <t xml:space="preserve">RIACHUELO </t>
  </si>
  <si>
    <t>CEJA DE SELVA</t>
  </si>
  <si>
    <t>MANANTIAL DE AGUA TERMAL</t>
  </si>
  <si>
    <t>RÍO SUBTERRÁNEO</t>
  </si>
  <si>
    <t>TUBO DE LAVA</t>
  </si>
  <si>
    <t>ACANTILADO</t>
  </si>
  <si>
    <t>CUEVA</t>
  </si>
  <si>
    <t>ISLA OCEÁNICA</t>
  </si>
  <si>
    <t>INFRAESTRUCTURA CULTURAL</t>
  </si>
  <si>
    <t>FIESTAS RELIGIOSAS, TRADICIONES Y CREENCIAS POPULARES</t>
  </si>
  <si>
    <t>CENTROS ASTRONÓMICOS</t>
  </si>
  <si>
    <t>CONVENCIONES, FERIAS (NO ARTESANALES) Y CONGRESOS</t>
  </si>
  <si>
    <t>BAJA MONTAÑA</t>
  </si>
  <si>
    <t>PANTANO</t>
  </si>
  <si>
    <t>RÁPIDO</t>
  </si>
  <si>
    <t>NUBLADO</t>
  </si>
  <si>
    <t>ESCARPA DE FALLA (PLIEGUE)</t>
  </si>
  <si>
    <t>GOLFO</t>
  </si>
  <si>
    <t>CRÁTER</t>
  </si>
  <si>
    <t>ISLOTE</t>
  </si>
  <si>
    <t>INFRAESTRUCTURA RECREATIVA</t>
  </si>
  <si>
    <t>ARTESANÍAS Y ARTES</t>
  </si>
  <si>
    <t>CENTROS DE EXHIBICIÓN DE FLORA Y FAUNA</t>
  </si>
  <si>
    <t>EVENTOS DEPORTIVOS</t>
  </si>
  <si>
    <t>POZA</t>
  </si>
  <si>
    <t>CASCADA</t>
  </si>
  <si>
    <t>MONTANO BAJO</t>
  </si>
  <si>
    <t>CAÑÓN</t>
  </si>
  <si>
    <t>BAHÍA</t>
  </si>
  <si>
    <t>ROCA</t>
  </si>
  <si>
    <t>OTRAS INFRAESTRUCTURAS SOCIALES</t>
  </si>
  <si>
    <t>MEDICINA ANCESTRAL</t>
  </si>
  <si>
    <t>CENTROS DE RECATE DE FAUNA SILVESTRE</t>
  </si>
  <si>
    <t>EVENTOS GASTRONÓMICOS</t>
  </si>
  <si>
    <t>HUMEDAL</t>
  </si>
  <si>
    <t>RIBERA</t>
  </si>
  <si>
    <t>HÚMEDO TROPICAL</t>
  </si>
  <si>
    <t>QUEBRADA</t>
  </si>
  <si>
    <t>ENSENADA</t>
  </si>
  <si>
    <t>ÁREA HISTÓRICA</t>
  </si>
  <si>
    <t>FERIAS Y MERCADOS</t>
  </si>
  <si>
    <t>CENTROS AGROPECUARIOS Y PESQUEROS</t>
  </si>
  <si>
    <t>VADO</t>
  </si>
  <si>
    <t>PLAYA DE RÍO</t>
  </si>
  <si>
    <t>MANGLAR</t>
  </si>
  <si>
    <t>GRIETA</t>
  </si>
  <si>
    <t>CANAL</t>
  </si>
  <si>
    <t>ÁREA ARQUEOLÓGICA</t>
  </si>
  <si>
    <t>MÚSICA Y DANZA</t>
  </si>
  <si>
    <t>CENTROS INDUSTRIALES</t>
  </si>
  <si>
    <t>PLAYA DE LAGUNA</t>
  </si>
  <si>
    <t>DELTA</t>
  </si>
  <si>
    <t>SECO</t>
  </si>
  <si>
    <t>ESTUARIO</t>
  </si>
  <si>
    <t>MONUMENTOS</t>
  </si>
  <si>
    <t>GASTRONOMÍA</t>
  </si>
  <si>
    <t>PETRIFICADO</t>
  </si>
  <si>
    <t>ESTERO</t>
  </si>
  <si>
    <t>ESPACIO PÚBLICO</t>
  </si>
  <si>
    <t>INUNDABLE / INUNDADO</t>
  </si>
  <si>
    <t>PROVINCIA</t>
  </si>
  <si>
    <t>AZUAY</t>
  </si>
  <si>
    <t>CAÑAR</t>
  </si>
  <si>
    <t>CARCHI</t>
  </si>
  <si>
    <t>COTOPAXI</t>
  </si>
  <si>
    <t>CHIMBORAZO</t>
  </si>
  <si>
    <t>EL_ORO</t>
  </si>
  <si>
    <t xml:space="preserve">ESMERALDAS </t>
  </si>
  <si>
    <t>GUAYAS</t>
  </si>
  <si>
    <t>IMBABURA</t>
  </si>
  <si>
    <t>LOJA</t>
  </si>
  <si>
    <t>LOS_RIOS</t>
  </si>
  <si>
    <t>MANABI</t>
  </si>
  <si>
    <t>MORONA_SANTIAGO</t>
  </si>
  <si>
    <t>NAPO</t>
  </si>
  <si>
    <t>PASTAZA</t>
  </si>
  <si>
    <t>PICHINCHA</t>
  </si>
  <si>
    <t>TUNGURAHUA</t>
  </si>
  <si>
    <t>ZAMORA_CHINCHIPE</t>
  </si>
  <si>
    <t>GALAPAGOS</t>
  </si>
  <si>
    <t>SUCUMBIOS</t>
  </si>
  <si>
    <t>ORELLANA</t>
  </si>
  <si>
    <t>SANTO_DOMINGO_DE_LOS_TSACHILAS</t>
  </si>
  <si>
    <t>SANTA_ELENA</t>
  </si>
  <si>
    <t>ZONAS_EN_ESTUDIO</t>
  </si>
  <si>
    <t>CUENCA</t>
  </si>
  <si>
    <t>GUARANDA</t>
  </si>
  <si>
    <t>AZOGUES</t>
  </si>
  <si>
    <t>TULCAN</t>
  </si>
  <si>
    <t>LATACUNGA</t>
  </si>
  <si>
    <t>RIOBAMBA</t>
  </si>
  <si>
    <t>MACHALA</t>
  </si>
  <si>
    <t>ESMERALDAS.</t>
  </si>
  <si>
    <t>GUAYAQUIL</t>
  </si>
  <si>
    <t>IBARRA</t>
  </si>
  <si>
    <t>LOJA.</t>
  </si>
  <si>
    <t>BABAHOYO</t>
  </si>
  <si>
    <t>PORTOVIEJO</t>
  </si>
  <si>
    <t>MORONA</t>
  </si>
  <si>
    <t>TENA</t>
  </si>
  <si>
    <t>PASTAZA.</t>
  </si>
  <si>
    <t>DISTRITO_METROPOLITANO_DE_QUITO</t>
  </si>
  <si>
    <t>AMBATO</t>
  </si>
  <si>
    <t>ZAMORA</t>
  </si>
  <si>
    <t>SAN_CRISTOBAL</t>
  </si>
  <si>
    <t>LAGO_AGRIO</t>
  </si>
  <si>
    <t>ORELLANA.</t>
  </si>
  <si>
    <t>SANTO_DOMINGO</t>
  </si>
  <si>
    <t>SANTA_ELENA.</t>
  </si>
  <si>
    <t>LAS_GOLONDRINAS</t>
  </si>
  <si>
    <t>GIRON</t>
  </si>
  <si>
    <t>CHILLANES</t>
  </si>
  <si>
    <t>BIBLIAN</t>
  </si>
  <si>
    <t>BOLIVAR.</t>
  </si>
  <si>
    <t>LA_MANA</t>
  </si>
  <si>
    <t>ALAUSI</t>
  </si>
  <si>
    <t>ARENILLAS</t>
  </si>
  <si>
    <t>ELOY_ALFARO</t>
  </si>
  <si>
    <t>ALFREDO_BAQUERIZO_MORENO_(JUJAN)</t>
  </si>
  <si>
    <t>ANTONIO_ANTE</t>
  </si>
  <si>
    <t>CALVAS</t>
  </si>
  <si>
    <t>BABA</t>
  </si>
  <si>
    <t>BOLIVAR_</t>
  </si>
  <si>
    <t>GUALAQUIZA</t>
  </si>
  <si>
    <t>ARCHIDONA</t>
  </si>
  <si>
    <t>MERA</t>
  </si>
  <si>
    <t>CAYAMBE</t>
  </si>
  <si>
    <t>BAÑOS_DE_AGUA_SANTA</t>
  </si>
  <si>
    <t>CHINCHIPE</t>
  </si>
  <si>
    <t>ISABELA</t>
  </si>
  <si>
    <t>GONZALO_PIZARRO</t>
  </si>
  <si>
    <t>AGUARICO</t>
  </si>
  <si>
    <t>LA_CONCORDIA</t>
  </si>
  <si>
    <t>LA_LIBERTAD</t>
  </si>
  <si>
    <t>EL_PIEDRERO</t>
  </si>
  <si>
    <t>GUALACEO</t>
  </si>
  <si>
    <t>CAÑAR.</t>
  </si>
  <si>
    <t>ESPEJO</t>
  </si>
  <si>
    <t>PANGUA</t>
  </si>
  <si>
    <t>COLTA</t>
  </si>
  <si>
    <t>ATAHUALPA</t>
  </si>
  <si>
    <t>MUISNE</t>
  </si>
  <si>
    <t>BALAO</t>
  </si>
  <si>
    <t>COTACACHI</t>
  </si>
  <si>
    <t>CATAMAYO</t>
  </si>
  <si>
    <t>MONTALVO</t>
  </si>
  <si>
    <t>CHONE</t>
  </si>
  <si>
    <t>LIMON_INDANZA</t>
  </si>
  <si>
    <t>EL_CHACO</t>
  </si>
  <si>
    <t>SANTA_CLARA</t>
  </si>
  <si>
    <t>MEJIA</t>
  </si>
  <si>
    <t>CEVALLOS</t>
  </si>
  <si>
    <t>NANGARITZA</t>
  </si>
  <si>
    <t>SANTA_CRUZ</t>
  </si>
  <si>
    <t>PUTUMAYO</t>
  </si>
  <si>
    <t>LA_JOYA_DE_LOS_SACHAS</t>
  </si>
  <si>
    <t>SALINAS</t>
  </si>
  <si>
    <t>SANTA_ROSA_DE_AGUA_CLARA</t>
  </si>
  <si>
    <t>NABON</t>
  </si>
  <si>
    <t>ECHEANDIA</t>
  </si>
  <si>
    <t>LA_TRONCAL</t>
  </si>
  <si>
    <t>MIRA</t>
  </si>
  <si>
    <t>PUJILI</t>
  </si>
  <si>
    <t>CHAMBO</t>
  </si>
  <si>
    <t>BALSAS</t>
  </si>
  <si>
    <t>QUININDE</t>
  </si>
  <si>
    <t>BALZAR</t>
  </si>
  <si>
    <t>OTAVALO</t>
  </si>
  <si>
    <t>CELICA</t>
  </si>
  <si>
    <t>PUEBLOVIEJO</t>
  </si>
  <si>
    <t>EL_CARMEN</t>
  </si>
  <si>
    <t>PALORA</t>
  </si>
  <si>
    <t>QUIJOS</t>
  </si>
  <si>
    <t>ARAJUNO</t>
  </si>
  <si>
    <t>PEDRO_MONCAYO</t>
  </si>
  <si>
    <t>MOCHA</t>
  </si>
  <si>
    <t>YACUAMBI</t>
  </si>
  <si>
    <t>SHUSHUFINDI</t>
  </si>
  <si>
    <t>LORETO</t>
  </si>
  <si>
    <t>JUVAL</t>
  </si>
  <si>
    <t>PAUTE</t>
  </si>
  <si>
    <t>SAN_MIGUEL</t>
  </si>
  <si>
    <t>EL_TAMBO</t>
  </si>
  <si>
    <t>MONTUFAR</t>
  </si>
  <si>
    <t>SALCEDO</t>
  </si>
  <si>
    <t>CHUNCHI</t>
  </si>
  <si>
    <t>CHILLA</t>
  </si>
  <si>
    <t>SAN_LORENZO</t>
  </si>
  <si>
    <t>COLIMES</t>
  </si>
  <si>
    <t>PIMAMPIRO</t>
  </si>
  <si>
    <t>CHAGUARPAMBA</t>
  </si>
  <si>
    <t>QUEVEDO</t>
  </si>
  <si>
    <t>FLAVIO_ALFARO</t>
  </si>
  <si>
    <t>SANTIAGO</t>
  </si>
  <si>
    <t>CARLOS_JULIO_AROSEMENA_TOLA</t>
  </si>
  <si>
    <t>RUMIÑAHUI</t>
  </si>
  <si>
    <t>PATATE</t>
  </si>
  <si>
    <t>YANTZAZA</t>
  </si>
  <si>
    <t>SUCUMBIOS.</t>
  </si>
  <si>
    <t>ABDON_CALDERON</t>
  </si>
  <si>
    <t>PUCARA</t>
  </si>
  <si>
    <t>CALUMA</t>
  </si>
  <si>
    <t>DELEG</t>
  </si>
  <si>
    <t>SAN_PEDRO_DE_HUACA</t>
  </si>
  <si>
    <t>SAQUISILI</t>
  </si>
  <si>
    <t>GUAMOTE</t>
  </si>
  <si>
    <t>EL_GUABO</t>
  </si>
  <si>
    <t>ATACAMES</t>
  </si>
  <si>
    <t>DAULE</t>
  </si>
  <si>
    <t>SAN_MIGUEL_DE_URCUQUI</t>
  </si>
  <si>
    <t>ESPINDOLA</t>
  </si>
  <si>
    <t>URDANETA</t>
  </si>
  <si>
    <t>JIPIJAPA</t>
  </si>
  <si>
    <t>SUCUA</t>
  </si>
  <si>
    <t>SAN_MIGUEL_DE_LOS_BANCOS</t>
  </si>
  <si>
    <t>QUERO</t>
  </si>
  <si>
    <t>EL_PANGUI</t>
  </si>
  <si>
    <t>CASCALES</t>
  </si>
  <si>
    <t>MATILDE_ESTHER</t>
  </si>
  <si>
    <t>SAN_FERNANDO</t>
  </si>
  <si>
    <t>LAS_NAVES</t>
  </si>
  <si>
    <t>SUSCAL</t>
  </si>
  <si>
    <t>SIGCHOS</t>
  </si>
  <si>
    <t>GUANO</t>
  </si>
  <si>
    <t>HUAQUILLAS</t>
  </si>
  <si>
    <t>RIOVERDE</t>
  </si>
  <si>
    <t>DURAN</t>
  </si>
  <si>
    <t>GONZANAMA</t>
  </si>
  <si>
    <t>VENTANAS</t>
  </si>
  <si>
    <t>JUNIN</t>
  </si>
  <si>
    <t>HUAMBOYA</t>
  </si>
  <si>
    <t>PEDRO_VICENTE_MALDONADO</t>
  </si>
  <si>
    <t>PELILEO</t>
  </si>
  <si>
    <t>CENTINELA_DEL_CONDOR</t>
  </si>
  <si>
    <t>CUYABENO</t>
  </si>
  <si>
    <t>SANTA_ISABEL</t>
  </si>
  <si>
    <t>PALLATANGA</t>
  </si>
  <si>
    <t>MARCABELI</t>
  </si>
  <si>
    <t>EL_EMPALME</t>
  </si>
  <si>
    <t>MACARA</t>
  </si>
  <si>
    <t>VINCES</t>
  </si>
  <si>
    <t>MANTA</t>
  </si>
  <si>
    <t>SAN_JUAN_BOSCO</t>
  </si>
  <si>
    <t>PUERTO_QUITO</t>
  </si>
  <si>
    <t>PILLARO</t>
  </si>
  <si>
    <t>PALANDA</t>
  </si>
  <si>
    <t>SIGSIG</t>
  </si>
  <si>
    <t>PENIPE</t>
  </si>
  <si>
    <t>PASAJE</t>
  </si>
  <si>
    <t>EL_TRIUNFO</t>
  </si>
  <si>
    <t>PALTAS</t>
  </si>
  <si>
    <t>PALENQUE</t>
  </si>
  <si>
    <t>MONTECRISTI</t>
  </si>
  <si>
    <t>TAISHA</t>
  </si>
  <si>
    <t>TISALEO</t>
  </si>
  <si>
    <t>PAQUISHA</t>
  </si>
  <si>
    <t>OÑA</t>
  </si>
  <si>
    <t>CUMANDA</t>
  </si>
  <si>
    <t>PIÑAS</t>
  </si>
  <si>
    <t>MILAGRO</t>
  </si>
  <si>
    <t>PUYANGO</t>
  </si>
  <si>
    <t>BUENA_FE</t>
  </si>
  <si>
    <t>PAJAN</t>
  </si>
  <si>
    <t>LOGROÑO</t>
  </si>
  <si>
    <t>CHORDELEG</t>
  </si>
  <si>
    <t>PORTOVELO</t>
  </si>
  <si>
    <t>NARANJAL</t>
  </si>
  <si>
    <t>SARAGURO</t>
  </si>
  <si>
    <t>VALENCIA</t>
  </si>
  <si>
    <t>PICHINCHA.</t>
  </si>
  <si>
    <t>PABLO_SEXTO</t>
  </si>
  <si>
    <t>EL_PAN</t>
  </si>
  <si>
    <t>SANTA_ROSA</t>
  </si>
  <si>
    <t>NARANJITO</t>
  </si>
  <si>
    <t>SOZORANGA</t>
  </si>
  <si>
    <t>MOCACHE</t>
  </si>
  <si>
    <t>ROCAFUERTE</t>
  </si>
  <si>
    <t>TIWINTZA</t>
  </si>
  <si>
    <t>SEVILLA_DE_ORO</t>
  </si>
  <si>
    <t>ZARUMA</t>
  </si>
  <si>
    <t>PALESTINA</t>
  </si>
  <si>
    <t>ZAPOTILLO</t>
  </si>
  <si>
    <t>QUINSALOMA</t>
  </si>
  <si>
    <t>SANTA_ANA</t>
  </si>
  <si>
    <t>GUACHAPALA</t>
  </si>
  <si>
    <t>LAS_LAJAS</t>
  </si>
  <si>
    <t>PEDRO_CARBO</t>
  </si>
  <si>
    <t>PINDAL</t>
  </si>
  <si>
    <t>SUCRE</t>
  </si>
  <si>
    <t>CAMILO_PONCE_ENRIQUEZ</t>
  </si>
  <si>
    <t>SAMBORONDON</t>
  </si>
  <si>
    <t>QUILANGA</t>
  </si>
  <si>
    <t>TOSAGUA</t>
  </si>
  <si>
    <t>SANTA_LUCIA</t>
  </si>
  <si>
    <t>OLMEDO</t>
  </si>
  <si>
    <t>_24_DE_MAYO</t>
  </si>
  <si>
    <t>URBINA_JADO</t>
  </si>
  <si>
    <t>PEDERNALES</t>
  </si>
  <si>
    <t>YAGUACHI</t>
  </si>
  <si>
    <t>OLMEDO.</t>
  </si>
  <si>
    <t>PLAYAS</t>
  </si>
  <si>
    <t>PUERTO_LOPEZ</t>
  </si>
  <si>
    <t>SIMON_BOLIVAR</t>
  </si>
  <si>
    <t>JAMA</t>
  </si>
  <si>
    <t>CORONEL_MARCELINO_MARIDUEÑA</t>
  </si>
  <si>
    <t>JARAMIJO</t>
  </si>
  <si>
    <t>LOMAS_DE_SARGENTILLO</t>
  </si>
  <si>
    <t>SAN_VICENTE</t>
  </si>
  <si>
    <t>NOBOL</t>
  </si>
  <si>
    <t>GENERAL__ANTONIO_ELIZALDE</t>
  </si>
  <si>
    <t>ISIDRO_AYORA</t>
  </si>
  <si>
    <t>24_DE_MAYO</t>
  </si>
  <si>
    <t>BELLAVISTA</t>
  </si>
  <si>
    <t xml:space="preserve"> GIRON</t>
  </si>
  <si>
    <t xml:space="preserve"> GUALACEO</t>
  </si>
  <si>
    <t>NABÓN</t>
  </si>
  <si>
    <t>PAUTE.</t>
  </si>
  <si>
    <t>PUCARÁ</t>
  </si>
  <si>
    <t>SAN FERNANDO</t>
  </si>
  <si>
    <t>SANTA ISABEL (CHAGUARURCO)</t>
  </si>
  <si>
    <t>SIGSIG.</t>
  </si>
  <si>
    <t>SAN FELIPE DE OÑA</t>
  </si>
  <si>
    <t>CHORDELEG.</t>
  </si>
  <si>
    <t>EL PAN</t>
  </si>
  <si>
    <t>SEVILLA DE ORO</t>
  </si>
  <si>
    <t>GUACHAPALA.</t>
  </si>
  <si>
    <t>CAMILO PONCE ENRIQUEZ</t>
  </si>
  <si>
    <t>ÁNGEL POLIBIO CHÁVES</t>
  </si>
  <si>
    <t>CHILLANES.</t>
  </si>
  <si>
    <t>SAN JOSE DE CHIMBO</t>
  </si>
  <si>
    <t>ECHEANDIA.</t>
  </si>
  <si>
    <t>SAN MIGUEL</t>
  </si>
  <si>
    <t>CALUMA.</t>
  </si>
  <si>
    <t>LAS MERCEDES</t>
  </si>
  <si>
    <t>AURELIO BAYAS MARTÍNEZ</t>
  </si>
  <si>
    <t>BIBLIAN.</t>
  </si>
  <si>
    <t xml:space="preserve">CAÑAR </t>
  </si>
  <si>
    <t>LA TRONCAL</t>
  </si>
  <si>
    <t>EL TAMBO</t>
  </si>
  <si>
    <t>DELEG.</t>
  </si>
  <si>
    <t>SUSCAL.</t>
  </si>
  <si>
    <t>GONZÁLEZ SUÁREZ</t>
  </si>
  <si>
    <t xml:space="preserve"> BOLIVAR</t>
  </si>
  <si>
    <t>EL ÁNGEL</t>
  </si>
  <si>
    <t>MIRA (CHONTAHUASI)</t>
  </si>
  <si>
    <t>GONZÁLEZ SUÁREZ.</t>
  </si>
  <si>
    <t>HUACA</t>
  </si>
  <si>
    <t xml:space="preserve">ELOY ALFARO  (SAN FELIPE) </t>
  </si>
  <si>
    <t>EL CARMEN</t>
  </si>
  <si>
    <t>EL CORAZON</t>
  </si>
  <si>
    <t>PUJILI.</t>
  </si>
  <si>
    <t>SAN  MIGUEL</t>
  </si>
  <si>
    <t>SAQUISILI.</t>
  </si>
  <si>
    <t>SIGCHOS.</t>
  </si>
  <si>
    <t>LIZARZABURU</t>
  </si>
  <si>
    <t>ALAUSI.</t>
  </si>
  <si>
    <t>CAJABAMBA</t>
  </si>
  <si>
    <t>CHAMBO.</t>
  </si>
  <si>
    <t>CHUNCHI.</t>
  </si>
  <si>
    <t>GUAMOTE.</t>
  </si>
  <si>
    <t>EL ROSARIO</t>
  </si>
  <si>
    <t>PALLATANGA.</t>
  </si>
  <si>
    <t>PENIPE.</t>
  </si>
  <si>
    <t>CUMANDA.</t>
  </si>
  <si>
    <t>LA  PROVIDENCIA</t>
  </si>
  <si>
    <t>ARENILLAS.</t>
  </si>
  <si>
    <t>PACCHA.</t>
  </si>
  <si>
    <t>BALSAS.</t>
  </si>
  <si>
    <t>CHILLA.</t>
  </si>
  <si>
    <t>EL GUABO</t>
  </si>
  <si>
    <t>ECUADOR</t>
  </si>
  <si>
    <t>MARCABELI.</t>
  </si>
  <si>
    <t>BOLÍVAR</t>
  </si>
  <si>
    <t>LA  MATRIZ</t>
  </si>
  <si>
    <t>PORTOVELO.</t>
  </si>
  <si>
    <t>SANTA ROSA</t>
  </si>
  <si>
    <t>ZARUMA.</t>
  </si>
  <si>
    <t>LA VICTORIA.</t>
  </si>
  <si>
    <t xml:space="preserve">BARTOLOMÉ RUIZ (CÉSAR FRANCO CARRIÓN) </t>
  </si>
  <si>
    <t>VALDEZ (LIMONES)</t>
  </si>
  <si>
    <t>MUISNE.</t>
  </si>
  <si>
    <t>ROSA ZARATE (QUININDE)</t>
  </si>
  <si>
    <t>SAN LORENZO.</t>
  </si>
  <si>
    <t>ATACAMES.</t>
  </si>
  <si>
    <t>RIOVERDE.</t>
  </si>
  <si>
    <t>AYACUCHO</t>
  </si>
  <si>
    <t>ALFREDO BAQUERIZO MORENO (JUJAN)</t>
  </si>
  <si>
    <t>BALAO.</t>
  </si>
  <si>
    <t>BALZAR.</t>
  </si>
  <si>
    <t>COLIMES.</t>
  </si>
  <si>
    <t xml:space="preserve">DAULE </t>
  </si>
  <si>
    <t>ELOY ALFARO (DURÁN)</t>
  </si>
  <si>
    <t>VELASCO IBARRA (CAB. EL EMPALME)</t>
  </si>
  <si>
    <t>EL  TRIUNFO</t>
  </si>
  <si>
    <t>CAMILO ANDRADE</t>
  </si>
  <si>
    <t>NARANJAL.</t>
  </si>
  <si>
    <t>NARANJITO.</t>
  </si>
  <si>
    <t>PALESTINA.</t>
  </si>
  <si>
    <t>PEDRO CARBO</t>
  </si>
  <si>
    <t>SAMBORONDÓN</t>
  </si>
  <si>
    <t>SANTA LUCIA</t>
  </si>
  <si>
    <t>BOCANA</t>
  </si>
  <si>
    <t>SAN JACINTO DE YAGUACHI</t>
  </si>
  <si>
    <t>GENERAL VILLAMIL (PLAYAS)</t>
  </si>
  <si>
    <t>SIMON BOLIVAR</t>
  </si>
  <si>
    <t>CORONEL MARCELINO MARIDUEÑA (SAN CARLOS)</t>
  </si>
  <si>
    <t>LOMAS DE SARGENTILLO</t>
  </si>
  <si>
    <t>NARCISA DE JESUS</t>
  </si>
  <si>
    <t>GENERAL ANTONIO ELIZALDE (BUCAY)</t>
  </si>
  <si>
    <t>ISIDRO AYORA</t>
  </si>
  <si>
    <t>CARANQUI</t>
  </si>
  <si>
    <t xml:space="preserve">ANDRADE MARÍN  (LOURDES) </t>
  </si>
  <si>
    <t>SAGRARIO.</t>
  </si>
  <si>
    <t>JORDÁN</t>
  </si>
  <si>
    <t>PIMAMPIRO.</t>
  </si>
  <si>
    <t>URCUQUI</t>
  </si>
  <si>
    <t>EL  SAGRARIO.</t>
  </si>
  <si>
    <t>CARIAMANGA</t>
  </si>
  <si>
    <t>CATAMAYO.</t>
  </si>
  <si>
    <t>CELICA.</t>
  </si>
  <si>
    <t>CHAGUARPAMBA.</t>
  </si>
  <si>
    <t>AMALUZA.</t>
  </si>
  <si>
    <t>GONZANAMA.</t>
  </si>
  <si>
    <t xml:space="preserve">GENERAL ELOY ALFARO (SAN SEBASTIÁN) </t>
  </si>
  <si>
    <t>CATACOCHA</t>
  </si>
  <si>
    <t>ALAMOR</t>
  </si>
  <si>
    <t>SARAGURO.</t>
  </si>
  <si>
    <t>SOZORANGA.</t>
  </si>
  <si>
    <t>ZAPOTILLO.</t>
  </si>
  <si>
    <t>PINDAL.</t>
  </si>
  <si>
    <t>QUILANGA.</t>
  </si>
  <si>
    <t xml:space="preserve">OLMEDO </t>
  </si>
  <si>
    <t>CLEMENTE BAQUERIZO</t>
  </si>
  <si>
    <t>BABA.</t>
  </si>
  <si>
    <t>MONTALVO.</t>
  </si>
  <si>
    <t>PUEBLOVIEJO.</t>
  </si>
  <si>
    <t>QUEVEDO.</t>
  </si>
  <si>
    <t>CATARAMA</t>
  </si>
  <si>
    <t>10 DE NOVIEMBRE</t>
  </si>
  <si>
    <t>BALZAR DE VINCES</t>
  </si>
  <si>
    <t>PALENQUE.</t>
  </si>
  <si>
    <t>SAN JACINTO DE BUENA FÉ</t>
  </si>
  <si>
    <t>VALENCIA.</t>
  </si>
  <si>
    <t>MOCACHE.</t>
  </si>
  <si>
    <t>QUINSALOMA.</t>
  </si>
  <si>
    <t>PORTOVIEJO.</t>
  </si>
  <si>
    <t>CALCETA</t>
  </si>
  <si>
    <t>CHONE.</t>
  </si>
  <si>
    <t>EL  CARMEN</t>
  </si>
  <si>
    <t>FLAVIO ALFARO</t>
  </si>
  <si>
    <t xml:space="preserve">DOCTOR MIGUEL MORÁN LUCIO </t>
  </si>
  <si>
    <t>JUNIN.</t>
  </si>
  <si>
    <t>LOS ESTEROS</t>
  </si>
  <si>
    <t>ANÍBAL SAN ANDRÉS</t>
  </si>
  <si>
    <t>PAJAN.</t>
  </si>
  <si>
    <t xml:space="preserve">PICHINCHA </t>
  </si>
  <si>
    <t xml:space="preserve"> ROCAFUERTE</t>
  </si>
  <si>
    <t>SANTA ANA.</t>
  </si>
  <si>
    <t>BAHÍA DE CARÁQUEZ</t>
  </si>
  <si>
    <t>TOSAGUA.</t>
  </si>
  <si>
    <t xml:space="preserve"> SUCRE </t>
  </si>
  <si>
    <t>PEDERNALES.</t>
  </si>
  <si>
    <t xml:space="preserve"> OLMEDO</t>
  </si>
  <si>
    <t>PUERTO LOPEZ</t>
  </si>
  <si>
    <t>JAMA.</t>
  </si>
  <si>
    <t>JARAMIJO.</t>
  </si>
  <si>
    <t xml:space="preserve">SAN VICENTE </t>
  </si>
  <si>
    <t>MACAS</t>
  </si>
  <si>
    <t>GUALAQUIZA.</t>
  </si>
  <si>
    <t>GENERAL LEONIDAS PLAZA GUTIERREZ</t>
  </si>
  <si>
    <t>PALORA (METZERA)</t>
  </si>
  <si>
    <t>SANTIAGO DE MENDEZ</t>
  </si>
  <si>
    <t>SUCUA.</t>
  </si>
  <si>
    <t>HUAMBOYA.</t>
  </si>
  <si>
    <t>SAN JUAN BOSCO</t>
  </si>
  <si>
    <t>TAISHA.</t>
  </si>
  <si>
    <t>LOGROÑO.</t>
  </si>
  <si>
    <t>PABLO SEXTO</t>
  </si>
  <si>
    <t xml:space="preserve"> SANTIAGO</t>
  </si>
  <si>
    <t>TENA.</t>
  </si>
  <si>
    <t>ARCHIDONA.</t>
  </si>
  <si>
    <t>EL CHACO</t>
  </si>
  <si>
    <t>BAEZA</t>
  </si>
  <si>
    <t>CARLOS JULIO AROSEMENA TOLA</t>
  </si>
  <si>
    <t>PUYO</t>
  </si>
  <si>
    <t>MERA.</t>
  </si>
  <si>
    <t>SANTA  CLARA</t>
  </si>
  <si>
    <t>ARAJUNO.</t>
  </si>
  <si>
    <t>BELISARIO QUEVEDO</t>
  </si>
  <si>
    <t>CAYAMBE.</t>
  </si>
  <si>
    <t>MACHACHI</t>
  </si>
  <si>
    <t>TABACUNDO</t>
  </si>
  <si>
    <t>SANGOLQUÍ</t>
  </si>
  <si>
    <t>SAN MIGUEL DE LOS BANCOS</t>
  </si>
  <si>
    <t>PEDRO VICENTE MALDONADO</t>
  </si>
  <si>
    <t>PUERTO QUITO</t>
  </si>
  <si>
    <t>ATOCHA – FICOA</t>
  </si>
  <si>
    <t>BAÑOS DE AGUA SANTA</t>
  </si>
  <si>
    <t>CEVALLOS.</t>
  </si>
  <si>
    <t>MOCHA.</t>
  </si>
  <si>
    <t>PATATE.</t>
  </si>
  <si>
    <t>QUERO.</t>
  </si>
  <si>
    <t>PELILEO.</t>
  </si>
  <si>
    <t>CIUDAD NUEVA</t>
  </si>
  <si>
    <t>TISALEO.</t>
  </si>
  <si>
    <t>EL LIMÓN</t>
  </si>
  <si>
    <t>ZUMBA</t>
  </si>
  <si>
    <t>GUAYZIMI</t>
  </si>
  <si>
    <t>28 DE MAYO (SAN JOSE DE YACUAMBI)</t>
  </si>
  <si>
    <t>YANTZAZA (YANZATZA)</t>
  </si>
  <si>
    <t>EL PANGUI</t>
  </si>
  <si>
    <t>ZUMBI</t>
  </si>
  <si>
    <t>PALANDA.</t>
  </si>
  <si>
    <t>PAQUISHA.</t>
  </si>
  <si>
    <t>PUERTO BAQUERIZO MORENO</t>
  </si>
  <si>
    <t>PUERTO VILLAMIL</t>
  </si>
  <si>
    <t>PUERTO AYORA</t>
  </si>
  <si>
    <t>NUEVA LOJA</t>
  </si>
  <si>
    <t>LUMBAQUI</t>
  </si>
  <si>
    <t>PUERTO EL CARMEN DEL PUTUMAYO</t>
  </si>
  <si>
    <t>SHUSHUFINDI.</t>
  </si>
  <si>
    <t>LA BONITA</t>
  </si>
  <si>
    <t>EL DORADO DE CASCALES</t>
  </si>
  <si>
    <t>TARAPOA</t>
  </si>
  <si>
    <t>PUERTO FRANCISCO DE ORELLANA (EL COCA)</t>
  </si>
  <si>
    <t>NUEVO ROCAFUERTE</t>
  </si>
  <si>
    <t>LA JOYA DE LOS SACHAS</t>
  </si>
  <si>
    <t>LORETO.</t>
  </si>
  <si>
    <t>ABRAHAM CALAZACÓN</t>
  </si>
  <si>
    <t>LA CONCORDIA</t>
  </si>
  <si>
    <t>BALLENITA</t>
  </si>
  <si>
    <t>LA  LIBERTAD</t>
  </si>
  <si>
    <t>CARLOS ESPINOZA LARREA</t>
  </si>
  <si>
    <t>LAS GOLONDRINAS</t>
  </si>
  <si>
    <t>EL PIEDRERO</t>
  </si>
  <si>
    <t>SANTA ROSA DE AGUA CLARA</t>
  </si>
  <si>
    <t>JUVAL.</t>
  </si>
  <si>
    <t>ABDON CALDERON</t>
  </si>
  <si>
    <t>MATILDE ESTHER</t>
  </si>
  <si>
    <t>CAÑARIBAMBA</t>
  </si>
  <si>
    <t>ASUNCION</t>
  </si>
  <si>
    <t>DANIEL CORDOVA TORAL (EL ORIENTE)</t>
  </si>
  <si>
    <t>COCHAPATA</t>
  </si>
  <si>
    <t>BULAN (JOSE VICTOR IZQUIERDO)</t>
  </si>
  <si>
    <t>SAN RAFAEL DE SHARUG</t>
  </si>
  <si>
    <t>CHUMBLIN</t>
  </si>
  <si>
    <t>ABDON CALDERON (LA UNION)</t>
  </si>
  <si>
    <t>CUCHIL (CUTCHIL)</t>
  </si>
  <si>
    <t>SUSUDEL</t>
  </si>
  <si>
    <t>PRINCIPAL</t>
  </si>
  <si>
    <t>SAN VICENTE</t>
  </si>
  <si>
    <t>AMALUZA</t>
  </si>
  <si>
    <t>GABRIEL IGNACIO VEINTIMILLA</t>
  </si>
  <si>
    <t>SAN JOSE DEL TAMBO (TAMBOPAMBA)</t>
  </si>
  <si>
    <t>ASUNCION (ASANCOTO)</t>
  </si>
  <si>
    <t>BALSAPAMBA</t>
  </si>
  <si>
    <t>LAS NAVES</t>
  </si>
  <si>
    <t>AZOGUES.</t>
  </si>
  <si>
    <t>NAZON (CAB. EN PAMPA DE DOMINGUEZ)</t>
  </si>
  <si>
    <t>CHONTAMARCA</t>
  </si>
  <si>
    <t>MANUEL J. CALLE</t>
  </si>
  <si>
    <t>SOLANO</t>
  </si>
  <si>
    <t>TULCÁN</t>
  </si>
  <si>
    <t>GARCIA MORENO</t>
  </si>
  <si>
    <t>27 DE SEPTIEMBRE</t>
  </si>
  <si>
    <t>CONCEPCION</t>
  </si>
  <si>
    <t>SAN JOSÉ</t>
  </si>
  <si>
    <t>MARISCAL SUCRE</t>
  </si>
  <si>
    <t xml:space="preserve">IGNACIO FLORES (PARQUE FLORES) </t>
  </si>
  <si>
    <t xml:space="preserve">LA MANÁ </t>
  </si>
  <si>
    <t>MORASPUNGO</t>
  </si>
  <si>
    <t>ANGAMARCA</t>
  </si>
  <si>
    <t>ANTONIO JOSE HOLGUIN (SANTA LUCIA)</t>
  </si>
  <si>
    <t>CANCHAGUA</t>
  </si>
  <si>
    <t>CHUGCHILLAN</t>
  </si>
  <si>
    <t>MALDONADO.</t>
  </si>
  <si>
    <t>ACHUPALLAS</t>
  </si>
  <si>
    <t>SICALPA</t>
  </si>
  <si>
    <t>CAPZOL</t>
  </si>
  <si>
    <t>CEBADAS</t>
  </si>
  <si>
    <t xml:space="preserve">LA MATRIZ </t>
  </si>
  <si>
    <t>EL ALTAR</t>
  </si>
  <si>
    <t>MACHALA.</t>
  </si>
  <si>
    <t>CHACRAS</t>
  </si>
  <si>
    <t>AYAPAMBA</t>
  </si>
  <si>
    <t>BELLAMARIA</t>
  </si>
  <si>
    <t>BARBONES (SUCRE)</t>
  </si>
  <si>
    <t>EL PARAÍSO</t>
  </si>
  <si>
    <t>EL INGENIO</t>
  </si>
  <si>
    <t>LOMA DE FRANCO</t>
  </si>
  <si>
    <t>LA SUSAYA</t>
  </si>
  <si>
    <t>CURTINCAPA</t>
  </si>
  <si>
    <t>PUERTO JELÍ</t>
  </si>
  <si>
    <t>ABAÑIN</t>
  </si>
  <si>
    <t>PLATANILLOS</t>
  </si>
  <si>
    <t>5 DE AGOSTO</t>
  </si>
  <si>
    <t>ANCHAYACU</t>
  </si>
  <si>
    <t xml:space="preserve"> BOLIVAR </t>
  </si>
  <si>
    <t>CUBE</t>
  </si>
  <si>
    <t>ALTO TAMBO (CAB EN GUADUAL)</t>
  </si>
  <si>
    <t xml:space="preserve">LA UNION </t>
  </si>
  <si>
    <t>CHONTADURO</t>
  </si>
  <si>
    <t xml:space="preserve">BOLÍVAR  (SAGRARIO) </t>
  </si>
  <si>
    <t>SAN JACINTO</t>
  </si>
  <si>
    <t>LA AURORA (SATÉLITE)</t>
  </si>
  <si>
    <t>EL RECREO</t>
  </si>
  <si>
    <t>GUAYAS (PUEBLO NUEVO)</t>
  </si>
  <si>
    <t>ELOY ALFARO</t>
  </si>
  <si>
    <t>JESUS MARIA</t>
  </si>
  <si>
    <t>VALLE DE LA VIRGEN</t>
  </si>
  <si>
    <t>LA PUNTILLA (SATÉLITE)</t>
  </si>
  <si>
    <t>CANDILEJOS</t>
  </si>
  <si>
    <t>GENERAL PEDRO J. MONTERO (BOLICHE)</t>
  </si>
  <si>
    <t>CORONEL LORENZO DE GARAICOA (PEDREGAL)</t>
  </si>
  <si>
    <t>GUAYAQUIL DE ALPACHACA</t>
  </si>
  <si>
    <t>ATUNTAQUI</t>
  </si>
  <si>
    <t>SAN  FRANCISCO.</t>
  </si>
  <si>
    <t>SAN LUIS.</t>
  </si>
  <si>
    <t>CHUGA</t>
  </si>
  <si>
    <t>CAHUASQUI</t>
  </si>
  <si>
    <t>SAN  SEBASTIÁN</t>
  </si>
  <si>
    <t>CHILE</t>
  </si>
  <si>
    <t>SAN JOSÉ.</t>
  </si>
  <si>
    <t>CRUZPAMBA (CAB EN CARLOS BUSTAMANTE)</t>
  </si>
  <si>
    <t>BUENAVISTA.</t>
  </si>
  <si>
    <t xml:space="preserve">BELLAVISTA </t>
  </si>
  <si>
    <t>CHANGAIMINA (LA LIBERTAD)</t>
  </si>
  <si>
    <t>MACARÁ  (MANUEL ENRIQUE RENGEL SUQUILANDA)</t>
  </si>
  <si>
    <t>LOURDES</t>
  </si>
  <si>
    <t>CIANO</t>
  </si>
  <si>
    <t>EL PARAISO DE CELEN</t>
  </si>
  <si>
    <t>NUEVA FATIMA</t>
  </si>
  <si>
    <t>MANGAHURCO</t>
  </si>
  <si>
    <t>CHAQUINAL</t>
  </si>
  <si>
    <t>FUNDOCHAMBA</t>
  </si>
  <si>
    <t>LA TINGUE</t>
  </si>
  <si>
    <t xml:space="preserve">DOCTOR CAMILO PONCE </t>
  </si>
  <si>
    <t>GUARE</t>
  </si>
  <si>
    <t>LA ESMERALDA</t>
  </si>
  <si>
    <t>PUERTO PECHICHE</t>
  </si>
  <si>
    <t>SAN CAMILO</t>
  </si>
  <si>
    <t>RICAURTE.</t>
  </si>
  <si>
    <t>VENTANAS.</t>
  </si>
  <si>
    <t>VINCES CENTRAL</t>
  </si>
  <si>
    <t>7 DE AGOSTO</t>
  </si>
  <si>
    <t xml:space="preserve"> LA UNION </t>
  </si>
  <si>
    <t>12 DE MARZO</t>
  </si>
  <si>
    <t>MEMBRILLO</t>
  </si>
  <si>
    <t>SANTA RITA.</t>
  </si>
  <si>
    <t>4 DE DICIEMBRE</t>
  </si>
  <si>
    <t>SAN FRANCISCO DE NOVILLO (CAB. EN NOVILLO)</t>
  </si>
  <si>
    <t>MANUEL INOCENCIO PARRALES Y GUALE</t>
  </si>
  <si>
    <t>MANTA.</t>
  </si>
  <si>
    <t>MONTECRISTI.</t>
  </si>
  <si>
    <t>CAMPOZANO (LA PALMA DE PAJAN)</t>
  </si>
  <si>
    <t>BARRAGANETE</t>
  </si>
  <si>
    <t>LODANA</t>
  </si>
  <si>
    <t>LEONIDAS PLAZA GUTIÉRREZ</t>
  </si>
  <si>
    <t>BACHILLERO</t>
  </si>
  <si>
    <t xml:space="preserve"> BELLAVISTA</t>
  </si>
  <si>
    <t>COJIMIES</t>
  </si>
  <si>
    <t>MACHALILLA</t>
  </si>
  <si>
    <t>CANOA</t>
  </si>
  <si>
    <t>ALSHI (CAB EN 9 DE OCTUBRE)</t>
  </si>
  <si>
    <t>MERCEDES MOLINA</t>
  </si>
  <si>
    <t>INDANZA</t>
  </si>
  <si>
    <t>ARAPICOS</t>
  </si>
  <si>
    <t>COPAL</t>
  </si>
  <si>
    <t>ASUNCION.</t>
  </si>
  <si>
    <t>CHIGUAZA</t>
  </si>
  <si>
    <t>PAN DE AZUCAR</t>
  </si>
  <si>
    <t>HUASAGA (CAB EN WAMPUIK)</t>
  </si>
  <si>
    <t>YAUPI</t>
  </si>
  <si>
    <t>SAN JOSE DE MORONA</t>
  </si>
  <si>
    <t>AHUANO</t>
  </si>
  <si>
    <t>COTUNDO</t>
  </si>
  <si>
    <t>GONZALO DIAZ DE PINEDA (EL BOMBON)</t>
  </si>
  <si>
    <t>COSANGA</t>
  </si>
  <si>
    <t>CANELOS</t>
  </si>
  <si>
    <t>MADRE TIERRA</t>
  </si>
  <si>
    <t>SAN JOSE.</t>
  </si>
  <si>
    <t>CURARAY</t>
  </si>
  <si>
    <t>CARCELÉN</t>
  </si>
  <si>
    <t>JUAN MONTALVO</t>
  </si>
  <si>
    <t>ALOAG</t>
  </si>
  <si>
    <t>LA  ESPERANZA</t>
  </si>
  <si>
    <t>SAN PEDRO DE TABOADA</t>
  </si>
  <si>
    <t>MINDO</t>
  </si>
  <si>
    <t>CELIANO MONGE</t>
  </si>
  <si>
    <t>LLIGUA</t>
  </si>
  <si>
    <t>PINGUILI</t>
  </si>
  <si>
    <t xml:space="preserve">EL TRIUNFO </t>
  </si>
  <si>
    <t xml:space="preserve">RUMIPAMBA </t>
  </si>
  <si>
    <t>PELILEO GRANDE</t>
  </si>
  <si>
    <t>PÍLLARO</t>
  </si>
  <si>
    <t>QUINCHICOTO</t>
  </si>
  <si>
    <t>ZAMORA.</t>
  </si>
  <si>
    <t>CHITO</t>
  </si>
  <si>
    <t>ZURMI</t>
  </si>
  <si>
    <t>LA PAZ.</t>
  </si>
  <si>
    <t>CHICAÑA</t>
  </si>
  <si>
    <t>EL GUISME</t>
  </si>
  <si>
    <t>TRIUNFO-DORADO</t>
  </si>
  <si>
    <t>EL PORVENIR DEL CARMEN</t>
  </si>
  <si>
    <t xml:space="preserve"> BELLAVISTA </t>
  </si>
  <si>
    <t>EL PROGRESO</t>
  </si>
  <si>
    <t>TOMAS DE BERLANGA (SANTO TOMAS)</t>
  </si>
  <si>
    <t xml:space="preserve"> BELLAVISTA.</t>
  </si>
  <si>
    <t>DURENO</t>
  </si>
  <si>
    <t>EL REVENTADOR</t>
  </si>
  <si>
    <t>PALMA ROJA</t>
  </si>
  <si>
    <t>LIMONCOCHA</t>
  </si>
  <si>
    <t>EL PLAYON DE SAN FRANCISCO</t>
  </si>
  <si>
    <t>SANTA ROSA DE SUCUMBIOS</t>
  </si>
  <si>
    <t>CUYABENO.</t>
  </si>
  <si>
    <t>DAYUMA</t>
  </si>
  <si>
    <t>CAPITAN AUGUSTO RIVADENEYRA</t>
  </si>
  <si>
    <t>ENOKANQUI</t>
  </si>
  <si>
    <t>AVILA (CAB. EN HUIRUNO)</t>
  </si>
  <si>
    <t>BOMBOLÍ</t>
  </si>
  <si>
    <t>MONTERREY</t>
  </si>
  <si>
    <t>SANTA  ELENA</t>
  </si>
  <si>
    <t>GENERAL ALBERTO ENRÍQUEZ GALLO</t>
  </si>
  <si>
    <t>EL BATÁN</t>
  </si>
  <si>
    <t>SAN GERARDO</t>
  </si>
  <si>
    <t>JADAN</t>
  </si>
  <si>
    <t>EL PROGRESO (CAB. EN ZHOTA)</t>
  </si>
  <si>
    <t>CHICAN (GUILLERMO ORTEGA)</t>
  </si>
  <si>
    <t>EL CARMEN DE PIJILI</t>
  </si>
  <si>
    <t>GIMA</t>
  </si>
  <si>
    <t>LA UNION</t>
  </si>
  <si>
    <t>PALMAS</t>
  </si>
  <si>
    <t>GUANUJO</t>
  </si>
  <si>
    <t>BILOVAN</t>
  </si>
  <si>
    <t>BORRERO</t>
  </si>
  <si>
    <t>SAN FRANCISCO DE SAGEO</t>
  </si>
  <si>
    <t>CHOROCOPTE</t>
  </si>
  <si>
    <t>PANCHO NEGRO</t>
  </si>
  <si>
    <t>EL CARMELO (EL PUN)</t>
  </si>
  <si>
    <t>LOS ANDES</t>
  </si>
  <si>
    <t>EL GOALTAL</t>
  </si>
  <si>
    <t>JIJON Y CAAMAÑO (CAB. EN RIO BLANCO)</t>
  </si>
  <si>
    <t>CRISTOBAL COLON</t>
  </si>
  <si>
    <t>JUAN MONTALVO (SAN SEBASTIÁN)</t>
  </si>
  <si>
    <t>EL TRIUNFO</t>
  </si>
  <si>
    <t>PINLLOPATA</t>
  </si>
  <si>
    <t>GUANGAJE</t>
  </si>
  <si>
    <t>CUSUBAMBA</t>
  </si>
  <si>
    <t>CHANTILIN</t>
  </si>
  <si>
    <t>ISINLIVI</t>
  </si>
  <si>
    <t>VELASCO</t>
  </si>
  <si>
    <t>GUASUNTOS</t>
  </si>
  <si>
    <t>CAÑI</t>
  </si>
  <si>
    <t>COMPUD</t>
  </si>
  <si>
    <t>PALMIRA</t>
  </si>
  <si>
    <t>GUANANDO</t>
  </si>
  <si>
    <t>MATUS</t>
  </si>
  <si>
    <t>PUERTO BOLÍVAR</t>
  </si>
  <si>
    <t>PALMALES</t>
  </si>
  <si>
    <t>CORDONCILLO</t>
  </si>
  <si>
    <t>LA IBERIA</t>
  </si>
  <si>
    <t>HUALTACO</t>
  </si>
  <si>
    <t>OCHOA LEÓN (MATRIZ)</t>
  </si>
  <si>
    <t>PIÑAS GRANDE</t>
  </si>
  <si>
    <t>MORALES</t>
  </si>
  <si>
    <t>BALNEARIO JAMBELÍ (SATÉLITE)</t>
  </si>
  <si>
    <t>ARCAPAMBA</t>
  </si>
  <si>
    <t>VALLE HERMOSO</t>
  </si>
  <si>
    <t xml:space="preserve"> ESMERALDAS </t>
  </si>
  <si>
    <t>ATAHUALPA (CAB. EN CAMARONES)</t>
  </si>
  <si>
    <t>DAULE.</t>
  </si>
  <si>
    <t>CHURA (CHANCAMA) (CAB. EN EL YERBERO)</t>
  </si>
  <si>
    <t>ANCON (PICHANGAL) (CAB. EN PALMA REAL)</t>
  </si>
  <si>
    <t>SUA (CAB. EN LA BOCANA)</t>
  </si>
  <si>
    <t>CHUMUNDE</t>
  </si>
  <si>
    <t xml:space="preserve">CARBO (CONCEPCIÓN) </t>
  </si>
  <si>
    <t>BANIFE</t>
  </si>
  <si>
    <t>DIVINO NIÑO</t>
  </si>
  <si>
    <t>EL ROSARIO.</t>
  </si>
  <si>
    <t>CHIRIJOS</t>
  </si>
  <si>
    <t>SAN CARLOS</t>
  </si>
  <si>
    <t>SABANILLA</t>
  </si>
  <si>
    <t>TARIFA</t>
  </si>
  <si>
    <t>CENTRAL</t>
  </si>
  <si>
    <t>YAGUACHI VIEJO (CONE)</t>
  </si>
  <si>
    <t>SAGRARIO</t>
  </si>
  <si>
    <t>IMBAYA (SAN LUIS DE COBUENDO)</t>
  </si>
  <si>
    <t>APUELA</t>
  </si>
  <si>
    <t>DOCTOR MIGUEL EGAS CABEZAS (PEGUCHE)</t>
  </si>
  <si>
    <t>MARIANO ACOSTA</t>
  </si>
  <si>
    <t>LA MERCED DE BUENOS AIRES</t>
  </si>
  <si>
    <t xml:space="preserve"> SUCRE</t>
  </si>
  <si>
    <t>SAN  VICENTE</t>
  </si>
  <si>
    <t>EL TAMBO.</t>
  </si>
  <si>
    <t>POZUL (SAN JUAN DE POZUL)</t>
  </si>
  <si>
    <t xml:space="preserve">EL ROSARIO </t>
  </si>
  <si>
    <t>JIMBURA</t>
  </si>
  <si>
    <t>NAMBACOLA</t>
  </si>
  <si>
    <t>LARAMA</t>
  </si>
  <si>
    <t>CANGONAMA</t>
  </si>
  <si>
    <t>EL ARENAL</t>
  </si>
  <si>
    <t>EL TABLON</t>
  </si>
  <si>
    <t>TACAMOROS</t>
  </si>
  <si>
    <t>GARZAREAL</t>
  </si>
  <si>
    <t>12 DE DICIEMBRE (CAB. EN ACHIOTES)</t>
  </si>
  <si>
    <t>SAN ANTONIO DE LAS ARADAS (CAB. EN LAS ARADAS)</t>
  </si>
  <si>
    <t>BARREIRO</t>
  </si>
  <si>
    <t>ISLA DE BEJUCAL</t>
  </si>
  <si>
    <t>SAN  JUAN</t>
  </si>
  <si>
    <t>GUAYACÁN</t>
  </si>
  <si>
    <t>ZAPOTAL</t>
  </si>
  <si>
    <t>SAN LORENZO DE VINCES</t>
  </si>
  <si>
    <t>11 DE OCTUBRE</t>
  </si>
  <si>
    <t>LA NUEVA UNION</t>
  </si>
  <si>
    <t>COLÓN</t>
  </si>
  <si>
    <t>QUIROGA.</t>
  </si>
  <si>
    <t>BOYACA</t>
  </si>
  <si>
    <t>WILFRIDO LOOR MOREIRA (MAICITO)</t>
  </si>
  <si>
    <t>ZAPALLO</t>
  </si>
  <si>
    <t>SAN LORENZO DE JIPIJAPA</t>
  </si>
  <si>
    <t>SAN  MATEO</t>
  </si>
  <si>
    <t>EL COLORADO</t>
  </si>
  <si>
    <t>CASCOL</t>
  </si>
  <si>
    <t>SAN SEBASTIAN.</t>
  </si>
  <si>
    <t>AYACUCHO.</t>
  </si>
  <si>
    <t>CHARAPOTO</t>
  </si>
  <si>
    <t>ANGEL PEDRO GILER (LA ESTANCILLA)</t>
  </si>
  <si>
    <t>NOBOA</t>
  </si>
  <si>
    <t>DIEZ DE AGOSTO</t>
  </si>
  <si>
    <t>SALANGO</t>
  </si>
  <si>
    <t>GENERAL PROAÑO</t>
  </si>
  <si>
    <t>AMAZONAS (ROSARIO DE CUYES)</t>
  </si>
  <si>
    <t>SAN ANTONIO (CAB EN SAN ANTONIO CENTRO)</t>
  </si>
  <si>
    <t>CUMANDA (CAB EN COLONIA AGRICOLA SEVILLA DEL ORO)</t>
  </si>
  <si>
    <t>CHUPIANZA</t>
  </si>
  <si>
    <t>HUAMBI</t>
  </si>
  <si>
    <t>SAN CARLOS DE LIMON</t>
  </si>
  <si>
    <t>MACUMA</t>
  </si>
  <si>
    <t>SHIMPIS</t>
  </si>
  <si>
    <t>CHONTAPUNTA</t>
  </si>
  <si>
    <t>SAN PABLO DE USHPAYACU</t>
  </si>
  <si>
    <t>LINARES</t>
  </si>
  <si>
    <t>CUYUJA</t>
  </si>
  <si>
    <t>DIEZ DE  AGOSTO</t>
  </si>
  <si>
    <t>SHELL</t>
  </si>
  <si>
    <t>CENTRO HISTÓRICO</t>
  </si>
  <si>
    <t>ASCAZUBI</t>
  </si>
  <si>
    <t>ALOASI</t>
  </si>
  <si>
    <t>MALCHINGUI</t>
  </si>
  <si>
    <t>SAN  RAFAEL</t>
  </si>
  <si>
    <t>HUACHI CHICO</t>
  </si>
  <si>
    <t>RIO NEGRO</t>
  </si>
  <si>
    <t>LOS ANDES (CAB. EN POATUG)</t>
  </si>
  <si>
    <t>YANAYACU- MOCHAPATA (CAB. EN YANAYACU)</t>
  </si>
  <si>
    <t>BENITEZ (PACHANLICA)</t>
  </si>
  <si>
    <t>BAQUERIZO MORENO</t>
  </si>
  <si>
    <t>CUMBARATZA</t>
  </si>
  <si>
    <t>EL CHORRO</t>
  </si>
  <si>
    <t>NUEVO PARAISO</t>
  </si>
  <si>
    <t>TUTUPALI</t>
  </si>
  <si>
    <t>LOS ENCUENTROS</t>
  </si>
  <si>
    <t>PACHICUTZA</t>
  </si>
  <si>
    <t>PANGUINTZA</t>
  </si>
  <si>
    <t>SAN FRANCISCO DEL VERGEL</t>
  </si>
  <si>
    <t>NUEVO QUITO</t>
  </si>
  <si>
    <t>ISLA SANTA MAR═A (FLOREANA) (CAB. EN  PTO. VELASCO IBARRA)</t>
  </si>
  <si>
    <t>SANTA  ROSA</t>
  </si>
  <si>
    <t>GENERAL FARFAN</t>
  </si>
  <si>
    <t>GONZALO PIZARRO</t>
  </si>
  <si>
    <t>PUERTO BOLIVAR (PUERTO MONTUFAR)</t>
  </si>
  <si>
    <t>PAÑACOCHA</t>
  </si>
  <si>
    <t>LA SOFIA</t>
  </si>
  <si>
    <t>SEVILLA.</t>
  </si>
  <si>
    <t>AGUAS NEGRAS</t>
  </si>
  <si>
    <t>TARACOA (NUEVA ESPERANZA: YUCA)</t>
  </si>
  <si>
    <t>CONONACO</t>
  </si>
  <si>
    <t>POMPEYA</t>
  </si>
  <si>
    <t>PUERTO MURIALDO</t>
  </si>
  <si>
    <t>CHIGUILPE</t>
  </si>
  <si>
    <t>LA VILLEGAS</t>
  </si>
  <si>
    <t xml:space="preserve">ATAHUALPA </t>
  </si>
  <si>
    <t>VICENTE  ROCAFUERTE</t>
  </si>
  <si>
    <t>EL SAGRARIO</t>
  </si>
  <si>
    <t>MARIANO MORENO</t>
  </si>
  <si>
    <t>LAS NIEVES (CHAYA)</t>
  </si>
  <si>
    <t>EL CABO</t>
  </si>
  <si>
    <t>ZHAGLLI (SHAGLLI )</t>
  </si>
  <si>
    <t>GUEL</t>
  </si>
  <si>
    <t>LUIS GALARZA ORELLANA (CAB. EN DELEGSOL)</t>
  </si>
  <si>
    <t>FACUNDO VELA</t>
  </si>
  <si>
    <t>SAN SEBASTIAN</t>
  </si>
  <si>
    <t>REGULO DE MORA</t>
  </si>
  <si>
    <t>SAN FRANCISCO</t>
  </si>
  <si>
    <t>TURUPAMBA</t>
  </si>
  <si>
    <t>GENERAL MORALES (SOCARTE)</t>
  </si>
  <si>
    <t>JULIO ANDRADE (OREJUELA)</t>
  </si>
  <si>
    <t>MONTE OLIVO</t>
  </si>
  <si>
    <t>LA LIBERTAD (ALIZO)</t>
  </si>
  <si>
    <t>JUAN MONTALVO (SAN IGNACIO DE QUIL)</t>
  </si>
  <si>
    <t>CHITAN DE NAVARRETE</t>
  </si>
  <si>
    <t>LA MATRIZ</t>
  </si>
  <si>
    <t>GUASAGANDA (CAB. EN GUASAGANDA CENTRO)</t>
  </si>
  <si>
    <t>RAMON CAMPAÑA</t>
  </si>
  <si>
    <t>LA VICTORIA</t>
  </si>
  <si>
    <t>MULALILLO</t>
  </si>
  <si>
    <t>COCHAPAMBA</t>
  </si>
  <si>
    <t>LAS PAMPAS</t>
  </si>
  <si>
    <t>VELOZ</t>
  </si>
  <si>
    <t>HUIGRA</t>
  </si>
  <si>
    <t>COLUMBE</t>
  </si>
  <si>
    <t>GONZOL</t>
  </si>
  <si>
    <t>ILAPO</t>
  </si>
  <si>
    <t>PUELA</t>
  </si>
  <si>
    <t>NUEVE DE MAYO</t>
  </si>
  <si>
    <t>CARCABON</t>
  </si>
  <si>
    <t>MILAGRO.</t>
  </si>
  <si>
    <t>TENDALES (CAB. EN PUERTO TENDALES)</t>
  </si>
  <si>
    <t>MILTON REYES</t>
  </si>
  <si>
    <t>TRES CERRITOS</t>
  </si>
  <si>
    <t>CAPIRO (CAB. EN LA CAPILLA DE CAPIRO)</t>
  </si>
  <si>
    <t>SALATI</t>
  </si>
  <si>
    <t>JUMÓN (SATÉLITE)</t>
  </si>
  <si>
    <t>GUANAZAN</t>
  </si>
  <si>
    <t>LA LIBERTAD</t>
  </si>
  <si>
    <t>LUIS TELLO  (LAS PALMAS)</t>
  </si>
  <si>
    <t>BORBON</t>
  </si>
  <si>
    <t>GALERA</t>
  </si>
  <si>
    <t>MALIMPIA</t>
  </si>
  <si>
    <t>CALDERON</t>
  </si>
  <si>
    <t>TONCHIGUE</t>
  </si>
  <si>
    <t>LAGARTO</t>
  </si>
  <si>
    <t>FEBRES CORDERO</t>
  </si>
  <si>
    <t>EMILIANO CAICEDO MARCOS</t>
  </si>
  <si>
    <t>CORONEL ENRIQUE VALDEZ</t>
  </si>
  <si>
    <t>SANTA ROSA DE FLANDES</t>
  </si>
  <si>
    <t>PARAÍSO</t>
  </si>
  <si>
    <t>VIRGEN DE FATIMA</t>
  </si>
  <si>
    <t>SAN  FRANCISCO</t>
  </si>
  <si>
    <t>SAN FRANCISCO DE NATABUELA</t>
  </si>
  <si>
    <t>GARCIA MORENO (LLURIMAGUA)</t>
  </si>
  <si>
    <t>EUGENIO ESPEJO (CALPAQUI)</t>
  </si>
  <si>
    <t>SAN FRANCISCO DE SIGSIPAMBA</t>
  </si>
  <si>
    <t>PABLO ARENAS</t>
  </si>
  <si>
    <t>VALLE.</t>
  </si>
  <si>
    <t>COLAISACA</t>
  </si>
  <si>
    <t>GUAYQUICHUMA</t>
  </si>
  <si>
    <t>SABANILLA.</t>
  </si>
  <si>
    <t>SANTA RUFINA</t>
  </si>
  <si>
    <t>SANTA TERESITA</t>
  </si>
  <si>
    <t>PURUNUMA (EGUIGUREN)</t>
  </si>
  <si>
    <t>LA  VICTORIA</t>
  </si>
  <si>
    <t>GUACHANAMA</t>
  </si>
  <si>
    <t>EL LIMO (MARIANA DE JESUS)</t>
  </si>
  <si>
    <t>LLUZHAPA</t>
  </si>
  <si>
    <t>LIMONES</t>
  </si>
  <si>
    <t>MILAGROS</t>
  </si>
  <si>
    <t>EL SALTO</t>
  </si>
  <si>
    <t>NICOLÁS INFANTE DÍAZ</t>
  </si>
  <si>
    <t>CHACARITA</t>
  </si>
  <si>
    <t>ANTONIO SOTOMAYOR (CAB. EN PLAYAS DE VINCES)</t>
  </si>
  <si>
    <t>PATRICIA PILAR</t>
  </si>
  <si>
    <t>PICOAZÁ</t>
  </si>
  <si>
    <t>CANUTO</t>
  </si>
  <si>
    <t>SAN PEDRO DE SUMA</t>
  </si>
  <si>
    <t>AMERICA</t>
  </si>
  <si>
    <t xml:space="preserve">TARQUI </t>
  </si>
  <si>
    <t>GENERAL ELOY ALFARO</t>
  </si>
  <si>
    <t>GUALE</t>
  </si>
  <si>
    <t>HONORATO VASQUEZ (CAB EN VASQUEZ)</t>
  </si>
  <si>
    <t>SAN  ISIDRO</t>
  </si>
  <si>
    <t>ARQUITECTO SIXTO DURAN BALLEN</t>
  </si>
  <si>
    <t>ATAHUALPA.</t>
  </si>
  <si>
    <t xml:space="preserve"> SAN ISIDRO</t>
  </si>
  <si>
    <t>BERMEJOS</t>
  </si>
  <si>
    <t>SAN MIGUEL DE CONCHAY</t>
  </si>
  <si>
    <t>SANGAY (CAB EN NAYAMANACA)</t>
  </si>
  <si>
    <t>PATUCA</t>
  </si>
  <si>
    <t>SANTA MARIANITA DE JESUS</t>
  </si>
  <si>
    <t>SAN JACINTO DE WAKAMBEIS</t>
  </si>
  <si>
    <t>TUUTINENTZA</t>
  </si>
  <si>
    <t>PANO</t>
  </si>
  <si>
    <t>HATUN SUMAKU</t>
  </si>
  <si>
    <t>OYACACHI</t>
  </si>
  <si>
    <t>PAPALLACTA</t>
  </si>
  <si>
    <t>FATIMA</t>
  </si>
  <si>
    <t>COCHAPAMBA.</t>
  </si>
  <si>
    <t>CANGAHUA</t>
  </si>
  <si>
    <t>CUTUGLAHUA</t>
  </si>
  <si>
    <t>TOCACHI</t>
  </si>
  <si>
    <t>COTOGCHOA</t>
  </si>
  <si>
    <t>HUACHI LORETO</t>
  </si>
  <si>
    <t>RIO VERDE</t>
  </si>
  <si>
    <t>SUCRE (CAB. EN SUCRE-PATATE URCU)</t>
  </si>
  <si>
    <t xml:space="preserve"> BOLIVAR.</t>
  </si>
  <si>
    <t>EMILIO MARIA TERAN (RUMIPAMBA)</t>
  </si>
  <si>
    <t>GUADALUPE</t>
  </si>
  <si>
    <t>LA CHONTA</t>
  </si>
  <si>
    <t>TUNDAYME</t>
  </si>
  <si>
    <t>VALLADOLID</t>
  </si>
  <si>
    <t>EL ENO</t>
  </si>
  <si>
    <t>PUERTO LIBRE</t>
  </si>
  <si>
    <t>PUERTO RODRIGUEZ</t>
  </si>
  <si>
    <t>SAN ROQUE (CAB. EN SAN VICENTE)</t>
  </si>
  <si>
    <t>ROSA FLORIDA</t>
  </si>
  <si>
    <t>ALEJANDRO LABAKA</t>
  </si>
  <si>
    <t>SANTA MARIA DE HUIRIRIMA</t>
  </si>
  <si>
    <t>SAN  CARLOS</t>
  </si>
  <si>
    <t>SAN JOSE DE PAYAMINO</t>
  </si>
  <si>
    <t>RÍO TOACHI</t>
  </si>
  <si>
    <t>PLAN PILOTO</t>
  </si>
  <si>
    <t>COLONCHE</t>
  </si>
  <si>
    <t xml:space="preserve"> SANTA ROSA</t>
  </si>
  <si>
    <t>EL VECINO</t>
  </si>
  <si>
    <t>REMIGIO CRESPO TORAL (GULAG)</t>
  </si>
  <si>
    <t>GUARAINAG</t>
  </si>
  <si>
    <t>SAN SALVADOR DE CAÑARIBAMBA</t>
  </si>
  <si>
    <t>LUDO</t>
  </si>
  <si>
    <t>SAN MARTIN DE PUZHIO</t>
  </si>
  <si>
    <t>JULIO MORENO (CATANAHUAN GRANDE)</t>
  </si>
  <si>
    <t>TELIMBELA</t>
  </si>
  <si>
    <t>SAN PABLO (SAN PABLO DE ATENAS)</t>
  </si>
  <si>
    <t>COJITAMBO</t>
  </si>
  <si>
    <t>JERUSALEN</t>
  </si>
  <si>
    <t>GUALLETURO</t>
  </si>
  <si>
    <t>MALDONADO</t>
  </si>
  <si>
    <t>SAN VICENTE DE PUSIR</t>
  </si>
  <si>
    <t>SAN ISIDRO</t>
  </si>
  <si>
    <t>FERNANDEZ SALVADOR</t>
  </si>
  <si>
    <t>SAN BUENAVENTURA</t>
  </si>
  <si>
    <t>PUCAYACU</t>
  </si>
  <si>
    <t>PILALO</t>
  </si>
  <si>
    <t>MULLIQUINDIL (SANTA ANA)</t>
  </si>
  <si>
    <t>PALO QUEMADO</t>
  </si>
  <si>
    <t>YARUQUÍES</t>
  </si>
  <si>
    <t>MULTITUD</t>
  </si>
  <si>
    <t>JUAN DE VELASCO (PANGOR)</t>
  </si>
  <si>
    <t>LLAGOS</t>
  </si>
  <si>
    <t>LA PROVIDENCIA</t>
  </si>
  <si>
    <t>SAN ANTONIO DE BAYUSHIG</t>
  </si>
  <si>
    <t>EL CAMBIO</t>
  </si>
  <si>
    <t>SAN JOSE</t>
  </si>
  <si>
    <t>RIO BONITO</t>
  </si>
  <si>
    <t>UNIÓN LOJANA</t>
  </si>
  <si>
    <t>BUENAVISTA</t>
  </si>
  <si>
    <t>LA BOCANA</t>
  </si>
  <si>
    <t>NUEVO SANTA ROSA</t>
  </si>
  <si>
    <t>GUIZHAGUIÑA</t>
  </si>
  <si>
    <t>EL PARAISO</t>
  </si>
  <si>
    <t>SIMÓN PLATA TORRES</t>
  </si>
  <si>
    <t>LA TOLA</t>
  </si>
  <si>
    <t>QUINGUE (OLMEDO PERDOMO FRANCO)</t>
  </si>
  <si>
    <t>VICHE</t>
  </si>
  <si>
    <t>CARONDELET</t>
  </si>
  <si>
    <t>TONSUPA</t>
  </si>
  <si>
    <t>MONTALVO (CAB EN HORQUETA)</t>
  </si>
  <si>
    <t>GARCÍA MORENO</t>
  </si>
  <si>
    <t>MAGRO</t>
  </si>
  <si>
    <t>ROSA MARIA</t>
  </si>
  <si>
    <t>TAURA</t>
  </si>
  <si>
    <t xml:space="preserve">SAN MATEO </t>
  </si>
  <si>
    <t>LA DOLOROSA DEL PRIORATO</t>
  </si>
  <si>
    <t>SAN JOSE DE CHALTURA</t>
  </si>
  <si>
    <t>IMANTAG</t>
  </si>
  <si>
    <t>GONZALEZ SUAREZ</t>
  </si>
  <si>
    <t>SAN  BLAS</t>
  </si>
  <si>
    <t>CARIGÁN</t>
  </si>
  <si>
    <t>EL LUCERO</t>
  </si>
  <si>
    <t>SAN PEDRO DE LA BENDITA</t>
  </si>
  <si>
    <t>TENIENTE MAXIMILIANO RODRIGUEZ LOAIZA</t>
  </si>
  <si>
    <t>AMARILLOS</t>
  </si>
  <si>
    <t>27 DE ABRIL (CAB. EN LA NARANJA)</t>
  </si>
  <si>
    <t>SACAPALCA</t>
  </si>
  <si>
    <t>SABIANGO (LA CAPILLA)</t>
  </si>
  <si>
    <t>LAURO GUERRERO</t>
  </si>
  <si>
    <t>MERCADILLO</t>
  </si>
  <si>
    <t>MANU</t>
  </si>
  <si>
    <t>PALETILLAS</t>
  </si>
  <si>
    <t>CARACOL</t>
  </si>
  <si>
    <t>SAN CRISTÓBAL</t>
  </si>
  <si>
    <t>LOS ANGELES</t>
  </si>
  <si>
    <t>SAN  PABLO</t>
  </si>
  <si>
    <t>CONVENTO</t>
  </si>
  <si>
    <t>EL ANEGADO (CAB. EN ELOY ALFARO)</t>
  </si>
  <si>
    <t>ELOY  ALFARO</t>
  </si>
  <si>
    <t>LEONIDAS PROAÑO</t>
  </si>
  <si>
    <t>LASCANO</t>
  </si>
  <si>
    <t xml:space="preserve"> LA  UNION </t>
  </si>
  <si>
    <t>SEVILLA DON BOSCO</t>
  </si>
  <si>
    <t>BOMBOIZA</t>
  </si>
  <si>
    <t>STA SUSANA DE CHIVIAZA (CAB EN CHIVIAZA)</t>
  </si>
  <si>
    <t>16 DE AGOSTO</t>
  </si>
  <si>
    <t>SAN LUIS DE EL ACHO (CAB EN EL ACHO)</t>
  </si>
  <si>
    <t>SANTIAGO DE PANANZA</t>
  </si>
  <si>
    <t>PUMPUENTSA</t>
  </si>
  <si>
    <t>PUERTO MISAHUALLI</t>
  </si>
  <si>
    <t>SANTA ROSA.</t>
  </si>
  <si>
    <t>SAN FRANCISCO DE BORJA (VIRGILIO DAVILA)</t>
  </si>
  <si>
    <t>MONTALVO (ANDOAS)</t>
  </si>
  <si>
    <t>COMITÉ DEL PUEBLO</t>
  </si>
  <si>
    <t>OLMEDO (PESILLO)</t>
  </si>
  <si>
    <t>EL CHAUPI</t>
  </si>
  <si>
    <t>TUPIGACHI</t>
  </si>
  <si>
    <t>RUMIPAMBA.</t>
  </si>
  <si>
    <t>LA  MERCED</t>
  </si>
  <si>
    <t>ULBA</t>
  </si>
  <si>
    <t>COTALO</t>
  </si>
  <si>
    <t>MARCOS ESPINEL (CHACATA)</t>
  </si>
  <si>
    <t>IMBANA (LA VICTORIA DE IMBANA)</t>
  </si>
  <si>
    <t>PUCAPAMBA</t>
  </si>
  <si>
    <t>LA CANELA</t>
  </si>
  <si>
    <t>PACAYACU</t>
  </si>
  <si>
    <t>SANTA ELENA</t>
  </si>
  <si>
    <t>SAN PEDRO DE LOS COFANES</t>
  </si>
  <si>
    <t>SANTA BARBARA</t>
  </si>
  <si>
    <t>EL DORADO</t>
  </si>
  <si>
    <t>TIPUTINI</t>
  </si>
  <si>
    <t>SAN SEBASTIAN DEL COCA</t>
  </si>
  <si>
    <t>SAN JOSE DE DAHUANO</t>
  </si>
  <si>
    <t>RÍO VERDE</t>
  </si>
  <si>
    <t>CHANDUY</t>
  </si>
  <si>
    <t>ANCONCITO</t>
  </si>
  <si>
    <t>GIL RAMÍREZ DÁVALOS</t>
  </si>
  <si>
    <t>SAN JUAN</t>
  </si>
  <si>
    <t>SAN CRISTOBAL (CARLOS ORDOÑEZ LAZO)</t>
  </si>
  <si>
    <t>SAN BARTOLOME</t>
  </si>
  <si>
    <t>SALINAS.</t>
  </si>
  <si>
    <t>SANTIAGO.</t>
  </si>
  <si>
    <t>GUAPAN</t>
  </si>
  <si>
    <t>HONORATO VASQUEZ (TAMBO VIEJO)</t>
  </si>
  <si>
    <t>PIOTER</t>
  </si>
  <si>
    <t>SAN RAFAEL</t>
  </si>
  <si>
    <t>LA PAZ</t>
  </si>
  <si>
    <t>ALAQUES (ALAQUEZ)</t>
  </si>
  <si>
    <t>TINGO</t>
  </si>
  <si>
    <t>PANSALEO</t>
  </si>
  <si>
    <t>CACHA (CAB. EN MACHANGARA)</t>
  </si>
  <si>
    <t>PISTISHI (NARIZ DEL DIABLO)</t>
  </si>
  <si>
    <t>SANTIAGO DE QUITO (CAB. EN SAN ANTONIO DE QUITO)</t>
  </si>
  <si>
    <t>SAN ANDRES</t>
  </si>
  <si>
    <t>LA CANDELARIA</t>
  </si>
  <si>
    <t>EL RETIRO</t>
  </si>
  <si>
    <t>SAN JUAN DE CERRO AZUL</t>
  </si>
  <si>
    <t>CASACAY</t>
  </si>
  <si>
    <t>MOROMORO (CAB. EN EL VADO)</t>
  </si>
  <si>
    <t>BELLAVISTA.</t>
  </si>
  <si>
    <t>HUERTAS</t>
  </si>
  <si>
    <t>SAN ISIDRO.</t>
  </si>
  <si>
    <t>CAMARONES (CAB. EN SAN VICENTE)</t>
  </si>
  <si>
    <t>LUIS VARGAS TORRES (CAB. EN PLAYA DE ORO)</t>
  </si>
  <si>
    <t>SALIMA</t>
  </si>
  <si>
    <t>LA UNION.</t>
  </si>
  <si>
    <t>5 DE JUNIO (CAB. EN UIMBI)</t>
  </si>
  <si>
    <t>ROCAFUERTE.</t>
  </si>
  <si>
    <t>LETAMENDI</t>
  </si>
  <si>
    <t>PADRE JUAN BAUTISTA AGUIRRE</t>
  </si>
  <si>
    <t>JOSE MARIA VELASCO IBARRA</t>
  </si>
  <si>
    <t>GENERAL VERNAZA (DOS ESTEROS)</t>
  </si>
  <si>
    <t>AMBUQUI</t>
  </si>
  <si>
    <t>SAN ROQUE</t>
  </si>
  <si>
    <t>PEÑAHERRERA</t>
  </si>
  <si>
    <t>PATAQUI</t>
  </si>
  <si>
    <t>TUMBABIRO</t>
  </si>
  <si>
    <t>PUNZARA</t>
  </si>
  <si>
    <t>UTUANA</t>
  </si>
  <si>
    <t>ZAMBI</t>
  </si>
  <si>
    <t>EL INGENIO.</t>
  </si>
  <si>
    <t>ORIANGA</t>
  </si>
  <si>
    <t>VICENTINO</t>
  </si>
  <si>
    <t>SAN ANTONIO DE QUMBE (CUMBE)</t>
  </si>
  <si>
    <t>BOLASPAMBA</t>
  </si>
  <si>
    <t>FEBRES CORDERO (LAS JUNTAS)</t>
  </si>
  <si>
    <t>SIETE DE OCTUBRE</t>
  </si>
  <si>
    <t>ANDRÉS DE VERA</t>
  </si>
  <si>
    <t>CHIBUNGA</t>
  </si>
  <si>
    <t>JULCUY</t>
  </si>
  <si>
    <t>SAN  LORENZO</t>
  </si>
  <si>
    <t>LA PILA</t>
  </si>
  <si>
    <t>SAN PABLO (CAB EN PUEBLO NUEVO)</t>
  </si>
  <si>
    <t>SINAI</t>
  </si>
  <si>
    <t>CHIGUINDA</t>
  </si>
  <si>
    <t>YUNGANZA (CAB EN EL ROSARIO)</t>
  </si>
  <si>
    <t>TAYUZA</t>
  </si>
  <si>
    <t>PUERTO NAPO</t>
  </si>
  <si>
    <t>SARDINAS</t>
  </si>
  <si>
    <t>SUMACO</t>
  </si>
  <si>
    <t>POMONA</t>
  </si>
  <si>
    <t>COTOCOLLAO</t>
  </si>
  <si>
    <t>OTON</t>
  </si>
  <si>
    <t>MANUEL CORNEJO ASTORGA (TANDAPI)</t>
  </si>
  <si>
    <t>LA PENÍNSULA</t>
  </si>
  <si>
    <t>CHIQUICHA (CAB. EN CHIQUICHA GRANDE)</t>
  </si>
  <si>
    <t>PRESIDENTE URBINA (CHAGRAPAMBA -PATZUCUL)</t>
  </si>
  <si>
    <t xml:space="preserve">SABANILLA </t>
  </si>
  <si>
    <t>SAN  ANDRES</t>
  </si>
  <si>
    <t>JAMBELÍ</t>
  </si>
  <si>
    <t>SIETE DE JULIO</t>
  </si>
  <si>
    <t>EL EDEN</t>
  </si>
  <si>
    <t>YASUNI</t>
  </si>
  <si>
    <t>LAGO SAN PEDRO</t>
  </si>
  <si>
    <t>SAN VICENTE DE HUATICOCHA</t>
  </si>
  <si>
    <t>SANTO DOMINGO DE LOS COLORADOS</t>
  </si>
  <si>
    <t>MANGLARALTO</t>
  </si>
  <si>
    <t>JOSE LUIS TAMAYO (MUEY)</t>
  </si>
  <si>
    <t>HUAYNACÁPAC</t>
  </si>
  <si>
    <t>ZHIDMAD</t>
  </si>
  <si>
    <t>TOMEBAMBA</t>
  </si>
  <si>
    <t>SAN JOSE DE RARANGA</t>
  </si>
  <si>
    <t>SAN LORENZO</t>
  </si>
  <si>
    <t>SAN VICENTE.</t>
  </si>
  <si>
    <t>JAVIER LOYOLA (CHUQUIPATA)</t>
  </si>
  <si>
    <t>INGAPIRCA</t>
  </si>
  <si>
    <t>TOBAR DONOSO (LA BOCANA DE CAMUMBI)</t>
  </si>
  <si>
    <t>PIARTAL</t>
  </si>
  <si>
    <t>BELISARIO QUEVEDO (GUANAILIN)</t>
  </si>
  <si>
    <t>ZUMBAHUA</t>
  </si>
  <si>
    <t>CALPI</t>
  </si>
  <si>
    <t>PUMALLACTA</t>
  </si>
  <si>
    <t>SAN GERARDO DE PACAICAGUAN</t>
  </si>
  <si>
    <t>BILBAO (CAB. EN QUILLUYACU)</t>
  </si>
  <si>
    <t>LA PEAÑA</t>
  </si>
  <si>
    <t>PIEDRAS</t>
  </si>
  <si>
    <t>JAMBELI</t>
  </si>
  <si>
    <t>MALVAS</t>
  </si>
  <si>
    <t>CORONEL CARLOS CONCHA TORRES (CAB. EN HUELE)</t>
  </si>
  <si>
    <t xml:space="preserve">MALDONADO </t>
  </si>
  <si>
    <t>SAN FRANCISCO.</t>
  </si>
  <si>
    <t>CONCEPCION.</t>
  </si>
  <si>
    <t>NUEVE DE OCTUBRE</t>
  </si>
  <si>
    <t>SANTA CLARA</t>
  </si>
  <si>
    <t>VICENTE ROCAFUERTE</t>
  </si>
  <si>
    <t>LA VICTORIA (ÑAUZA)</t>
  </si>
  <si>
    <t>ANGOCHAGUA</t>
  </si>
  <si>
    <t>PLAZA GUTIERREZ (CALVARIO)</t>
  </si>
  <si>
    <t>SAN JOSE DE QUICHINCHE</t>
  </si>
  <si>
    <t>CHANTACO</t>
  </si>
  <si>
    <t>SANGUILLIN</t>
  </si>
  <si>
    <t>EL AIRO</t>
  </si>
  <si>
    <t>SAN  ANTONIO</t>
  </si>
  <si>
    <t>SAN PABLO DE TENTA</t>
  </si>
  <si>
    <t>CAZADEROS</t>
  </si>
  <si>
    <t>PIMOCHA</t>
  </si>
  <si>
    <t>24 DE MAYO</t>
  </si>
  <si>
    <t>FRANCISCO PACHECO</t>
  </si>
  <si>
    <t>ELOY ALFARO.</t>
  </si>
  <si>
    <t>LA  UNION.</t>
  </si>
  <si>
    <t>SANTA MARIANITA (BOCA DE PACOCHE)</t>
  </si>
  <si>
    <t>ZUÑA (ZUÑAC)</t>
  </si>
  <si>
    <t>EL  ROSARIO</t>
  </si>
  <si>
    <t>SAN FRANCISCO DE CHINIMBIMI</t>
  </si>
  <si>
    <t>TALAG</t>
  </si>
  <si>
    <t>RIO CORRIENTES</t>
  </si>
  <si>
    <t>CHILIBULO</t>
  </si>
  <si>
    <t>SANTA ROSA DE CUZUBAMBA</t>
  </si>
  <si>
    <t>TAMBILLO.</t>
  </si>
  <si>
    <t>MATRIZ</t>
  </si>
  <si>
    <t>EL ROSARIO (RUMICHACA)</t>
  </si>
  <si>
    <t xml:space="preserve">SAN ANDRES </t>
  </si>
  <si>
    <t>TIMBARA</t>
  </si>
  <si>
    <t>SANTA CECILIA</t>
  </si>
  <si>
    <t>GARCIA MORENO.</t>
  </si>
  <si>
    <t xml:space="preserve"> RUMIPAMBA</t>
  </si>
  <si>
    <t>ZARACAY</t>
  </si>
  <si>
    <t>SIMON BOLIVAR (JULIO MORENO)</t>
  </si>
  <si>
    <t>MACHÁNGARA</t>
  </si>
  <si>
    <t>LUIS CORDERO VEGA</t>
  </si>
  <si>
    <t>DUG DUG</t>
  </si>
  <si>
    <t>SAN SIMON (YACOTO)</t>
  </si>
  <si>
    <t>LUIS CORDERO</t>
  </si>
  <si>
    <t>JUNCAL</t>
  </si>
  <si>
    <t>TUFIÑO</t>
  </si>
  <si>
    <t>GUAITACAMA (GUAYTACAMA)</t>
  </si>
  <si>
    <t>CUBIJIES</t>
  </si>
  <si>
    <t>SEVILLA</t>
  </si>
  <si>
    <t>SAN ISIDRO DE PATULU</t>
  </si>
  <si>
    <t>PROGRESO</t>
  </si>
  <si>
    <t>SAN ROQUE (AMBROSIO MALDONADO)</t>
  </si>
  <si>
    <t>LA AVANZADA</t>
  </si>
  <si>
    <t>MULUNCAY GRANDE</t>
  </si>
  <si>
    <t>CHINCA</t>
  </si>
  <si>
    <t>PAMPANAL DE BOLIVAR</t>
  </si>
  <si>
    <t>SAN GREGORIO</t>
  </si>
  <si>
    <t>MATAJE (CAB. EN SANTANDER)</t>
  </si>
  <si>
    <t xml:space="preserve">OLMEDO  (SAN ALEJO) </t>
  </si>
  <si>
    <t>VICENTE PIEDRAHITA</t>
  </si>
  <si>
    <t>ERNESTO SEMINARIO</t>
  </si>
  <si>
    <t>JUNQUILLAL</t>
  </si>
  <si>
    <t>CAROLINA</t>
  </si>
  <si>
    <t>QUIROGA</t>
  </si>
  <si>
    <t>SAN JUAN DE ILUMAN</t>
  </si>
  <si>
    <t>CHUQUIRIBAMBA</t>
  </si>
  <si>
    <t>CASANGA</t>
  </si>
  <si>
    <t>SAN SEBASTIAN DE YULUC</t>
  </si>
  <si>
    <t xml:space="preserve"> LA UNION</t>
  </si>
  <si>
    <t>VENUS DEL RÍO QUEVEDO</t>
  </si>
  <si>
    <t>18 DE OCTUBRE</t>
  </si>
  <si>
    <t xml:space="preserve">RICAURTE </t>
  </si>
  <si>
    <t>MEMBRILLAL</t>
  </si>
  <si>
    <t>CUCHAENTZA</t>
  </si>
  <si>
    <t>NUEVA TARQUI</t>
  </si>
  <si>
    <t>SAN JUAN DE MUYUNA</t>
  </si>
  <si>
    <t>RIO TIGRE</t>
  </si>
  <si>
    <t>CHILLOGALLO</t>
  </si>
  <si>
    <t>SAN JOSE DE AYORA</t>
  </si>
  <si>
    <t>UYUMBICHO</t>
  </si>
  <si>
    <t>PISHILATA</t>
  </si>
  <si>
    <t>GARCIA MORENO (CHUMAQUI)</t>
  </si>
  <si>
    <t>SAN JOSE DE POALO</t>
  </si>
  <si>
    <t>SAN CARLOS DE LAS MINAS</t>
  </si>
  <si>
    <t>10 DE AGOSTO</t>
  </si>
  <si>
    <t>INES ARANGO (CAB. EN WESTERN)</t>
  </si>
  <si>
    <t>TRES DE NOVIEMBRE</t>
  </si>
  <si>
    <t>ALLURIQUIN</t>
  </si>
  <si>
    <t>SAN JOSE DE ANCON</t>
  </si>
  <si>
    <t>MONAY</t>
  </si>
  <si>
    <t>SIMON BOLIVAR (CAB. EN GAÑANZOL)</t>
  </si>
  <si>
    <t>SANTA FE (SANTA FE)</t>
  </si>
  <si>
    <t>PINDILIG</t>
  </si>
  <si>
    <t>SAN ANTONIO</t>
  </si>
  <si>
    <t>URBINA (TAYA)</t>
  </si>
  <si>
    <t>JOSEGUANGO BAJO</t>
  </si>
  <si>
    <t>FLORES</t>
  </si>
  <si>
    <t>SIBAMBE</t>
  </si>
  <si>
    <t>SAN JOSE DEL CHAZO</t>
  </si>
  <si>
    <t>UZHCURRUMI</t>
  </si>
  <si>
    <t>SARACAY</t>
  </si>
  <si>
    <t>SAN ANTONIO.</t>
  </si>
  <si>
    <t>SINSAO</t>
  </si>
  <si>
    <t>MAJUA</t>
  </si>
  <si>
    <t>SAN FRANCISCO DE ONZOLE</t>
  </si>
  <si>
    <t>SAN JOSE DE CHAMANGA</t>
  </si>
  <si>
    <t>SAN JAVIER DE CACHAVI (CAB. EN SAN JAVIER)</t>
  </si>
  <si>
    <t>JUAN BAUTISTA AGUIRRE (LOS TINTOS)</t>
  </si>
  <si>
    <t>LAS PIÑAS</t>
  </si>
  <si>
    <t>LA ESPERANZA</t>
  </si>
  <si>
    <t>6 DE JULIO DE CUELLAJE (CAB. EN CUELLAJE)</t>
  </si>
  <si>
    <t>SAN PABLO</t>
  </si>
  <si>
    <t>EL CISNE</t>
  </si>
  <si>
    <t>YAMANA</t>
  </si>
  <si>
    <t>SELVA ALEGRE.</t>
  </si>
  <si>
    <t>VIVA ALFARO</t>
  </si>
  <si>
    <t>SIMÓN BOLÍVAR</t>
  </si>
  <si>
    <t xml:space="preserve"> SAN ANTONIO</t>
  </si>
  <si>
    <t>PEDRO PABLO GOMEZ</t>
  </si>
  <si>
    <t>RIO BLANCO</t>
  </si>
  <si>
    <t>SAN MIGUEL DE CUYES</t>
  </si>
  <si>
    <t>SARAYACU</t>
  </si>
  <si>
    <t>CHIMBACALLE</t>
  </si>
  <si>
    <t xml:space="preserve"> SAN FRANCISCO</t>
  </si>
  <si>
    <t>GUAMBALO (HUAMBALO)</t>
  </si>
  <si>
    <t>SAN MIGUELITO</t>
  </si>
  <si>
    <t>LA BELLEZA</t>
  </si>
  <si>
    <t>UNION MILAGREÑA</t>
  </si>
  <si>
    <t>PUERTO LIMON</t>
  </si>
  <si>
    <t>SAN BLAS</t>
  </si>
  <si>
    <t>SIMIATUG</t>
  </si>
  <si>
    <t>RIVERA</t>
  </si>
  <si>
    <t>ZHUD</t>
  </si>
  <si>
    <t>EL CHICAL</t>
  </si>
  <si>
    <t>MULALO</t>
  </si>
  <si>
    <t>LICAN</t>
  </si>
  <si>
    <t>TIXAN</t>
  </si>
  <si>
    <t>SANTA FE DE GALAN</t>
  </si>
  <si>
    <t>CAÑAQUEMADA</t>
  </si>
  <si>
    <t>TORATA</t>
  </si>
  <si>
    <t>SALVIAS</t>
  </si>
  <si>
    <t>SAN MATEO</t>
  </si>
  <si>
    <t>SANTO DOMINGO DE ONZOLE</t>
  </si>
  <si>
    <t>SANTA RITA</t>
  </si>
  <si>
    <t xml:space="preserve">ROCAFUERTE </t>
  </si>
  <si>
    <t>LAUREL</t>
  </si>
  <si>
    <t>CHOBO</t>
  </si>
  <si>
    <t>LITA</t>
  </si>
  <si>
    <t>VACAS GALINDO (EL CHURO) (CAB. EN SAN MIGUEL ALTO)</t>
  </si>
  <si>
    <t>SAN RAFAEL.</t>
  </si>
  <si>
    <t>GUALEL</t>
  </si>
  <si>
    <t>URDANETA (PAQUISHAPA)</t>
  </si>
  <si>
    <t>SAN CARLOS.</t>
  </si>
  <si>
    <t>ABDON CALDERON (SAN FRANCISCO)</t>
  </si>
  <si>
    <t>PUERTO DE CAYO</t>
  </si>
  <si>
    <t>EL IDEAL</t>
  </si>
  <si>
    <t>SIMON BOLIVAR (CAB. EN MUSHULLACTA)</t>
  </si>
  <si>
    <t>EL CONDADO</t>
  </si>
  <si>
    <t>AMBATILLO</t>
  </si>
  <si>
    <t>SALASACA</t>
  </si>
  <si>
    <t>NUEVO PARAISO (CAB. EN UNION )</t>
  </si>
  <si>
    <t>LUZ DE AMERICA</t>
  </si>
  <si>
    <t>SAN SEBASTIÁN</t>
  </si>
  <si>
    <t>SAN LUIS DE PAMBIL</t>
  </si>
  <si>
    <t>SAN MIGUEL.</t>
  </si>
  <si>
    <t>VENTURA</t>
  </si>
  <si>
    <t>SANTA MARTHA DE CUBA</t>
  </si>
  <si>
    <t>11 DE NOVIEMBRE (ILINCHISI)</t>
  </si>
  <si>
    <t>LICTO</t>
  </si>
  <si>
    <t>VALPARAISO</t>
  </si>
  <si>
    <t>VICTORIA</t>
  </si>
  <si>
    <t>TABIAZO</t>
  </si>
  <si>
    <t>SELVA ALEGRE</t>
  </si>
  <si>
    <t>TAMBILLO</t>
  </si>
  <si>
    <t xml:space="preserve">SUCRE </t>
  </si>
  <si>
    <t>LIMONAL</t>
  </si>
  <si>
    <t>MARISCAL SUCRE (HUAQUES)</t>
  </si>
  <si>
    <t xml:space="preserve">SALINAS </t>
  </si>
  <si>
    <t>SELVA ALEGRE (CAB. EN SAN MIGUEL DE PAMPLONA)</t>
  </si>
  <si>
    <t>JIMBILLA</t>
  </si>
  <si>
    <t>SUMAYPAMBA</t>
  </si>
  <si>
    <t xml:space="preserve">LA ESPERANZA </t>
  </si>
  <si>
    <t>ALHAJUELA (BAJO GRANDE)</t>
  </si>
  <si>
    <t xml:space="preserve"> TARQUI</t>
  </si>
  <si>
    <t>GUAMANÍ</t>
  </si>
  <si>
    <t>ATAHUALPA (CHISALATA)</t>
  </si>
  <si>
    <t>SAN JOSE DE GUAYUSA</t>
  </si>
  <si>
    <t>SAN JACINTO DEL BUA</t>
  </si>
  <si>
    <t>SUCRE.</t>
  </si>
  <si>
    <t>TADAY</t>
  </si>
  <si>
    <t>DUCUR</t>
  </si>
  <si>
    <t>POALO</t>
  </si>
  <si>
    <t>PUNGALA</t>
  </si>
  <si>
    <t>BELLAMARIA.</t>
  </si>
  <si>
    <t>TACHINA</t>
  </si>
  <si>
    <t>TELEMBI</t>
  </si>
  <si>
    <t>TULULBI (CAB. EN RICAURTE)</t>
  </si>
  <si>
    <t>TARQUI.</t>
  </si>
  <si>
    <t>LOS LOJAS (ENRIQUE BAQUERIZO MORENO)</t>
  </si>
  <si>
    <t>ROBERTO ASTUDILLO (CAB. EN CRUCE DE VENECIA)</t>
  </si>
  <si>
    <t xml:space="preserve">SAN ANTONIO </t>
  </si>
  <si>
    <t>MALACATOS (VALLADOLID)</t>
  </si>
  <si>
    <t>CRUCITA</t>
  </si>
  <si>
    <t>TENIENTE HUGO ORTIZ</t>
  </si>
  <si>
    <t>IÑAQUITO</t>
  </si>
  <si>
    <t>AUGUSTO N. MARTINEZ (MUNDUGLEO)</t>
  </si>
  <si>
    <t>SAN LUIS DE ARMENIA</t>
  </si>
  <si>
    <t>VALLE  HERMOSO</t>
  </si>
  <si>
    <t xml:space="preserve">TOTORACOCHA </t>
  </si>
  <si>
    <t>SAN JUAN DE PASTOCALLE</t>
  </si>
  <si>
    <t>PUNIN</t>
  </si>
  <si>
    <t>VUELTA LARGA</t>
  </si>
  <si>
    <t>COLON ELOY DEL MARIA</t>
  </si>
  <si>
    <t>URBINA</t>
  </si>
  <si>
    <t>URDANETA.</t>
  </si>
  <si>
    <t>SAN LUCAS</t>
  </si>
  <si>
    <t>PUEBLO NUEVO</t>
  </si>
  <si>
    <t>VERACRUZ (INDILLAMA) (CAB. EN INDILLAMA)</t>
  </si>
  <si>
    <t>ITCHIMBIA</t>
  </si>
  <si>
    <t>CONSTANTINO FERNANDEZ (CAB. EN CULLITAHUA)</t>
  </si>
  <si>
    <t>EL ESFUERZO</t>
  </si>
  <si>
    <t>YANUNCAY</t>
  </si>
  <si>
    <t>TANICUCHI</t>
  </si>
  <si>
    <t>QUIMIAG</t>
  </si>
  <si>
    <t>SAN JOSE DE CAYAPAS</t>
  </si>
  <si>
    <t>XIMENA</t>
  </si>
  <si>
    <t>SAN PEDRO DE VILCABAMBA</t>
  </si>
  <si>
    <t>RIOCHICO (RIO CHICO)</t>
  </si>
  <si>
    <t xml:space="preserve"> EL TRIUNFO</t>
  </si>
  <si>
    <t>JIPIJAPA.</t>
  </si>
  <si>
    <t>HUACHI GRANDE</t>
  </si>
  <si>
    <t>SANTA MARIA DEL TOACHI</t>
  </si>
  <si>
    <t>HERMANO MIGUEL</t>
  </si>
  <si>
    <t>TOACASO</t>
  </si>
  <si>
    <t>SAN JUAN.</t>
  </si>
  <si>
    <t>TIMBIRE</t>
  </si>
  <si>
    <t>PASCUALES</t>
  </si>
  <si>
    <t xml:space="preserve">SANTIAGO </t>
  </si>
  <si>
    <t>SAN PLACIDO</t>
  </si>
  <si>
    <t>KENNEDY</t>
  </si>
  <si>
    <t>IZAMBA</t>
  </si>
  <si>
    <t>BAÑOS</t>
  </si>
  <si>
    <t>SAN LUIS</t>
  </si>
  <si>
    <t>SANTA LUCIA DE LAS PEÑAS</t>
  </si>
  <si>
    <t>JUAN GOMEZ RENDON (PROGRESO)</t>
  </si>
  <si>
    <t>TAQUIL (MIGUEL RIOFRIO)</t>
  </si>
  <si>
    <t>CHIRIJOS.</t>
  </si>
  <si>
    <t>LA ARGELIA</t>
  </si>
  <si>
    <t>JUAN BENIGNO VELA</t>
  </si>
  <si>
    <t>CUMBE</t>
  </si>
  <si>
    <t>MORRO</t>
  </si>
  <si>
    <t>VILCABAMBA (VICTORIA)</t>
  </si>
  <si>
    <t>LA CONCEPCIÓN</t>
  </si>
  <si>
    <t xml:space="preserve">MONTALVO </t>
  </si>
  <si>
    <t>CHAUCHA</t>
  </si>
  <si>
    <t>POSORJA</t>
  </si>
  <si>
    <t>YANGANA (ARSENIO CASTILLO)</t>
  </si>
  <si>
    <t>LA ECUATORIANA</t>
  </si>
  <si>
    <t>PASA</t>
  </si>
  <si>
    <t>CHECA (JIDCAY)</t>
  </si>
  <si>
    <t>PUNA</t>
  </si>
  <si>
    <t>QUINARA</t>
  </si>
  <si>
    <t>LA FERROVIARIA</t>
  </si>
  <si>
    <t>PICAIGUA</t>
  </si>
  <si>
    <t>CHIQUINTAD</t>
  </si>
  <si>
    <t>TENGUEL</t>
  </si>
  <si>
    <t xml:space="preserve">LA LIBERTAD  </t>
  </si>
  <si>
    <t>PILAGUIN (PILAHUIN)</t>
  </si>
  <si>
    <t>LLACAO</t>
  </si>
  <si>
    <t>LA MAGDALENA</t>
  </si>
  <si>
    <t>QUISAPINCHA (QUIZAPINCHA)</t>
  </si>
  <si>
    <t>MOLLETURO</t>
  </si>
  <si>
    <t>LA MENA</t>
  </si>
  <si>
    <t>SAN BARTOLOME DE PINLLO</t>
  </si>
  <si>
    <t>NULTI</t>
  </si>
  <si>
    <t>MARISCAL SUCRE.</t>
  </si>
  <si>
    <t>SAN FERNANDO (PASA SAN FERNANDO)</t>
  </si>
  <si>
    <t>OCTAVIO CORDERO PALACIOS (STA. ROSA)</t>
  </si>
  <si>
    <t>PONCEANO</t>
  </si>
  <si>
    <t xml:space="preserve">SANTA ROSA </t>
  </si>
  <si>
    <t>PACCHA</t>
  </si>
  <si>
    <t>PUENGASÍ</t>
  </si>
  <si>
    <t>TOTORAS</t>
  </si>
  <si>
    <t>QUINGEO</t>
  </si>
  <si>
    <t>QUITUMBE</t>
  </si>
  <si>
    <t>CUNCHIBAMBA</t>
  </si>
  <si>
    <t>RICAURTE</t>
  </si>
  <si>
    <t>RUMIPAMBA</t>
  </si>
  <si>
    <t>UNAMUNCHO</t>
  </si>
  <si>
    <t>SAN JOAQUIN</t>
  </si>
  <si>
    <t>SAN BARTOLO</t>
  </si>
  <si>
    <t>SANTA ANA</t>
  </si>
  <si>
    <t>SAN ISIDRO DEL INCA</t>
  </si>
  <si>
    <t>SAYAUSI</t>
  </si>
  <si>
    <t xml:space="preserve">SAN JUAN </t>
  </si>
  <si>
    <t>SIDCAY</t>
  </si>
  <si>
    <t>SOLANDA</t>
  </si>
  <si>
    <t>SININCAY</t>
  </si>
  <si>
    <t>TURUBAMBA</t>
  </si>
  <si>
    <t>TARQUI</t>
  </si>
  <si>
    <t>ALANGASI</t>
  </si>
  <si>
    <t>TURI</t>
  </si>
  <si>
    <t>AMAGUAÑA</t>
  </si>
  <si>
    <t>VALLE</t>
  </si>
  <si>
    <t>ATAHUALPA (HABASPAMBA)</t>
  </si>
  <si>
    <t>VICTORIA DEL PORTETE (IRQUIS)</t>
  </si>
  <si>
    <t>CALACALI</t>
  </si>
  <si>
    <t>CALDERON (CARAPUNGO)</t>
  </si>
  <si>
    <t>CONOCOTO</t>
  </si>
  <si>
    <t>ORIGEN</t>
  </si>
  <si>
    <t>PERIODICIDAD</t>
  </si>
  <si>
    <t>ORGANIZACIÓN</t>
  </si>
  <si>
    <t>PORTADORES</t>
  </si>
  <si>
    <t>CUMBAYA</t>
  </si>
  <si>
    <t>Ancestral</t>
  </si>
  <si>
    <t>Individuos</t>
  </si>
  <si>
    <t>CHAVEZPAMBA</t>
  </si>
  <si>
    <t>Histórico</t>
  </si>
  <si>
    <t>Ocasional</t>
  </si>
  <si>
    <t>Regular</t>
  </si>
  <si>
    <t>Colectivos</t>
  </si>
  <si>
    <t>CHECA (CHILPA)</t>
  </si>
  <si>
    <t>Contemporáneo</t>
  </si>
  <si>
    <t>N/A</t>
  </si>
  <si>
    <t>Malo</t>
  </si>
  <si>
    <t>Instituciones</t>
  </si>
  <si>
    <t>EL QUINCHE</t>
  </si>
  <si>
    <t>GUALEA</t>
  </si>
  <si>
    <t>Agua</t>
  </si>
  <si>
    <t>Energía</t>
  </si>
  <si>
    <t>Saneamiento</t>
  </si>
  <si>
    <t>Frecuencia</t>
  </si>
  <si>
    <t>Desechos</t>
  </si>
  <si>
    <t>GUANGOPOLO</t>
  </si>
  <si>
    <t>GUAYLLABAMBA</t>
  </si>
  <si>
    <t>Pozo</t>
  </si>
  <si>
    <t>Panel solar</t>
  </si>
  <si>
    <t>Pozo ciego</t>
  </si>
  <si>
    <t>Trimestral</t>
  </si>
  <si>
    <t>Terreno baldío o quebrada</t>
  </si>
  <si>
    <t>LA MERCED</t>
  </si>
  <si>
    <t>Tanquero</t>
  </si>
  <si>
    <t>Generador de corriente eléctrica</t>
  </si>
  <si>
    <t>Pozo séptico</t>
  </si>
  <si>
    <t>Semestral</t>
  </si>
  <si>
    <t>Quema de basura</t>
  </si>
  <si>
    <t>LLANO CHICO</t>
  </si>
  <si>
    <t>Con descarga directa al mar, río o quebrada</t>
  </si>
  <si>
    <t>Basura enterrada</t>
  </si>
  <si>
    <t>LLOA</t>
  </si>
  <si>
    <t>Río, vertiente, acequia o canal</t>
  </si>
  <si>
    <t>Letrina</t>
  </si>
  <si>
    <t>Basura arrojada al rio, acequia o canal</t>
  </si>
  <si>
    <t>NANEGAL</t>
  </si>
  <si>
    <t>Lluvia</t>
  </si>
  <si>
    <t>NANEGALITO</t>
  </si>
  <si>
    <t>NAYON</t>
  </si>
  <si>
    <t>NONO</t>
  </si>
  <si>
    <t>PACTO</t>
  </si>
  <si>
    <t>PERUCHO</t>
  </si>
  <si>
    <t>PIFO</t>
  </si>
  <si>
    <t>PINTAG</t>
  </si>
  <si>
    <t>POMASQUI</t>
  </si>
  <si>
    <t>PUELLARO</t>
  </si>
  <si>
    <t>PUEMBO</t>
  </si>
  <si>
    <t>SAN  ANTONIO.</t>
  </si>
  <si>
    <t>SAN JOSE DE MINAS</t>
  </si>
  <si>
    <t>TABABELA</t>
  </si>
  <si>
    <t>TUMBACO</t>
  </si>
  <si>
    <t>YARUQUI</t>
  </si>
  <si>
    <t>ZAMBIZA</t>
  </si>
  <si>
    <t>TIPO</t>
  </si>
  <si>
    <t>COD1</t>
  </si>
  <si>
    <t>COD2</t>
  </si>
  <si>
    <t>2</t>
  </si>
  <si>
    <t>3</t>
  </si>
  <si>
    <t>4</t>
  </si>
  <si>
    <t>5</t>
  </si>
  <si>
    <t>6</t>
  </si>
  <si>
    <t>7</t>
  </si>
  <si>
    <t>8</t>
  </si>
  <si>
    <t>9</t>
  </si>
  <si>
    <t>1</t>
  </si>
  <si>
    <t>SUBTIPO</t>
  </si>
  <si>
    <t>RIACHUELO</t>
  </si>
  <si>
    <t>MANANTIAL DE AGUA MINERAL</t>
  </si>
  <si>
    <t>ESCARPA DE FALLA (PLIEGE)</t>
  </si>
  <si>
    <t>CANTÓN</t>
  </si>
  <si>
    <t>DPA_DESPARR</t>
  </si>
  <si>
    <t>JERARQUIZACIÓN DE ATRACIVOS TURÍSTICOS</t>
  </si>
  <si>
    <t>ACCESIBILIDAD AL ATRACTIVO TURÍSTICO</t>
  </si>
  <si>
    <t>CELDA</t>
  </si>
  <si>
    <t>RAZÓN</t>
  </si>
  <si>
    <t>VALOR</t>
  </si>
  <si>
    <t>Terrestre</t>
  </si>
  <si>
    <t>Acuático</t>
  </si>
  <si>
    <t>Aéreo</t>
  </si>
  <si>
    <t>D68</t>
  </si>
  <si>
    <t>G68</t>
  </si>
  <si>
    <t>J68</t>
  </si>
  <si>
    <t>M68</t>
  </si>
  <si>
    <t>S68</t>
  </si>
  <si>
    <t>PLANTA TURÍSTICA Y COMPLEMENTARIOS</t>
  </si>
  <si>
    <t>ESTADO DE CONSERVACIÓN E INTEGRACIÓN ATRACTIVO / ENTORNO</t>
  </si>
  <si>
    <t>E116</t>
  </si>
  <si>
    <t>J116</t>
  </si>
  <si>
    <t>P116</t>
  </si>
  <si>
    <t>U116</t>
  </si>
  <si>
    <t>E128</t>
  </si>
  <si>
    <t>J128</t>
  </si>
  <si>
    <t>P128</t>
  </si>
  <si>
    <t>U128</t>
  </si>
  <si>
    <t>HIGIENE Y SEGURIDAD TURÍSTICA</t>
  </si>
  <si>
    <t>POLÍTICAS Y REGULACIONES</t>
  </si>
  <si>
    <t>ACTIVIDADES QUE SE PRACTICAN</t>
  </si>
  <si>
    <t>NATURALES</t>
  </si>
  <si>
    <t>L196</t>
  </si>
  <si>
    <t>L203</t>
  </si>
  <si>
    <t>L206</t>
  </si>
  <si>
    <t>DIFUSIÓN Y MEDIOS DE PROMOCIÓN</t>
  </si>
  <si>
    <t>E232</t>
  </si>
  <si>
    <t>K232</t>
  </si>
  <si>
    <t>P232</t>
  </si>
  <si>
    <t>REGISTRO DE VISITANTES Y AFLUENCIA</t>
  </si>
  <si>
    <t>I253</t>
  </si>
  <si>
    <t>M253</t>
  </si>
  <si>
    <t>P253</t>
  </si>
  <si>
    <t>RECURSO HUMANO</t>
  </si>
  <si>
    <t>K257</t>
  </si>
  <si>
    <t>D259</t>
  </si>
  <si>
    <t>G259</t>
  </si>
  <si>
    <t>https://maps.google.com/?q=</t>
  </si>
  <si>
    <t>TERRESTRE</t>
  </si>
  <si>
    <t>V. Asignado</t>
  </si>
  <si>
    <t>Suma</t>
  </si>
  <si>
    <t>3 Datos</t>
  </si>
  <si>
    <t>2 Datos</t>
  </si>
  <si>
    <t>1 Datos</t>
  </si>
  <si>
    <t>Acción</t>
  </si>
  <si>
    <t>Valor</t>
  </si>
  <si>
    <t>Media</t>
  </si>
  <si>
    <t>Resultado</t>
  </si>
  <si>
    <t>ACUÁTICO</t>
  </si>
  <si>
    <t>V.Asignado</t>
  </si>
  <si>
    <t>Promedio</t>
  </si>
  <si>
    <t>AÉREO</t>
  </si>
  <si>
    <t>Datos</t>
  </si>
  <si>
    <t>1 Dato</t>
  </si>
  <si>
    <t>MEDIA</t>
  </si>
  <si>
    <t>RESULTADO</t>
  </si>
  <si>
    <t>RESULTADOS DE LA EVALUACIÓN TÉCNICA</t>
  </si>
  <si>
    <t>CRITERIOS DE VALORACIÓN</t>
  </si>
  <si>
    <t>DESCRIPCIÓN</t>
  </si>
  <si>
    <t>PONDERACIÓN</t>
  </si>
  <si>
    <t>A</t>
  </si>
  <si>
    <t>ACCESIBILIDAD y CONECTIVIDAD</t>
  </si>
  <si>
    <t>Contempla el ingreso, horario al atractivo y   facilidades instaladas para personas con alguna discapacidad; además,  se  hace  referencia a  la  existencia de  vías  de acceso al sitio, con énfasis en las cualidades que condicionan la relación distancia/tiempo, así también la conectividad tecnológica.</t>
  </si>
  <si>
    <t>PLANTA TURÍSTICA / SERVICIOS</t>
  </si>
  <si>
    <t>Registra equipamientos y  la disponibilidad de servicios en el atractivo.</t>
  </si>
  <si>
    <t>C</t>
  </si>
  <si>
    <t>ESTADO        DE        CONSERVACIÓN        E INTEGRACIÓN SITIO / ENTORNO</t>
  </si>
  <si>
    <t>Estimación de la integridad de los atributos patrimoniales físico-ambientales y socioculturales, en particular de las condiciones del sitio y su entorno.</t>
  </si>
  <si>
    <t>D</t>
  </si>
  <si>
    <t>Hace referencia a la disponibilidad de dispositivos para recolección de basura, procedencia del agua,   presencia de actos vandálicos, limpieza e iluminación del atractivo.</t>
  </si>
  <si>
    <t>E</t>
  </si>
  <si>
    <t>Consideración  del  atractivo  dentro  de  la  Planificación territorial turística cantonal y cumplimiento de regulaciones para las actividades que se realizan en el atractivo.</t>
  </si>
  <si>
    <t>F</t>
  </si>
  <si>
    <t>ACTIVIDADES  QUE  SE  PRACTICAN  EN  EL ATRACTIVO</t>
  </si>
  <si>
    <t>Constatación  de  actividades  que  se  practican  en  el atractivo, mismas que le dan valor agregado.</t>
  </si>
  <si>
    <t>G</t>
  </si>
  <si>
    <t>DIFUSIÓN DEL ATRACTIVO</t>
  </si>
  <si>
    <t>Publicaciones internacionales, nacionales, monografías o medios de difusión. Declaratorias y reconocimientos. Relevancia y divulgación.</t>
  </si>
  <si>
    <t>H</t>
  </si>
  <si>
    <t>Registro   del   tipo   de   visitantes,   perfil   de   consumo, volumen intensidad de uso. Estimación de demanda potencial.</t>
  </si>
  <si>
    <t>I</t>
  </si>
  <si>
    <t>RECURSOS HUMANOS</t>
  </si>
  <si>
    <t>Hace  referencia  al  nivel  de  instrucción  académico  del personal que labora en el atractivo.</t>
  </si>
  <si>
    <t>TOTAL</t>
  </si>
  <si>
    <t>4.- CARACTERÍSTICAS  DEL ATRACTIVO (infraestructura)</t>
  </si>
  <si>
    <t>ACCESIBILIDAD:</t>
  </si>
  <si>
    <t>OBSERVACIONES</t>
  </si>
  <si>
    <t>Estacionamiento</t>
  </si>
  <si>
    <t>Estacionamiento vehicular para personas con discapacidad</t>
  </si>
  <si>
    <t xml:space="preserve">            x</t>
  </si>
  <si>
    <t>Rampas externas a desnivel</t>
  </si>
  <si>
    <t>Gradas externas (Ingresos)</t>
  </si>
  <si>
    <t>Vías de circulación peatonal</t>
  </si>
  <si>
    <t>Señalética Informativa</t>
  </si>
  <si>
    <t>Señalética Direccional</t>
  </si>
  <si>
    <t>Señalética Preventiva</t>
  </si>
  <si>
    <t>Puertas automáticas</t>
  </si>
  <si>
    <t>Ascensor</t>
  </si>
  <si>
    <t xml:space="preserve">Recepción </t>
  </si>
  <si>
    <t>Puntos de concentración turística (Salones, auditorios, miradores, muelles, malecones, centros de interpretación, granjas, etc.)</t>
  </si>
  <si>
    <t xml:space="preserve">           x</t>
  </si>
  <si>
    <t xml:space="preserve">           </t>
  </si>
  <si>
    <t>Cuartos de baño y aseo (Comunal o Social)</t>
  </si>
  <si>
    <t>Baño - Accesorio indicador libre/ocupado</t>
  </si>
  <si>
    <t>Rampas externas de existir desnivel entre acera y acceso</t>
  </si>
  <si>
    <t>Pasamanos</t>
  </si>
  <si>
    <t>Recepción adaptada para personas con discapacidad (silla de ruedas, talla baja)</t>
  </si>
  <si>
    <t xml:space="preserve">Cuartos de baño adaptados (Comunal o Social) </t>
  </si>
  <si>
    <t xml:space="preserve">Baño - Espacio de maniobra (circunferencia libre de 1,50m) </t>
  </si>
  <si>
    <t xml:space="preserve">Baño - Barras de apoyo </t>
  </si>
  <si>
    <t>Baño - Sistema de Asistencia (botón o cordón de halar)</t>
  </si>
  <si>
    <t>Baño - Espejo (ubicado a 50 mm desde el borde superior del lavabo)</t>
  </si>
  <si>
    <t>Baño - Grifería de pulsación, palanca o sensor</t>
  </si>
  <si>
    <t>Baño - Lavabo sin pedestal</t>
  </si>
  <si>
    <t>Accesorios de limpieza y aseo (Ejm. Dispensadores de gel, papel higiénico, jabón de manos, etc.) a 800 a 1100mm desde el piso.</t>
  </si>
  <si>
    <t>Puntos accesibles de concentración turística (que tengan rampas, pasamanos, señalética, etc. )</t>
  </si>
  <si>
    <t>Salvaescaleras</t>
  </si>
  <si>
    <t>Vías de circulación peatonal accesibles (Senderos, veredas, pasillos)</t>
  </si>
  <si>
    <t>Recepción adaptada para personas con discapacidad (Registros en braille, sistema JAWS, formatos accesibles, otras herramientas de apoyo al cliente.)</t>
  </si>
  <si>
    <t>Sensores de voz/ bucle magnético</t>
  </si>
  <si>
    <t>Rotulación para personas ciegas (Ejm: Braille, alto relieve, plano háptica)</t>
  </si>
  <si>
    <t>Baño - espacio de maniobra (circunferencia libre 1,50m)</t>
  </si>
  <si>
    <t>Bandas podotáctiles o contraste en piso</t>
  </si>
  <si>
    <t>Puntos accesibles de concentración turística ( Información autodescriptiva, braille, "audio").</t>
  </si>
  <si>
    <t>Maquetas táctiles (3D)</t>
  </si>
  <si>
    <t>Vías de circulación peatonal accesibles (Senderos, veredas, pasillos) con bandas podotáctiles.</t>
  </si>
  <si>
    <t>Discapacidad Auditiva</t>
  </si>
  <si>
    <t>Recepción adaptada para personas con discapacidad (Registros ilustrados, intérprete de lengua de señas, personal capacitado, pantallas led, subtitulado formato accesible, otras herramientas de apoyo al cliente.)</t>
  </si>
  <si>
    <t>Sensores y alarmas visuales (Luces intermitentes)</t>
  </si>
  <si>
    <t>Rotulación para personas sordas (Visual, ilustrada)</t>
  </si>
  <si>
    <t xml:space="preserve">Puntos accesibles de concentración turística (Información gráfica /fotografías, pósters, videos). 
</t>
  </si>
  <si>
    <t>Vías de circulación peatonal accesibles (Senderos, veredas, pasillos). Rotulación , Ilustraciones.</t>
  </si>
  <si>
    <t>Recepción adaptada para personas con discapacidad (Personal capacitado)</t>
  </si>
  <si>
    <t>Accesibilidad cognitiva (señalética clara, gráfica y bien distribuida)</t>
  </si>
  <si>
    <t xml:space="preserve">Puntos accesibles de concentración turística (Información gráfica, fotografías, pósters, videos, guías capacitados en discapacidades)
</t>
  </si>
  <si>
    <t xml:space="preserve"> </t>
  </si>
  <si>
    <t>Firma y/o Sello del encuestado</t>
  </si>
  <si>
    <t>Hora de Inicio:</t>
  </si>
  <si>
    <t>Hora de Salida:</t>
  </si>
  <si>
    <t>NOMBRES DEL RESPONSABLE</t>
  </si>
  <si>
    <t>FIRMA</t>
  </si>
  <si>
    <t>_______________________________</t>
  </si>
  <si>
    <t>Nota: Se completa esta sección en el caso que el GAD no haya levantado directamente la ficha de atractivos.</t>
  </si>
  <si>
    <t>VALIDACIÓN DE FICHA  PARA EL LEVANTAMIENTO Y JERARQUIZACIÓN DE ATRACTIVOS TURÍSTICOS</t>
  </si>
  <si>
    <t>Datos del Atractivo</t>
  </si>
  <si>
    <t>Provincia:</t>
  </si>
  <si>
    <t>Nombre del Atractivo:</t>
  </si>
  <si>
    <t>Santuario del Guayco</t>
  </si>
  <si>
    <t>Cantón:</t>
  </si>
  <si>
    <t>Parroquia:</t>
  </si>
  <si>
    <t>LA MAGDALENA (CHAPACOTO)</t>
  </si>
  <si>
    <t>Subtipo:</t>
  </si>
  <si>
    <t>HISTÓRICA/VERNÁCULA</t>
  </si>
  <si>
    <t>Validado Por:</t>
  </si>
  <si>
    <r>
      <rPr>
        <b/>
        <sz val="11"/>
        <color rgb="FF000000"/>
        <rFont val="Calibri"/>
      </rPr>
      <t xml:space="preserve">Apellido y Nombre: </t>
    </r>
    <r>
      <rPr>
        <sz val="11"/>
        <color rgb="FF000000"/>
        <rFont val="Calibri"/>
      </rPr>
      <t>Ing. Luis Alfredo Prado</t>
    </r>
  </si>
  <si>
    <t>Teléfono:</t>
  </si>
  <si>
    <r>
      <rPr>
        <b/>
        <sz val="11"/>
        <color rgb="FF000000"/>
        <rFont val="Calibri"/>
      </rPr>
      <t xml:space="preserve">Institución: </t>
    </r>
    <r>
      <rPr>
        <sz val="11"/>
        <color rgb="FF000000"/>
        <rFont val="Calibri"/>
      </rPr>
      <t>GAD Municipal de Chimbo</t>
    </r>
  </si>
  <si>
    <t>Firma:</t>
  </si>
  <si>
    <r>
      <rPr>
        <b/>
        <sz val="11"/>
        <color rgb="FF000000"/>
        <rFont val="Calibri"/>
      </rPr>
      <t xml:space="preserve">Cargo: </t>
    </r>
    <r>
      <rPr>
        <sz val="11"/>
        <color rgb="FF000000"/>
        <rFont val="Calibri"/>
      </rPr>
      <t>Alcalde de Chimbo</t>
    </r>
  </si>
  <si>
    <r>
      <rPr>
        <b/>
        <sz val="11"/>
        <color rgb="FF000000"/>
        <rFont val="Calibri"/>
      </rPr>
      <t xml:space="preserve">Fecha: </t>
    </r>
    <r>
      <rPr>
        <sz val="11"/>
        <color rgb="FF000000"/>
        <rFont val="Calibri"/>
      </rPr>
      <t>25/10/2021</t>
    </r>
  </si>
  <si>
    <t>Correo Electrónico:</t>
  </si>
  <si>
    <t>luisprado100@yahoo.com</t>
  </si>
  <si>
    <t>Nota: He revisado y estoy de acuerdo con la información de esta ficha y que la misma sea publicada en el Geoportal de Atractivos y/o en el sistema que la Autoridad Nacional de Turismo disponga.</t>
  </si>
  <si>
    <t>wacho_@hotmail.com</t>
  </si>
  <si>
    <t>(+593) 099 307 3603</t>
  </si>
  <si>
    <t xml:space="preserve">Existen otros hostales que no se encuentran registrados en el catastro como el hostal Virgen del Guayco ubicado en la avda. tres de marzo y Los Rios, Hostal San Francisco en la vía. Guaranda Babahoyo. </t>
  </si>
  <si>
    <t>Descubre el majestuoso Santuario del Guayco en Chimbo ubicado en La Magdalena, este imponente complejo destaca por su Iglesia Mayor y un altar que simula un órgano gigante,explora la mística Gruta de la Aparición de la Virgen del Guayco, nuestra amada "Mama Naty" un destino único de fe viva y arte colonial rodeado de una naturaleza mágica que te sorprenderá, atrévete a visitarlo!</t>
  </si>
  <si>
    <t>Rutas de Bolívar.El Santuario de la Virgen del Guayco: Un Milagro de Fe entre las Montañas. Recuperado de https://www.rutasbolivar.org</t>
  </si>
  <si>
    <t>0990087432</t>
  </si>
  <si>
    <t>karelys.de_la_cruz@ueb.edu.ec</t>
  </si>
  <si>
    <t>Estudiante</t>
  </si>
  <si>
    <t>Universidad Estatal de Bolívar</t>
  </si>
  <si>
    <t>Karelys De la Cruz</t>
  </si>
  <si>
    <t>El Parróco es el encargado de gestionar el santuario en sus festividades y administrador en lo que cabe resaltar el lugar turistico.</t>
  </si>
  <si>
    <t>Mapa de la ubicación 1°40'13.5"S 79°03'40.4"W, por Google, (2026). Google Maps. https://www.google.com/maps?q=-1.65943,+-79.12311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</si>
</sst>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1">
    <font>
      <sz val="11"/>
      <color theme="1"/>
      <name val="Arial"/>
    </font>
    <font>
      <sz val="12"/>
      <color theme="1"/>
      <name val="Helvetica Neue"/>
    </font>
    <font>
      <b/>
      <sz val="12"/>
      <color rgb="FFFFFFFF"/>
      <name val="Helvetica Neue"/>
    </font>
    <font>
      <sz val="11"/>
      <name val="Arial"/>
    </font>
    <font>
      <sz val="12"/>
      <color rgb="FF548DD4"/>
      <name val="Helvetica Neue"/>
    </font>
    <font>
      <b/>
      <sz val="12"/>
      <color rgb="FF000000"/>
      <name val="Helvetica Neue"/>
    </font>
    <font>
      <sz val="14"/>
      <color rgb="FF548DD4"/>
      <name val="Helvetica Neue"/>
    </font>
    <font>
      <u/>
      <sz val="11"/>
      <color theme="10"/>
      <name val="Arial"/>
    </font>
    <font>
      <sz val="12"/>
      <color rgb="FF000000"/>
      <name val="Helvetica Neue"/>
    </font>
    <font>
      <sz val="11"/>
      <color theme="1"/>
      <name val="Helvetica Neue"/>
    </font>
    <font>
      <sz val="11"/>
      <color rgb="FF548DD4"/>
      <name val="Helvetica Neue"/>
    </font>
    <font>
      <sz val="11"/>
      <color rgb="FF000000"/>
      <name val="Helvetica Neue"/>
    </font>
    <font>
      <sz val="10"/>
      <color rgb="FF548DD4"/>
      <name val="Helvetica Neue"/>
    </font>
    <font>
      <b/>
      <sz val="11"/>
      <color rgb="FF000000"/>
      <name val="Helvetica Neue"/>
    </font>
    <font>
      <b/>
      <sz val="11"/>
      <color theme="1"/>
      <name val="Helvetica Neue"/>
    </font>
    <font>
      <b/>
      <sz val="12"/>
      <color theme="1"/>
      <name val="Helvetica Neue"/>
    </font>
    <font>
      <u/>
      <sz val="11"/>
      <color theme="10"/>
      <name val="Arial"/>
    </font>
    <font>
      <b/>
      <sz val="12"/>
      <color rgb="FF548DD4"/>
      <name val="Helvetica Neue"/>
    </font>
    <font>
      <sz val="10"/>
      <color theme="1"/>
      <name val="Helvetica Neue"/>
    </font>
    <font>
      <b/>
      <sz val="10"/>
      <color theme="1"/>
      <name val="Helvetica Neue"/>
    </font>
    <font>
      <b/>
      <sz val="10"/>
      <color theme="0"/>
      <name val="Helvetica Neue"/>
    </font>
    <font>
      <sz val="10"/>
      <color rgb="FF000000"/>
      <name val="Helvetica Neue"/>
    </font>
    <font>
      <sz val="10"/>
      <color theme="1"/>
      <name val="Calibri"/>
    </font>
    <font>
      <b/>
      <sz val="10"/>
      <color rgb="FF000000"/>
      <name val="Helvetica Neue"/>
    </font>
    <font>
      <sz val="11"/>
      <color theme="1"/>
      <name val="Calibri"/>
    </font>
    <font>
      <sz val="11"/>
      <color rgb="FF000000"/>
      <name val="Calibri"/>
    </font>
    <font>
      <b/>
      <sz val="10"/>
      <color theme="0"/>
      <name val="Calibri"/>
    </font>
    <font>
      <b/>
      <sz val="11"/>
      <color theme="1"/>
      <name val="Calibri"/>
    </font>
    <font>
      <sz val="14"/>
      <color theme="1"/>
      <name val="Calibri"/>
    </font>
    <font>
      <u/>
      <sz val="11"/>
      <color theme="1"/>
      <name val="Arial"/>
    </font>
    <font>
      <b/>
      <sz val="11"/>
      <color theme="0"/>
      <name val="Calibri"/>
    </font>
    <font>
      <sz val="11"/>
      <color theme="0"/>
      <name val="Calibri"/>
    </font>
    <font>
      <b/>
      <sz val="10"/>
      <color rgb="FFFFFFFF"/>
      <name val="Calibri"/>
    </font>
    <font>
      <b/>
      <sz val="10"/>
      <color theme="1"/>
      <name val="Calibri"/>
    </font>
    <font>
      <b/>
      <sz val="12"/>
      <color theme="1"/>
      <name val="Calibri"/>
    </font>
    <font>
      <b/>
      <sz val="12"/>
      <color rgb="FFFFFFFF"/>
      <name val="Calibri"/>
    </font>
    <font>
      <sz val="14"/>
      <color theme="1"/>
      <name val="Verdana"/>
    </font>
    <font>
      <sz val="11"/>
      <color theme="1"/>
      <name val="Verdana"/>
    </font>
    <font>
      <b/>
      <sz val="14"/>
      <color rgb="FF000000"/>
      <name val="Calibri"/>
    </font>
    <font>
      <b/>
      <sz val="20"/>
      <color rgb="FF000000"/>
      <name val="Calibri"/>
    </font>
    <font>
      <b/>
      <sz val="16"/>
      <color rgb="FF000000"/>
      <name val="Cambria"/>
    </font>
    <font>
      <b/>
      <sz val="11"/>
      <color theme="1"/>
      <name val="Verdana"/>
    </font>
    <font>
      <sz val="16"/>
      <color rgb="FF000000"/>
      <name val="Cambria"/>
    </font>
    <font>
      <sz val="16"/>
      <color theme="1"/>
      <name val="Cambria"/>
    </font>
    <font>
      <b/>
      <sz val="14"/>
      <color rgb="FF000000"/>
      <name val="Cambria"/>
    </font>
    <font>
      <b/>
      <sz val="11"/>
      <color theme="1"/>
      <name val="Cambria"/>
    </font>
    <font>
      <sz val="11"/>
      <color theme="1"/>
      <name val="Cambria"/>
    </font>
    <font>
      <b/>
      <sz val="18"/>
      <color theme="1"/>
      <name val="Cambria"/>
    </font>
    <font>
      <b/>
      <sz val="14"/>
      <color theme="1"/>
      <name val="Cambria"/>
    </font>
    <font>
      <sz val="14"/>
      <color theme="1"/>
      <name val="Cambria"/>
    </font>
    <font>
      <b/>
      <sz val="11"/>
      <color rgb="FF000000"/>
      <name val="Calibri"/>
    </font>
    <font>
      <sz val="11"/>
      <color rgb="FF548DD4"/>
      <name val="Calibri"/>
    </font>
    <font>
      <u/>
      <sz val="11"/>
      <color theme="10"/>
      <name val="Arial"/>
    </font>
    <font>
      <b/>
      <sz val="12"/>
      <color rgb="FF000000"/>
      <name val="HelveticaNeueLT Pro 67 MdCn"/>
    </font>
    <font>
      <sz val="10"/>
      <color rgb="FF000000"/>
      <name val="Arial"/>
    </font>
    <font>
      <sz val="12"/>
      <color rgb="FF000000"/>
      <name val="Arial"/>
    </font>
    <font>
      <b/>
      <sz val="12"/>
      <color rgb="FF000000"/>
      <name val="Arial"/>
    </font>
    <font>
      <sz val="12"/>
      <color rgb="FF000000"/>
      <name val="HelveticaNeueLT Pro 67 MdCn"/>
    </font>
    <font>
      <sz val="11"/>
      <color rgb="FF000000"/>
      <name val="HelveticaNeueLT Pro 67 MdCn"/>
    </font>
    <font>
      <sz val="12"/>
      <color theme="1"/>
      <name val="Arial"/>
    </font>
    <font>
      <b/>
      <sz val="12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4A452A"/>
        <bgColor rgb="FF4A452A"/>
      </patternFill>
    </fill>
    <fill>
      <patternFill patternType="solid">
        <fgColor rgb="FFFFC000"/>
        <bgColor rgb="FFFFC000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E46D0A"/>
        <bgColor rgb="FFE46D0A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0070C0"/>
      </patternFill>
    </fill>
    <fill>
      <patternFill patternType="solid">
        <fgColor rgb="FF92D050"/>
        <bgColor rgb="FF92D050"/>
      </patternFill>
    </fill>
    <fill>
      <patternFill patternType="solid">
        <fgColor rgb="FF001F5F"/>
        <bgColor rgb="FF001F5F"/>
      </patternFill>
    </fill>
    <fill>
      <patternFill patternType="solid">
        <fgColor rgb="FFBFBFBF"/>
        <bgColor rgb="FFBFBFBF"/>
      </patternFill>
    </fill>
    <fill>
      <patternFill patternType="solid">
        <fgColor rgb="FFDBE5F1"/>
        <bgColor rgb="FFDBE5F1"/>
      </patternFill>
    </fill>
    <fill>
      <patternFill patternType="solid">
        <fgColor rgb="FFEEECE1"/>
        <bgColor rgb="FFEEECE1"/>
      </patternFill>
    </fill>
  </fills>
  <borders count="9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49" fontId="4" fillId="0" borderId="7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7" fillId="0" borderId="13" xfId="0" applyFont="1" applyBorder="1" applyAlignment="1">
      <alignment vertical="center" wrapText="1"/>
    </xf>
    <xf numFmtId="0" fontId="1" fillId="0" borderId="0" xfId="0" applyFont="1" applyAlignment="1">
      <alignment wrapText="1"/>
    </xf>
    <xf numFmtId="0" fontId="8" fillId="0" borderId="2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11" fillId="0" borderId="2" xfId="0" applyFont="1" applyBorder="1" applyAlignment="1">
      <alignment horizontal="center" vertical="center" wrapText="1"/>
    </xf>
    <xf numFmtId="0" fontId="8" fillId="0" borderId="6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8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vertical="center" wrapText="1"/>
    </xf>
    <xf numFmtId="2" fontId="10" fillId="0" borderId="5" xfId="0" applyNumberFormat="1" applyFont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10" fillId="0" borderId="2" xfId="0" applyFont="1" applyBorder="1" applyAlignment="1">
      <alignment vertical="center" wrapText="1"/>
    </xf>
    <xf numFmtId="49" fontId="11" fillId="0" borderId="2" xfId="0" applyNumberFormat="1" applyFont="1" applyBorder="1" applyAlignment="1">
      <alignment horizontal="center" vertical="center" wrapText="1"/>
    </xf>
    <xf numFmtId="20" fontId="10" fillId="0" borderId="2" xfId="0" applyNumberFormat="1" applyFont="1" applyBorder="1" applyAlignment="1">
      <alignment horizontal="center" vertical="center" wrapText="1"/>
    </xf>
    <xf numFmtId="2" fontId="9" fillId="0" borderId="2" xfId="0" applyNumberFormat="1" applyFont="1" applyBorder="1" applyAlignment="1">
      <alignment vertical="center" wrapText="1"/>
    </xf>
    <xf numFmtId="0" fontId="8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8" fillId="0" borderId="13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4" fillId="0" borderId="26" xfId="0" applyFont="1" applyBorder="1" applyAlignment="1">
      <alignment horizontal="left" vertical="center" wrapText="1"/>
    </xf>
    <xf numFmtId="0" fontId="4" fillId="0" borderId="26" xfId="0" applyFont="1" applyBorder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4" xfId="0" applyFont="1" applyBorder="1" applyAlignment="1">
      <alignment vertical="center" wrapText="1"/>
    </xf>
    <xf numFmtId="0" fontId="8" fillId="0" borderId="9" xfId="0" applyFont="1" applyBorder="1" applyAlignment="1">
      <alignment horizontal="center" vertical="center" wrapText="1"/>
    </xf>
    <xf numFmtId="0" fontId="10" fillId="0" borderId="40" xfId="0" applyFont="1" applyBorder="1" applyAlignment="1">
      <alignment vertical="center" wrapText="1"/>
    </xf>
    <xf numFmtId="0" fontId="9" fillId="0" borderId="42" xfId="0" applyFont="1" applyBorder="1" applyAlignment="1">
      <alignment horizontal="center" vertical="center" textRotation="90" wrapText="1"/>
    </xf>
    <xf numFmtId="0" fontId="9" fillId="0" borderId="40" xfId="0" applyFont="1" applyBorder="1" applyAlignment="1">
      <alignment horizontal="center" vertical="center" textRotation="90" wrapText="1"/>
    </xf>
    <xf numFmtId="0" fontId="11" fillId="0" borderId="40" xfId="0" applyFont="1" applyBorder="1" applyAlignment="1">
      <alignment horizontal="center" vertical="center" textRotation="90" wrapText="1"/>
    </xf>
    <xf numFmtId="0" fontId="11" fillId="0" borderId="43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5" fillId="0" borderId="13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15" xfId="0" applyFont="1" applyBorder="1" applyAlignment="1">
      <alignment horizontal="left" vertical="center" wrapText="1"/>
    </xf>
    <xf numFmtId="0" fontId="9" fillId="0" borderId="34" xfId="0" applyFont="1" applyBorder="1" applyAlignment="1">
      <alignment vertical="center" wrapText="1"/>
    </xf>
    <xf numFmtId="0" fontId="11" fillId="0" borderId="26" xfId="0" applyFont="1" applyBorder="1" applyAlignment="1">
      <alignment vertical="center" wrapText="1"/>
    </xf>
    <xf numFmtId="0" fontId="1" fillId="0" borderId="43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11" fillId="0" borderId="9" xfId="0" applyFont="1" applyBorder="1" applyAlignment="1">
      <alignment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6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8" fillId="0" borderId="15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left" vertical="center" wrapText="1"/>
    </xf>
    <xf numFmtId="0" fontId="11" fillId="0" borderId="40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10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8" fillId="0" borderId="26" xfId="0" applyFont="1" applyBorder="1" applyAlignment="1">
      <alignment vertical="center" wrapText="1"/>
    </xf>
    <xf numFmtId="0" fontId="1" fillId="0" borderId="26" xfId="0" applyFont="1" applyBorder="1" applyAlignment="1">
      <alignment vertical="center" wrapText="1"/>
    </xf>
    <xf numFmtId="0" fontId="8" fillId="0" borderId="15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4" xfId="0" applyFont="1" applyBorder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11" fillId="0" borderId="3" xfId="0" applyFont="1" applyBorder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10" fillId="0" borderId="10" xfId="0" applyFont="1" applyBorder="1" applyAlignment="1">
      <alignment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48" xfId="0" applyFont="1" applyBorder="1" applyAlignment="1">
      <alignment vertical="center" wrapText="1"/>
    </xf>
    <xf numFmtId="0" fontId="1" fillId="0" borderId="34" xfId="0" applyFont="1" applyBorder="1" applyAlignment="1">
      <alignment wrapText="1"/>
    </xf>
    <xf numFmtId="0" fontId="11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9" fillId="0" borderId="2" xfId="0" applyFont="1" applyBorder="1" applyAlignment="1">
      <alignment vertic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/>
    </xf>
    <xf numFmtId="0" fontId="11" fillId="0" borderId="49" xfId="0" applyFont="1" applyBorder="1" applyAlignment="1">
      <alignment vertical="center" wrapText="1"/>
    </xf>
    <xf numFmtId="0" fontId="15" fillId="0" borderId="34" xfId="0" applyFont="1" applyBorder="1" applyAlignment="1">
      <alignment horizontal="center" vertical="center" wrapText="1"/>
    </xf>
    <xf numFmtId="0" fontId="17" fillId="0" borderId="15" xfId="0" applyFont="1" applyBorder="1" applyAlignment="1">
      <alignment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1" fontId="10" fillId="0" borderId="3" xfId="0" applyNumberFormat="1" applyFont="1" applyBorder="1" applyAlignment="1">
      <alignment horizontal="center" vertical="center" wrapText="1"/>
    </xf>
    <xf numFmtId="1" fontId="9" fillId="0" borderId="2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wrapText="1"/>
    </xf>
    <xf numFmtId="0" fontId="19" fillId="0" borderId="9" xfId="0" applyFont="1" applyBorder="1" applyAlignment="1">
      <alignment horizontal="center" vertical="center" wrapText="1"/>
    </xf>
    <xf numFmtId="0" fontId="20" fillId="7" borderId="7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wrapText="1"/>
    </xf>
    <xf numFmtId="0" fontId="18" fillId="0" borderId="2" xfId="0" applyFont="1" applyBorder="1" applyAlignment="1">
      <alignment vertical="center" wrapText="1"/>
    </xf>
    <xf numFmtId="0" fontId="21" fillId="0" borderId="2" xfId="0" applyFont="1" applyBorder="1" applyAlignment="1">
      <alignment vertical="center" wrapText="1"/>
    </xf>
    <xf numFmtId="0" fontId="18" fillId="0" borderId="7" xfId="0" applyFont="1" applyBorder="1" applyAlignment="1">
      <alignment vertical="center" wrapText="1"/>
    </xf>
    <xf numFmtId="0" fontId="18" fillId="0" borderId="3" xfId="0" applyFont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8" fillId="0" borderId="5" xfId="0" applyFont="1" applyBorder="1" applyAlignment="1">
      <alignment vertical="center" wrapText="1"/>
    </xf>
    <xf numFmtId="0" fontId="18" fillId="0" borderId="2" xfId="0" applyFont="1" applyBorder="1" applyAlignment="1">
      <alignment wrapText="1"/>
    </xf>
    <xf numFmtId="0" fontId="21" fillId="0" borderId="1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21" fillId="0" borderId="5" xfId="0" applyFont="1" applyBorder="1" applyAlignment="1">
      <alignment vertical="center" wrapText="1"/>
    </xf>
    <xf numFmtId="0" fontId="18" fillId="0" borderId="7" xfId="0" applyFont="1" applyBorder="1" applyAlignment="1">
      <alignment wrapText="1"/>
    </xf>
    <xf numFmtId="0" fontId="21" fillId="0" borderId="4" xfId="0" applyFont="1" applyBorder="1" applyAlignment="1">
      <alignment vertical="center" wrapText="1"/>
    </xf>
    <xf numFmtId="1" fontId="22" fillId="0" borderId="7" xfId="0" applyNumberFormat="1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1" fontId="18" fillId="0" borderId="0" xfId="0" applyNumberFormat="1" applyFont="1" applyAlignment="1">
      <alignment vertical="center"/>
    </xf>
    <xf numFmtId="1" fontId="19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18" fillId="0" borderId="7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21" fillId="0" borderId="7" xfId="0" applyFont="1" applyBorder="1" applyAlignment="1">
      <alignment vertical="center" wrapText="1"/>
    </xf>
    <xf numFmtId="0" fontId="21" fillId="0" borderId="25" xfId="0" applyFont="1" applyBorder="1" applyAlignment="1">
      <alignment horizontal="left" vertical="center" wrapText="1"/>
    </xf>
    <xf numFmtId="0" fontId="21" fillId="0" borderId="23" xfId="0" applyFont="1" applyBorder="1" applyAlignment="1">
      <alignment vertical="center" wrapText="1"/>
    </xf>
    <xf numFmtId="0" fontId="21" fillId="0" borderId="23" xfId="0" applyFont="1" applyBorder="1" applyAlignment="1">
      <alignment horizontal="left" vertical="center" wrapText="1"/>
    </xf>
    <xf numFmtId="0" fontId="19" fillId="0" borderId="0" xfId="0" applyFont="1" applyAlignment="1">
      <alignment wrapText="1"/>
    </xf>
    <xf numFmtId="0" fontId="19" fillId="0" borderId="0" xfId="0" applyFont="1"/>
    <xf numFmtId="0" fontId="18" fillId="0" borderId="0" xfId="0" applyFont="1"/>
    <xf numFmtId="0" fontId="24" fillId="0" borderId="0" xfId="0" applyFont="1"/>
    <xf numFmtId="0" fontId="25" fillId="0" borderId="7" xfId="0" applyFont="1" applyBorder="1" applyAlignment="1">
      <alignment vertical="center" wrapText="1"/>
    </xf>
    <xf numFmtId="49" fontId="24" fillId="0" borderId="7" xfId="0" applyNumberFormat="1" applyFont="1" applyBorder="1" applyAlignment="1">
      <alignment horizontal="center" vertical="center"/>
    </xf>
    <xf numFmtId="49" fontId="25" fillId="0" borderId="7" xfId="0" applyNumberFormat="1" applyFont="1" applyBorder="1" applyAlignment="1">
      <alignment horizontal="center" vertical="center"/>
    </xf>
    <xf numFmtId="49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8" borderId="7" xfId="0" applyFont="1" applyFill="1" applyBorder="1" applyAlignment="1">
      <alignment vertical="center" wrapText="1"/>
    </xf>
    <xf numFmtId="49" fontId="25" fillId="0" borderId="7" xfId="0" applyNumberFormat="1" applyFont="1" applyBorder="1" applyAlignment="1">
      <alignment horizontal="center" vertical="center" wrapText="1"/>
    </xf>
    <xf numFmtId="0" fontId="25" fillId="0" borderId="7" xfId="0" applyFont="1" applyBorder="1" applyAlignment="1">
      <alignment vertical="center"/>
    </xf>
    <xf numFmtId="0" fontId="25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/>
    <xf numFmtId="49" fontId="24" fillId="0" borderId="0" xfId="0" applyNumberFormat="1" applyFont="1" applyAlignment="1">
      <alignment horizontal="center" vertical="center"/>
    </xf>
    <xf numFmtId="1" fontId="26" fillId="9" borderId="7" xfId="0" applyNumberFormat="1" applyFont="1" applyFill="1" applyBorder="1" applyAlignment="1">
      <alignment horizontal="center" vertical="center"/>
    </xf>
    <xf numFmtId="1" fontId="22" fillId="0" borderId="0" xfId="0" applyNumberFormat="1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4" fillId="0" borderId="0" xfId="0" applyFont="1" applyAlignment="1">
      <alignment vertical="center"/>
    </xf>
    <xf numFmtId="0" fontId="31" fillId="0" borderId="34" xfId="0" applyFont="1" applyBorder="1" applyAlignment="1">
      <alignment horizontal="center" vertical="center"/>
    </xf>
    <xf numFmtId="0" fontId="24" fillId="0" borderId="7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24" fillId="10" borderId="34" xfId="0" applyFont="1" applyFill="1" applyBorder="1" applyAlignment="1">
      <alignment vertical="center"/>
    </xf>
    <xf numFmtId="0" fontId="22" fillId="0" borderId="0" xfId="0" applyFont="1"/>
    <xf numFmtId="0" fontId="32" fillId="0" borderId="7" xfId="0" applyFont="1" applyBorder="1" applyAlignment="1">
      <alignment horizontal="center" vertical="center" wrapText="1"/>
    </xf>
    <xf numFmtId="0" fontId="32" fillId="0" borderId="7" xfId="0" applyFont="1" applyBorder="1" applyAlignment="1">
      <alignment vertical="center" wrapText="1"/>
    </xf>
    <xf numFmtId="0" fontId="33" fillId="12" borderId="7" xfId="0" applyFont="1" applyFill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22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center" vertical="center" wrapText="1"/>
    </xf>
    <xf numFmtId="0" fontId="34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22" fillId="0" borderId="7" xfId="0" applyFont="1" applyBorder="1" applyAlignment="1">
      <alignment vertical="center" wrapText="1"/>
    </xf>
    <xf numFmtId="0" fontId="35" fillId="0" borderId="7" xfId="0" applyFont="1" applyBorder="1" applyAlignment="1">
      <alignment horizontal="center" vertical="center" wrapText="1"/>
    </xf>
    <xf numFmtId="0" fontId="37" fillId="0" borderId="0" xfId="0" applyFont="1"/>
    <xf numFmtId="0" fontId="37" fillId="0" borderId="34" xfId="0" applyFont="1" applyBorder="1"/>
    <xf numFmtId="0" fontId="38" fillId="0" borderId="62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41" fillId="0" borderId="64" xfId="0" applyFont="1" applyBorder="1" applyAlignment="1">
      <alignment horizontal="center" vertical="center"/>
    </xf>
    <xf numFmtId="0" fontId="38" fillId="0" borderId="43" xfId="0" applyFont="1" applyBorder="1" applyAlignment="1">
      <alignment horizontal="center" vertical="center" wrapText="1"/>
    </xf>
    <xf numFmtId="0" fontId="38" fillId="0" borderId="68" xfId="0" applyFont="1" applyBorder="1" applyAlignment="1">
      <alignment horizontal="center" vertical="center" wrapText="1"/>
    </xf>
    <xf numFmtId="0" fontId="37" fillId="0" borderId="69" xfId="0" applyFont="1" applyBorder="1"/>
    <xf numFmtId="0" fontId="38" fillId="0" borderId="3" xfId="0" applyFont="1" applyBorder="1" applyAlignment="1">
      <alignment vertical="top" wrapText="1"/>
    </xf>
    <xf numFmtId="0" fontId="38" fillId="0" borderId="72" xfId="0" applyFont="1" applyBorder="1" applyAlignment="1">
      <alignment vertical="top" wrapText="1"/>
    </xf>
    <xf numFmtId="0" fontId="37" fillId="0" borderId="73" xfId="0" applyFont="1" applyBorder="1"/>
    <xf numFmtId="0" fontId="38" fillId="0" borderId="6" xfId="0" applyFont="1" applyBorder="1" applyAlignment="1">
      <alignment vertical="top" wrapText="1"/>
    </xf>
    <xf numFmtId="0" fontId="44" fillId="0" borderId="62" xfId="0" applyFont="1" applyBorder="1" applyAlignment="1">
      <alignment horizontal="center" vertical="center" wrapText="1"/>
    </xf>
    <xf numFmtId="0" fontId="44" fillId="0" borderId="63" xfId="0" applyFont="1" applyBorder="1" applyAlignment="1">
      <alignment horizontal="center" vertical="center" wrapText="1"/>
    </xf>
    <xf numFmtId="0" fontId="45" fillId="0" borderId="64" xfId="0" applyFont="1" applyBorder="1" applyAlignment="1">
      <alignment horizontal="center" vertical="center"/>
    </xf>
    <xf numFmtId="0" fontId="44" fillId="0" borderId="76" xfId="0" applyFont="1" applyBorder="1" applyAlignment="1">
      <alignment horizontal="center" vertical="center" wrapText="1"/>
    </xf>
    <xf numFmtId="0" fontId="44" fillId="0" borderId="72" xfId="0" applyFont="1" applyBorder="1" applyAlignment="1">
      <alignment horizontal="center" vertical="center" wrapText="1"/>
    </xf>
    <xf numFmtId="0" fontId="46" fillId="0" borderId="73" xfId="0" applyFont="1" applyBorder="1"/>
    <xf numFmtId="0" fontId="44" fillId="0" borderId="76" xfId="0" applyFont="1" applyBorder="1" applyAlignment="1">
      <alignment vertical="top" wrapText="1"/>
    </xf>
    <xf numFmtId="0" fontId="44" fillId="0" borderId="10" xfId="0" applyFont="1" applyBorder="1" applyAlignment="1">
      <alignment vertical="top" wrapText="1"/>
    </xf>
    <xf numFmtId="0" fontId="44" fillId="0" borderId="77" xfId="0" applyFont="1" applyBorder="1" applyAlignment="1">
      <alignment vertical="top" wrapText="1"/>
    </xf>
    <xf numFmtId="0" fontId="46" fillId="0" borderId="69" xfId="0" applyFont="1" applyBorder="1"/>
    <xf numFmtId="0" fontId="44" fillId="0" borderId="3" xfId="0" applyFont="1" applyBorder="1" applyAlignment="1">
      <alignment vertical="top" wrapText="1"/>
    </xf>
    <xf numFmtId="0" fontId="44" fillId="0" borderId="6" xfId="0" applyFont="1" applyBorder="1" applyAlignment="1">
      <alignment vertical="top" wrapText="1"/>
    </xf>
    <xf numFmtId="0" fontId="46" fillId="0" borderId="78" xfId="0" applyFont="1" applyBorder="1"/>
    <xf numFmtId="0" fontId="44" fillId="0" borderId="82" xfId="0" applyFont="1" applyBorder="1" applyAlignment="1">
      <alignment vertical="top" wrapText="1"/>
    </xf>
    <xf numFmtId="0" fontId="46" fillId="0" borderId="10" xfId="0" applyFont="1" applyBorder="1"/>
    <xf numFmtId="0" fontId="44" fillId="0" borderId="73" xfId="0" applyFont="1" applyBorder="1" applyAlignment="1">
      <alignment vertical="top" wrapText="1"/>
    </xf>
    <xf numFmtId="0" fontId="46" fillId="0" borderId="3" xfId="0" applyFont="1" applyBorder="1"/>
    <xf numFmtId="0" fontId="46" fillId="0" borderId="3" xfId="0" applyFont="1" applyBorder="1" applyAlignment="1">
      <alignment vertical="top"/>
    </xf>
    <xf numFmtId="0" fontId="37" fillId="0" borderId="0" xfId="0" applyFont="1" applyAlignment="1">
      <alignment vertical="top"/>
    </xf>
    <xf numFmtId="0" fontId="44" fillId="0" borderId="83" xfId="0" applyFont="1" applyBorder="1" applyAlignment="1">
      <alignment horizontal="center" vertical="center" wrapText="1"/>
    </xf>
    <xf numFmtId="0" fontId="44" fillId="0" borderId="84" xfId="0" applyFont="1" applyBorder="1" applyAlignment="1">
      <alignment horizontal="center" vertical="center" wrapText="1"/>
    </xf>
    <xf numFmtId="0" fontId="45" fillId="0" borderId="85" xfId="0" applyFont="1" applyBorder="1" applyAlignment="1">
      <alignment horizontal="center" vertical="center"/>
    </xf>
    <xf numFmtId="0" fontId="44" fillId="0" borderId="86" xfId="0" applyFont="1" applyBorder="1" applyAlignment="1">
      <alignment vertical="top" wrapText="1"/>
    </xf>
    <xf numFmtId="0" fontId="44" fillId="0" borderId="87" xfId="0" applyFont="1" applyBorder="1" applyAlignment="1">
      <alignment vertical="top" wrapText="1"/>
    </xf>
    <xf numFmtId="0" fontId="36" fillId="0" borderId="0" xfId="0" applyFont="1"/>
    <xf numFmtId="0" fontId="27" fillId="0" borderId="53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76" xfId="0" applyFont="1" applyBorder="1"/>
    <xf numFmtId="0" fontId="27" fillId="0" borderId="7" xfId="0" applyFont="1" applyBorder="1"/>
    <xf numFmtId="0" fontId="24" fillId="0" borderId="53" xfId="0" applyFont="1" applyBorder="1"/>
    <xf numFmtId="0" fontId="24" fillId="0" borderId="54" xfId="0" applyFont="1" applyBorder="1"/>
    <xf numFmtId="0" fontId="50" fillId="0" borderId="76" xfId="0" applyFont="1" applyBorder="1" applyAlignment="1">
      <alignment vertical="center"/>
    </xf>
    <xf numFmtId="0" fontId="10" fillId="0" borderId="0" xfId="0" applyFont="1" applyAlignment="1">
      <alignment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2" xfId="0" applyFont="1" applyBorder="1"/>
    <xf numFmtId="0" fontId="3" fillId="0" borderId="3" xfId="0" applyFont="1" applyBorder="1"/>
    <xf numFmtId="0" fontId="10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1" xfId="0" applyFont="1" applyBorder="1"/>
    <xf numFmtId="0" fontId="11" fillId="0" borderId="1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3" fillId="0" borderId="6" xfId="0" applyFont="1" applyBorder="1"/>
    <xf numFmtId="0" fontId="3" fillId="0" borderId="18" xfId="0" applyFont="1" applyBorder="1"/>
    <xf numFmtId="0" fontId="3" fillId="0" borderId="14" xfId="0" applyFont="1" applyBorder="1"/>
    <xf numFmtId="0" fontId="3" fillId="0" borderId="8" xfId="0" applyFont="1" applyBorder="1"/>
    <xf numFmtId="0" fontId="3" fillId="0" borderId="10" xfId="0" applyFont="1" applyBorder="1"/>
    <xf numFmtId="0" fontId="8" fillId="0" borderId="1" xfId="0" applyFont="1" applyBorder="1" applyAlignment="1">
      <alignment horizontal="left" vertical="center" wrapText="1"/>
    </xf>
    <xf numFmtId="0" fontId="1" fillId="0" borderId="23" xfId="0" applyFont="1" applyBorder="1" applyAlignment="1">
      <alignment horizontal="center" vertical="center" textRotation="90" wrapText="1"/>
    </xf>
    <xf numFmtId="0" fontId="3" fillId="0" borderId="24" xfId="0" applyFont="1" applyBorder="1"/>
    <xf numFmtId="0" fontId="3" fillId="0" borderId="25" xfId="0" applyFont="1" applyBorder="1"/>
    <xf numFmtId="0" fontId="8" fillId="0" borderId="1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0" borderId="41" xfId="0" applyFont="1" applyBorder="1" applyAlignment="1">
      <alignment horizontal="center" vertical="center" wrapText="1"/>
    </xf>
    <xf numFmtId="0" fontId="3" fillId="0" borderId="28" xfId="0" applyFont="1" applyBorder="1"/>
    <xf numFmtId="0" fontId="3" fillId="0" borderId="30" xfId="0" applyFont="1" applyBorder="1"/>
    <xf numFmtId="0" fontId="11" fillId="0" borderId="2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 wrapText="1"/>
    </xf>
    <xf numFmtId="0" fontId="3" fillId="0" borderId="29" xfId="0" applyFont="1" applyBorder="1"/>
    <xf numFmtId="0" fontId="1" fillId="0" borderId="2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top" wrapText="1"/>
    </xf>
    <xf numFmtId="0" fontId="9" fillId="0" borderId="1" xfId="0" applyFont="1" applyBorder="1" applyAlignment="1">
      <alignment horizontal="center" vertical="top" wrapText="1"/>
    </xf>
    <xf numFmtId="0" fontId="10" fillId="0" borderId="12" xfId="0" applyFont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left" vertical="center" wrapText="1"/>
    </xf>
    <xf numFmtId="0" fontId="3" fillId="0" borderId="9" xfId="0" applyFont="1" applyBorder="1"/>
    <xf numFmtId="0" fontId="11" fillId="0" borderId="8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center"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3" fillId="0" borderId="5" xfId="0" applyFont="1" applyBorder="1"/>
    <xf numFmtId="0" fontId="11" fillId="0" borderId="1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14" fontId="10" fillId="0" borderId="2" xfId="0" applyNumberFormat="1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left" vertical="center" wrapText="1"/>
    </xf>
    <xf numFmtId="0" fontId="3" fillId="0" borderId="44" xfId="0" applyFont="1" applyBorder="1"/>
    <xf numFmtId="0" fontId="3" fillId="0" borderId="45" xfId="0" applyFont="1" applyBorder="1"/>
    <xf numFmtId="0" fontId="5" fillId="0" borderId="4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left" vertical="center" wrapText="1"/>
    </xf>
    <xf numFmtId="0" fontId="9" fillId="0" borderId="12" xfId="0" applyFont="1" applyBorder="1" applyAlignment="1">
      <alignment horizontal="center" vertical="center" wrapText="1"/>
    </xf>
    <xf numFmtId="0" fontId="11" fillId="0" borderId="37" xfId="0" applyFont="1" applyBorder="1" applyAlignment="1">
      <alignment vertical="center" wrapText="1"/>
    </xf>
    <xf numFmtId="0" fontId="3" fillId="0" borderId="38" xfId="0" applyFont="1" applyBorder="1"/>
    <xf numFmtId="0" fontId="1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9" fillId="0" borderId="2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0" fontId="1" fillId="0" borderId="1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textRotation="90" wrapText="1"/>
    </xf>
    <xf numFmtId="0" fontId="16" fillId="0" borderId="1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 wrapText="1"/>
    </xf>
    <xf numFmtId="0" fontId="5" fillId="6" borderId="1" xfId="0" applyFont="1" applyFill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7" fontId="4" fillId="0" borderId="1" xfId="0" applyNumberFormat="1" applyFont="1" applyBorder="1" applyAlignment="1">
      <alignment horizontal="center" vertical="center" wrapText="1"/>
    </xf>
    <xf numFmtId="17" fontId="4" fillId="0" borderId="2" xfId="0" applyNumberFormat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 wrapText="1"/>
    </xf>
    <xf numFmtId="20" fontId="10" fillId="0" borderId="1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2" fontId="9" fillId="0" borderId="12" xfId="0" applyNumberFormat="1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0" fontId="9" fillId="0" borderId="27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33" xfId="0" applyFont="1" applyBorder="1" applyAlignment="1">
      <alignment horizontal="left" vertical="center" wrapText="1"/>
    </xf>
    <xf numFmtId="0" fontId="3" fillId="0" borderId="35" xfId="0" applyFont="1" applyBorder="1"/>
    <xf numFmtId="0" fontId="3" fillId="0" borderId="32" xfId="0" applyFont="1" applyBorder="1"/>
    <xf numFmtId="0" fontId="11" fillId="0" borderId="5" xfId="0" applyFont="1" applyBorder="1" applyAlignment="1">
      <alignment horizontal="left" vertical="center" wrapText="1"/>
    </xf>
    <xf numFmtId="0" fontId="4" fillId="0" borderId="33" xfId="0" applyFont="1" applyBorder="1" applyAlignment="1">
      <alignment horizontal="center" vertical="center" wrapText="1"/>
    </xf>
    <xf numFmtId="0" fontId="3" fillId="0" borderId="36" xfId="0" applyFont="1" applyBorder="1"/>
    <xf numFmtId="0" fontId="1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3" fillId="0" borderId="16" xfId="0" applyFont="1" applyBorder="1"/>
    <xf numFmtId="0" fontId="3" fillId="0" borderId="19" xfId="0" applyFont="1" applyBorder="1"/>
    <xf numFmtId="0" fontId="3" fillId="0" borderId="21" xfId="0" applyFont="1" applyBorder="1"/>
    <xf numFmtId="0" fontId="5" fillId="0" borderId="17" xfId="0" applyFont="1" applyBorder="1" applyAlignment="1">
      <alignment horizontal="center" vertical="center" wrapText="1"/>
    </xf>
    <xf numFmtId="0" fontId="3" fillId="0" borderId="20" xfId="0" applyFont="1" applyBorder="1"/>
    <xf numFmtId="0" fontId="3" fillId="0" borderId="22" xfId="0" applyFont="1" applyBorder="1"/>
    <xf numFmtId="0" fontId="8" fillId="0" borderId="4" xfId="0" applyFont="1" applyBorder="1" applyAlignment="1">
      <alignment horizontal="left" vertical="center" wrapText="1"/>
    </xf>
    <xf numFmtId="0" fontId="9" fillId="0" borderId="39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9" fillId="0" borderId="31" xfId="0" applyFont="1" applyBorder="1" applyAlignment="1">
      <alignment horizontal="left" vertical="center" wrapText="1"/>
    </xf>
    <xf numFmtId="0" fontId="9" fillId="0" borderId="37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49" fontId="9" fillId="0" borderId="12" xfId="0" applyNumberFormat="1" applyFont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 wrapText="1"/>
    </xf>
    <xf numFmtId="0" fontId="8" fillId="0" borderId="46" xfId="0" applyFont="1" applyBorder="1" applyAlignment="1">
      <alignment horizontal="center" vertical="center" wrapText="1"/>
    </xf>
    <xf numFmtId="0" fontId="3" fillId="0" borderId="47" xfId="0" applyFont="1" applyBorder="1"/>
    <xf numFmtId="0" fontId="1" fillId="0" borderId="46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9" fillId="0" borderId="37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wrapText="1"/>
    </xf>
    <xf numFmtId="0" fontId="11" fillId="0" borderId="8" xfId="0" applyFont="1" applyBorder="1" applyAlignment="1">
      <alignment horizontal="center" vertical="center" wrapText="1"/>
    </xf>
    <xf numFmtId="0" fontId="11" fillId="0" borderId="18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49" fontId="10" fillId="0" borderId="12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30" fillId="0" borderId="1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42" fillId="0" borderId="65" xfId="0" applyFont="1" applyBorder="1" applyAlignment="1">
      <alignment horizontal="left" vertical="center" wrapText="1"/>
    </xf>
    <xf numFmtId="0" fontId="3" fillId="0" borderId="66" xfId="0" applyFont="1" applyBorder="1"/>
    <xf numFmtId="0" fontId="3" fillId="0" borderId="67" xfId="0" applyFont="1" applyBorder="1"/>
    <xf numFmtId="0" fontId="42" fillId="0" borderId="70" xfId="0" applyFont="1" applyBorder="1" applyAlignment="1">
      <alignment horizontal="left" vertical="center" wrapText="1"/>
    </xf>
    <xf numFmtId="0" fontId="3" fillId="0" borderId="71" xfId="0" applyFont="1" applyBorder="1"/>
    <xf numFmtId="0" fontId="42" fillId="0" borderId="70" xfId="0" applyFont="1" applyBorder="1" applyAlignment="1">
      <alignment horizontal="left" vertical="top" wrapText="1"/>
    </xf>
    <xf numFmtId="0" fontId="42" fillId="0" borderId="79" xfId="0" applyFont="1" applyBorder="1" applyAlignment="1">
      <alignment horizontal="left" vertical="center" wrapText="1"/>
    </xf>
    <xf numFmtId="0" fontId="3" fillId="0" borderId="80" xfId="0" applyFont="1" applyBorder="1"/>
    <xf numFmtId="0" fontId="3" fillId="0" borderId="81" xfId="0" applyFont="1" applyBorder="1"/>
    <xf numFmtId="0" fontId="49" fillId="0" borderId="0" xfId="0" applyFont="1" applyAlignment="1">
      <alignment horizontal="center"/>
    </xf>
    <xf numFmtId="0" fontId="3" fillId="0" borderId="56" xfId="0" applyFont="1" applyBorder="1"/>
    <xf numFmtId="0" fontId="48" fillId="0" borderId="55" xfId="0" applyFont="1" applyBorder="1" applyAlignment="1">
      <alignment horizontal="center" vertical="center"/>
    </xf>
    <xf numFmtId="0" fontId="3" fillId="0" borderId="88" xfId="0" applyFont="1" applyBorder="1"/>
    <xf numFmtId="0" fontId="48" fillId="0" borderId="50" xfId="0" applyFont="1" applyBorder="1" applyAlignment="1">
      <alignment horizontal="center" vertical="center"/>
    </xf>
    <xf numFmtId="0" fontId="3" fillId="0" borderId="51" xfId="0" applyFont="1" applyBorder="1"/>
    <xf numFmtId="0" fontId="3" fillId="0" borderId="52" xfId="0" applyFont="1" applyBorder="1"/>
    <xf numFmtId="0" fontId="3" fillId="0" borderId="53" xfId="0" applyFont="1" applyBorder="1"/>
    <xf numFmtId="0" fontId="3" fillId="0" borderId="54" xfId="0" applyFont="1" applyBorder="1"/>
    <xf numFmtId="0" fontId="3" fillId="0" borderId="55" xfId="0" applyFont="1" applyBorder="1"/>
    <xf numFmtId="0" fontId="3" fillId="0" borderId="57" xfId="0" applyFont="1" applyBorder="1"/>
    <xf numFmtId="0" fontId="49" fillId="0" borderId="65" xfId="0" applyFont="1" applyBorder="1" applyAlignment="1">
      <alignment horizontal="center"/>
    </xf>
    <xf numFmtId="0" fontId="49" fillId="0" borderId="55" xfId="0" applyFont="1" applyBorder="1" applyAlignment="1">
      <alignment horizontal="center"/>
    </xf>
    <xf numFmtId="0" fontId="40" fillId="0" borderId="55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left" vertical="center" wrapText="1"/>
    </xf>
    <xf numFmtId="0" fontId="42" fillId="0" borderId="4" xfId="0" applyFont="1" applyBorder="1" applyAlignment="1">
      <alignment horizontal="left" vertical="center" wrapText="1"/>
    </xf>
    <xf numFmtId="0" fontId="47" fillId="0" borderId="50" xfId="0" applyFont="1" applyBorder="1" applyAlignment="1">
      <alignment horizontal="center" vertical="top"/>
    </xf>
    <xf numFmtId="0" fontId="48" fillId="0" borderId="53" xfId="0" applyFont="1" applyBorder="1" applyAlignment="1">
      <alignment horizontal="center" vertical="center" wrapText="1"/>
    </xf>
    <xf numFmtId="0" fontId="36" fillId="0" borderId="50" xfId="0" applyFont="1" applyBorder="1" applyAlignment="1">
      <alignment horizontal="center"/>
    </xf>
    <xf numFmtId="0" fontId="38" fillId="13" borderId="58" xfId="0" applyFont="1" applyFill="1" applyBorder="1" applyAlignment="1">
      <alignment horizontal="center" vertical="center" wrapText="1"/>
    </xf>
    <xf numFmtId="0" fontId="38" fillId="0" borderId="33" xfId="0" applyFont="1" applyBorder="1" applyAlignment="1">
      <alignment horizontal="left" vertical="top" wrapText="1"/>
    </xf>
    <xf numFmtId="0" fontId="39" fillId="0" borderId="58" xfId="0" applyFont="1" applyBorder="1" applyAlignment="1">
      <alignment horizontal="left" vertical="center" wrapText="1"/>
    </xf>
    <xf numFmtId="0" fontId="40" fillId="0" borderId="59" xfId="0" applyFont="1" applyBorder="1" applyAlignment="1">
      <alignment horizontal="center" vertical="center" wrapText="1"/>
    </xf>
    <xf numFmtId="0" fontId="3" fillId="0" borderId="60" xfId="0" applyFont="1" applyBorder="1"/>
    <xf numFmtId="0" fontId="3" fillId="0" borderId="61" xfId="0" applyFont="1" applyBorder="1"/>
    <xf numFmtId="0" fontId="43" fillId="0" borderId="70" xfId="0" applyFont="1" applyBorder="1" applyAlignment="1">
      <alignment horizontal="left" vertical="center"/>
    </xf>
    <xf numFmtId="0" fontId="42" fillId="0" borderId="74" xfId="0" applyFont="1" applyBorder="1" applyAlignment="1">
      <alignment horizontal="left" vertical="center" wrapText="1"/>
    </xf>
    <xf numFmtId="0" fontId="3" fillId="0" borderId="75" xfId="0" applyFont="1" applyBorder="1"/>
    <xf numFmtId="0" fontId="43" fillId="0" borderId="55" xfId="0" applyFont="1" applyBorder="1" applyAlignment="1">
      <alignment horizontal="left" vertical="center"/>
    </xf>
    <xf numFmtId="0" fontId="42" fillId="0" borderId="50" xfId="0" applyFont="1" applyBorder="1" applyAlignment="1">
      <alignment horizontal="left" vertical="center" wrapText="1"/>
    </xf>
    <xf numFmtId="0" fontId="27" fillId="0" borderId="50" xfId="0" applyFont="1" applyBorder="1" applyAlignment="1">
      <alignment horizontal="center"/>
    </xf>
    <xf numFmtId="0" fontId="27" fillId="14" borderId="58" xfId="0" applyFont="1" applyFill="1" applyBorder="1" applyAlignment="1">
      <alignment horizontal="center"/>
    </xf>
    <xf numFmtId="0" fontId="3" fillId="0" borderId="89" xfId="0" applyFont="1" applyBorder="1"/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70" xfId="0" applyFont="1" applyBorder="1" applyAlignment="1">
      <alignment horizontal="center"/>
    </xf>
    <xf numFmtId="0" fontId="50" fillId="0" borderId="70" xfId="0" applyFont="1" applyBorder="1" applyAlignment="1">
      <alignment horizontal="left" vertical="center"/>
    </xf>
    <xf numFmtId="0" fontId="50" fillId="0" borderId="1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center"/>
    </xf>
    <xf numFmtId="0" fontId="51" fillId="0" borderId="4" xfId="0" applyFont="1" applyBorder="1" applyAlignment="1">
      <alignment horizontal="center" vertical="center" wrapText="1"/>
    </xf>
    <xf numFmtId="0" fontId="3" fillId="0" borderId="90" xfId="0" applyFont="1" applyBorder="1"/>
    <xf numFmtId="0" fontId="52" fillId="0" borderId="1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left" vertical="top" wrapText="1"/>
    </xf>
    <xf numFmtId="0" fontId="50" fillId="0" borderId="70" xfId="0" applyFont="1" applyBorder="1" applyAlignment="1">
      <alignment horizontal="left" vertical="center" wrapText="1"/>
    </xf>
    <xf numFmtId="0" fontId="7" fillId="0" borderId="2" xfId="1" applyBorder="1" applyAlignment="1">
      <alignment horizontal="left" vertical="center" wrapText="1"/>
    </xf>
    <xf numFmtId="0" fontId="7" fillId="0" borderId="2" xfId="1" applyBorder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6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Valores-style" pivot="0" count="3" xr9:uid="{00000000-0011-0000-FFFF-FFFF00000000}">
      <tableStyleElement type="headerRow" dxfId="15"/>
      <tableStyleElement type="firstRowStripe" dxfId="14"/>
      <tableStyleElement type="secondRowStripe" dxfId="13"/>
    </tableStyle>
    <tableStyle name="Valores-style 2" pivot="0" count="3" xr9:uid="{00000000-0011-0000-FFFF-FFFF01000000}">
      <tableStyleElement type="headerRow" dxfId="12"/>
      <tableStyleElement type="firstRowStripe" dxfId="11"/>
      <tableStyleElement type="secondRowStripe" dxfId="10"/>
    </tableStyle>
    <tableStyle name="Valores-style 3" pivot="0" count="3" xr9:uid="{00000000-0011-0000-FFFF-FFFF02000000}">
      <tableStyleElement type="headerRow" dxfId="9"/>
      <tableStyleElement type="firstRowStripe" dxfId="8"/>
      <tableStyleElement type="second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12057</xdr:colOff>
      <xdr:row>303</xdr:row>
      <xdr:rowOff>442883</xdr:rowOff>
    </xdr:from>
    <xdr:to>
      <xdr:col>10</xdr:col>
      <xdr:colOff>470222</xdr:colOff>
      <xdr:row>310</xdr:row>
      <xdr:rowOff>14081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C89BA19-B553-4BD3-8CF6-83E034C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253" y="141316427"/>
          <a:ext cx="5124210" cy="3718793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303</xdr:row>
      <xdr:rowOff>421994</xdr:rowOff>
    </xdr:from>
    <xdr:to>
      <xdr:col>22</xdr:col>
      <xdr:colOff>12057</xdr:colOff>
      <xdr:row>310</xdr:row>
      <xdr:rowOff>12057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898BBBC-4150-417C-86EE-09CCCE070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37690" y="141295538"/>
          <a:ext cx="5715000" cy="3737658"/>
        </a:xfrm>
        <a:prstGeom prst="rect">
          <a:avLst/>
        </a:prstGeom>
      </xdr:spPr>
    </xdr:pic>
    <xdr:clientData/>
  </xdr:twoCellAnchor>
  <xdr:twoCellAnchor editAs="oneCell">
    <xdr:from>
      <xdr:col>1</xdr:col>
      <xdr:colOff>56697</xdr:colOff>
      <xdr:row>312</xdr:row>
      <xdr:rowOff>56697</xdr:rowOff>
    </xdr:from>
    <xdr:to>
      <xdr:col>22</xdr:col>
      <xdr:colOff>0</xdr:colOff>
      <xdr:row>320</xdr:row>
      <xdr:rowOff>351519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ECB308C-9D41-40C8-BB09-7C2F6F9029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31711" t="9006" b="2519"/>
        <a:stretch/>
      </xdr:blipFill>
      <xdr:spPr>
        <a:xfrm>
          <a:off x="306161" y="144689286"/>
          <a:ext cx="10658928" cy="3923394"/>
        </a:xfrm>
        <a:prstGeom prst="rect">
          <a:avLst/>
        </a:prstGeom>
      </xdr:spPr>
    </xdr:pic>
    <xdr:clientData/>
  </xdr:twoCellAnchor>
  <xdr:twoCellAnchor editAs="oneCell">
    <xdr:from>
      <xdr:col>5</xdr:col>
      <xdr:colOff>102053</xdr:colOff>
      <xdr:row>329</xdr:row>
      <xdr:rowOff>56697</xdr:rowOff>
    </xdr:from>
    <xdr:to>
      <xdr:col>6</xdr:col>
      <xdr:colOff>469088</xdr:colOff>
      <xdr:row>329</xdr:row>
      <xdr:rowOff>445102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E74681C-99AB-4D54-A294-C51A024C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2589" y="152400001"/>
          <a:ext cx="877303" cy="3884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0372725" cy="809625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A4">
  <tableColumns count="1">
    <tableColumn id="1" xr3:uid="{00000000-0010-0000-0000-000001000000}" name="CATEGORIA"/>
  </tableColumns>
  <tableStyleInfo name="Valor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2:B13">
  <tableColumns count="1">
    <tableColumn id="1" xr3:uid="{00000000-0010-0000-0100-000001000000}" name="ATRACTIVOS_NATURALES"/>
  </tableColumns>
  <tableStyleInfo name="Valores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C2:C6">
  <tableColumns count="1">
    <tableColumn id="1" xr3:uid="{00000000-0010-0000-0200-000001000000}" name="MANIFESTACIONES_CULTURALES"/>
  </tableColumns>
  <tableStyleInfo name="Valores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karelys.de_la_cruz@ueb.edu.ec" TargetMode="External"/><Relationship Id="rId2" Type="http://schemas.openxmlformats.org/officeDocument/2006/relationships/hyperlink" Target="https://bolivartelimbela.wixsite.com/" TargetMode="External"/><Relationship Id="rId1" Type="http://schemas.openxmlformats.org/officeDocument/2006/relationships/hyperlink" Target="mailto:wacho_@hot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maps.google.com/?q=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luisprado1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showGridLines="0" tabSelected="1" topLeftCell="A20" zoomScale="84" zoomScaleNormal="136" workbookViewId="0">
      <selection activeCell="AC325" sqref="AC325"/>
    </sheetView>
  </sheetViews>
  <sheetFormatPr baseColWidth="10" defaultColWidth="12.625" defaultRowHeight="15" customHeight="1"/>
  <cols>
    <col min="1" max="1" width="3.25" customWidth="1"/>
    <col min="2" max="22" width="6.75" customWidth="1"/>
    <col min="23" max="23" width="3.25" customWidth="1"/>
    <col min="24" max="26" width="9.375" hidden="1" customWidth="1"/>
  </cols>
  <sheetData>
    <row r="1" spans="1:26" ht="36" customHeight="1">
      <c r="A1" s="1"/>
      <c r="B1" s="331" t="s">
        <v>0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2"/>
      <c r="W1" s="1"/>
      <c r="X1" s="1"/>
      <c r="Y1" s="1"/>
      <c r="Z1" s="1"/>
    </row>
    <row r="2" spans="1:26" ht="36" customHeight="1">
      <c r="A2" s="2"/>
      <c r="B2" s="332" t="s">
        <v>1</v>
      </c>
      <c r="C2" s="284"/>
      <c r="D2" s="284"/>
      <c r="E2" s="248"/>
      <c r="F2" s="3">
        <f t="array" ref="F2">INDEX(DPA!A2:C26,MATCH(B11,DPA!A2:A26,0),2)</f>
        <v>0</v>
      </c>
      <c r="G2" s="3">
        <f t="array" ref="G2">INDEX(DPA!A2:C26,MATCH(B11,DPA!A2:A26,0),3)</f>
        <v>2</v>
      </c>
      <c r="H2" s="3">
        <f t="array" ref="H2">INDEX(DPA!A29:C255,MATCH(I11,DPA!A29:A255,0),2)</f>
        <v>0</v>
      </c>
      <c r="I2" s="3">
        <f t="array" ref="I2">INDEX(DPA!A29:C255,MATCH(I11,DPA!A29:A255,0),3)</f>
        <v>3</v>
      </c>
      <c r="J2" s="3">
        <f t="array" ref="J2">INDEX(DPA!A258:C1507,MATCH(P11,DPA!A258:A1507,0),2)</f>
        <v>5</v>
      </c>
      <c r="K2" s="3">
        <f t="array" ref="K2">INDEX(DPA!A258:C1507,MATCH(P11,DPA!A258:A1507,0),3)</f>
        <v>3</v>
      </c>
      <c r="L2" s="3" t="str">
        <f>IF(B8="ATRACTIVOS_NATURALES","A",IF(B8="MANIFESTACIONES_CULTURALES","M",0))</f>
        <v>M</v>
      </c>
      <c r="M2" s="3" t="str">
        <f>IF(B8="ATRACTIVOS_NATURALES","N",IF(B8="MANIFESTACIONES_CULTURALES","C",0))</f>
        <v>C</v>
      </c>
      <c r="N2" s="4" t="str">
        <f t="array" ref="N2">INDEX(Clas_AT!A2:C16,MATCH(I8,Clas_AT!A2:A16,0),2)</f>
        <v>0</v>
      </c>
      <c r="O2" s="4">
        <f t="array" ref="O2">INDEX(Clas_AT!A2:C16,MATCH(I8,Clas_AT!A2:A16,0),3)</f>
        <v>1</v>
      </c>
      <c r="P2" s="4" t="str">
        <f t="array" ref="P2">INDEX(Clas_AT!A19:C97,MATCH(P8,Clas_AT!A19:A97,0),2)</f>
        <v>0</v>
      </c>
      <c r="Q2" s="3">
        <f t="array" ref="Q2">INDEX(Clas_AT!A19:C97,MATCH(P8,Clas_AT!A19:A97,0),3)</f>
        <v>1</v>
      </c>
      <c r="R2" s="3">
        <f>IF(M2="SITIOS",1,0)</f>
        <v>0</v>
      </c>
      <c r="S2" s="3">
        <f>IF(AND(Jerarquia!C1&gt;=11,Jerarquia!C1&lt;=35),1,IF(AND(Jerarquia!C1&gt;=36,Jerarquia!C1&lt;=60),2,IF(AND(Jerarquia!C1&gt;=61,Jerarquia!C1&lt;=85),3,IF(AND(Jerarquia!C1&gt;=86,Jerarquia!C1&lt;=100),4,0))))</f>
        <v>2</v>
      </c>
      <c r="T2" s="3">
        <v>0</v>
      </c>
      <c r="U2" s="3">
        <v>0</v>
      </c>
      <c r="V2" s="3">
        <v>1</v>
      </c>
      <c r="W2" s="2"/>
      <c r="X2" s="2"/>
      <c r="Y2" s="2"/>
      <c r="Z2" s="2"/>
    </row>
    <row r="3" spans="1:26" ht="36" customHeight="1">
      <c r="A3" s="2"/>
      <c r="B3" s="251"/>
      <c r="C3" s="276"/>
      <c r="D3" s="276"/>
      <c r="E3" s="252"/>
      <c r="F3" s="300" t="s">
        <v>2</v>
      </c>
      <c r="G3" s="242"/>
      <c r="H3" s="300" t="s">
        <v>3</v>
      </c>
      <c r="I3" s="242"/>
      <c r="J3" s="300" t="s">
        <v>4</v>
      </c>
      <c r="K3" s="242"/>
      <c r="L3" s="300" t="s">
        <v>5</v>
      </c>
      <c r="M3" s="242"/>
      <c r="N3" s="300" t="s">
        <v>6</v>
      </c>
      <c r="O3" s="242"/>
      <c r="P3" s="300" t="s">
        <v>7</v>
      </c>
      <c r="Q3" s="242"/>
      <c r="R3" s="300" t="s">
        <v>8</v>
      </c>
      <c r="S3" s="242"/>
      <c r="T3" s="300" t="s">
        <v>9</v>
      </c>
      <c r="U3" s="241"/>
      <c r="V3" s="242"/>
      <c r="W3" s="2"/>
      <c r="X3" s="2"/>
      <c r="Y3" s="2"/>
      <c r="Z3" s="2"/>
    </row>
    <row r="4" spans="1:26" ht="36" customHeight="1">
      <c r="A4" s="1"/>
      <c r="B4" s="279" t="s">
        <v>10</v>
      </c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2"/>
      <c r="W4" s="1"/>
      <c r="X4" s="1"/>
      <c r="Y4" s="1"/>
      <c r="Z4" s="1"/>
    </row>
    <row r="5" spans="1:26" ht="36" customHeight="1">
      <c r="A5" s="1"/>
      <c r="B5" s="274" t="s">
        <v>11</v>
      </c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2"/>
      <c r="W5" s="1"/>
      <c r="X5" s="1"/>
      <c r="Y5" s="1"/>
      <c r="Z5" s="1"/>
    </row>
    <row r="6" spans="1:26" ht="36" customHeight="1">
      <c r="A6" s="1"/>
      <c r="B6" s="333" t="s">
        <v>12</v>
      </c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1"/>
      <c r="U6" s="241"/>
      <c r="V6" s="242"/>
      <c r="W6" s="1"/>
      <c r="X6" s="1"/>
      <c r="Y6" s="1"/>
      <c r="Z6" s="1"/>
    </row>
    <row r="7" spans="1:26" ht="36" customHeight="1">
      <c r="A7" s="1"/>
      <c r="B7" s="274" t="s">
        <v>13</v>
      </c>
      <c r="C7" s="241"/>
      <c r="D7" s="241"/>
      <c r="E7" s="241"/>
      <c r="F7" s="241"/>
      <c r="G7" s="241"/>
      <c r="H7" s="242"/>
      <c r="I7" s="274" t="s">
        <v>14</v>
      </c>
      <c r="J7" s="241"/>
      <c r="K7" s="241"/>
      <c r="L7" s="241"/>
      <c r="M7" s="241"/>
      <c r="N7" s="241"/>
      <c r="O7" s="242"/>
      <c r="P7" s="274" t="s">
        <v>15</v>
      </c>
      <c r="Q7" s="241"/>
      <c r="R7" s="241"/>
      <c r="S7" s="241"/>
      <c r="T7" s="241"/>
      <c r="U7" s="241"/>
      <c r="V7" s="242"/>
      <c r="W7" s="1"/>
      <c r="X7" s="1"/>
      <c r="Y7" s="1"/>
      <c r="Z7" s="1"/>
    </row>
    <row r="8" spans="1:26" ht="36" customHeight="1">
      <c r="A8" s="1"/>
      <c r="B8" s="334" t="s">
        <v>16</v>
      </c>
      <c r="C8" s="241"/>
      <c r="D8" s="241"/>
      <c r="E8" s="241"/>
      <c r="F8" s="241"/>
      <c r="G8" s="241"/>
      <c r="H8" s="242"/>
      <c r="I8" s="334" t="s">
        <v>17</v>
      </c>
      <c r="J8" s="241"/>
      <c r="K8" s="241"/>
      <c r="L8" s="241"/>
      <c r="M8" s="241"/>
      <c r="N8" s="241"/>
      <c r="O8" s="242"/>
      <c r="P8" s="334" t="s">
        <v>18</v>
      </c>
      <c r="Q8" s="241"/>
      <c r="R8" s="241"/>
      <c r="S8" s="241"/>
      <c r="T8" s="241"/>
      <c r="U8" s="241"/>
      <c r="V8" s="242"/>
      <c r="W8" s="1"/>
      <c r="X8" s="1"/>
      <c r="Y8" s="1"/>
      <c r="Z8" s="1"/>
    </row>
    <row r="9" spans="1:26" ht="36" customHeight="1">
      <c r="A9" s="1"/>
      <c r="B9" s="279" t="s">
        <v>19</v>
      </c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242"/>
      <c r="W9" s="1"/>
      <c r="X9" s="1"/>
      <c r="Y9" s="1"/>
      <c r="Z9" s="1"/>
    </row>
    <row r="10" spans="1:26" ht="36" customHeight="1">
      <c r="A10" s="1"/>
      <c r="B10" s="274" t="s">
        <v>20</v>
      </c>
      <c r="C10" s="241"/>
      <c r="D10" s="241"/>
      <c r="E10" s="241"/>
      <c r="F10" s="241"/>
      <c r="G10" s="241"/>
      <c r="H10" s="242"/>
      <c r="I10" s="274" t="s">
        <v>21</v>
      </c>
      <c r="J10" s="241"/>
      <c r="K10" s="241"/>
      <c r="L10" s="241"/>
      <c r="M10" s="241"/>
      <c r="N10" s="241"/>
      <c r="O10" s="242"/>
      <c r="P10" s="274" t="s">
        <v>22</v>
      </c>
      <c r="Q10" s="241"/>
      <c r="R10" s="241"/>
      <c r="S10" s="241"/>
      <c r="T10" s="241"/>
      <c r="U10" s="241"/>
      <c r="V10" s="242"/>
      <c r="W10" s="1"/>
      <c r="X10" s="1"/>
      <c r="Y10" s="1"/>
      <c r="Z10" s="1"/>
    </row>
    <row r="11" spans="1:26" ht="36" customHeight="1">
      <c r="A11" s="1"/>
      <c r="B11" s="334" t="s">
        <v>23</v>
      </c>
      <c r="C11" s="241"/>
      <c r="D11" s="241"/>
      <c r="E11" s="241"/>
      <c r="F11" s="241"/>
      <c r="G11" s="241"/>
      <c r="H11" s="242"/>
      <c r="I11" s="334" t="s">
        <v>24</v>
      </c>
      <c r="J11" s="241"/>
      <c r="K11" s="241"/>
      <c r="L11" s="241"/>
      <c r="M11" s="241"/>
      <c r="N11" s="241"/>
      <c r="O11" s="242"/>
      <c r="P11" s="334" t="s">
        <v>25</v>
      </c>
      <c r="Q11" s="241"/>
      <c r="R11" s="241"/>
      <c r="S11" s="241"/>
      <c r="T11" s="241"/>
      <c r="U11" s="241"/>
      <c r="V11" s="242"/>
      <c r="W11" s="1"/>
      <c r="X11" s="1"/>
      <c r="Y11" s="1"/>
      <c r="Z11" s="1"/>
    </row>
    <row r="12" spans="1:26" ht="36" customHeight="1">
      <c r="A12" s="1"/>
      <c r="B12" s="274" t="s">
        <v>26</v>
      </c>
      <c r="C12" s="241"/>
      <c r="D12" s="241"/>
      <c r="E12" s="241"/>
      <c r="F12" s="241"/>
      <c r="G12" s="241"/>
      <c r="H12" s="242"/>
      <c r="I12" s="274" t="s">
        <v>27</v>
      </c>
      <c r="J12" s="241"/>
      <c r="K12" s="241"/>
      <c r="L12" s="241"/>
      <c r="M12" s="245"/>
      <c r="N12" s="335" t="s">
        <v>28</v>
      </c>
      <c r="O12" s="241"/>
      <c r="P12" s="241"/>
      <c r="Q12" s="245"/>
      <c r="R12" s="335" t="s">
        <v>29</v>
      </c>
      <c r="S12" s="241"/>
      <c r="T12" s="241"/>
      <c r="U12" s="241"/>
      <c r="V12" s="242"/>
      <c r="W12" s="1"/>
      <c r="X12" s="1"/>
      <c r="Y12" s="1"/>
      <c r="Z12" s="1"/>
    </row>
    <row r="13" spans="1:26" ht="36" customHeight="1">
      <c r="A13" s="1"/>
      <c r="B13" s="334" t="s">
        <v>30</v>
      </c>
      <c r="C13" s="241"/>
      <c r="D13" s="241"/>
      <c r="E13" s="241"/>
      <c r="F13" s="241"/>
      <c r="G13" s="241"/>
      <c r="H13" s="242"/>
      <c r="I13" s="336" t="s">
        <v>31</v>
      </c>
      <c r="J13" s="241"/>
      <c r="K13" s="241"/>
      <c r="L13" s="241"/>
      <c r="M13" s="241"/>
      <c r="N13" s="337" t="s">
        <v>32</v>
      </c>
      <c r="O13" s="241"/>
      <c r="P13" s="241"/>
      <c r="Q13" s="241"/>
      <c r="R13" s="326" t="s">
        <v>32</v>
      </c>
      <c r="S13" s="241"/>
      <c r="T13" s="241"/>
      <c r="U13" s="241"/>
      <c r="V13" s="242"/>
      <c r="W13" s="1"/>
      <c r="X13" s="1"/>
      <c r="Y13" s="1"/>
      <c r="Z13" s="1"/>
    </row>
    <row r="14" spans="1:26" ht="36" customHeight="1">
      <c r="A14" s="1"/>
      <c r="B14" s="274" t="s">
        <v>33</v>
      </c>
      <c r="C14" s="241"/>
      <c r="D14" s="241"/>
      <c r="E14" s="241"/>
      <c r="F14" s="241"/>
      <c r="G14" s="241"/>
      <c r="H14" s="242"/>
      <c r="I14" s="274" t="s">
        <v>34</v>
      </c>
      <c r="J14" s="241"/>
      <c r="K14" s="241"/>
      <c r="L14" s="241"/>
      <c r="M14" s="241"/>
      <c r="N14" s="245"/>
      <c r="O14" s="6" t="str">
        <f>HYPERLINK(Jerarquia!C96,"Click")</f>
        <v>Click</v>
      </c>
      <c r="P14" s="274" t="s">
        <v>35</v>
      </c>
      <c r="Q14" s="241"/>
      <c r="R14" s="241"/>
      <c r="S14" s="241"/>
      <c r="T14" s="241"/>
      <c r="U14" s="241"/>
      <c r="V14" s="242"/>
      <c r="W14" s="1"/>
      <c r="X14" s="1"/>
      <c r="Y14" s="1"/>
      <c r="Z14" s="1"/>
    </row>
    <row r="15" spans="1:26" ht="36" customHeight="1">
      <c r="A15" s="1"/>
      <c r="B15" s="324" t="s">
        <v>36</v>
      </c>
      <c r="C15" s="241"/>
      <c r="D15" s="241"/>
      <c r="E15" s="241"/>
      <c r="F15" s="241"/>
      <c r="G15" s="241"/>
      <c r="H15" s="242"/>
      <c r="I15" s="324" t="s">
        <v>37</v>
      </c>
      <c r="J15" s="241"/>
      <c r="K15" s="241"/>
      <c r="L15" s="241"/>
      <c r="M15" s="241"/>
      <c r="N15" s="241"/>
      <c r="O15" s="242"/>
      <c r="P15" s="325">
        <v>2138</v>
      </c>
      <c r="Q15" s="241"/>
      <c r="R15" s="241"/>
      <c r="S15" s="241"/>
      <c r="T15" s="241"/>
      <c r="U15" s="241"/>
      <c r="V15" s="242"/>
      <c r="W15" s="1"/>
      <c r="X15" s="1"/>
      <c r="Y15" s="1"/>
      <c r="Z15" s="1"/>
    </row>
    <row r="16" spans="1:26" ht="36" customHeight="1">
      <c r="A16" s="7"/>
      <c r="B16" s="262" t="s">
        <v>38</v>
      </c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41"/>
      <c r="T16" s="241"/>
      <c r="U16" s="241"/>
      <c r="V16" s="242"/>
      <c r="W16" s="7"/>
      <c r="X16" s="7"/>
      <c r="Y16" s="7"/>
      <c r="Z16" s="7"/>
    </row>
    <row r="17" spans="1:26" ht="36" customHeight="1">
      <c r="A17" s="7"/>
      <c r="B17" s="302" t="s">
        <v>39</v>
      </c>
      <c r="C17" s="241"/>
      <c r="D17" s="241"/>
      <c r="E17" s="241"/>
      <c r="F17" s="326" t="s">
        <v>40</v>
      </c>
      <c r="G17" s="241"/>
      <c r="H17" s="241"/>
      <c r="I17" s="241"/>
      <c r="J17" s="241"/>
      <c r="K17" s="241"/>
      <c r="L17" s="327" t="s">
        <v>41</v>
      </c>
      <c r="M17" s="241"/>
      <c r="N17" s="241"/>
      <c r="O17" s="241"/>
      <c r="P17" s="328" t="s">
        <v>42</v>
      </c>
      <c r="Q17" s="241"/>
      <c r="R17" s="241"/>
      <c r="S17" s="241"/>
      <c r="T17" s="241"/>
      <c r="U17" s="241"/>
      <c r="V17" s="242"/>
      <c r="W17" s="7"/>
      <c r="X17" s="7"/>
      <c r="Y17" s="7"/>
      <c r="Z17" s="7"/>
    </row>
    <row r="18" spans="1:26" ht="36" customHeight="1">
      <c r="A18" s="7"/>
      <c r="B18" s="253" t="s">
        <v>43</v>
      </c>
      <c r="C18" s="241"/>
      <c r="D18" s="241"/>
      <c r="E18" s="241"/>
      <c r="F18" s="328" t="s">
        <v>44</v>
      </c>
      <c r="G18" s="241"/>
      <c r="H18" s="241"/>
      <c r="I18" s="241"/>
      <c r="J18" s="241"/>
      <c r="K18" s="241"/>
      <c r="L18" s="327" t="s">
        <v>45</v>
      </c>
      <c r="M18" s="241"/>
      <c r="N18" s="241"/>
      <c r="O18" s="241"/>
      <c r="P18" s="328" t="s">
        <v>46</v>
      </c>
      <c r="Q18" s="241"/>
      <c r="R18" s="241"/>
      <c r="S18" s="241"/>
      <c r="T18" s="241"/>
      <c r="U18" s="241"/>
      <c r="V18" s="242"/>
      <c r="W18" s="7"/>
      <c r="X18" s="7"/>
      <c r="Y18" s="7"/>
      <c r="Z18" s="7"/>
    </row>
    <row r="19" spans="1:26" ht="36" customHeight="1">
      <c r="A19" s="7"/>
      <c r="B19" s="253" t="s">
        <v>47</v>
      </c>
      <c r="C19" s="241"/>
      <c r="D19" s="241"/>
      <c r="E19" s="241"/>
      <c r="F19" s="329" t="s">
        <v>2400</v>
      </c>
      <c r="G19" s="241"/>
      <c r="H19" s="241"/>
      <c r="I19" s="241"/>
      <c r="J19" s="241"/>
      <c r="K19" s="241"/>
      <c r="L19" s="327" t="s">
        <v>49</v>
      </c>
      <c r="M19" s="241"/>
      <c r="N19" s="241"/>
      <c r="O19" s="241"/>
      <c r="P19" s="448" t="s">
        <v>2399</v>
      </c>
      <c r="Q19" s="241"/>
      <c r="R19" s="241"/>
      <c r="S19" s="241"/>
      <c r="T19" s="241"/>
      <c r="U19" s="241"/>
      <c r="V19" s="242"/>
      <c r="W19" s="7"/>
      <c r="X19" s="7"/>
      <c r="Y19" s="7"/>
      <c r="Z19" s="7"/>
    </row>
    <row r="20" spans="1:26" ht="36" customHeight="1">
      <c r="A20" s="7"/>
      <c r="B20" s="257" t="s">
        <v>50</v>
      </c>
      <c r="C20" s="241"/>
      <c r="D20" s="241"/>
      <c r="E20" s="330" t="s">
        <v>2409</v>
      </c>
      <c r="F20" s="241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42"/>
      <c r="W20" s="7"/>
      <c r="X20" s="7"/>
      <c r="Y20" s="7"/>
      <c r="Z20" s="7"/>
    </row>
    <row r="21" spans="1:26" ht="36" customHeight="1">
      <c r="A21" s="1"/>
      <c r="B21" s="279" t="s">
        <v>51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2"/>
      <c r="W21" s="1"/>
      <c r="X21" s="1"/>
      <c r="Y21" s="1"/>
      <c r="Z21" s="1"/>
    </row>
    <row r="22" spans="1:26" ht="36" customHeight="1">
      <c r="A22" s="1"/>
      <c r="B22" s="262" t="s">
        <v>52</v>
      </c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2"/>
      <c r="W22" s="1"/>
      <c r="X22" s="1"/>
      <c r="Y22" s="1"/>
      <c r="Z22" s="1"/>
    </row>
    <row r="23" spans="1:26" ht="36" customHeight="1">
      <c r="A23" s="1"/>
      <c r="B23" s="240" t="s">
        <v>53</v>
      </c>
      <c r="C23" s="241"/>
      <c r="D23" s="280" t="s">
        <v>54</v>
      </c>
      <c r="E23" s="241"/>
      <c r="F23" s="241"/>
      <c r="G23" s="241"/>
      <c r="H23" s="241"/>
      <c r="I23" s="241"/>
      <c r="J23" s="241"/>
      <c r="K23" s="323" t="s">
        <v>55</v>
      </c>
      <c r="L23" s="241"/>
      <c r="M23" s="241"/>
      <c r="N23" s="319" t="s">
        <v>56</v>
      </c>
      <c r="O23" s="241"/>
      <c r="P23" s="323" t="s">
        <v>57</v>
      </c>
      <c r="Q23" s="241"/>
      <c r="R23" s="241"/>
      <c r="S23" s="241"/>
      <c r="T23" s="241"/>
      <c r="U23" s="280" t="s">
        <v>58</v>
      </c>
      <c r="V23" s="242"/>
      <c r="W23" s="1"/>
      <c r="X23" s="1"/>
      <c r="Y23" s="1"/>
      <c r="Z23" s="1"/>
    </row>
    <row r="24" spans="1:26" ht="36" customHeight="1">
      <c r="A24" s="2"/>
      <c r="B24" s="262" t="s">
        <v>59</v>
      </c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41"/>
      <c r="T24" s="241"/>
      <c r="U24" s="241"/>
      <c r="V24" s="242"/>
      <c r="W24" s="1"/>
      <c r="X24" s="1"/>
      <c r="Y24" s="1"/>
      <c r="Z24" s="1"/>
    </row>
    <row r="25" spans="1:26" ht="36" customHeight="1">
      <c r="A25" s="2"/>
      <c r="B25" s="244" t="s">
        <v>60</v>
      </c>
      <c r="C25" s="241"/>
      <c r="D25" s="241"/>
      <c r="E25" s="241"/>
      <c r="F25" s="241"/>
      <c r="G25" s="241"/>
      <c r="H25" s="12"/>
      <c r="I25" s="295" t="s">
        <v>61</v>
      </c>
      <c r="J25" s="241"/>
      <c r="K25" s="241"/>
      <c r="L25" s="241"/>
      <c r="M25" s="241"/>
      <c r="N25" s="241"/>
      <c r="O25" s="12"/>
      <c r="P25" s="323" t="s">
        <v>62</v>
      </c>
      <c r="Q25" s="241"/>
      <c r="R25" s="241"/>
      <c r="S25" s="241"/>
      <c r="T25" s="241"/>
      <c r="U25" s="241"/>
      <c r="V25" s="14"/>
      <c r="W25" s="1"/>
      <c r="X25" s="1"/>
      <c r="Y25" s="1"/>
      <c r="Z25" s="1"/>
    </row>
    <row r="26" spans="1:26" ht="36" customHeight="1">
      <c r="A26" s="1"/>
      <c r="B26" s="262" t="s">
        <v>63</v>
      </c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  <c r="S26" s="241"/>
      <c r="T26" s="241"/>
      <c r="U26" s="241"/>
      <c r="V26" s="242"/>
      <c r="W26" s="1"/>
      <c r="X26" s="1"/>
      <c r="Y26" s="1"/>
      <c r="Z26" s="1"/>
    </row>
    <row r="27" spans="1:26" ht="36" customHeight="1">
      <c r="A27" s="2"/>
      <c r="B27" s="281" t="s">
        <v>64</v>
      </c>
      <c r="C27" s="241"/>
      <c r="D27" s="354"/>
      <c r="E27" s="241"/>
      <c r="F27" s="323" t="s">
        <v>65</v>
      </c>
      <c r="G27" s="241"/>
      <c r="H27" s="354"/>
      <c r="I27" s="241"/>
      <c r="J27" s="323" t="s">
        <v>66</v>
      </c>
      <c r="K27" s="241"/>
      <c r="L27" s="241"/>
      <c r="M27" s="354"/>
      <c r="N27" s="241"/>
      <c r="O27" s="323" t="s">
        <v>67</v>
      </c>
      <c r="P27" s="241"/>
      <c r="Q27" s="354"/>
      <c r="R27" s="241"/>
      <c r="S27" s="323" t="s">
        <v>68</v>
      </c>
      <c r="T27" s="241"/>
      <c r="U27" s="270"/>
      <c r="V27" s="242"/>
      <c r="W27" s="1"/>
      <c r="X27" s="1"/>
      <c r="Y27" s="1"/>
      <c r="Z27" s="1"/>
    </row>
    <row r="28" spans="1:26" ht="36" customHeight="1">
      <c r="A28" s="1"/>
      <c r="B28" s="262" t="s">
        <v>69</v>
      </c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  <c r="O28" s="241"/>
      <c r="P28" s="241"/>
      <c r="Q28" s="241"/>
      <c r="R28" s="241"/>
      <c r="S28" s="241"/>
      <c r="T28" s="241"/>
      <c r="U28" s="241"/>
      <c r="V28" s="242"/>
      <c r="W28" s="1"/>
      <c r="X28" s="1"/>
      <c r="Y28" s="1"/>
      <c r="Z28" s="1"/>
    </row>
    <row r="29" spans="1:26" ht="36" customHeight="1">
      <c r="A29" s="1"/>
      <c r="B29" s="355" t="s">
        <v>70</v>
      </c>
      <c r="C29" s="284"/>
      <c r="D29" s="248"/>
      <c r="E29" s="257" t="s">
        <v>71</v>
      </c>
      <c r="F29" s="241"/>
      <c r="G29" s="241"/>
      <c r="H29" s="242"/>
      <c r="I29" s="257" t="s">
        <v>72</v>
      </c>
      <c r="J29" s="241"/>
      <c r="K29" s="241"/>
      <c r="L29" s="241"/>
      <c r="M29" s="241"/>
      <c r="N29" s="241"/>
      <c r="O29" s="241"/>
      <c r="P29" s="241"/>
      <c r="Q29" s="241"/>
      <c r="R29" s="241"/>
      <c r="S29" s="241"/>
      <c r="T29" s="241"/>
      <c r="U29" s="241"/>
      <c r="V29" s="242"/>
      <c r="W29" s="1"/>
      <c r="X29" s="1"/>
      <c r="Y29" s="1"/>
      <c r="Z29" s="1"/>
    </row>
    <row r="30" spans="1:26" ht="36" customHeight="1">
      <c r="A30" s="1"/>
      <c r="B30" s="251"/>
      <c r="C30" s="276"/>
      <c r="D30" s="252"/>
      <c r="E30" s="244" t="s">
        <v>73</v>
      </c>
      <c r="F30" s="242"/>
      <c r="G30" s="244" t="s">
        <v>74</v>
      </c>
      <c r="H30" s="242"/>
      <c r="I30" s="244" t="s">
        <v>75</v>
      </c>
      <c r="J30" s="241"/>
      <c r="K30" s="242"/>
      <c r="L30" s="244" t="s">
        <v>76</v>
      </c>
      <c r="M30" s="241"/>
      <c r="N30" s="242"/>
      <c r="O30" s="244" t="s">
        <v>77</v>
      </c>
      <c r="P30" s="241"/>
      <c r="Q30" s="242"/>
      <c r="R30" s="244" t="s">
        <v>78</v>
      </c>
      <c r="S30" s="245"/>
      <c r="T30" s="246" t="s">
        <v>79</v>
      </c>
      <c r="U30" s="241"/>
      <c r="V30" s="242"/>
      <c r="W30" s="1"/>
      <c r="X30" s="1"/>
      <c r="Y30" s="1"/>
      <c r="Z30" s="1"/>
    </row>
    <row r="31" spans="1:26" ht="36" customHeight="1">
      <c r="A31" s="1"/>
      <c r="B31" s="259" t="s">
        <v>80</v>
      </c>
      <c r="C31" s="241"/>
      <c r="D31" s="16"/>
      <c r="E31" s="340">
        <v>0</v>
      </c>
      <c r="F31" s="242"/>
      <c r="G31" s="340">
        <v>0</v>
      </c>
      <c r="H31" s="242"/>
      <c r="I31" s="300"/>
      <c r="J31" s="241"/>
      <c r="K31" s="242"/>
      <c r="L31" s="300"/>
      <c r="M31" s="241"/>
      <c r="N31" s="242"/>
      <c r="O31" s="300"/>
      <c r="P31" s="241"/>
      <c r="Q31" s="242"/>
      <c r="R31" s="300"/>
      <c r="S31" s="241"/>
      <c r="T31" s="261" t="s">
        <v>81</v>
      </c>
      <c r="U31" s="241"/>
      <c r="V31" s="242"/>
      <c r="W31" s="1"/>
      <c r="X31" s="1"/>
      <c r="Y31" s="1"/>
      <c r="Z31" s="1"/>
    </row>
    <row r="32" spans="1:26" ht="36" customHeight="1">
      <c r="A32" s="1"/>
      <c r="B32" s="259" t="s">
        <v>82</v>
      </c>
      <c r="C32" s="241"/>
      <c r="D32" s="16"/>
      <c r="E32" s="340">
        <v>0.33333333333333331</v>
      </c>
      <c r="F32" s="242"/>
      <c r="G32" s="340">
        <v>0.70833333333333337</v>
      </c>
      <c r="H32" s="242"/>
      <c r="I32" s="300"/>
      <c r="J32" s="241"/>
      <c r="K32" s="242"/>
      <c r="L32" s="300"/>
      <c r="M32" s="241"/>
      <c r="N32" s="242"/>
      <c r="O32" s="300"/>
      <c r="P32" s="241"/>
      <c r="Q32" s="242"/>
      <c r="R32" s="300"/>
      <c r="S32" s="241"/>
      <c r="T32" s="261" t="s">
        <v>81</v>
      </c>
      <c r="U32" s="241"/>
      <c r="V32" s="242"/>
      <c r="W32" s="1"/>
      <c r="X32" s="1"/>
      <c r="Y32" s="1"/>
      <c r="Z32" s="1"/>
    </row>
    <row r="33" spans="1:26" ht="36" customHeight="1">
      <c r="A33" s="1"/>
      <c r="B33" s="259" t="s">
        <v>83</v>
      </c>
      <c r="C33" s="241"/>
      <c r="D33" s="14"/>
      <c r="E33" s="340">
        <v>0</v>
      </c>
      <c r="F33" s="242"/>
      <c r="G33" s="340">
        <v>0</v>
      </c>
      <c r="H33" s="242"/>
      <c r="I33" s="300"/>
      <c r="J33" s="241"/>
      <c r="K33" s="242"/>
      <c r="L33" s="300"/>
      <c r="M33" s="241"/>
      <c r="N33" s="242"/>
      <c r="O33" s="300"/>
      <c r="P33" s="241"/>
      <c r="Q33" s="242"/>
      <c r="R33" s="300"/>
      <c r="S33" s="241"/>
      <c r="T33" s="261" t="s">
        <v>81</v>
      </c>
      <c r="U33" s="241"/>
      <c r="V33" s="242"/>
      <c r="W33" s="1"/>
      <c r="X33" s="1"/>
      <c r="Y33" s="1"/>
      <c r="Z33" s="1"/>
    </row>
    <row r="34" spans="1:26" ht="36" customHeight="1">
      <c r="A34" s="1"/>
      <c r="B34" s="253" t="s">
        <v>84</v>
      </c>
      <c r="C34" s="241"/>
      <c r="D34" s="241"/>
      <c r="E34" s="241"/>
      <c r="F34" s="241"/>
      <c r="G34" s="242"/>
      <c r="H34" s="332" t="s">
        <v>85</v>
      </c>
      <c r="I34" s="248"/>
      <c r="J34" s="355" t="s">
        <v>86</v>
      </c>
      <c r="K34" s="284"/>
      <c r="L34" s="12"/>
      <c r="M34" s="341" t="s">
        <v>87</v>
      </c>
      <c r="N34" s="284"/>
      <c r="O34" s="17"/>
      <c r="P34" s="341" t="s">
        <v>88</v>
      </c>
      <c r="Q34" s="284"/>
      <c r="R34" s="17"/>
      <c r="S34" s="338" t="s">
        <v>89</v>
      </c>
      <c r="T34" s="284"/>
      <c r="U34" s="284"/>
      <c r="V34" s="19"/>
      <c r="W34" s="1"/>
      <c r="X34" s="1"/>
      <c r="Y34" s="1"/>
      <c r="Z34" s="1"/>
    </row>
    <row r="35" spans="1:26" ht="36" customHeight="1">
      <c r="A35" s="1"/>
      <c r="B35" s="302" t="s">
        <v>90</v>
      </c>
      <c r="C35" s="242"/>
      <c r="D35" s="12" t="s">
        <v>91</v>
      </c>
      <c r="E35" s="20">
        <v>0</v>
      </c>
      <c r="F35" s="12" t="s">
        <v>92</v>
      </c>
      <c r="G35" s="20">
        <v>0</v>
      </c>
      <c r="H35" s="251"/>
      <c r="I35" s="252"/>
      <c r="J35" s="356" t="s">
        <v>93</v>
      </c>
      <c r="K35" s="276"/>
      <c r="L35" s="276"/>
      <c r="M35" s="1"/>
      <c r="N35" s="339" t="s">
        <v>94</v>
      </c>
      <c r="O35" s="276"/>
      <c r="P35" s="276"/>
      <c r="Q35" s="276"/>
      <c r="R35" s="1"/>
      <c r="S35" s="339" t="s">
        <v>95</v>
      </c>
      <c r="T35" s="276"/>
      <c r="U35" s="276"/>
      <c r="V35" s="21"/>
      <c r="W35" s="1"/>
      <c r="X35" s="1"/>
      <c r="Y35" s="1"/>
      <c r="Z35" s="1"/>
    </row>
    <row r="36" spans="1:26" ht="36" customHeight="1">
      <c r="A36" s="1"/>
      <c r="B36" s="253" t="s">
        <v>96</v>
      </c>
      <c r="C36" s="241"/>
      <c r="D36" s="241"/>
      <c r="E36" s="241"/>
      <c r="F36" s="241"/>
      <c r="G36" s="242"/>
      <c r="H36" s="280" t="s">
        <v>97</v>
      </c>
      <c r="I36" s="241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2"/>
      <c r="W36" s="1"/>
      <c r="X36" s="1"/>
      <c r="Y36" s="1"/>
      <c r="Z36" s="1"/>
    </row>
    <row r="37" spans="1:26" ht="36" customHeight="1">
      <c r="A37" s="1"/>
      <c r="B37" s="257" t="s">
        <v>50</v>
      </c>
      <c r="C37" s="241"/>
      <c r="D37" s="245"/>
      <c r="E37" s="273" t="s">
        <v>98</v>
      </c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  <c r="S37" s="241"/>
      <c r="T37" s="241"/>
      <c r="U37" s="241"/>
      <c r="V37" s="242"/>
      <c r="W37" s="1"/>
      <c r="X37" s="1"/>
      <c r="Y37" s="1"/>
      <c r="Z37" s="1"/>
    </row>
    <row r="38" spans="1:26" ht="36" customHeight="1">
      <c r="A38" s="2"/>
      <c r="B38" s="279" t="s">
        <v>99</v>
      </c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5"/>
      <c r="Q38" s="22" t="s">
        <v>100</v>
      </c>
      <c r="R38" s="23"/>
      <c r="S38" s="22" t="s">
        <v>101</v>
      </c>
      <c r="T38" s="23"/>
      <c r="U38" s="22" t="s">
        <v>102</v>
      </c>
      <c r="V38" s="24"/>
      <c r="W38" s="1"/>
      <c r="X38" s="1"/>
      <c r="Y38" s="1"/>
      <c r="Z38" s="1"/>
    </row>
    <row r="39" spans="1:26" ht="36" customHeight="1">
      <c r="A39" s="2"/>
      <c r="B39" s="253" t="s">
        <v>103</v>
      </c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5"/>
      <c r="P39" s="278" t="s">
        <v>104</v>
      </c>
      <c r="Q39" s="241"/>
      <c r="R39" s="241"/>
      <c r="S39" s="241"/>
      <c r="T39" s="241"/>
      <c r="U39" s="241"/>
      <c r="V39" s="242"/>
      <c r="W39" s="1"/>
      <c r="X39" s="1"/>
      <c r="Y39" s="1"/>
      <c r="Z39" s="1"/>
    </row>
    <row r="40" spans="1:26" ht="36" customHeight="1">
      <c r="A40" s="2"/>
      <c r="B40" s="253" t="s">
        <v>105</v>
      </c>
      <c r="C40" s="241"/>
      <c r="D40" s="241"/>
      <c r="E40" s="245"/>
      <c r="F40" s="25">
        <v>5</v>
      </c>
      <c r="G40" s="26" t="s">
        <v>106</v>
      </c>
      <c r="H40" s="342" t="s">
        <v>107</v>
      </c>
      <c r="I40" s="241"/>
      <c r="J40" s="241"/>
      <c r="K40" s="245"/>
      <c r="L40" s="27">
        <v>8.3333333333333332E-3</v>
      </c>
      <c r="M40" s="28" t="s">
        <v>108</v>
      </c>
      <c r="N40" s="288" t="s">
        <v>109</v>
      </c>
      <c r="O40" s="241"/>
      <c r="P40" s="245"/>
      <c r="Q40" s="29" t="s">
        <v>110</v>
      </c>
      <c r="R40" s="319" t="s">
        <v>111</v>
      </c>
      <c r="S40" s="241"/>
      <c r="T40" s="30" t="s">
        <v>112</v>
      </c>
      <c r="U40" s="319" t="s">
        <v>113</v>
      </c>
      <c r="V40" s="242"/>
      <c r="W40" s="1"/>
      <c r="X40" s="2"/>
      <c r="Y40" s="2"/>
      <c r="Z40" s="2"/>
    </row>
    <row r="41" spans="1:26" ht="36" customHeight="1">
      <c r="A41" s="1"/>
      <c r="B41" s="257" t="s">
        <v>50</v>
      </c>
      <c r="C41" s="241"/>
      <c r="D41" s="245"/>
      <c r="E41" s="343" t="s">
        <v>114</v>
      </c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41"/>
      <c r="S41" s="241"/>
      <c r="T41" s="241"/>
      <c r="U41" s="241"/>
      <c r="V41" s="242"/>
      <c r="W41" s="1"/>
      <c r="X41" s="1"/>
      <c r="Y41" s="1"/>
      <c r="Z41" s="1"/>
    </row>
    <row r="42" spans="1:26" ht="36" customHeight="1">
      <c r="A42" s="1"/>
      <c r="B42" s="262" t="s">
        <v>115</v>
      </c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  <c r="T42" s="241"/>
      <c r="U42" s="241"/>
      <c r="V42" s="242"/>
      <c r="W42" s="2"/>
      <c r="X42" s="2"/>
      <c r="Y42" s="2"/>
      <c r="Z42" s="1"/>
    </row>
    <row r="43" spans="1:26" ht="36" customHeight="1">
      <c r="A43" s="1"/>
      <c r="B43" s="355" t="s">
        <v>116</v>
      </c>
      <c r="C43" s="284"/>
      <c r="D43" s="357"/>
      <c r="E43" s="360"/>
      <c r="F43" s="288" t="s">
        <v>117</v>
      </c>
      <c r="G43" s="241"/>
      <c r="H43" s="241"/>
      <c r="I43" s="245"/>
      <c r="J43" s="288" t="s">
        <v>118</v>
      </c>
      <c r="K43" s="241"/>
      <c r="L43" s="245"/>
      <c r="M43" s="288" t="s">
        <v>119</v>
      </c>
      <c r="N43" s="241"/>
      <c r="O43" s="245"/>
      <c r="P43" s="288" t="s">
        <v>120</v>
      </c>
      <c r="Q43" s="245"/>
      <c r="R43" s="288" t="s">
        <v>121</v>
      </c>
      <c r="S43" s="241"/>
      <c r="T43" s="245"/>
      <c r="U43" s="288" t="s">
        <v>122</v>
      </c>
      <c r="V43" s="242"/>
      <c r="W43" s="2"/>
      <c r="X43" s="2"/>
      <c r="Y43" s="2"/>
      <c r="Z43" s="1"/>
    </row>
    <row r="44" spans="1:26" ht="36" customHeight="1">
      <c r="A44" s="1"/>
      <c r="B44" s="249"/>
      <c r="C44" s="315"/>
      <c r="D44" s="358"/>
      <c r="E44" s="361"/>
      <c r="F44" s="259" t="s">
        <v>123</v>
      </c>
      <c r="G44" s="241"/>
      <c r="H44" s="241"/>
      <c r="I44" s="31"/>
      <c r="J44" s="344" t="s">
        <v>124</v>
      </c>
      <c r="K44" s="241"/>
      <c r="L44" s="242"/>
      <c r="M44" s="344" t="s">
        <v>125</v>
      </c>
      <c r="N44" s="241"/>
      <c r="O44" s="242"/>
      <c r="P44" s="243">
        <v>5</v>
      </c>
      <c r="Q44" s="242"/>
      <c r="R44" s="243" t="s">
        <v>126</v>
      </c>
      <c r="S44" s="241"/>
      <c r="T44" s="242"/>
      <c r="U44" s="243" t="s">
        <v>127</v>
      </c>
      <c r="V44" s="242"/>
      <c r="W44" s="2"/>
      <c r="X44" s="2"/>
      <c r="Y44" s="2"/>
      <c r="Z44" s="1"/>
    </row>
    <row r="45" spans="1:26" ht="36" customHeight="1">
      <c r="A45" s="1"/>
      <c r="B45" s="249"/>
      <c r="C45" s="315"/>
      <c r="D45" s="358"/>
      <c r="E45" s="361"/>
      <c r="F45" s="259" t="s">
        <v>128</v>
      </c>
      <c r="G45" s="241"/>
      <c r="H45" s="241"/>
      <c r="I45" s="31"/>
      <c r="J45" s="344" t="s">
        <v>129</v>
      </c>
      <c r="K45" s="241"/>
      <c r="L45" s="242"/>
      <c r="M45" s="344" t="s">
        <v>129</v>
      </c>
      <c r="N45" s="241"/>
      <c r="O45" s="242"/>
      <c r="P45" s="243">
        <v>0</v>
      </c>
      <c r="Q45" s="242"/>
      <c r="R45" s="243" t="s">
        <v>81</v>
      </c>
      <c r="S45" s="241"/>
      <c r="T45" s="242"/>
      <c r="U45" s="243"/>
      <c r="V45" s="242"/>
      <c r="W45" s="2"/>
      <c r="X45" s="2"/>
      <c r="Y45" s="2"/>
      <c r="Z45" s="1"/>
    </row>
    <row r="46" spans="1:26" ht="36" customHeight="1">
      <c r="A46" s="1"/>
      <c r="B46" s="251"/>
      <c r="C46" s="276"/>
      <c r="D46" s="359"/>
      <c r="E46" s="362"/>
      <c r="F46" s="259" t="s">
        <v>130</v>
      </c>
      <c r="G46" s="241"/>
      <c r="H46" s="241"/>
      <c r="I46" s="31"/>
      <c r="J46" s="344" t="s">
        <v>129</v>
      </c>
      <c r="K46" s="241"/>
      <c r="L46" s="242"/>
      <c r="M46" s="344" t="s">
        <v>129</v>
      </c>
      <c r="N46" s="241"/>
      <c r="O46" s="242"/>
      <c r="P46" s="243">
        <v>0</v>
      </c>
      <c r="Q46" s="242"/>
      <c r="R46" s="243" t="s">
        <v>81</v>
      </c>
      <c r="S46" s="241"/>
      <c r="T46" s="242"/>
      <c r="U46" s="243"/>
      <c r="V46" s="242"/>
      <c r="W46" s="2"/>
      <c r="X46" s="2"/>
      <c r="Y46" s="2"/>
      <c r="Z46" s="1"/>
    </row>
    <row r="47" spans="1:26" ht="36" customHeight="1">
      <c r="A47" s="1"/>
      <c r="B47" s="257" t="s">
        <v>50</v>
      </c>
      <c r="C47" s="241"/>
      <c r="D47" s="241"/>
      <c r="E47" s="273" t="s">
        <v>131</v>
      </c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41"/>
      <c r="S47" s="241"/>
      <c r="T47" s="241"/>
      <c r="U47" s="241"/>
      <c r="V47" s="242"/>
      <c r="W47" s="2"/>
      <c r="X47" s="2"/>
      <c r="Y47" s="2"/>
      <c r="Z47" s="1"/>
    </row>
    <row r="48" spans="1:26" ht="36" customHeight="1">
      <c r="A48" s="1"/>
      <c r="B48" s="363" t="s">
        <v>132</v>
      </c>
      <c r="C48" s="284"/>
      <c r="D48" s="248"/>
      <c r="E48" s="257" t="s">
        <v>133</v>
      </c>
      <c r="F48" s="241"/>
      <c r="G48" s="16"/>
      <c r="H48" s="244" t="s">
        <v>134</v>
      </c>
      <c r="I48" s="242"/>
      <c r="J48" s="334" t="s">
        <v>81</v>
      </c>
      <c r="K48" s="242"/>
      <c r="L48" s="258" t="s">
        <v>122</v>
      </c>
      <c r="M48" s="243"/>
      <c r="N48" s="242"/>
      <c r="O48" s="300" t="s">
        <v>135</v>
      </c>
      <c r="P48" s="241"/>
      <c r="Q48" s="242"/>
      <c r="R48" s="334" t="s">
        <v>81</v>
      </c>
      <c r="S48" s="242"/>
      <c r="T48" s="258" t="s">
        <v>122</v>
      </c>
      <c r="U48" s="243"/>
      <c r="V48" s="242"/>
      <c r="W48" s="2"/>
      <c r="X48" s="2"/>
      <c r="Y48" s="2"/>
      <c r="Z48" s="1"/>
    </row>
    <row r="49" spans="1:26" ht="36" customHeight="1">
      <c r="A49" s="1"/>
      <c r="B49" s="249"/>
      <c r="C49" s="315"/>
      <c r="D49" s="250"/>
      <c r="E49" s="257" t="s">
        <v>136</v>
      </c>
      <c r="F49" s="241"/>
      <c r="G49" s="16"/>
      <c r="H49" s="244" t="s">
        <v>134</v>
      </c>
      <c r="I49" s="242"/>
      <c r="J49" s="334" t="s">
        <v>81</v>
      </c>
      <c r="K49" s="242"/>
      <c r="L49" s="255"/>
      <c r="M49" s="243"/>
      <c r="N49" s="242"/>
      <c r="O49" s="300" t="s">
        <v>135</v>
      </c>
      <c r="P49" s="241"/>
      <c r="Q49" s="242"/>
      <c r="R49" s="334" t="s">
        <v>81</v>
      </c>
      <c r="S49" s="242"/>
      <c r="T49" s="255"/>
      <c r="U49" s="243"/>
      <c r="V49" s="242"/>
      <c r="W49" s="2"/>
      <c r="X49" s="2"/>
      <c r="Y49" s="2"/>
      <c r="Z49" s="1"/>
    </row>
    <row r="50" spans="1:26" ht="36" customHeight="1">
      <c r="A50" s="1"/>
      <c r="B50" s="251"/>
      <c r="C50" s="276"/>
      <c r="D50" s="252"/>
      <c r="E50" s="257" t="s">
        <v>137</v>
      </c>
      <c r="F50" s="241"/>
      <c r="G50" s="14"/>
      <c r="H50" s="244" t="s">
        <v>134</v>
      </c>
      <c r="I50" s="242"/>
      <c r="J50" s="334" t="s">
        <v>81</v>
      </c>
      <c r="K50" s="242"/>
      <c r="L50" s="256"/>
      <c r="M50" s="243"/>
      <c r="N50" s="242"/>
      <c r="O50" s="300" t="s">
        <v>135</v>
      </c>
      <c r="P50" s="241"/>
      <c r="Q50" s="242"/>
      <c r="R50" s="334" t="s">
        <v>81</v>
      </c>
      <c r="S50" s="242"/>
      <c r="T50" s="256"/>
      <c r="U50" s="243"/>
      <c r="V50" s="242"/>
      <c r="W50" s="2"/>
      <c r="X50" s="2"/>
      <c r="Y50" s="2"/>
      <c r="Z50" s="1"/>
    </row>
    <row r="51" spans="1:26" ht="36" customHeight="1">
      <c r="A51" s="1"/>
      <c r="B51" s="257" t="s">
        <v>50</v>
      </c>
      <c r="C51" s="241"/>
      <c r="D51" s="241"/>
      <c r="E51" s="273" t="s">
        <v>81</v>
      </c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  <c r="S51" s="241"/>
      <c r="T51" s="241"/>
      <c r="U51" s="241"/>
      <c r="V51" s="242"/>
      <c r="W51" s="2"/>
      <c r="X51" s="2"/>
      <c r="Y51" s="2"/>
      <c r="Z51" s="1"/>
    </row>
    <row r="52" spans="1:26" ht="36" customHeight="1">
      <c r="A52" s="1"/>
      <c r="B52" s="253" t="s">
        <v>138</v>
      </c>
      <c r="C52" s="245"/>
      <c r="D52" s="32"/>
      <c r="E52" s="33"/>
      <c r="F52" s="33"/>
      <c r="G52" s="33"/>
      <c r="H52" s="33"/>
      <c r="I52" s="246" t="s">
        <v>139</v>
      </c>
      <c r="J52" s="245"/>
      <c r="K52" s="34"/>
      <c r="L52" s="35"/>
      <c r="M52" s="35"/>
      <c r="N52" s="35"/>
      <c r="O52" s="35"/>
      <c r="P52" s="246" t="s">
        <v>140</v>
      </c>
      <c r="Q52" s="245"/>
      <c r="R52" s="35"/>
      <c r="S52" s="35"/>
      <c r="T52" s="35"/>
      <c r="U52" s="35"/>
      <c r="V52" s="36"/>
      <c r="W52" s="2"/>
      <c r="X52" s="2"/>
      <c r="Y52" s="2"/>
      <c r="Z52" s="1"/>
    </row>
    <row r="53" spans="1:26" ht="36" customHeight="1">
      <c r="A53" s="1"/>
      <c r="B53" s="257" t="s">
        <v>50</v>
      </c>
      <c r="C53" s="241"/>
      <c r="D53" s="241"/>
      <c r="E53" s="273" t="s">
        <v>81</v>
      </c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  <c r="U53" s="241"/>
      <c r="V53" s="242"/>
      <c r="W53" s="2"/>
      <c r="X53" s="2"/>
      <c r="Y53" s="2"/>
      <c r="Z53" s="1"/>
    </row>
    <row r="54" spans="1:26" ht="36" customHeight="1">
      <c r="A54" s="1"/>
      <c r="B54" s="262" t="s">
        <v>141</v>
      </c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  <c r="U54" s="241"/>
      <c r="V54" s="242"/>
      <c r="W54" s="2"/>
      <c r="X54" s="2"/>
      <c r="Y54" s="2"/>
      <c r="Z54" s="1"/>
    </row>
    <row r="55" spans="1:26" ht="36" customHeight="1">
      <c r="A55" s="1"/>
      <c r="B55" s="365" t="s">
        <v>142</v>
      </c>
      <c r="C55" s="284"/>
      <c r="D55" s="18"/>
      <c r="E55" s="351" t="s">
        <v>143</v>
      </c>
      <c r="F55" s="284"/>
      <c r="G55" s="37"/>
      <c r="H55" s="345" t="s">
        <v>144</v>
      </c>
      <c r="I55" s="264"/>
      <c r="J55" s="268"/>
      <c r="K55" s="38"/>
      <c r="L55" s="345" t="s">
        <v>145</v>
      </c>
      <c r="M55" s="268"/>
      <c r="N55" s="346"/>
      <c r="O55" s="268"/>
      <c r="P55" s="347" t="s">
        <v>146</v>
      </c>
      <c r="Q55" s="284"/>
      <c r="R55" s="38"/>
      <c r="S55" s="351" t="s">
        <v>147</v>
      </c>
      <c r="T55" s="284"/>
      <c r="U55" s="346"/>
      <c r="V55" s="265"/>
      <c r="W55" s="2"/>
      <c r="X55" s="2"/>
      <c r="Y55" s="2"/>
      <c r="Z55" s="1"/>
    </row>
    <row r="56" spans="1:26" ht="36" customHeight="1">
      <c r="A56" s="1"/>
      <c r="B56" s="366" t="s">
        <v>148</v>
      </c>
      <c r="C56" s="350"/>
      <c r="D56" s="39"/>
      <c r="E56" s="348" t="s">
        <v>149</v>
      </c>
      <c r="F56" s="350"/>
      <c r="G56" s="40"/>
      <c r="H56" s="348" t="s">
        <v>150</v>
      </c>
      <c r="I56" s="349"/>
      <c r="J56" s="350"/>
      <c r="K56" s="41"/>
      <c r="L56" s="348" t="s">
        <v>151</v>
      </c>
      <c r="M56" s="350"/>
      <c r="N56" s="352"/>
      <c r="O56" s="350"/>
      <c r="P56" s="348" t="s">
        <v>152</v>
      </c>
      <c r="Q56" s="350"/>
      <c r="R56" s="41"/>
      <c r="S56" s="348" t="s">
        <v>153</v>
      </c>
      <c r="T56" s="350"/>
      <c r="U56" s="352"/>
      <c r="V56" s="353"/>
      <c r="W56" s="2"/>
      <c r="X56" s="2"/>
      <c r="Y56" s="2"/>
      <c r="Z56" s="1"/>
    </row>
    <row r="57" spans="1:26" ht="36" customHeight="1">
      <c r="A57" s="1"/>
      <c r="B57" s="367" t="s">
        <v>154</v>
      </c>
      <c r="C57" s="299"/>
      <c r="D57" s="42"/>
      <c r="E57" s="364" t="s">
        <v>155</v>
      </c>
      <c r="F57" s="299"/>
      <c r="G57" s="43"/>
      <c r="H57" s="275" t="s">
        <v>156</v>
      </c>
      <c r="I57" s="276"/>
      <c r="J57" s="368" t="s">
        <v>157</v>
      </c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V57" s="252"/>
      <c r="W57" s="2"/>
      <c r="X57" s="2"/>
      <c r="Y57" s="2"/>
      <c r="Z57" s="1"/>
    </row>
    <row r="58" spans="1:26" ht="36" customHeight="1">
      <c r="A58" s="1"/>
      <c r="B58" s="257" t="s">
        <v>50</v>
      </c>
      <c r="C58" s="241"/>
      <c r="D58" s="241"/>
      <c r="E58" s="273" t="s">
        <v>158</v>
      </c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1"/>
      <c r="U58" s="241"/>
      <c r="V58" s="242"/>
      <c r="W58" s="2"/>
      <c r="X58" s="2"/>
      <c r="Y58" s="2"/>
      <c r="Z58" s="1"/>
    </row>
    <row r="59" spans="1:26" ht="36" customHeight="1">
      <c r="A59" s="2"/>
      <c r="B59" s="262" t="s">
        <v>159</v>
      </c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1"/>
      <c r="U59" s="241"/>
      <c r="V59" s="242"/>
      <c r="W59" s="1"/>
      <c r="X59" s="1"/>
      <c r="Y59" s="1"/>
      <c r="Z59" s="1"/>
    </row>
    <row r="60" spans="1:26" ht="36" customHeight="1">
      <c r="A60" s="2"/>
      <c r="B60" s="365" t="s">
        <v>160</v>
      </c>
      <c r="C60" s="284"/>
      <c r="D60" s="284"/>
      <c r="E60" s="284"/>
      <c r="F60" s="284"/>
      <c r="G60" s="248"/>
      <c r="H60" s="247" t="s">
        <v>161</v>
      </c>
      <c r="I60" s="284"/>
      <c r="J60" s="248"/>
      <c r="K60" s="282" t="s">
        <v>162</v>
      </c>
      <c r="L60" s="264"/>
      <c r="M60" s="264"/>
      <c r="N60" s="265"/>
      <c r="O60" s="283" t="s">
        <v>163</v>
      </c>
      <c r="P60" s="284"/>
      <c r="Q60" s="284"/>
      <c r="R60" s="284"/>
      <c r="S60" s="284"/>
      <c r="T60" s="284"/>
      <c r="U60" s="284"/>
      <c r="V60" s="248"/>
      <c r="W60" s="1"/>
      <c r="X60" s="1"/>
      <c r="Y60" s="1"/>
      <c r="Z60" s="1"/>
    </row>
    <row r="61" spans="1:26" ht="55.5" customHeight="1">
      <c r="A61" s="2"/>
      <c r="B61" s="251"/>
      <c r="C61" s="276"/>
      <c r="D61" s="276"/>
      <c r="E61" s="276"/>
      <c r="F61" s="276"/>
      <c r="G61" s="252"/>
      <c r="H61" s="251"/>
      <c r="I61" s="276"/>
      <c r="J61" s="252"/>
      <c r="K61" s="44" t="s">
        <v>164</v>
      </c>
      <c r="L61" s="45" t="s">
        <v>165</v>
      </c>
      <c r="M61" s="46" t="s">
        <v>166</v>
      </c>
      <c r="N61" s="47" t="s">
        <v>167</v>
      </c>
      <c r="O61" s="251"/>
      <c r="P61" s="276"/>
      <c r="Q61" s="276"/>
      <c r="R61" s="276"/>
      <c r="S61" s="276"/>
      <c r="T61" s="276"/>
      <c r="U61" s="276"/>
      <c r="V61" s="252"/>
      <c r="W61" s="1"/>
      <c r="X61" s="1"/>
      <c r="Y61" s="1"/>
      <c r="Z61" s="1"/>
    </row>
    <row r="62" spans="1:26" ht="36" customHeight="1">
      <c r="A62" s="2"/>
      <c r="B62" s="260" t="s">
        <v>168</v>
      </c>
      <c r="C62" s="241"/>
      <c r="D62" s="241"/>
      <c r="E62" s="241"/>
      <c r="F62" s="241"/>
      <c r="G62" s="242"/>
      <c r="H62" s="260" t="s">
        <v>169</v>
      </c>
      <c r="I62" s="241"/>
      <c r="J62" s="242"/>
      <c r="K62" s="48"/>
      <c r="L62" s="49"/>
      <c r="M62" s="49"/>
      <c r="N62" s="50"/>
      <c r="O62" s="260" t="s">
        <v>170</v>
      </c>
      <c r="P62" s="241"/>
      <c r="Q62" s="241"/>
      <c r="R62" s="241"/>
      <c r="S62" s="241"/>
      <c r="T62" s="241"/>
      <c r="U62" s="241"/>
      <c r="V62" s="242"/>
      <c r="W62" s="1"/>
      <c r="X62" s="1"/>
      <c r="Y62" s="1"/>
      <c r="Z62" s="1"/>
    </row>
    <row r="63" spans="1:26" ht="36" customHeight="1">
      <c r="A63" s="2"/>
      <c r="B63" s="260" t="s">
        <v>171</v>
      </c>
      <c r="C63" s="241"/>
      <c r="D63" s="241"/>
      <c r="E63" s="241"/>
      <c r="F63" s="241"/>
      <c r="G63" s="242"/>
      <c r="H63" s="260" t="s">
        <v>172</v>
      </c>
      <c r="I63" s="241"/>
      <c r="J63" s="242"/>
      <c r="K63" s="48"/>
      <c r="L63" s="49"/>
      <c r="M63" s="49"/>
      <c r="N63" s="50"/>
      <c r="O63" s="260" t="s">
        <v>170</v>
      </c>
      <c r="P63" s="241"/>
      <c r="Q63" s="241"/>
      <c r="R63" s="241"/>
      <c r="S63" s="241"/>
      <c r="T63" s="241"/>
      <c r="U63" s="241"/>
      <c r="V63" s="242"/>
      <c r="W63" s="1"/>
      <c r="X63" s="1"/>
      <c r="Y63" s="1"/>
      <c r="Z63" s="1"/>
    </row>
    <row r="64" spans="1:26" ht="36" customHeight="1">
      <c r="A64" s="2"/>
      <c r="B64" s="260" t="s">
        <v>173</v>
      </c>
      <c r="C64" s="241"/>
      <c r="D64" s="241"/>
      <c r="E64" s="241"/>
      <c r="F64" s="241"/>
      <c r="G64" s="242"/>
      <c r="H64" s="260" t="s">
        <v>174</v>
      </c>
      <c r="I64" s="241"/>
      <c r="J64" s="242"/>
      <c r="K64" s="48"/>
      <c r="L64" s="49"/>
      <c r="M64" s="49"/>
      <c r="N64" s="50"/>
      <c r="O64" s="260" t="s">
        <v>170</v>
      </c>
      <c r="P64" s="241"/>
      <c r="Q64" s="241"/>
      <c r="R64" s="241"/>
      <c r="S64" s="241"/>
      <c r="T64" s="241"/>
      <c r="U64" s="241"/>
      <c r="V64" s="242"/>
      <c r="W64" s="1"/>
      <c r="X64" s="1"/>
      <c r="Y64" s="1"/>
      <c r="Z64" s="1"/>
    </row>
    <row r="65" spans="1:26" ht="36" customHeight="1">
      <c r="A65" s="2"/>
      <c r="B65" s="260" t="s">
        <v>175</v>
      </c>
      <c r="C65" s="241"/>
      <c r="D65" s="241"/>
      <c r="E65" s="241"/>
      <c r="F65" s="241"/>
      <c r="G65" s="242"/>
      <c r="H65" s="260" t="s">
        <v>176</v>
      </c>
      <c r="I65" s="241"/>
      <c r="J65" s="242"/>
      <c r="K65" s="48"/>
      <c r="L65" s="49"/>
      <c r="M65" s="49"/>
      <c r="N65" s="50"/>
      <c r="O65" s="260" t="s">
        <v>170</v>
      </c>
      <c r="P65" s="241"/>
      <c r="Q65" s="241"/>
      <c r="R65" s="241"/>
      <c r="S65" s="241"/>
      <c r="T65" s="241"/>
      <c r="U65" s="241"/>
      <c r="V65" s="242"/>
      <c r="W65" s="1"/>
      <c r="X65" s="1"/>
      <c r="Y65" s="1"/>
      <c r="Z65" s="1"/>
    </row>
    <row r="66" spans="1:26" ht="36" customHeight="1">
      <c r="A66" s="2"/>
      <c r="B66" s="260" t="s">
        <v>177</v>
      </c>
      <c r="C66" s="241"/>
      <c r="D66" s="241"/>
      <c r="E66" s="241"/>
      <c r="F66" s="241"/>
      <c r="G66" s="242"/>
      <c r="H66" s="260" t="s">
        <v>172</v>
      </c>
      <c r="I66" s="241"/>
      <c r="J66" s="242"/>
      <c r="K66" s="51"/>
      <c r="L66" s="52"/>
      <c r="M66" s="52"/>
      <c r="N66" s="53"/>
      <c r="O66" s="260" t="s">
        <v>170</v>
      </c>
      <c r="P66" s="241"/>
      <c r="Q66" s="241"/>
      <c r="R66" s="241"/>
      <c r="S66" s="241"/>
      <c r="T66" s="241"/>
      <c r="U66" s="241"/>
      <c r="V66" s="242"/>
      <c r="W66" s="1"/>
      <c r="X66" s="1"/>
      <c r="Y66" s="1"/>
      <c r="Z66" s="1"/>
    </row>
    <row r="67" spans="1:26" ht="36" customHeight="1">
      <c r="A67" s="1"/>
      <c r="B67" s="294" t="s">
        <v>178</v>
      </c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4"/>
      <c r="P67" s="264"/>
      <c r="Q67" s="264"/>
      <c r="R67" s="264"/>
      <c r="S67" s="264"/>
      <c r="T67" s="264"/>
      <c r="U67" s="264"/>
      <c r="V67" s="265"/>
      <c r="W67" s="1"/>
      <c r="X67" s="1"/>
      <c r="Y67" s="1"/>
      <c r="Z67" s="1"/>
    </row>
    <row r="68" spans="1:26" ht="36" customHeight="1">
      <c r="A68" s="1"/>
      <c r="B68" s="300" t="s">
        <v>179</v>
      </c>
      <c r="C68" s="241"/>
      <c r="D68" s="30"/>
      <c r="E68" s="354" t="s">
        <v>180</v>
      </c>
      <c r="F68" s="241"/>
      <c r="G68" s="30"/>
      <c r="H68" s="354" t="s">
        <v>181</v>
      </c>
      <c r="I68" s="241"/>
      <c r="J68" s="54"/>
      <c r="K68" s="354" t="s">
        <v>182</v>
      </c>
      <c r="L68" s="241"/>
      <c r="M68" s="54"/>
      <c r="N68" s="354" t="s">
        <v>183</v>
      </c>
      <c r="O68" s="241"/>
      <c r="P68" s="241"/>
      <c r="Q68" s="241"/>
      <c r="R68" s="241"/>
      <c r="S68" s="55"/>
      <c r="T68" s="323" t="s">
        <v>184</v>
      </c>
      <c r="U68" s="241"/>
      <c r="V68" s="16"/>
      <c r="W68" s="1"/>
      <c r="X68" s="1"/>
      <c r="Y68" s="1"/>
      <c r="Z68" s="1"/>
    </row>
    <row r="69" spans="1:26" ht="36" customHeight="1">
      <c r="A69" s="1"/>
      <c r="B69" s="376" t="s">
        <v>50</v>
      </c>
      <c r="C69" s="292"/>
      <c r="D69" s="299"/>
      <c r="E69" s="291" t="s">
        <v>185</v>
      </c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3"/>
      <c r="W69" s="1"/>
      <c r="X69" s="1"/>
      <c r="Y69" s="1"/>
      <c r="Z69" s="1"/>
    </row>
    <row r="70" spans="1:26" ht="36" customHeight="1">
      <c r="A70" s="2"/>
      <c r="B70" s="262" t="s">
        <v>186</v>
      </c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1"/>
      <c r="U70" s="241"/>
      <c r="V70" s="242"/>
      <c r="W70" s="1"/>
      <c r="X70" s="1"/>
      <c r="Y70" s="1"/>
      <c r="Z70" s="1"/>
    </row>
    <row r="71" spans="1:26" ht="36" customHeight="1">
      <c r="A71" s="2"/>
      <c r="B71" s="259" t="s">
        <v>187</v>
      </c>
      <c r="C71" s="241"/>
      <c r="D71" s="241"/>
      <c r="E71" s="241"/>
      <c r="F71" s="241"/>
      <c r="G71" s="245"/>
      <c r="H71" s="38"/>
      <c r="I71" s="281" t="s">
        <v>188</v>
      </c>
      <c r="J71" s="242"/>
      <c r="K71" s="244" t="s">
        <v>127</v>
      </c>
      <c r="L71" s="245"/>
      <c r="M71" s="270"/>
      <c r="N71" s="245"/>
      <c r="O71" s="246" t="s">
        <v>189</v>
      </c>
      <c r="P71" s="245"/>
      <c r="Q71" s="270"/>
      <c r="R71" s="245"/>
      <c r="S71" s="246" t="s">
        <v>190</v>
      </c>
      <c r="T71" s="245"/>
      <c r="U71" s="270"/>
      <c r="V71" s="242"/>
      <c r="W71" s="1"/>
      <c r="X71" s="1"/>
      <c r="Y71" s="1"/>
      <c r="Z71" s="1"/>
    </row>
    <row r="72" spans="1:26" ht="36" customHeight="1">
      <c r="A72" s="2"/>
      <c r="B72" s="257" t="s">
        <v>50</v>
      </c>
      <c r="C72" s="241"/>
      <c r="D72" s="245"/>
      <c r="E72" s="273" t="s">
        <v>191</v>
      </c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1"/>
      <c r="U72" s="241"/>
      <c r="V72" s="242"/>
      <c r="W72" s="1"/>
      <c r="X72" s="1"/>
      <c r="Y72" s="1"/>
      <c r="Z72" s="1"/>
    </row>
    <row r="73" spans="1:26" ht="36" customHeight="1">
      <c r="A73" s="1"/>
      <c r="B73" s="279" t="s">
        <v>192</v>
      </c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5"/>
      <c r="Q73" s="22" t="s">
        <v>100</v>
      </c>
      <c r="R73" s="22"/>
      <c r="S73" s="22" t="s">
        <v>101</v>
      </c>
      <c r="T73" s="22"/>
      <c r="U73" s="22" t="s">
        <v>102</v>
      </c>
      <c r="V73" s="56"/>
      <c r="W73" s="1"/>
      <c r="X73" s="1"/>
      <c r="Y73" s="1"/>
      <c r="Z73" s="1"/>
    </row>
    <row r="74" spans="1:26" ht="36" customHeight="1">
      <c r="A74" s="1"/>
      <c r="B74" s="262" t="s">
        <v>193</v>
      </c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1"/>
      <c r="U74" s="241"/>
      <c r="V74" s="242"/>
      <c r="W74" s="1"/>
      <c r="X74" s="1"/>
      <c r="Y74" s="1"/>
      <c r="Z74" s="1"/>
    </row>
    <row r="75" spans="1:26" ht="36" customHeight="1">
      <c r="A75" s="1"/>
      <c r="B75" s="274" t="s">
        <v>194</v>
      </c>
      <c r="C75" s="241"/>
      <c r="D75" s="241"/>
      <c r="E75" s="241"/>
      <c r="F75" s="241"/>
      <c r="G75" s="241"/>
      <c r="H75" s="241"/>
      <c r="I75" s="241"/>
      <c r="J75" s="241"/>
      <c r="K75" s="241"/>
      <c r="L75" s="242"/>
      <c r="M75" s="274" t="s">
        <v>195</v>
      </c>
      <c r="N75" s="241"/>
      <c r="O75" s="241"/>
      <c r="P75" s="241"/>
      <c r="Q75" s="241"/>
      <c r="R75" s="241"/>
      <c r="S75" s="241"/>
      <c r="T75" s="241"/>
      <c r="U75" s="241"/>
      <c r="V75" s="242"/>
      <c r="W75" s="1"/>
      <c r="X75" s="1"/>
      <c r="Y75" s="1"/>
      <c r="Z75" s="1"/>
    </row>
    <row r="76" spans="1:26" ht="36" customHeight="1">
      <c r="A76" s="1"/>
      <c r="B76" s="274" t="s">
        <v>196</v>
      </c>
      <c r="C76" s="241"/>
      <c r="D76" s="245"/>
      <c r="E76" s="34"/>
      <c r="F76" s="246" t="s">
        <v>197</v>
      </c>
      <c r="G76" s="241"/>
      <c r="H76" s="245"/>
      <c r="I76" s="369" t="s">
        <v>198</v>
      </c>
      <c r="J76" s="245"/>
      <c r="K76" s="246" t="s">
        <v>199</v>
      </c>
      <c r="L76" s="242"/>
      <c r="M76" s="274" t="s">
        <v>196</v>
      </c>
      <c r="N76" s="241"/>
      <c r="O76" s="245"/>
      <c r="P76" s="34"/>
      <c r="Q76" s="246" t="s">
        <v>197</v>
      </c>
      <c r="R76" s="245"/>
      <c r="S76" s="369" t="s">
        <v>198</v>
      </c>
      <c r="T76" s="245"/>
      <c r="U76" s="246" t="s">
        <v>199</v>
      </c>
      <c r="V76" s="242"/>
      <c r="W76" s="1"/>
      <c r="X76" s="1"/>
      <c r="Y76" s="1"/>
      <c r="Z76" s="1"/>
    </row>
    <row r="77" spans="1:26" ht="36" customHeight="1">
      <c r="A77" s="1"/>
      <c r="B77" s="259" t="s">
        <v>200</v>
      </c>
      <c r="C77" s="241"/>
      <c r="D77" s="245"/>
      <c r="E77" s="57"/>
      <c r="F77" s="243">
        <v>0</v>
      </c>
      <c r="G77" s="241"/>
      <c r="H77" s="242"/>
      <c r="I77" s="243">
        <v>0</v>
      </c>
      <c r="J77" s="242"/>
      <c r="K77" s="243">
        <v>0</v>
      </c>
      <c r="L77" s="242"/>
      <c r="M77" s="259" t="s">
        <v>200</v>
      </c>
      <c r="N77" s="241"/>
      <c r="O77" s="245"/>
      <c r="P77" s="57"/>
      <c r="Q77" s="243">
        <v>0</v>
      </c>
      <c r="R77" s="242"/>
      <c r="S77" s="243">
        <v>0</v>
      </c>
      <c r="T77" s="242"/>
      <c r="U77" s="243">
        <v>0</v>
      </c>
      <c r="V77" s="242"/>
      <c r="W77" s="1"/>
      <c r="X77" s="1"/>
      <c r="Y77" s="1"/>
      <c r="Z77" s="1"/>
    </row>
    <row r="78" spans="1:26" ht="36" customHeight="1">
      <c r="A78" s="1"/>
      <c r="B78" s="259" t="s">
        <v>201</v>
      </c>
      <c r="C78" s="241"/>
      <c r="D78" s="245"/>
      <c r="E78" s="58"/>
      <c r="F78" s="243">
        <v>0</v>
      </c>
      <c r="G78" s="241"/>
      <c r="H78" s="242"/>
      <c r="I78" s="243">
        <v>0</v>
      </c>
      <c r="J78" s="242"/>
      <c r="K78" s="243">
        <v>0</v>
      </c>
      <c r="L78" s="242"/>
      <c r="M78" s="259" t="s">
        <v>201</v>
      </c>
      <c r="N78" s="241"/>
      <c r="O78" s="245"/>
      <c r="P78" s="58"/>
      <c r="Q78" s="243">
        <v>2</v>
      </c>
      <c r="R78" s="242"/>
      <c r="S78" s="243">
        <v>34</v>
      </c>
      <c r="T78" s="242"/>
      <c r="U78" s="243">
        <v>62</v>
      </c>
      <c r="V78" s="242"/>
      <c r="W78" s="1"/>
      <c r="X78" s="1"/>
      <c r="Y78" s="1"/>
      <c r="Z78" s="1"/>
    </row>
    <row r="79" spans="1:26" ht="36" customHeight="1">
      <c r="A79" s="1"/>
      <c r="B79" s="259" t="s">
        <v>202</v>
      </c>
      <c r="C79" s="241"/>
      <c r="D79" s="245"/>
      <c r="E79" s="58"/>
      <c r="F79" s="243">
        <v>0</v>
      </c>
      <c r="G79" s="241"/>
      <c r="H79" s="242"/>
      <c r="I79" s="243">
        <v>0</v>
      </c>
      <c r="J79" s="242"/>
      <c r="K79" s="243">
        <v>0</v>
      </c>
      <c r="L79" s="242"/>
      <c r="M79" s="259" t="s">
        <v>202</v>
      </c>
      <c r="N79" s="241"/>
      <c r="O79" s="245"/>
      <c r="P79" s="58"/>
      <c r="Q79" s="243">
        <v>0</v>
      </c>
      <c r="R79" s="242"/>
      <c r="S79" s="243">
        <v>0</v>
      </c>
      <c r="T79" s="242"/>
      <c r="U79" s="243">
        <v>0</v>
      </c>
      <c r="V79" s="242"/>
      <c r="W79" s="1"/>
      <c r="X79" s="1"/>
      <c r="Y79" s="1"/>
      <c r="Z79" s="1"/>
    </row>
    <row r="80" spans="1:26" ht="36" customHeight="1">
      <c r="A80" s="1"/>
      <c r="B80" s="259" t="s">
        <v>203</v>
      </c>
      <c r="C80" s="241"/>
      <c r="D80" s="245"/>
      <c r="E80" s="58"/>
      <c r="F80" s="243">
        <v>0</v>
      </c>
      <c r="G80" s="241"/>
      <c r="H80" s="242"/>
      <c r="I80" s="243">
        <v>0</v>
      </c>
      <c r="J80" s="242"/>
      <c r="K80" s="243">
        <v>0</v>
      </c>
      <c r="L80" s="242"/>
      <c r="M80" s="259" t="s">
        <v>203</v>
      </c>
      <c r="N80" s="241"/>
      <c r="O80" s="245"/>
      <c r="P80" s="58"/>
      <c r="Q80" s="243">
        <v>0</v>
      </c>
      <c r="R80" s="242"/>
      <c r="S80" s="243">
        <v>0</v>
      </c>
      <c r="T80" s="242"/>
      <c r="U80" s="243">
        <v>0</v>
      </c>
      <c r="V80" s="242"/>
      <c r="W80" s="1"/>
      <c r="X80" s="1"/>
      <c r="Y80" s="1"/>
      <c r="Z80" s="1"/>
    </row>
    <row r="81" spans="1:26" ht="36" customHeight="1">
      <c r="A81" s="1"/>
      <c r="B81" s="259" t="s">
        <v>204</v>
      </c>
      <c r="C81" s="241"/>
      <c r="D81" s="245"/>
      <c r="E81" s="58"/>
      <c r="F81" s="243">
        <v>0</v>
      </c>
      <c r="G81" s="241"/>
      <c r="H81" s="242"/>
      <c r="I81" s="243">
        <v>0</v>
      </c>
      <c r="J81" s="242"/>
      <c r="K81" s="243">
        <v>0</v>
      </c>
      <c r="L81" s="242"/>
      <c r="M81" s="259" t="s">
        <v>204</v>
      </c>
      <c r="N81" s="241"/>
      <c r="O81" s="245"/>
      <c r="P81" s="58"/>
      <c r="Q81" s="243">
        <v>0</v>
      </c>
      <c r="R81" s="242"/>
      <c r="S81" s="243">
        <v>0</v>
      </c>
      <c r="T81" s="242"/>
      <c r="U81" s="243">
        <v>0</v>
      </c>
      <c r="V81" s="242"/>
      <c r="W81" s="1"/>
      <c r="X81" s="1"/>
      <c r="Y81" s="1"/>
      <c r="Z81" s="1"/>
    </row>
    <row r="82" spans="1:26" ht="36" customHeight="1">
      <c r="A82" s="1"/>
      <c r="B82" s="259" t="s">
        <v>205</v>
      </c>
      <c r="C82" s="241"/>
      <c r="D82" s="245"/>
      <c r="E82" s="58"/>
      <c r="F82" s="243">
        <v>0</v>
      </c>
      <c r="G82" s="241"/>
      <c r="H82" s="242"/>
      <c r="I82" s="243">
        <v>0</v>
      </c>
      <c r="J82" s="242"/>
      <c r="K82" s="243">
        <v>0</v>
      </c>
      <c r="L82" s="242"/>
      <c r="M82" s="259" t="s">
        <v>205</v>
      </c>
      <c r="N82" s="241"/>
      <c r="O82" s="245"/>
      <c r="P82" s="58"/>
      <c r="Q82" s="243">
        <v>0</v>
      </c>
      <c r="R82" s="242"/>
      <c r="S82" s="243">
        <v>0</v>
      </c>
      <c r="T82" s="242"/>
      <c r="U82" s="243">
        <v>0</v>
      </c>
      <c r="V82" s="242"/>
      <c r="W82" s="1"/>
      <c r="X82" s="1"/>
      <c r="Y82" s="1"/>
      <c r="Z82" s="1"/>
    </row>
    <row r="83" spans="1:26" ht="36" customHeight="1">
      <c r="A83" s="1"/>
      <c r="B83" s="259" t="s">
        <v>206</v>
      </c>
      <c r="C83" s="241"/>
      <c r="D83" s="245"/>
      <c r="E83" s="58"/>
      <c r="F83" s="243">
        <v>0</v>
      </c>
      <c r="G83" s="241"/>
      <c r="H83" s="242"/>
      <c r="I83" s="243">
        <v>0</v>
      </c>
      <c r="J83" s="242"/>
      <c r="K83" s="243">
        <v>0</v>
      </c>
      <c r="L83" s="242"/>
      <c r="M83" s="259" t="s">
        <v>206</v>
      </c>
      <c r="N83" s="241"/>
      <c r="O83" s="245"/>
      <c r="P83" s="58"/>
      <c r="Q83" s="243">
        <v>0</v>
      </c>
      <c r="R83" s="242"/>
      <c r="S83" s="243">
        <v>0</v>
      </c>
      <c r="T83" s="242"/>
      <c r="U83" s="243">
        <v>0</v>
      </c>
      <c r="V83" s="242"/>
      <c r="W83" s="1"/>
      <c r="X83" s="1"/>
      <c r="Y83" s="1"/>
      <c r="Z83" s="1"/>
    </row>
    <row r="84" spans="1:26" ht="36" customHeight="1">
      <c r="A84" s="1"/>
      <c r="B84" s="259" t="s">
        <v>207</v>
      </c>
      <c r="C84" s="241"/>
      <c r="D84" s="245"/>
      <c r="E84" s="58"/>
      <c r="F84" s="243">
        <v>0</v>
      </c>
      <c r="G84" s="241"/>
      <c r="H84" s="242"/>
      <c r="I84" s="243">
        <v>0</v>
      </c>
      <c r="J84" s="242"/>
      <c r="K84" s="243">
        <v>0</v>
      </c>
      <c r="L84" s="242"/>
      <c r="M84" s="259" t="s">
        <v>207</v>
      </c>
      <c r="N84" s="241"/>
      <c r="O84" s="245"/>
      <c r="P84" s="58"/>
      <c r="Q84" s="243">
        <v>0</v>
      </c>
      <c r="R84" s="242"/>
      <c r="S84" s="243">
        <v>0</v>
      </c>
      <c r="T84" s="242"/>
      <c r="U84" s="243">
        <v>0</v>
      </c>
      <c r="V84" s="242"/>
      <c r="W84" s="1"/>
      <c r="X84" s="1"/>
      <c r="Y84" s="1"/>
      <c r="Z84" s="1"/>
    </row>
    <row r="85" spans="1:26" ht="36" customHeight="1">
      <c r="A85" s="1"/>
      <c r="B85" s="259" t="s">
        <v>208</v>
      </c>
      <c r="C85" s="241"/>
      <c r="D85" s="245"/>
      <c r="E85" s="58"/>
      <c r="F85" s="243">
        <v>0</v>
      </c>
      <c r="G85" s="241"/>
      <c r="H85" s="242"/>
      <c r="I85" s="243">
        <v>0</v>
      </c>
      <c r="J85" s="242"/>
      <c r="K85" s="243">
        <v>0</v>
      </c>
      <c r="L85" s="242"/>
      <c r="M85" s="259" t="s">
        <v>208</v>
      </c>
      <c r="N85" s="241"/>
      <c r="O85" s="245"/>
      <c r="P85" s="58"/>
      <c r="Q85" s="243">
        <v>0</v>
      </c>
      <c r="R85" s="242"/>
      <c r="S85" s="243">
        <v>0</v>
      </c>
      <c r="T85" s="242"/>
      <c r="U85" s="243">
        <v>0</v>
      </c>
      <c r="V85" s="242"/>
      <c r="W85" s="1"/>
      <c r="X85" s="1"/>
      <c r="Y85" s="1"/>
      <c r="Z85" s="1"/>
    </row>
    <row r="86" spans="1:26" ht="105" customHeight="1">
      <c r="A86" s="1"/>
      <c r="B86" s="257" t="s">
        <v>50</v>
      </c>
      <c r="C86" s="241"/>
      <c r="D86" s="245"/>
      <c r="E86" s="273" t="s">
        <v>81</v>
      </c>
      <c r="F86" s="241"/>
      <c r="G86" s="241"/>
      <c r="H86" s="241"/>
      <c r="I86" s="241"/>
      <c r="J86" s="241"/>
      <c r="K86" s="241"/>
      <c r="L86" s="245"/>
      <c r="M86" s="257" t="s">
        <v>50</v>
      </c>
      <c r="N86" s="241"/>
      <c r="O86" s="245"/>
      <c r="P86" s="273" t="s">
        <v>2401</v>
      </c>
      <c r="Q86" s="241"/>
      <c r="R86" s="241"/>
      <c r="S86" s="241"/>
      <c r="T86" s="241"/>
      <c r="U86" s="241"/>
      <c r="V86" s="242"/>
      <c r="W86" s="1"/>
      <c r="X86" s="1"/>
      <c r="Y86" s="1"/>
      <c r="Z86" s="1"/>
    </row>
    <row r="87" spans="1:26" ht="36" customHeight="1">
      <c r="A87" s="1"/>
      <c r="B87" s="274" t="s">
        <v>209</v>
      </c>
      <c r="C87" s="241"/>
      <c r="D87" s="245"/>
      <c r="E87" s="59"/>
      <c r="F87" s="246" t="s">
        <v>197</v>
      </c>
      <c r="G87" s="241"/>
      <c r="H87" s="245"/>
      <c r="I87" s="369" t="s">
        <v>210</v>
      </c>
      <c r="J87" s="245"/>
      <c r="K87" s="246" t="s">
        <v>199</v>
      </c>
      <c r="L87" s="242"/>
      <c r="M87" s="274" t="s">
        <v>209</v>
      </c>
      <c r="N87" s="245"/>
      <c r="O87" s="60"/>
      <c r="P87" s="246" t="s">
        <v>197</v>
      </c>
      <c r="Q87" s="241"/>
      <c r="R87" s="245"/>
      <c r="S87" s="369" t="s">
        <v>210</v>
      </c>
      <c r="T87" s="245"/>
      <c r="U87" s="246" t="s">
        <v>199</v>
      </c>
      <c r="V87" s="242"/>
      <c r="W87" s="1"/>
      <c r="X87" s="1"/>
      <c r="Y87" s="1"/>
      <c r="Z87" s="1"/>
    </row>
    <row r="88" spans="1:26" ht="36" customHeight="1">
      <c r="A88" s="1"/>
      <c r="B88" s="259" t="s">
        <v>211</v>
      </c>
      <c r="C88" s="241"/>
      <c r="D88" s="241"/>
      <c r="E88" s="54"/>
      <c r="F88" s="243">
        <v>0</v>
      </c>
      <c r="G88" s="241"/>
      <c r="H88" s="242"/>
      <c r="I88" s="243">
        <v>0</v>
      </c>
      <c r="J88" s="242"/>
      <c r="K88" s="243">
        <v>0</v>
      </c>
      <c r="L88" s="242"/>
      <c r="M88" s="259" t="s">
        <v>211</v>
      </c>
      <c r="N88" s="241"/>
      <c r="O88" s="241"/>
      <c r="P88" s="243">
        <v>3</v>
      </c>
      <c r="Q88" s="241"/>
      <c r="R88" s="242"/>
      <c r="S88" s="243">
        <v>31</v>
      </c>
      <c r="T88" s="242"/>
      <c r="U88" s="243">
        <v>134</v>
      </c>
      <c r="V88" s="242"/>
      <c r="W88" s="1"/>
      <c r="X88" s="1"/>
      <c r="Y88" s="1"/>
      <c r="Z88" s="1"/>
    </row>
    <row r="89" spans="1:26" ht="36" customHeight="1">
      <c r="A89" s="1"/>
      <c r="B89" s="259" t="s">
        <v>212</v>
      </c>
      <c r="C89" s="241"/>
      <c r="D89" s="241"/>
      <c r="E89" s="54"/>
      <c r="F89" s="243">
        <v>0</v>
      </c>
      <c r="G89" s="241"/>
      <c r="H89" s="242"/>
      <c r="I89" s="243">
        <v>0</v>
      </c>
      <c r="J89" s="242"/>
      <c r="K89" s="243">
        <v>0</v>
      </c>
      <c r="L89" s="242"/>
      <c r="M89" s="259" t="s">
        <v>212</v>
      </c>
      <c r="N89" s="241"/>
      <c r="O89" s="241"/>
      <c r="P89" s="243">
        <v>0</v>
      </c>
      <c r="Q89" s="241"/>
      <c r="R89" s="242"/>
      <c r="S89" s="243">
        <v>0</v>
      </c>
      <c r="T89" s="242"/>
      <c r="U89" s="243">
        <v>0</v>
      </c>
      <c r="V89" s="242"/>
      <c r="W89" s="1"/>
      <c r="X89" s="1"/>
      <c r="Y89" s="1"/>
      <c r="Z89" s="1"/>
    </row>
    <row r="90" spans="1:26" ht="36" customHeight="1">
      <c r="A90" s="1"/>
      <c r="B90" s="259" t="s">
        <v>213</v>
      </c>
      <c r="C90" s="241"/>
      <c r="D90" s="241"/>
      <c r="E90" s="54"/>
      <c r="F90" s="243">
        <v>0</v>
      </c>
      <c r="G90" s="241"/>
      <c r="H90" s="242"/>
      <c r="I90" s="243">
        <v>0</v>
      </c>
      <c r="J90" s="242"/>
      <c r="K90" s="243">
        <v>0</v>
      </c>
      <c r="L90" s="242"/>
      <c r="M90" s="259" t="s">
        <v>213</v>
      </c>
      <c r="N90" s="241"/>
      <c r="O90" s="241"/>
      <c r="P90" s="243">
        <v>1</v>
      </c>
      <c r="Q90" s="241"/>
      <c r="R90" s="242"/>
      <c r="S90" s="243">
        <v>7</v>
      </c>
      <c r="T90" s="242"/>
      <c r="U90" s="243">
        <v>28</v>
      </c>
      <c r="V90" s="242"/>
      <c r="W90" s="1"/>
      <c r="X90" s="1"/>
      <c r="Y90" s="1"/>
      <c r="Z90" s="1"/>
    </row>
    <row r="91" spans="1:26" ht="36" customHeight="1">
      <c r="A91" s="1"/>
      <c r="B91" s="259" t="s">
        <v>214</v>
      </c>
      <c r="C91" s="241"/>
      <c r="D91" s="241"/>
      <c r="E91" s="54"/>
      <c r="F91" s="243">
        <v>0</v>
      </c>
      <c r="G91" s="241"/>
      <c r="H91" s="242"/>
      <c r="I91" s="243">
        <v>0</v>
      </c>
      <c r="J91" s="242"/>
      <c r="K91" s="243">
        <v>0</v>
      </c>
      <c r="L91" s="242"/>
      <c r="M91" s="259" t="s">
        <v>214</v>
      </c>
      <c r="N91" s="241"/>
      <c r="O91" s="241"/>
      <c r="P91" s="243">
        <v>0</v>
      </c>
      <c r="Q91" s="241"/>
      <c r="R91" s="242"/>
      <c r="S91" s="243">
        <v>0</v>
      </c>
      <c r="T91" s="242"/>
      <c r="U91" s="243">
        <v>0</v>
      </c>
      <c r="V91" s="242"/>
      <c r="W91" s="1"/>
      <c r="X91" s="1"/>
      <c r="Y91" s="1"/>
      <c r="Z91" s="1"/>
    </row>
    <row r="92" spans="1:26" ht="63.75" customHeight="1">
      <c r="A92" s="1"/>
      <c r="B92" s="257" t="s">
        <v>50</v>
      </c>
      <c r="C92" s="241"/>
      <c r="D92" s="245"/>
      <c r="E92" s="273" t="s">
        <v>81</v>
      </c>
      <c r="F92" s="241"/>
      <c r="G92" s="241"/>
      <c r="H92" s="241"/>
      <c r="I92" s="241"/>
      <c r="J92" s="241"/>
      <c r="K92" s="241"/>
      <c r="L92" s="245"/>
      <c r="M92" s="257" t="s">
        <v>50</v>
      </c>
      <c r="N92" s="241"/>
      <c r="O92" s="245"/>
      <c r="P92" s="273" t="s">
        <v>215</v>
      </c>
      <c r="Q92" s="241"/>
      <c r="R92" s="241"/>
      <c r="S92" s="241"/>
      <c r="T92" s="241"/>
      <c r="U92" s="241"/>
      <c r="V92" s="242"/>
      <c r="W92" s="1"/>
      <c r="X92" s="1"/>
      <c r="Y92" s="1"/>
      <c r="Z92" s="1"/>
    </row>
    <row r="93" spans="1:26" ht="36" customHeight="1">
      <c r="A93" s="1"/>
      <c r="B93" s="377" t="s">
        <v>216</v>
      </c>
      <c r="C93" s="241"/>
      <c r="D93" s="241"/>
      <c r="E93" s="241"/>
      <c r="F93" s="245"/>
      <c r="G93" s="61"/>
      <c r="H93" s="281" t="s">
        <v>197</v>
      </c>
      <c r="I93" s="241"/>
      <c r="J93" s="241"/>
      <c r="K93" s="241"/>
      <c r="L93" s="242"/>
      <c r="M93" s="377" t="s">
        <v>216</v>
      </c>
      <c r="N93" s="241"/>
      <c r="O93" s="241"/>
      <c r="P93" s="241"/>
      <c r="Q93" s="245"/>
      <c r="R93" s="61"/>
      <c r="S93" s="281" t="s">
        <v>197</v>
      </c>
      <c r="T93" s="241"/>
      <c r="U93" s="241"/>
      <c r="V93" s="242"/>
      <c r="W93" s="1"/>
      <c r="X93" s="1"/>
      <c r="Y93" s="1"/>
      <c r="Z93" s="1"/>
    </row>
    <row r="94" spans="1:26" ht="36" customHeight="1">
      <c r="A94" s="1"/>
      <c r="B94" s="259" t="s">
        <v>217</v>
      </c>
      <c r="C94" s="241"/>
      <c r="D94" s="241"/>
      <c r="E94" s="241"/>
      <c r="F94" s="241"/>
      <c r="G94" s="62"/>
      <c r="H94" s="243">
        <v>0</v>
      </c>
      <c r="I94" s="241"/>
      <c r="J94" s="241"/>
      <c r="K94" s="241"/>
      <c r="L94" s="242"/>
      <c r="M94" s="259" t="s">
        <v>217</v>
      </c>
      <c r="N94" s="241"/>
      <c r="O94" s="241"/>
      <c r="P94" s="241"/>
      <c r="Q94" s="241"/>
      <c r="R94" s="62"/>
      <c r="S94" s="243">
        <v>0</v>
      </c>
      <c r="T94" s="241"/>
      <c r="U94" s="241"/>
      <c r="V94" s="242"/>
      <c r="W94" s="1"/>
      <c r="X94" s="1"/>
      <c r="Y94" s="1"/>
      <c r="Z94" s="1"/>
    </row>
    <row r="95" spans="1:26" ht="36" customHeight="1">
      <c r="A95" s="1"/>
      <c r="B95" s="259" t="s">
        <v>218</v>
      </c>
      <c r="C95" s="241"/>
      <c r="D95" s="241"/>
      <c r="E95" s="241"/>
      <c r="F95" s="241"/>
      <c r="G95" s="62"/>
      <c r="H95" s="243">
        <v>0</v>
      </c>
      <c r="I95" s="241"/>
      <c r="J95" s="241"/>
      <c r="K95" s="241"/>
      <c r="L95" s="242"/>
      <c r="M95" s="259" t="s">
        <v>218</v>
      </c>
      <c r="N95" s="241"/>
      <c r="O95" s="241"/>
      <c r="P95" s="241"/>
      <c r="Q95" s="241"/>
      <c r="R95" s="62"/>
      <c r="S95" s="243">
        <v>0</v>
      </c>
      <c r="T95" s="241"/>
      <c r="U95" s="241"/>
      <c r="V95" s="242"/>
      <c r="W95" s="1"/>
      <c r="X95" s="1"/>
      <c r="Y95" s="1"/>
      <c r="Z95" s="1"/>
    </row>
    <row r="96" spans="1:26" ht="36" customHeight="1">
      <c r="A96" s="1"/>
      <c r="B96" s="259" t="s">
        <v>219</v>
      </c>
      <c r="C96" s="241"/>
      <c r="D96" s="241"/>
      <c r="E96" s="241"/>
      <c r="F96" s="241"/>
      <c r="G96" s="62"/>
      <c r="H96" s="243">
        <v>0</v>
      </c>
      <c r="I96" s="241"/>
      <c r="J96" s="241"/>
      <c r="K96" s="241"/>
      <c r="L96" s="242"/>
      <c r="M96" s="259" t="s">
        <v>219</v>
      </c>
      <c r="N96" s="241"/>
      <c r="O96" s="241"/>
      <c r="P96" s="241"/>
      <c r="Q96" s="241"/>
      <c r="R96" s="62"/>
      <c r="S96" s="243">
        <v>0</v>
      </c>
      <c r="T96" s="241"/>
      <c r="U96" s="241"/>
      <c r="V96" s="242"/>
      <c r="W96" s="1"/>
      <c r="X96" s="1"/>
      <c r="Y96" s="1"/>
      <c r="Z96" s="1"/>
    </row>
    <row r="97" spans="1:26" ht="36" customHeight="1">
      <c r="A97" s="1"/>
      <c r="B97" s="257" t="s">
        <v>50</v>
      </c>
      <c r="C97" s="241"/>
      <c r="D97" s="245"/>
      <c r="E97" s="273" t="s">
        <v>220</v>
      </c>
      <c r="F97" s="241"/>
      <c r="G97" s="241"/>
      <c r="H97" s="241"/>
      <c r="I97" s="241"/>
      <c r="J97" s="241"/>
      <c r="K97" s="241"/>
      <c r="L97" s="245"/>
      <c r="M97" s="257" t="s">
        <v>50</v>
      </c>
      <c r="N97" s="241"/>
      <c r="O97" s="245"/>
      <c r="P97" s="273" t="s">
        <v>220</v>
      </c>
      <c r="Q97" s="241"/>
      <c r="R97" s="241"/>
      <c r="S97" s="241"/>
      <c r="T97" s="241"/>
      <c r="U97" s="241"/>
      <c r="V97" s="242"/>
      <c r="W97" s="1"/>
      <c r="X97" s="1"/>
      <c r="Y97" s="1"/>
      <c r="Z97" s="1"/>
    </row>
    <row r="98" spans="1:26" ht="36" customHeight="1">
      <c r="A98" s="1"/>
      <c r="B98" s="380" t="s">
        <v>221</v>
      </c>
      <c r="C98" s="245"/>
      <c r="D98" s="63" t="s">
        <v>222</v>
      </c>
      <c r="E98" s="297" t="s">
        <v>223</v>
      </c>
      <c r="F98" s="245"/>
      <c r="G98" s="297" t="s">
        <v>224</v>
      </c>
      <c r="H98" s="245"/>
      <c r="I98" s="379" t="s">
        <v>225</v>
      </c>
      <c r="J98" s="265"/>
      <c r="K98" s="243">
        <v>0</v>
      </c>
      <c r="L98" s="242"/>
      <c r="M98" s="380" t="s">
        <v>221</v>
      </c>
      <c r="N98" s="245"/>
      <c r="O98" s="63" t="s">
        <v>222</v>
      </c>
      <c r="P98" s="297" t="s">
        <v>223</v>
      </c>
      <c r="Q98" s="245"/>
      <c r="R98" s="297" t="s">
        <v>224</v>
      </c>
      <c r="S98" s="245"/>
      <c r="T98" s="379" t="s">
        <v>225</v>
      </c>
      <c r="U98" s="265"/>
      <c r="V98" s="64">
        <v>0</v>
      </c>
      <c r="W98" s="1"/>
      <c r="X98" s="1"/>
      <c r="Y98" s="1"/>
      <c r="Z98" s="1"/>
    </row>
    <row r="99" spans="1:26" ht="36" customHeight="1">
      <c r="A99" s="1"/>
      <c r="B99" s="381"/>
      <c r="C99" s="241"/>
      <c r="D99" s="9">
        <v>0</v>
      </c>
      <c r="E99" s="280">
        <v>0</v>
      </c>
      <c r="F99" s="241"/>
      <c r="G99" s="280">
        <v>0</v>
      </c>
      <c r="H99" s="242"/>
      <c r="I99" s="378" t="s">
        <v>226</v>
      </c>
      <c r="J99" s="293"/>
      <c r="K99" s="243">
        <v>0</v>
      </c>
      <c r="L99" s="242"/>
      <c r="M99" s="381"/>
      <c r="N99" s="241"/>
      <c r="O99" s="9">
        <v>0</v>
      </c>
      <c r="P99" s="280">
        <v>0</v>
      </c>
      <c r="Q99" s="241"/>
      <c r="R99" s="280">
        <v>0</v>
      </c>
      <c r="S99" s="242"/>
      <c r="T99" s="378" t="s">
        <v>226</v>
      </c>
      <c r="U99" s="293"/>
      <c r="V99" s="65">
        <v>0</v>
      </c>
      <c r="W99" s="1"/>
      <c r="X99" s="1"/>
      <c r="Y99" s="1"/>
      <c r="Z99" s="1"/>
    </row>
    <row r="100" spans="1:26" ht="36" customHeight="1">
      <c r="A100" s="1"/>
      <c r="B100" s="257" t="s">
        <v>50</v>
      </c>
      <c r="C100" s="241"/>
      <c r="D100" s="245"/>
      <c r="E100" s="273" t="s">
        <v>227</v>
      </c>
      <c r="F100" s="241"/>
      <c r="G100" s="241"/>
      <c r="H100" s="241"/>
      <c r="I100" s="241"/>
      <c r="J100" s="241"/>
      <c r="K100" s="241"/>
      <c r="L100" s="245"/>
      <c r="M100" s="257" t="s">
        <v>50</v>
      </c>
      <c r="N100" s="241"/>
      <c r="O100" s="245"/>
      <c r="P100" s="273" t="s">
        <v>227</v>
      </c>
      <c r="Q100" s="241"/>
      <c r="R100" s="241"/>
      <c r="S100" s="241"/>
      <c r="T100" s="241"/>
      <c r="U100" s="241"/>
      <c r="V100" s="242"/>
      <c r="W100" s="1"/>
      <c r="X100" s="1"/>
      <c r="Y100" s="1"/>
      <c r="Z100" s="1"/>
    </row>
    <row r="101" spans="1:26" ht="36" customHeight="1">
      <c r="A101" s="1"/>
      <c r="B101" s="262" t="s">
        <v>228</v>
      </c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41"/>
      <c r="S101" s="241"/>
      <c r="T101" s="241"/>
      <c r="U101" s="241"/>
      <c r="V101" s="242"/>
      <c r="W101" s="1"/>
      <c r="X101" s="1"/>
      <c r="Y101" s="1"/>
      <c r="Z101" s="1"/>
    </row>
    <row r="102" spans="1:26" ht="18" customHeight="1">
      <c r="A102" s="1"/>
      <c r="B102" s="355" t="s">
        <v>229</v>
      </c>
      <c r="C102" s="284"/>
      <c r="D102" s="357"/>
      <c r="E102" s="372" t="s">
        <v>230</v>
      </c>
      <c r="F102" s="284"/>
      <c r="G102" s="284"/>
      <c r="H102" s="284"/>
      <c r="I102" s="357"/>
      <c r="J102" s="372" t="s">
        <v>231</v>
      </c>
      <c r="K102" s="357"/>
      <c r="L102" s="372" t="s">
        <v>232</v>
      </c>
      <c r="M102" s="284"/>
      <c r="N102" s="357"/>
      <c r="O102" s="374" t="s">
        <v>233</v>
      </c>
      <c r="P102" s="284"/>
      <c r="Q102" s="357"/>
      <c r="R102" s="374" t="s">
        <v>234</v>
      </c>
      <c r="S102" s="357"/>
      <c r="T102" s="375" t="s">
        <v>188</v>
      </c>
      <c r="U102" s="264"/>
      <c r="V102" s="265"/>
      <c r="W102" s="1"/>
      <c r="X102" s="1"/>
      <c r="Y102" s="1"/>
      <c r="Z102" s="1"/>
    </row>
    <row r="103" spans="1:26" ht="18" customHeight="1">
      <c r="A103" s="1"/>
      <c r="B103" s="251"/>
      <c r="C103" s="276"/>
      <c r="D103" s="359"/>
      <c r="E103" s="373"/>
      <c r="F103" s="276"/>
      <c r="G103" s="276"/>
      <c r="H103" s="276"/>
      <c r="I103" s="359"/>
      <c r="J103" s="373"/>
      <c r="K103" s="359"/>
      <c r="L103" s="373"/>
      <c r="M103" s="276"/>
      <c r="N103" s="359"/>
      <c r="O103" s="373"/>
      <c r="P103" s="276"/>
      <c r="Q103" s="359"/>
      <c r="R103" s="373"/>
      <c r="S103" s="359"/>
      <c r="T103" s="66" t="s">
        <v>235</v>
      </c>
      <c r="U103" s="66" t="s">
        <v>236</v>
      </c>
      <c r="V103" s="67" t="s">
        <v>237</v>
      </c>
      <c r="W103" s="1"/>
      <c r="X103" s="1"/>
      <c r="Y103" s="1"/>
      <c r="Z103" s="1"/>
    </row>
    <row r="104" spans="1:26" ht="36" customHeight="1">
      <c r="A104" s="1"/>
      <c r="B104" s="283" t="s">
        <v>238</v>
      </c>
      <c r="C104" s="284"/>
      <c r="D104" s="248"/>
      <c r="E104" s="259" t="s">
        <v>239</v>
      </c>
      <c r="F104" s="241"/>
      <c r="G104" s="241"/>
      <c r="H104" s="241"/>
      <c r="I104" s="68"/>
      <c r="J104" s="370">
        <v>0</v>
      </c>
      <c r="K104" s="242"/>
      <c r="L104" s="371" t="s">
        <v>129</v>
      </c>
      <c r="M104" s="241"/>
      <c r="N104" s="242"/>
      <c r="O104" s="371" t="s">
        <v>81</v>
      </c>
      <c r="P104" s="241"/>
      <c r="Q104" s="242"/>
      <c r="R104" s="344"/>
      <c r="S104" s="242"/>
      <c r="T104" s="69"/>
      <c r="U104" s="69"/>
      <c r="V104" s="70"/>
      <c r="W104" s="1"/>
      <c r="X104" s="1"/>
      <c r="Y104" s="1"/>
      <c r="Z104" s="1"/>
    </row>
    <row r="105" spans="1:26" ht="36" customHeight="1">
      <c r="A105" s="1"/>
      <c r="B105" s="249"/>
      <c r="C105" s="315"/>
      <c r="D105" s="250"/>
      <c r="E105" s="259" t="s">
        <v>240</v>
      </c>
      <c r="F105" s="241"/>
      <c r="G105" s="241"/>
      <c r="H105" s="241"/>
      <c r="I105" s="54"/>
      <c r="J105" s="370">
        <v>0</v>
      </c>
      <c r="K105" s="242"/>
      <c r="L105" s="371" t="s">
        <v>129</v>
      </c>
      <c r="M105" s="241"/>
      <c r="N105" s="242"/>
      <c r="O105" s="371" t="s">
        <v>81</v>
      </c>
      <c r="P105" s="241"/>
      <c r="Q105" s="242"/>
      <c r="R105" s="344"/>
      <c r="S105" s="242"/>
      <c r="T105" s="9"/>
      <c r="U105" s="9"/>
      <c r="V105" s="65"/>
      <c r="W105" s="1"/>
      <c r="X105" s="1"/>
      <c r="Y105" s="1"/>
      <c r="Z105" s="1"/>
    </row>
    <row r="106" spans="1:26" ht="36" customHeight="1">
      <c r="A106" s="1"/>
      <c r="B106" s="249"/>
      <c r="C106" s="315"/>
      <c r="D106" s="250"/>
      <c r="E106" s="259" t="s">
        <v>241</v>
      </c>
      <c r="F106" s="241"/>
      <c r="G106" s="241"/>
      <c r="H106" s="241"/>
      <c r="I106" s="54"/>
      <c r="J106" s="370">
        <v>0</v>
      </c>
      <c r="K106" s="242"/>
      <c r="L106" s="371" t="s">
        <v>129</v>
      </c>
      <c r="M106" s="241"/>
      <c r="N106" s="242"/>
      <c r="O106" s="371" t="s">
        <v>81</v>
      </c>
      <c r="P106" s="241"/>
      <c r="Q106" s="242"/>
      <c r="R106" s="344"/>
      <c r="S106" s="242"/>
      <c r="T106" s="9"/>
      <c r="U106" s="9"/>
      <c r="V106" s="65"/>
      <c r="W106" s="1"/>
      <c r="X106" s="1"/>
      <c r="Y106" s="1"/>
      <c r="Z106" s="1"/>
    </row>
    <row r="107" spans="1:26" ht="36" customHeight="1">
      <c r="A107" s="1"/>
      <c r="B107" s="249"/>
      <c r="C107" s="315"/>
      <c r="D107" s="250"/>
      <c r="E107" s="259" t="s">
        <v>242</v>
      </c>
      <c r="F107" s="241"/>
      <c r="G107" s="241"/>
      <c r="H107" s="241"/>
      <c r="I107" s="54"/>
      <c r="J107" s="370">
        <v>0</v>
      </c>
      <c r="K107" s="242"/>
      <c r="L107" s="371" t="s">
        <v>129</v>
      </c>
      <c r="M107" s="241"/>
      <c r="N107" s="242"/>
      <c r="O107" s="371" t="s">
        <v>81</v>
      </c>
      <c r="P107" s="241"/>
      <c r="Q107" s="242"/>
      <c r="R107" s="344"/>
      <c r="S107" s="242"/>
      <c r="T107" s="9"/>
      <c r="U107" s="9"/>
      <c r="V107" s="65"/>
      <c r="W107" s="1"/>
      <c r="X107" s="1"/>
      <c r="Y107" s="1"/>
      <c r="Z107" s="1"/>
    </row>
    <row r="108" spans="1:26" ht="36" customHeight="1">
      <c r="A108" s="1"/>
      <c r="B108" s="251"/>
      <c r="C108" s="276"/>
      <c r="D108" s="252"/>
      <c r="E108" s="259" t="s">
        <v>243</v>
      </c>
      <c r="F108" s="241"/>
      <c r="G108" s="241"/>
      <c r="H108" s="241"/>
      <c r="I108" s="54"/>
      <c r="J108" s="370">
        <v>0</v>
      </c>
      <c r="K108" s="242"/>
      <c r="L108" s="371" t="s">
        <v>129</v>
      </c>
      <c r="M108" s="241"/>
      <c r="N108" s="242"/>
      <c r="O108" s="371" t="s">
        <v>81</v>
      </c>
      <c r="P108" s="241"/>
      <c r="Q108" s="242"/>
      <c r="R108" s="344"/>
      <c r="S108" s="242"/>
      <c r="T108" s="9"/>
      <c r="U108" s="9"/>
      <c r="V108" s="65"/>
      <c r="W108" s="1"/>
      <c r="X108" s="1"/>
      <c r="Y108" s="1"/>
      <c r="Z108" s="1"/>
    </row>
    <row r="109" spans="1:26" ht="36" customHeight="1">
      <c r="A109" s="1"/>
      <c r="B109" s="283" t="s">
        <v>244</v>
      </c>
      <c r="C109" s="284"/>
      <c r="D109" s="248"/>
      <c r="E109" s="259" t="s">
        <v>245</v>
      </c>
      <c r="F109" s="241"/>
      <c r="G109" s="241"/>
      <c r="H109" s="241"/>
      <c r="I109" s="54"/>
      <c r="J109" s="370">
        <v>0</v>
      </c>
      <c r="K109" s="242"/>
      <c r="L109" s="371" t="s">
        <v>129</v>
      </c>
      <c r="M109" s="241"/>
      <c r="N109" s="242"/>
      <c r="O109" s="371" t="s">
        <v>81</v>
      </c>
      <c r="P109" s="241"/>
      <c r="Q109" s="242"/>
      <c r="R109" s="344"/>
      <c r="S109" s="242"/>
      <c r="T109" s="9"/>
      <c r="U109" s="9"/>
      <c r="V109" s="65"/>
      <c r="W109" s="1"/>
      <c r="X109" s="1"/>
      <c r="Y109" s="1"/>
      <c r="Z109" s="1"/>
    </row>
    <row r="110" spans="1:26" ht="36" customHeight="1">
      <c r="A110" s="1"/>
      <c r="B110" s="249"/>
      <c r="C110" s="315"/>
      <c r="D110" s="250"/>
      <c r="E110" s="259" t="s">
        <v>246</v>
      </c>
      <c r="F110" s="241"/>
      <c r="G110" s="241"/>
      <c r="H110" s="241"/>
      <c r="I110" s="54"/>
      <c r="J110" s="370">
        <v>2</v>
      </c>
      <c r="K110" s="242"/>
      <c r="L110" s="371" t="s">
        <v>247</v>
      </c>
      <c r="M110" s="241"/>
      <c r="N110" s="242"/>
      <c r="O110" s="371" t="s">
        <v>248</v>
      </c>
      <c r="P110" s="241"/>
      <c r="Q110" s="242"/>
      <c r="R110" s="344"/>
      <c r="S110" s="242"/>
      <c r="T110" s="9"/>
      <c r="U110" s="9"/>
      <c r="V110" s="65"/>
      <c r="W110" s="1"/>
      <c r="X110" s="1"/>
      <c r="Y110" s="1"/>
      <c r="Z110" s="1"/>
    </row>
    <row r="111" spans="1:26" ht="36" customHeight="1">
      <c r="A111" s="1"/>
      <c r="B111" s="249"/>
      <c r="C111" s="315"/>
      <c r="D111" s="250"/>
      <c r="E111" s="259" t="s">
        <v>249</v>
      </c>
      <c r="F111" s="241"/>
      <c r="G111" s="241"/>
      <c r="H111" s="241"/>
      <c r="I111" s="54"/>
      <c r="J111" s="370">
        <v>0</v>
      </c>
      <c r="K111" s="242"/>
      <c r="L111" s="371" t="s">
        <v>129</v>
      </c>
      <c r="M111" s="241"/>
      <c r="N111" s="242"/>
      <c r="O111" s="371" t="s">
        <v>81</v>
      </c>
      <c r="P111" s="241"/>
      <c r="Q111" s="242"/>
      <c r="R111" s="344"/>
      <c r="S111" s="242"/>
      <c r="T111" s="9"/>
      <c r="U111" s="9"/>
      <c r="V111" s="65"/>
      <c r="W111" s="1"/>
      <c r="X111" s="1"/>
      <c r="Y111" s="1"/>
      <c r="Z111" s="1"/>
    </row>
    <row r="112" spans="1:26" ht="36" customHeight="1">
      <c r="A112" s="1"/>
      <c r="B112" s="251"/>
      <c r="C112" s="276"/>
      <c r="D112" s="252"/>
      <c r="E112" s="259" t="s">
        <v>250</v>
      </c>
      <c r="F112" s="241"/>
      <c r="G112" s="241"/>
      <c r="H112" s="241"/>
      <c r="I112" s="54"/>
      <c r="J112" s="370">
        <v>0</v>
      </c>
      <c r="K112" s="242"/>
      <c r="L112" s="371" t="s">
        <v>129</v>
      </c>
      <c r="M112" s="241"/>
      <c r="N112" s="242"/>
      <c r="O112" s="371" t="s">
        <v>81</v>
      </c>
      <c r="P112" s="241"/>
      <c r="Q112" s="242"/>
      <c r="R112" s="344"/>
      <c r="S112" s="242"/>
      <c r="T112" s="9"/>
      <c r="U112" s="9"/>
      <c r="V112" s="65"/>
      <c r="W112" s="1"/>
      <c r="X112" s="1"/>
      <c r="Y112" s="1"/>
      <c r="Z112" s="1"/>
    </row>
    <row r="113" spans="1:26" ht="36" customHeight="1">
      <c r="A113" s="1"/>
      <c r="B113" s="283" t="s">
        <v>251</v>
      </c>
      <c r="C113" s="284"/>
      <c r="D113" s="248"/>
      <c r="E113" s="259" t="s">
        <v>252</v>
      </c>
      <c r="F113" s="241"/>
      <c r="G113" s="241"/>
      <c r="H113" s="241"/>
      <c r="I113" s="54"/>
      <c r="J113" s="370">
        <v>0</v>
      </c>
      <c r="K113" s="242"/>
      <c r="L113" s="371" t="s">
        <v>129</v>
      </c>
      <c r="M113" s="241"/>
      <c r="N113" s="242"/>
      <c r="O113" s="371" t="s">
        <v>81</v>
      </c>
      <c r="P113" s="241"/>
      <c r="Q113" s="242"/>
      <c r="R113" s="344"/>
      <c r="S113" s="242"/>
      <c r="T113" s="9"/>
      <c r="U113" s="9"/>
      <c r="V113" s="65"/>
      <c r="W113" s="1"/>
      <c r="X113" s="1"/>
      <c r="Y113" s="1"/>
      <c r="Z113" s="1"/>
    </row>
    <row r="114" spans="1:26" ht="36" customHeight="1">
      <c r="A114" s="1"/>
      <c r="B114" s="249"/>
      <c r="C114" s="315"/>
      <c r="D114" s="250"/>
      <c r="E114" s="259" t="s">
        <v>253</v>
      </c>
      <c r="F114" s="241"/>
      <c r="G114" s="241"/>
      <c r="H114" s="241"/>
      <c r="I114" s="54"/>
      <c r="J114" s="370">
        <v>0</v>
      </c>
      <c r="K114" s="242"/>
      <c r="L114" s="371" t="s">
        <v>129</v>
      </c>
      <c r="M114" s="241"/>
      <c r="N114" s="242"/>
      <c r="O114" s="371" t="s">
        <v>81</v>
      </c>
      <c r="P114" s="241"/>
      <c r="Q114" s="242"/>
      <c r="R114" s="344"/>
      <c r="S114" s="242"/>
      <c r="T114" s="9"/>
      <c r="U114" s="9"/>
      <c r="V114" s="65"/>
      <c r="W114" s="1"/>
      <c r="X114" s="1"/>
      <c r="Y114" s="1"/>
      <c r="Z114" s="1"/>
    </row>
    <row r="115" spans="1:26" ht="36" customHeight="1">
      <c r="A115" s="1"/>
      <c r="B115" s="249"/>
      <c r="C115" s="315"/>
      <c r="D115" s="250"/>
      <c r="E115" s="259" t="s">
        <v>254</v>
      </c>
      <c r="F115" s="241"/>
      <c r="G115" s="241"/>
      <c r="H115" s="241"/>
      <c r="I115" s="54"/>
      <c r="J115" s="370">
        <v>1</v>
      </c>
      <c r="K115" s="242"/>
      <c r="L115" s="371" t="s">
        <v>255</v>
      </c>
      <c r="M115" s="241"/>
      <c r="N115" s="242"/>
      <c r="O115" s="371" t="s">
        <v>256</v>
      </c>
      <c r="P115" s="241"/>
      <c r="Q115" s="242"/>
      <c r="R115" s="344"/>
      <c r="S115" s="242"/>
      <c r="T115" s="9"/>
      <c r="U115" s="9"/>
      <c r="V115" s="65"/>
      <c r="W115" s="1"/>
      <c r="X115" s="1"/>
      <c r="Y115" s="1"/>
      <c r="Z115" s="1"/>
    </row>
    <row r="116" spans="1:26" ht="36" customHeight="1">
      <c r="A116" s="2"/>
      <c r="B116" s="251"/>
      <c r="C116" s="276"/>
      <c r="D116" s="252"/>
      <c r="E116" s="259" t="s">
        <v>257</v>
      </c>
      <c r="F116" s="241"/>
      <c r="G116" s="241"/>
      <c r="H116" s="241"/>
      <c r="I116" s="54"/>
      <c r="J116" s="370">
        <v>0</v>
      </c>
      <c r="K116" s="242"/>
      <c r="L116" s="371" t="s">
        <v>129</v>
      </c>
      <c r="M116" s="241"/>
      <c r="N116" s="242"/>
      <c r="O116" s="371" t="s">
        <v>81</v>
      </c>
      <c r="P116" s="241"/>
      <c r="Q116" s="242"/>
      <c r="R116" s="344"/>
      <c r="S116" s="242"/>
      <c r="T116" s="9"/>
      <c r="U116" s="9"/>
      <c r="V116" s="65"/>
      <c r="W116" s="1"/>
      <c r="X116" s="1"/>
      <c r="Y116" s="1"/>
      <c r="Z116" s="1"/>
    </row>
    <row r="117" spans="1:26" ht="36" customHeight="1">
      <c r="A117" s="1"/>
      <c r="B117" s="283" t="s">
        <v>258</v>
      </c>
      <c r="C117" s="284"/>
      <c r="D117" s="248"/>
      <c r="E117" s="259" t="s">
        <v>259</v>
      </c>
      <c r="F117" s="241"/>
      <c r="G117" s="241"/>
      <c r="H117" s="241"/>
      <c r="I117" s="54"/>
      <c r="J117" s="370">
        <v>2</v>
      </c>
      <c r="K117" s="242"/>
      <c r="L117" s="371" t="s">
        <v>260</v>
      </c>
      <c r="M117" s="241"/>
      <c r="N117" s="242"/>
      <c r="O117" s="371" t="s">
        <v>256</v>
      </c>
      <c r="P117" s="241"/>
      <c r="Q117" s="242"/>
      <c r="R117" s="344"/>
      <c r="S117" s="242"/>
      <c r="T117" s="9"/>
      <c r="U117" s="9"/>
      <c r="V117" s="65"/>
      <c r="W117" s="1"/>
      <c r="X117" s="1"/>
      <c r="Y117" s="1"/>
      <c r="Z117" s="1"/>
    </row>
    <row r="118" spans="1:26" ht="36" customHeight="1">
      <c r="A118" s="1"/>
      <c r="B118" s="251"/>
      <c r="C118" s="276"/>
      <c r="D118" s="252"/>
      <c r="E118" s="259" t="s">
        <v>261</v>
      </c>
      <c r="F118" s="241"/>
      <c r="G118" s="241"/>
      <c r="H118" s="241"/>
      <c r="I118" s="54"/>
      <c r="J118" s="370">
        <v>1</v>
      </c>
      <c r="K118" s="242"/>
      <c r="L118" s="371" t="s">
        <v>262</v>
      </c>
      <c r="M118" s="241"/>
      <c r="N118" s="242"/>
      <c r="O118" s="371" t="s">
        <v>256</v>
      </c>
      <c r="P118" s="241"/>
      <c r="Q118" s="242"/>
      <c r="R118" s="344"/>
      <c r="S118" s="242"/>
      <c r="T118" s="9"/>
      <c r="U118" s="9"/>
      <c r="V118" s="65"/>
      <c r="W118" s="1"/>
      <c r="X118" s="1"/>
      <c r="Y118" s="1"/>
      <c r="Z118" s="1"/>
    </row>
    <row r="119" spans="1:26" ht="36" customHeight="1">
      <c r="A119" s="1"/>
      <c r="B119" s="244" t="s">
        <v>263</v>
      </c>
      <c r="C119" s="241"/>
      <c r="D119" s="242"/>
      <c r="E119" s="243"/>
      <c r="F119" s="241"/>
      <c r="G119" s="241"/>
      <c r="H119" s="241"/>
      <c r="I119" s="242"/>
      <c r="J119" s="370">
        <v>0</v>
      </c>
      <c r="K119" s="242"/>
      <c r="L119" s="371" t="s">
        <v>129</v>
      </c>
      <c r="M119" s="241"/>
      <c r="N119" s="242"/>
      <c r="O119" s="371" t="s">
        <v>81</v>
      </c>
      <c r="P119" s="241"/>
      <c r="Q119" s="242"/>
      <c r="R119" s="344"/>
      <c r="S119" s="242"/>
      <c r="T119" s="9"/>
      <c r="U119" s="9"/>
      <c r="V119" s="65"/>
      <c r="W119" s="1"/>
      <c r="X119" s="1"/>
      <c r="Y119" s="1"/>
      <c r="Z119" s="1"/>
    </row>
    <row r="120" spans="1:26" ht="39.75" customHeight="1">
      <c r="A120" s="1"/>
      <c r="B120" s="257" t="s">
        <v>50</v>
      </c>
      <c r="C120" s="241"/>
      <c r="D120" s="245"/>
      <c r="E120" s="273" t="s">
        <v>264</v>
      </c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41"/>
      <c r="S120" s="241"/>
      <c r="T120" s="241"/>
      <c r="U120" s="241"/>
      <c r="V120" s="242"/>
      <c r="W120" s="1"/>
      <c r="X120" s="1"/>
      <c r="Y120" s="1"/>
      <c r="Z120" s="1"/>
    </row>
    <row r="121" spans="1:26" ht="36" customHeight="1">
      <c r="A121" s="1"/>
      <c r="B121" s="262" t="s">
        <v>265</v>
      </c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41"/>
      <c r="S121" s="241"/>
      <c r="T121" s="241"/>
      <c r="U121" s="241"/>
      <c r="V121" s="242"/>
      <c r="W121" s="1"/>
      <c r="X121" s="1"/>
      <c r="Y121" s="1"/>
      <c r="Z121" s="1"/>
    </row>
    <row r="122" spans="1:26" ht="36" customHeight="1">
      <c r="A122" s="1"/>
      <c r="B122" s="263" t="s">
        <v>194</v>
      </c>
      <c r="C122" s="264"/>
      <c r="D122" s="264"/>
      <c r="E122" s="264"/>
      <c r="F122" s="264"/>
      <c r="G122" s="264"/>
      <c r="H122" s="264"/>
      <c r="I122" s="264"/>
      <c r="J122" s="264"/>
      <c r="K122" s="264"/>
      <c r="L122" s="265"/>
      <c r="M122" s="263" t="s">
        <v>195</v>
      </c>
      <c r="N122" s="264"/>
      <c r="O122" s="264"/>
      <c r="P122" s="264"/>
      <c r="Q122" s="264"/>
      <c r="R122" s="264"/>
      <c r="S122" s="264"/>
      <c r="T122" s="264"/>
      <c r="U122" s="264"/>
      <c r="V122" s="265"/>
      <c r="W122" s="1"/>
      <c r="X122" s="1"/>
      <c r="Y122" s="1"/>
      <c r="Z122" s="1"/>
    </row>
    <row r="123" spans="1:26" ht="36" customHeight="1">
      <c r="A123" s="1"/>
      <c r="B123" s="365" t="s">
        <v>266</v>
      </c>
      <c r="C123" s="284"/>
      <c r="D123" s="284"/>
      <c r="E123" s="284"/>
      <c r="F123" s="71"/>
      <c r="G123" s="17"/>
      <c r="H123" s="351" t="s">
        <v>267</v>
      </c>
      <c r="I123" s="284"/>
      <c r="J123" s="284"/>
      <c r="K123" s="284"/>
      <c r="L123" s="71"/>
      <c r="M123" s="365" t="s">
        <v>268</v>
      </c>
      <c r="N123" s="284"/>
      <c r="O123" s="284"/>
      <c r="P123" s="284"/>
      <c r="Q123" s="71"/>
      <c r="R123" s="351" t="s">
        <v>267</v>
      </c>
      <c r="S123" s="284"/>
      <c r="T123" s="284"/>
      <c r="U123" s="284"/>
      <c r="V123" s="72"/>
      <c r="W123" s="1"/>
      <c r="X123" s="1"/>
      <c r="Y123" s="1"/>
      <c r="Z123" s="1"/>
    </row>
    <row r="124" spans="1:26" ht="36" customHeight="1">
      <c r="A124" s="1"/>
      <c r="B124" s="383" t="s">
        <v>269</v>
      </c>
      <c r="C124" s="315"/>
      <c r="D124" s="315"/>
      <c r="E124" s="73"/>
      <c r="F124" s="384" t="s">
        <v>270</v>
      </c>
      <c r="G124" s="315"/>
      <c r="H124" s="315"/>
      <c r="I124" s="74"/>
      <c r="J124" s="384" t="s">
        <v>78</v>
      </c>
      <c r="K124" s="315"/>
      <c r="L124" s="1"/>
      <c r="M124" s="383" t="s">
        <v>269</v>
      </c>
      <c r="N124" s="315"/>
      <c r="O124" s="315"/>
      <c r="P124" s="73"/>
      <c r="Q124" s="384" t="s">
        <v>270</v>
      </c>
      <c r="R124" s="315"/>
      <c r="S124" s="315"/>
      <c r="T124" s="74"/>
      <c r="U124" s="75" t="s">
        <v>78</v>
      </c>
      <c r="V124" s="76"/>
      <c r="W124" s="1"/>
      <c r="X124" s="1"/>
      <c r="Y124" s="1"/>
      <c r="Z124" s="1"/>
    </row>
    <row r="125" spans="1:26" ht="36" customHeight="1">
      <c r="A125" s="1"/>
      <c r="B125" s="382" t="s">
        <v>271</v>
      </c>
      <c r="C125" s="276"/>
      <c r="D125" s="368" t="s">
        <v>81</v>
      </c>
      <c r="E125" s="276"/>
      <c r="F125" s="276"/>
      <c r="G125" s="276"/>
      <c r="H125" s="276"/>
      <c r="I125" s="276"/>
      <c r="J125" s="276"/>
      <c r="K125" s="276"/>
      <c r="L125" s="276"/>
      <c r="M125" s="382" t="s">
        <v>271</v>
      </c>
      <c r="N125" s="276"/>
      <c r="O125" s="368" t="s">
        <v>81</v>
      </c>
      <c r="P125" s="276"/>
      <c r="Q125" s="276"/>
      <c r="R125" s="276"/>
      <c r="S125" s="276"/>
      <c r="T125" s="276"/>
      <c r="U125" s="276"/>
      <c r="V125" s="252"/>
      <c r="W125" s="1"/>
      <c r="X125" s="1"/>
      <c r="Y125" s="1"/>
      <c r="Z125" s="1"/>
    </row>
    <row r="126" spans="1:26" ht="56.25" customHeight="1">
      <c r="A126" s="1"/>
      <c r="B126" s="290" t="s">
        <v>50</v>
      </c>
      <c r="C126" s="276"/>
      <c r="D126" s="276"/>
      <c r="E126" s="368" t="s">
        <v>272</v>
      </c>
      <c r="F126" s="276"/>
      <c r="G126" s="276"/>
      <c r="H126" s="276"/>
      <c r="I126" s="276"/>
      <c r="J126" s="276"/>
      <c r="K126" s="276"/>
      <c r="L126" s="276"/>
      <c r="M126" s="276"/>
      <c r="N126" s="276"/>
      <c r="O126" s="276"/>
      <c r="P126" s="276"/>
      <c r="Q126" s="276"/>
      <c r="R126" s="276"/>
      <c r="S126" s="276"/>
      <c r="T126" s="276"/>
      <c r="U126" s="276"/>
      <c r="V126" s="252"/>
      <c r="W126" s="1"/>
      <c r="X126" s="1"/>
      <c r="Y126" s="1"/>
      <c r="Z126" s="1"/>
    </row>
    <row r="127" spans="1:26" ht="36" customHeight="1">
      <c r="A127" s="1"/>
      <c r="B127" s="279" t="s">
        <v>273</v>
      </c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5"/>
      <c r="Q127" s="22" t="s">
        <v>100</v>
      </c>
      <c r="R127" s="77"/>
      <c r="S127" s="22" t="s">
        <v>101</v>
      </c>
      <c r="T127" s="77"/>
      <c r="U127" s="22" t="s">
        <v>102</v>
      </c>
      <c r="V127" s="56"/>
      <c r="W127" s="1"/>
      <c r="X127" s="1"/>
      <c r="Y127" s="1"/>
      <c r="Z127" s="1"/>
    </row>
    <row r="128" spans="1:26" ht="36" customHeight="1">
      <c r="A128" s="1"/>
      <c r="B128" s="262" t="s">
        <v>274</v>
      </c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41"/>
      <c r="S128" s="241"/>
      <c r="T128" s="241"/>
      <c r="U128" s="241"/>
      <c r="V128" s="242"/>
      <c r="W128" s="1"/>
      <c r="X128" s="1"/>
      <c r="Y128" s="1"/>
      <c r="Z128" s="1"/>
    </row>
    <row r="129" spans="1:26" ht="36" customHeight="1">
      <c r="A129" s="1"/>
      <c r="B129" s="259" t="s">
        <v>275</v>
      </c>
      <c r="C129" s="241"/>
      <c r="D129" s="241"/>
      <c r="E129" s="326"/>
      <c r="F129" s="241"/>
      <c r="G129" s="303" t="s">
        <v>276</v>
      </c>
      <c r="H129" s="241"/>
      <c r="I129" s="241"/>
      <c r="J129" s="326"/>
      <c r="K129" s="241"/>
      <c r="L129" s="266" t="s">
        <v>277</v>
      </c>
      <c r="M129" s="241"/>
      <c r="N129" s="241"/>
      <c r="O129" s="241"/>
      <c r="P129" s="326"/>
      <c r="Q129" s="241"/>
      <c r="R129" s="266" t="s">
        <v>278</v>
      </c>
      <c r="S129" s="241"/>
      <c r="T129" s="241"/>
      <c r="U129" s="326"/>
      <c r="V129" s="242"/>
      <c r="W129" s="2"/>
      <c r="X129" s="2"/>
      <c r="Y129" s="1"/>
      <c r="Z129" s="1"/>
    </row>
    <row r="130" spans="1:26" ht="36" customHeight="1">
      <c r="A130" s="1"/>
      <c r="B130" s="257" t="s">
        <v>50</v>
      </c>
      <c r="C130" s="241"/>
      <c r="D130" s="241"/>
      <c r="E130" s="273" t="s">
        <v>279</v>
      </c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41"/>
      <c r="S130" s="241"/>
      <c r="T130" s="241"/>
      <c r="U130" s="241"/>
      <c r="V130" s="242"/>
      <c r="W130" s="2"/>
      <c r="X130" s="2"/>
      <c r="Y130" s="1"/>
      <c r="Z130" s="1"/>
    </row>
    <row r="131" spans="1:26" ht="36" customHeight="1">
      <c r="A131" s="1"/>
      <c r="B131" s="253" t="s">
        <v>280</v>
      </c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41"/>
      <c r="S131" s="241"/>
      <c r="T131" s="241"/>
      <c r="U131" s="241"/>
      <c r="V131" s="242"/>
      <c r="W131" s="1"/>
      <c r="X131" s="1"/>
      <c r="Y131" s="1"/>
      <c r="Z131" s="1"/>
    </row>
    <row r="132" spans="1:26" ht="36" customHeight="1">
      <c r="A132" s="1"/>
      <c r="B132" s="257" t="s">
        <v>281</v>
      </c>
      <c r="C132" s="241"/>
      <c r="D132" s="241"/>
      <c r="E132" s="241"/>
      <c r="F132" s="241"/>
      <c r="G132" s="242"/>
      <c r="H132" s="257" t="s">
        <v>282</v>
      </c>
      <c r="I132" s="241"/>
      <c r="J132" s="241"/>
      <c r="K132" s="241"/>
      <c r="L132" s="241"/>
      <c r="M132" s="241"/>
      <c r="N132" s="241"/>
      <c r="O132" s="241"/>
      <c r="P132" s="241"/>
      <c r="Q132" s="241"/>
      <c r="R132" s="241"/>
      <c r="S132" s="241"/>
      <c r="T132" s="241"/>
      <c r="U132" s="241"/>
      <c r="V132" s="242"/>
      <c r="W132" s="1"/>
      <c r="X132" s="1"/>
      <c r="Y132" s="1"/>
      <c r="Z132" s="1"/>
    </row>
    <row r="133" spans="1:26" ht="36" customHeight="1">
      <c r="A133" s="1"/>
      <c r="B133" s="285" t="s">
        <v>283</v>
      </c>
      <c r="C133" s="241"/>
      <c r="D133" s="241"/>
      <c r="E133" s="241"/>
      <c r="F133" s="286"/>
      <c r="G133" s="242"/>
      <c r="H133" s="259" t="s">
        <v>284</v>
      </c>
      <c r="I133" s="241"/>
      <c r="J133" s="241"/>
      <c r="K133" s="241"/>
      <c r="L133" s="33"/>
      <c r="M133" s="266" t="s">
        <v>285</v>
      </c>
      <c r="N133" s="241"/>
      <c r="O133" s="241"/>
      <c r="P133" s="241"/>
      <c r="Q133" s="33"/>
      <c r="R133" s="266" t="s">
        <v>286</v>
      </c>
      <c r="S133" s="241"/>
      <c r="T133" s="241"/>
      <c r="U133" s="241"/>
      <c r="V133" s="16"/>
      <c r="W133" s="1"/>
      <c r="X133" s="1"/>
      <c r="Y133" s="1"/>
      <c r="Z133" s="1"/>
    </row>
    <row r="134" spans="1:26" ht="36" customHeight="1">
      <c r="A134" s="1"/>
      <c r="B134" s="285" t="s">
        <v>287</v>
      </c>
      <c r="C134" s="241"/>
      <c r="D134" s="241"/>
      <c r="E134" s="241"/>
      <c r="F134" s="286"/>
      <c r="G134" s="242"/>
      <c r="H134" s="259" t="s">
        <v>288</v>
      </c>
      <c r="I134" s="241"/>
      <c r="J134" s="241"/>
      <c r="K134" s="241"/>
      <c r="L134" s="33"/>
      <c r="M134" s="266" t="s">
        <v>289</v>
      </c>
      <c r="N134" s="241"/>
      <c r="O134" s="241"/>
      <c r="P134" s="241"/>
      <c r="Q134" s="33"/>
      <c r="R134" s="266" t="s">
        <v>290</v>
      </c>
      <c r="S134" s="241"/>
      <c r="T134" s="241"/>
      <c r="U134" s="241"/>
      <c r="V134" s="16"/>
      <c r="W134" s="1"/>
      <c r="X134" s="1"/>
      <c r="Y134" s="1"/>
      <c r="Z134" s="1"/>
    </row>
    <row r="135" spans="1:26" ht="36" customHeight="1">
      <c r="A135" s="1"/>
      <c r="B135" s="285" t="s">
        <v>291</v>
      </c>
      <c r="C135" s="241"/>
      <c r="D135" s="241"/>
      <c r="E135" s="241"/>
      <c r="F135" s="286"/>
      <c r="G135" s="242"/>
      <c r="H135" s="259" t="s">
        <v>292</v>
      </c>
      <c r="I135" s="241"/>
      <c r="J135" s="241"/>
      <c r="K135" s="241"/>
      <c r="L135" s="33"/>
      <c r="M135" s="266" t="s">
        <v>293</v>
      </c>
      <c r="N135" s="241"/>
      <c r="O135" s="241"/>
      <c r="P135" s="241"/>
      <c r="Q135" s="33"/>
      <c r="R135" s="266" t="s">
        <v>294</v>
      </c>
      <c r="S135" s="241"/>
      <c r="T135" s="241"/>
      <c r="U135" s="241"/>
      <c r="V135" s="16"/>
      <c r="W135" s="1"/>
      <c r="X135" s="1"/>
      <c r="Y135" s="1"/>
      <c r="Z135" s="1"/>
    </row>
    <row r="136" spans="1:26" ht="36" customHeight="1">
      <c r="A136" s="1"/>
      <c r="B136" s="285" t="s">
        <v>295</v>
      </c>
      <c r="C136" s="241"/>
      <c r="D136" s="241"/>
      <c r="E136" s="241"/>
      <c r="F136" s="286"/>
      <c r="G136" s="242"/>
      <c r="H136" s="259" t="s">
        <v>296</v>
      </c>
      <c r="I136" s="241"/>
      <c r="J136" s="241"/>
      <c r="K136" s="241"/>
      <c r="L136" s="33"/>
      <c r="M136" s="266" t="s">
        <v>297</v>
      </c>
      <c r="N136" s="241"/>
      <c r="O136" s="241"/>
      <c r="P136" s="241"/>
      <c r="Q136" s="33"/>
      <c r="R136" s="266" t="s">
        <v>298</v>
      </c>
      <c r="S136" s="241"/>
      <c r="T136" s="241"/>
      <c r="U136" s="241"/>
      <c r="V136" s="16"/>
      <c r="W136" s="1"/>
      <c r="X136" s="1"/>
      <c r="Y136" s="1"/>
      <c r="Z136" s="1"/>
    </row>
    <row r="137" spans="1:26" ht="36" customHeight="1">
      <c r="A137" s="1"/>
      <c r="B137" s="285" t="s">
        <v>299</v>
      </c>
      <c r="C137" s="241"/>
      <c r="D137" s="241"/>
      <c r="E137" s="241"/>
      <c r="F137" s="286"/>
      <c r="G137" s="242"/>
      <c r="H137" s="259" t="s">
        <v>300</v>
      </c>
      <c r="I137" s="241"/>
      <c r="J137" s="241"/>
      <c r="K137" s="241"/>
      <c r="L137" s="33"/>
      <c r="M137" s="266" t="s">
        <v>301</v>
      </c>
      <c r="N137" s="241"/>
      <c r="O137" s="241"/>
      <c r="P137" s="241"/>
      <c r="Q137" s="33"/>
      <c r="R137" s="266" t="s">
        <v>302</v>
      </c>
      <c r="S137" s="241"/>
      <c r="T137" s="241"/>
      <c r="U137" s="241"/>
      <c r="V137" s="16"/>
      <c r="W137" s="1"/>
      <c r="X137" s="1"/>
      <c r="Y137" s="1"/>
      <c r="Z137" s="1"/>
    </row>
    <row r="138" spans="1:26" ht="36" customHeight="1">
      <c r="A138" s="1"/>
      <c r="B138" s="285" t="s">
        <v>78</v>
      </c>
      <c r="C138" s="241"/>
      <c r="D138" s="241"/>
      <c r="E138" s="241"/>
      <c r="F138" s="33"/>
      <c r="G138" s="33"/>
      <c r="H138" s="295" t="s">
        <v>271</v>
      </c>
      <c r="I138" s="241"/>
      <c r="J138" s="261" t="s">
        <v>81</v>
      </c>
      <c r="K138" s="241"/>
      <c r="L138" s="241"/>
      <c r="M138" s="241"/>
      <c r="N138" s="241"/>
      <c r="O138" s="241"/>
      <c r="P138" s="241"/>
      <c r="Q138" s="241"/>
      <c r="R138" s="241"/>
      <c r="S138" s="241"/>
      <c r="T138" s="241"/>
      <c r="U138" s="241"/>
      <c r="V138" s="242"/>
      <c r="W138" s="1"/>
      <c r="X138" s="1"/>
      <c r="Y138" s="1"/>
      <c r="Z138" s="1"/>
    </row>
    <row r="139" spans="1:26" ht="36" customHeight="1">
      <c r="A139" s="1"/>
      <c r="B139" s="257" t="s">
        <v>50</v>
      </c>
      <c r="C139" s="241"/>
      <c r="D139" s="241"/>
      <c r="E139" s="273" t="s">
        <v>303</v>
      </c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41"/>
      <c r="S139" s="241"/>
      <c r="T139" s="241"/>
      <c r="U139" s="241"/>
      <c r="V139" s="242"/>
      <c r="W139" s="1"/>
      <c r="X139" s="1"/>
      <c r="Y139" s="1"/>
      <c r="Z139" s="1"/>
    </row>
    <row r="140" spans="1:26" ht="36" customHeight="1">
      <c r="A140" s="1"/>
      <c r="B140" s="262" t="s">
        <v>304</v>
      </c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41"/>
      <c r="S140" s="241"/>
      <c r="T140" s="241"/>
      <c r="U140" s="241"/>
      <c r="V140" s="242"/>
      <c r="W140" s="1"/>
      <c r="X140" s="1"/>
      <c r="Y140" s="1"/>
      <c r="Z140" s="1"/>
    </row>
    <row r="141" spans="1:26" ht="36" customHeight="1">
      <c r="A141" s="1"/>
      <c r="B141" s="259" t="s">
        <v>275</v>
      </c>
      <c r="C141" s="241"/>
      <c r="D141" s="241"/>
      <c r="E141" s="326"/>
      <c r="F141" s="241"/>
      <c r="G141" s="303" t="s">
        <v>276</v>
      </c>
      <c r="H141" s="241"/>
      <c r="I141" s="241"/>
      <c r="J141" s="326"/>
      <c r="K141" s="241"/>
      <c r="L141" s="266" t="s">
        <v>277</v>
      </c>
      <c r="M141" s="241"/>
      <c r="N141" s="241"/>
      <c r="O141" s="241"/>
      <c r="P141" s="326"/>
      <c r="Q141" s="241"/>
      <c r="R141" s="266" t="s">
        <v>278</v>
      </c>
      <c r="S141" s="241"/>
      <c r="T141" s="241"/>
      <c r="U141" s="326"/>
      <c r="V141" s="242"/>
      <c r="W141" s="1"/>
      <c r="X141" s="1"/>
      <c r="Y141" s="1"/>
      <c r="Z141" s="1"/>
    </row>
    <row r="142" spans="1:26" ht="36" customHeight="1">
      <c r="A142" s="1"/>
      <c r="B142" s="257" t="s">
        <v>50</v>
      </c>
      <c r="C142" s="241"/>
      <c r="D142" s="241"/>
      <c r="E142" s="273" t="s">
        <v>305</v>
      </c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41"/>
      <c r="S142" s="241"/>
      <c r="T142" s="241"/>
      <c r="U142" s="241"/>
      <c r="V142" s="242"/>
      <c r="W142" s="1"/>
      <c r="X142" s="1"/>
      <c r="Y142" s="1"/>
      <c r="Z142" s="1"/>
    </row>
    <row r="143" spans="1:26" ht="36" customHeight="1">
      <c r="A143" s="1"/>
      <c r="B143" s="253" t="s">
        <v>306</v>
      </c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2"/>
      <c r="W143" s="1"/>
      <c r="X143" s="1"/>
      <c r="Y143" s="1"/>
      <c r="Z143" s="1"/>
    </row>
    <row r="144" spans="1:26" ht="36" customHeight="1">
      <c r="A144" s="1"/>
      <c r="B144" s="257" t="s">
        <v>307</v>
      </c>
      <c r="C144" s="241"/>
      <c r="D144" s="241"/>
      <c r="E144" s="241"/>
      <c r="F144" s="241"/>
      <c r="G144" s="242"/>
      <c r="H144" s="257" t="s">
        <v>308</v>
      </c>
      <c r="I144" s="241"/>
      <c r="J144" s="241"/>
      <c r="K144" s="241"/>
      <c r="L144" s="241"/>
      <c r="M144" s="241"/>
      <c r="N144" s="241"/>
      <c r="O144" s="241"/>
      <c r="P144" s="241"/>
      <c r="Q144" s="241"/>
      <c r="R144" s="241"/>
      <c r="S144" s="241"/>
      <c r="T144" s="241"/>
      <c r="U144" s="241"/>
      <c r="V144" s="242"/>
      <c r="W144" s="1"/>
      <c r="X144" s="1"/>
      <c r="Y144" s="1"/>
      <c r="Z144" s="1"/>
    </row>
    <row r="145" spans="1:26" ht="36" customHeight="1">
      <c r="A145" s="1"/>
      <c r="B145" s="285" t="s">
        <v>283</v>
      </c>
      <c r="C145" s="241"/>
      <c r="D145" s="241"/>
      <c r="E145" s="241"/>
      <c r="F145" s="286"/>
      <c r="G145" s="242"/>
      <c r="H145" s="259" t="s">
        <v>284</v>
      </c>
      <c r="I145" s="241"/>
      <c r="J145" s="241"/>
      <c r="K145" s="241"/>
      <c r="L145" s="33"/>
      <c r="M145" s="266" t="s">
        <v>285</v>
      </c>
      <c r="N145" s="241"/>
      <c r="O145" s="241"/>
      <c r="P145" s="241"/>
      <c r="Q145" s="33"/>
      <c r="R145" s="266" t="s">
        <v>286</v>
      </c>
      <c r="S145" s="241"/>
      <c r="T145" s="241"/>
      <c r="U145" s="241"/>
      <c r="V145" s="16"/>
      <c r="W145" s="1"/>
      <c r="X145" s="1"/>
      <c r="Y145" s="1"/>
      <c r="Z145" s="1"/>
    </row>
    <row r="146" spans="1:26" ht="36" customHeight="1">
      <c r="A146" s="1"/>
      <c r="B146" s="285" t="s">
        <v>287</v>
      </c>
      <c r="C146" s="241"/>
      <c r="D146" s="241"/>
      <c r="E146" s="241"/>
      <c r="F146" s="286"/>
      <c r="G146" s="242"/>
      <c r="H146" s="259" t="s">
        <v>288</v>
      </c>
      <c r="I146" s="241"/>
      <c r="J146" s="241"/>
      <c r="K146" s="241"/>
      <c r="L146" s="33"/>
      <c r="M146" s="266" t="s">
        <v>289</v>
      </c>
      <c r="N146" s="241"/>
      <c r="O146" s="241"/>
      <c r="P146" s="241"/>
      <c r="Q146" s="33"/>
      <c r="R146" s="266" t="s">
        <v>290</v>
      </c>
      <c r="S146" s="241"/>
      <c r="T146" s="241"/>
      <c r="U146" s="241"/>
      <c r="V146" s="16"/>
      <c r="W146" s="1"/>
      <c r="X146" s="1"/>
      <c r="Y146" s="1"/>
      <c r="Z146" s="1"/>
    </row>
    <row r="147" spans="1:26" ht="36" customHeight="1">
      <c r="A147" s="1"/>
      <c r="B147" s="285" t="s">
        <v>291</v>
      </c>
      <c r="C147" s="241"/>
      <c r="D147" s="241"/>
      <c r="E147" s="241"/>
      <c r="F147" s="286"/>
      <c r="G147" s="242"/>
      <c r="H147" s="259" t="s">
        <v>292</v>
      </c>
      <c r="I147" s="241"/>
      <c r="J147" s="241"/>
      <c r="K147" s="241"/>
      <c r="L147" s="33"/>
      <c r="M147" s="266" t="s">
        <v>293</v>
      </c>
      <c r="N147" s="241"/>
      <c r="O147" s="241"/>
      <c r="P147" s="241"/>
      <c r="Q147" s="33"/>
      <c r="R147" s="266" t="s">
        <v>294</v>
      </c>
      <c r="S147" s="241"/>
      <c r="T147" s="241"/>
      <c r="U147" s="241"/>
      <c r="V147" s="16"/>
      <c r="W147" s="1"/>
      <c r="X147" s="1"/>
      <c r="Y147" s="1"/>
      <c r="Z147" s="1"/>
    </row>
    <row r="148" spans="1:26" ht="36" customHeight="1">
      <c r="A148" s="1"/>
      <c r="B148" s="285" t="s">
        <v>295</v>
      </c>
      <c r="C148" s="241"/>
      <c r="D148" s="241"/>
      <c r="E148" s="241"/>
      <c r="F148" s="286"/>
      <c r="G148" s="242"/>
      <c r="H148" s="259" t="s">
        <v>296</v>
      </c>
      <c r="I148" s="241"/>
      <c r="J148" s="241"/>
      <c r="K148" s="241"/>
      <c r="L148" s="33"/>
      <c r="M148" s="266" t="s">
        <v>297</v>
      </c>
      <c r="N148" s="241"/>
      <c r="O148" s="241"/>
      <c r="P148" s="241"/>
      <c r="Q148" s="33"/>
      <c r="R148" s="266" t="s">
        <v>298</v>
      </c>
      <c r="S148" s="241"/>
      <c r="T148" s="241"/>
      <c r="U148" s="241"/>
      <c r="V148" s="16"/>
      <c r="W148" s="1"/>
      <c r="X148" s="1"/>
      <c r="Y148" s="1"/>
      <c r="Z148" s="1"/>
    </row>
    <row r="149" spans="1:26" ht="36" customHeight="1">
      <c r="A149" s="1"/>
      <c r="B149" s="285" t="s">
        <v>299</v>
      </c>
      <c r="C149" s="241"/>
      <c r="D149" s="241"/>
      <c r="E149" s="241"/>
      <c r="F149" s="286"/>
      <c r="G149" s="242"/>
      <c r="H149" s="259" t="s">
        <v>300</v>
      </c>
      <c r="I149" s="241"/>
      <c r="J149" s="241"/>
      <c r="K149" s="241"/>
      <c r="L149" s="33"/>
      <c r="M149" s="266" t="s">
        <v>301</v>
      </c>
      <c r="N149" s="241"/>
      <c r="O149" s="241"/>
      <c r="P149" s="241"/>
      <c r="Q149" s="33"/>
      <c r="R149" s="266" t="s">
        <v>302</v>
      </c>
      <c r="S149" s="241"/>
      <c r="T149" s="241"/>
      <c r="U149" s="241"/>
      <c r="V149" s="16"/>
      <c r="W149" s="1"/>
      <c r="X149" s="1"/>
      <c r="Y149" s="1"/>
      <c r="Z149" s="1"/>
    </row>
    <row r="150" spans="1:26" ht="36" customHeight="1">
      <c r="A150" s="1"/>
      <c r="B150" s="285" t="s">
        <v>78</v>
      </c>
      <c r="C150" s="241"/>
      <c r="D150" s="241"/>
      <c r="E150" s="241"/>
      <c r="F150" s="33"/>
      <c r="G150" s="33"/>
      <c r="H150" s="295" t="s">
        <v>271</v>
      </c>
      <c r="I150" s="241"/>
      <c r="J150" s="261" t="s">
        <v>81</v>
      </c>
      <c r="K150" s="241"/>
      <c r="L150" s="241"/>
      <c r="M150" s="241"/>
      <c r="N150" s="241"/>
      <c r="O150" s="241"/>
      <c r="P150" s="241"/>
      <c r="Q150" s="241"/>
      <c r="R150" s="241"/>
      <c r="S150" s="241"/>
      <c r="T150" s="241"/>
      <c r="U150" s="241"/>
      <c r="V150" s="242"/>
      <c r="W150" s="1"/>
      <c r="X150" s="1"/>
      <c r="Y150" s="1"/>
      <c r="Z150" s="1"/>
    </row>
    <row r="151" spans="1:26" ht="36" customHeight="1">
      <c r="A151" s="2"/>
      <c r="B151" s="257" t="s">
        <v>50</v>
      </c>
      <c r="C151" s="241"/>
      <c r="D151" s="241"/>
      <c r="E151" s="273" t="s">
        <v>309</v>
      </c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41"/>
      <c r="S151" s="241"/>
      <c r="T151" s="241"/>
      <c r="U151" s="241"/>
      <c r="V151" s="242"/>
      <c r="W151" s="1"/>
      <c r="X151" s="1"/>
      <c r="Y151" s="1"/>
      <c r="Z151" s="1"/>
    </row>
    <row r="152" spans="1:26" ht="36" customHeight="1">
      <c r="A152" s="2"/>
      <c r="B152" s="262" t="s">
        <v>310</v>
      </c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41"/>
      <c r="U152" s="241"/>
      <c r="V152" s="242"/>
      <c r="W152" s="1"/>
      <c r="X152" s="1"/>
      <c r="Y152" s="1"/>
      <c r="Z152" s="1"/>
    </row>
    <row r="153" spans="1:26" ht="36" customHeight="1">
      <c r="A153" s="2"/>
      <c r="B153" s="281" t="s">
        <v>311</v>
      </c>
      <c r="C153" s="241"/>
      <c r="D153" s="241"/>
      <c r="E153" s="278" t="s">
        <v>81</v>
      </c>
      <c r="F153" s="241"/>
      <c r="G153" s="245"/>
      <c r="H153" s="246" t="s">
        <v>312</v>
      </c>
      <c r="I153" s="241"/>
      <c r="J153" s="245"/>
      <c r="K153" s="278" t="s">
        <v>81</v>
      </c>
      <c r="L153" s="241"/>
      <c r="M153" s="245"/>
      <c r="N153" s="246" t="s">
        <v>313</v>
      </c>
      <c r="O153" s="245"/>
      <c r="P153" s="287" t="s">
        <v>81</v>
      </c>
      <c r="Q153" s="241"/>
      <c r="R153" s="241"/>
      <c r="S153" s="246" t="s">
        <v>314</v>
      </c>
      <c r="T153" s="245"/>
      <c r="U153" s="385" t="s">
        <v>81</v>
      </c>
      <c r="V153" s="242"/>
      <c r="W153" s="1"/>
      <c r="X153" s="1"/>
      <c r="Y153" s="1"/>
      <c r="Z153" s="1"/>
    </row>
    <row r="154" spans="1:26" ht="36" customHeight="1">
      <c r="A154" s="2"/>
      <c r="B154" s="257" t="s">
        <v>50</v>
      </c>
      <c r="C154" s="241"/>
      <c r="D154" s="245"/>
      <c r="E154" s="273" t="s">
        <v>315</v>
      </c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41"/>
      <c r="S154" s="241"/>
      <c r="T154" s="241"/>
      <c r="U154" s="241"/>
      <c r="V154" s="242"/>
      <c r="W154" s="1"/>
      <c r="X154" s="1"/>
      <c r="Y154" s="1"/>
      <c r="Z154" s="1"/>
    </row>
    <row r="155" spans="1:26" ht="36" customHeight="1">
      <c r="A155" s="1"/>
      <c r="B155" s="279" t="s">
        <v>316</v>
      </c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5"/>
      <c r="Q155" s="22" t="s">
        <v>100</v>
      </c>
      <c r="R155" s="77"/>
      <c r="S155" s="22" t="s">
        <v>101</v>
      </c>
      <c r="T155" s="77"/>
      <c r="U155" s="22" t="s">
        <v>102</v>
      </c>
      <c r="V155" s="24"/>
      <c r="W155" s="1"/>
      <c r="X155" s="1"/>
      <c r="Y155" s="1"/>
      <c r="Z155" s="1"/>
    </row>
    <row r="156" spans="1:26" ht="36" customHeight="1">
      <c r="A156" s="1"/>
      <c r="B156" s="262" t="s">
        <v>317</v>
      </c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41"/>
      <c r="S156" s="241"/>
      <c r="T156" s="241"/>
      <c r="U156" s="241"/>
      <c r="V156" s="242"/>
      <c r="W156" s="1"/>
      <c r="X156" s="1"/>
      <c r="Y156" s="1"/>
      <c r="Z156" s="1"/>
    </row>
    <row r="157" spans="1:26" ht="36" customHeight="1">
      <c r="A157" s="1"/>
      <c r="B157" s="274" t="s">
        <v>318</v>
      </c>
      <c r="C157" s="241"/>
      <c r="D157" s="241"/>
      <c r="E157" s="241"/>
      <c r="F157" s="241"/>
      <c r="G157" s="241"/>
      <c r="H157" s="241"/>
      <c r="I157" s="241"/>
      <c r="J157" s="241"/>
      <c r="K157" s="241"/>
      <c r="L157" s="242"/>
      <c r="M157" s="274" t="s">
        <v>319</v>
      </c>
      <c r="N157" s="241"/>
      <c r="O157" s="241"/>
      <c r="P157" s="241"/>
      <c r="Q157" s="241"/>
      <c r="R157" s="241"/>
      <c r="S157" s="241"/>
      <c r="T157" s="241"/>
      <c r="U157" s="241"/>
      <c r="V157" s="242"/>
      <c r="W157" s="1"/>
      <c r="X157" s="1"/>
      <c r="Y157" s="1"/>
      <c r="Z157" s="1"/>
    </row>
    <row r="158" spans="1:26" ht="36" customHeight="1">
      <c r="A158" s="1"/>
      <c r="B158" s="259" t="s">
        <v>320</v>
      </c>
      <c r="C158" s="241"/>
      <c r="D158" s="241"/>
      <c r="E158" s="54"/>
      <c r="F158" s="280" t="s">
        <v>321</v>
      </c>
      <c r="G158" s="241"/>
      <c r="H158" s="241"/>
      <c r="I158" s="241"/>
      <c r="J158" s="241"/>
      <c r="K158" s="241"/>
      <c r="L158" s="242"/>
      <c r="M158" s="259" t="s">
        <v>322</v>
      </c>
      <c r="N158" s="241"/>
      <c r="O158" s="241"/>
      <c r="P158" s="54"/>
      <c r="Q158" s="280" t="s">
        <v>323</v>
      </c>
      <c r="R158" s="241"/>
      <c r="S158" s="241"/>
      <c r="T158" s="241"/>
      <c r="U158" s="241"/>
      <c r="V158" s="242"/>
      <c r="W158" s="1"/>
      <c r="X158" s="1"/>
      <c r="Y158" s="1"/>
      <c r="Z158" s="1"/>
    </row>
    <row r="159" spans="1:26" ht="36" customHeight="1">
      <c r="A159" s="1"/>
      <c r="B159" s="244" t="s">
        <v>271</v>
      </c>
      <c r="C159" s="241"/>
      <c r="D159" s="261" t="s">
        <v>81</v>
      </c>
      <c r="E159" s="241"/>
      <c r="F159" s="241"/>
      <c r="G159" s="241"/>
      <c r="H159" s="241"/>
      <c r="I159" s="241"/>
      <c r="J159" s="241"/>
      <c r="K159" s="241"/>
      <c r="L159" s="242"/>
      <c r="M159" s="259" t="s">
        <v>271</v>
      </c>
      <c r="N159" s="241"/>
      <c r="O159" s="261" t="s">
        <v>324</v>
      </c>
      <c r="P159" s="241"/>
      <c r="Q159" s="241"/>
      <c r="R159" s="241"/>
      <c r="S159" s="241"/>
      <c r="T159" s="241"/>
      <c r="U159" s="241"/>
      <c r="V159" s="242"/>
      <c r="W159" s="1"/>
      <c r="X159" s="1"/>
      <c r="Y159" s="1"/>
      <c r="Z159" s="1"/>
    </row>
    <row r="160" spans="1:26" ht="36" customHeight="1">
      <c r="A160" s="1"/>
      <c r="B160" s="259" t="s">
        <v>325</v>
      </c>
      <c r="C160" s="241"/>
      <c r="D160" s="241"/>
      <c r="E160" s="54"/>
      <c r="F160" s="280" t="s">
        <v>326</v>
      </c>
      <c r="G160" s="241"/>
      <c r="H160" s="241"/>
      <c r="I160" s="241"/>
      <c r="J160" s="241"/>
      <c r="K160" s="241"/>
      <c r="L160" s="242"/>
      <c r="M160" s="259" t="s">
        <v>327</v>
      </c>
      <c r="N160" s="241"/>
      <c r="O160" s="241"/>
      <c r="P160" s="54"/>
      <c r="Q160" s="280" t="s">
        <v>326</v>
      </c>
      <c r="R160" s="241"/>
      <c r="S160" s="241"/>
      <c r="T160" s="241"/>
      <c r="U160" s="241"/>
      <c r="V160" s="242"/>
      <c r="W160" s="1"/>
      <c r="X160" s="1"/>
      <c r="Y160" s="1"/>
      <c r="Z160" s="1"/>
    </row>
    <row r="161" spans="1:26" ht="36" customHeight="1">
      <c r="A161" s="1"/>
      <c r="B161" s="244" t="s">
        <v>271</v>
      </c>
      <c r="C161" s="241"/>
      <c r="D161" s="261" t="s">
        <v>328</v>
      </c>
      <c r="E161" s="241"/>
      <c r="F161" s="241"/>
      <c r="G161" s="241"/>
      <c r="H161" s="241"/>
      <c r="I161" s="241"/>
      <c r="J161" s="241"/>
      <c r="K161" s="241"/>
      <c r="L161" s="242"/>
      <c r="M161" s="244" t="s">
        <v>271</v>
      </c>
      <c r="N161" s="241"/>
      <c r="O161" s="261" t="s">
        <v>328</v>
      </c>
      <c r="P161" s="241"/>
      <c r="Q161" s="241"/>
      <c r="R161" s="241"/>
      <c r="S161" s="241"/>
      <c r="T161" s="241"/>
      <c r="U161" s="241"/>
      <c r="V161" s="242"/>
      <c r="W161" s="1"/>
      <c r="X161" s="1"/>
      <c r="Y161" s="1"/>
      <c r="Z161" s="1"/>
    </row>
    <row r="162" spans="1:26" ht="36" customHeight="1">
      <c r="A162" s="1"/>
      <c r="B162" s="259" t="s">
        <v>329</v>
      </c>
      <c r="C162" s="241"/>
      <c r="D162" s="241"/>
      <c r="E162" s="54"/>
      <c r="F162" s="280" t="s">
        <v>330</v>
      </c>
      <c r="G162" s="241"/>
      <c r="H162" s="241"/>
      <c r="I162" s="241"/>
      <c r="J162" s="241"/>
      <c r="K162" s="241"/>
      <c r="L162" s="242"/>
      <c r="M162" s="259" t="s">
        <v>329</v>
      </c>
      <c r="N162" s="241"/>
      <c r="O162" s="241"/>
      <c r="P162" s="54"/>
      <c r="Q162" s="280" t="s">
        <v>330</v>
      </c>
      <c r="R162" s="241"/>
      <c r="S162" s="241"/>
      <c r="T162" s="241"/>
      <c r="U162" s="241"/>
      <c r="V162" s="242"/>
      <c r="W162" s="1"/>
      <c r="X162" s="1"/>
      <c r="Y162" s="1"/>
      <c r="Z162" s="1"/>
    </row>
    <row r="163" spans="1:26" ht="36" customHeight="1">
      <c r="A163" s="1"/>
      <c r="B163" s="281" t="s">
        <v>271</v>
      </c>
      <c r="C163" s="241"/>
      <c r="D163" s="261" t="s">
        <v>324</v>
      </c>
      <c r="E163" s="241"/>
      <c r="F163" s="241"/>
      <c r="G163" s="241"/>
      <c r="H163" s="241"/>
      <c r="I163" s="241"/>
      <c r="J163" s="241"/>
      <c r="K163" s="241"/>
      <c r="L163" s="242"/>
      <c r="M163" s="281" t="s">
        <v>271</v>
      </c>
      <c r="N163" s="241"/>
      <c r="O163" s="261" t="s">
        <v>324</v>
      </c>
      <c r="P163" s="241"/>
      <c r="Q163" s="241"/>
      <c r="R163" s="241"/>
      <c r="S163" s="241"/>
      <c r="T163" s="241"/>
      <c r="U163" s="241"/>
      <c r="V163" s="242"/>
      <c r="W163" s="1"/>
      <c r="X163" s="1"/>
      <c r="Y163" s="1"/>
      <c r="Z163" s="1"/>
    </row>
    <row r="164" spans="1:26" ht="36" customHeight="1">
      <c r="A164" s="1"/>
      <c r="B164" s="244" t="s">
        <v>331</v>
      </c>
      <c r="C164" s="241"/>
      <c r="D164" s="241"/>
      <c r="E164" s="78"/>
      <c r="F164" s="280" t="s">
        <v>332</v>
      </c>
      <c r="G164" s="241"/>
      <c r="H164" s="241"/>
      <c r="I164" s="241"/>
      <c r="J164" s="241"/>
      <c r="K164" s="241"/>
      <c r="L164" s="242"/>
      <c r="M164" s="244" t="s">
        <v>331</v>
      </c>
      <c r="N164" s="241"/>
      <c r="O164" s="241"/>
      <c r="P164" s="78"/>
      <c r="Q164" s="280" t="s">
        <v>332</v>
      </c>
      <c r="R164" s="241"/>
      <c r="S164" s="241"/>
      <c r="T164" s="241"/>
      <c r="U164" s="241"/>
      <c r="V164" s="242"/>
      <c r="W164" s="1"/>
      <c r="X164" s="1"/>
      <c r="Y164" s="1"/>
      <c r="Z164" s="1"/>
    </row>
    <row r="165" spans="1:26" ht="36" customHeight="1">
      <c r="A165" s="1"/>
      <c r="B165" s="281" t="s">
        <v>271</v>
      </c>
      <c r="C165" s="241"/>
      <c r="D165" s="261" t="s">
        <v>333</v>
      </c>
      <c r="E165" s="241"/>
      <c r="F165" s="241"/>
      <c r="G165" s="241"/>
      <c r="H165" s="241"/>
      <c r="I165" s="241"/>
      <c r="J165" s="241"/>
      <c r="K165" s="241"/>
      <c r="L165" s="242"/>
      <c r="M165" s="281" t="s">
        <v>271</v>
      </c>
      <c r="N165" s="241"/>
      <c r="O165" s="261" t="s">
        <v>333</v>
      </c>
      <c r="P165" s="241"/>
      <c r="Q165" s="241"/>
      <c r="R165" s="241"/>
      <c r="S165" s="241"/>
      <c r="T165" s="241"/>
      <c r="U165" s="241"/>
      <c r="V165" s="242"/>
      <c r="W165" s="1"/>
      <c r="X165" s="1"/>
      <c r="Y165" s="1"/>
      <c r="Z165" s="1"/>
    </row>
    <row r="166" spans="1:26" ht="36" customHeight="1">
      <c r="A166" s="2"/>
      <c r="B166" s="244" t="s">
        <v>50</v>
      </c>
      <c r="C166" s="241"/>
      <c r="D166" s="241"/>
      <c r="E166" s="273" t="s">
        <v>334</v>
      </c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41"/>
      <c r="S166" s="241"/>
      <c r="T166" s="241"/>
      <c r="U166" s="241"/>
      <c r="V166" s="242"/>
      <c r="W166" s="1"/>
      <c r="X166" s="2"/>
      <c r="Y166" s="2"/>
      <c r="Z166" s="2"/>
    </row>
    <row r="167" spans="1:26" ht="36" customHeight="1">
      <c r="A167" s="2"/>
      <c r="B167" s="262" t="s">
        <v>335</v>
      </c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41"/>
      <c r="S167" s="241"/>
      <c r="T167" s="241"/>
      <c r="U167" s="241"/>
      <c r="V167" s="242"/>
      <c r="W167" s="1"/>
      <c r="X167" s="1"/>
      <c r="Y167" s="1"/>
      <c r="Z167" s="1"/>
    </row>
    <row r="168" spans="1:26" ht="36" customHeight="1">
      <c r="A168" s="2"/>
      <c r="B168" s="247" t="s">
        <v>336</v>
      </c>
      <c r="C168" s="248"/>
      <c r="D168" s="283" t="s">
        <v>337</v>
      </c>
      <c r="E168" s="284"/>
      <c r="F168" s="284"/>
      <c r="G168" s="284"/>
      <c r="H168" s="284"/>
      <c r="I168" s="248"/>
      <c r="J168" s="244" t="s">
        <v>338</v>
      </c>
      <c r="K168" s="241"/>
      <c r="L168" s="241"/>
      <c r="M168" s="241"/>
      <c r="N168" s="241"/>
      <c r="O168" s="241"/>
      <c r="P168" s="241"/>
      <c r="Q168" s="241"/>
      <c r="R168" s="241"/>
      <c r="S168" s="242"/>
      <c r="T168" s="282" t="s">
        <v>339</v>
      </c>
      <c r="U168" s="264"/>
      <c r="V168" s="265"/>
      <c r="W168" s="1"/>
      <c r="X168" s="1"/>
      <c r="Y168" s="1"/>
      <c r="Z168" s="1"/>
    </row>
    <row r="169" spans="1:26" ht="36" customHeight="1">
      <c r="A169" s="2"/>
      <c r="B169" s="251"/>
      <c r="C169" s="252"/>
      <c r="D169" s="251"/>
      <c r="E169" s="276"/>
      <c r="F169" s="276"/>
      <c r="G169" s="276"/>
      <c r="H169" s="276"/>
      <c r="I169" s="252"/>
      <c r="J169" s="244" t="s">
        <v>340</v>
      </c>
      <c r="K169" s="245"/>
      <c r="L169" s="246" t="s">
        <v>341</v>
      </c>
      <c r="M169" s="245"/>
      <c r="N169" s="246" t="s">
        <v>342</v>
      </c>
      <c r="O169" s="245"/>
      <c r="P169" s="246" t="s">
        <v>156</v>
      </c>
      <c r="Q169" s="241"/>
      <c r="R169" s="241"/>
      <c r="S169" s="242"/>
      <c r="T169" s="79" t="s">
        <v>235</v>
      </c>
      <c r="U169" s="79" t="s">
        <v>236</v>
      </c>
      <c r="V169" s="80" t="s">
        <v>237</v>
      </c>
      <c r="W169" s="1"/>
      <c r="X169" s="1"/>
      <c r="Y169" s="1"/>
      <c r="Z169" s="1"/>
    </row>
    <row r="170" spans="1:26" ht="36" customHeight="1">
      <c r="A170" s="2"/>
      <c r="B170" s="247" t="s">
        <v>343</v>
      </c>
      <c r="C170" s="248"/>
      <c r="D170" s="240" t="s">
        <v>344</v>
      </c>
      <c r="E170" s="241"/>
      <c r="F170" s="241"/>
      <c r="G170" s="241"/>
      <c r="H170" s="241"/>
      <c r="I170" s="242"/>
      <c r="J170" s="243">
        <v>0</v>
      </c>
      <c r="K170" s="242"/>
      <c r="L170" s="243">
        <v>0</v>
      </c>
      <c r="M170" s="242"/>
      <c r="N170" s="243">
        <v>0</v>
      </c>
      <c r="O170" s="242"/>
      <c r="P170" s="243" t="s">
        <v>81</v>
      </c>
      <c r="Q170" s="241"/>
      <c r="R170" s="241"/>
      <c r="S170" s="242"/>
      <c r="T170" s="81"/>
      <c r="U170" s="82"/>
      <c r="V170" s="83"/>
      <c r="W170" s="1"/>
      <c r="X170" s="1"/>
      <c r="Y170" s="1"/>
      <c r="Z170" s="1"/>
    </row>
    <row r="171" spans="1:26" ht="36" customHeight="1">
      <c r="A171" s="2"/>
      <c r="B171" s="249"/>
      <c r="C171" s="250"/>
      <c r="D171" s="240" t="s">
        <v>345</v>
      </c>
      <c r="E171" s="241"/>
      <c r="F171" s="241"/>
      <c r="G171" s="241"/>
      <c r="H171" s="241"/>
      <c r="I171" s="242"/>
      <c r="J171" s="243"/>
      <c r="K171" s="242"/>
      <c r="L171" s="243">
        <v>1</v>
      </c>
      <c r="M171" s="242"/>
      <c r="N171" s="243">
        <v>0</v>
      </c>
      <c r="O171" s="242"/>
      <c r="P171" s="243" t="s">
        <v>81</v>
      </c>
      <c r="Q171" s="241"/>
      <c r="R171" s="241"/>
      <c r="S171" s="242"/>
      <c r="T171" s="84" t="s">
        <v>346</v>
      </c>
      <c r="U171" s="85"/>
      <c r="V171" s="86"/>
      <c r="W171" s="1"/>
      <c r="X171" s="1"/>
      <c r="Y171" s="1"/>
      <c r="Z171" s="1"/>
    </row>
    <row r="172" spans="1:26" ht="36" customHeight="1">
      <c r="A172" s="2"/>
      <c r="B172" s="249"/>
      <c r="C172" s="250"/>
      <c r="D172" s="240" t="s">
        <v>347</v>
      </c>
      <c r="E172" s="241"/>
      <c r="F172" s="241"/>
      <c r="G172" s="241"/>
      <c r="H172" s="241"/>
      <c r="I172" s="242"/>
      <c r="J172" s="243">
        <v>0</v>
      </c>
      <c r="K172" s="242"/>
      <c r="L172" s="243">
        <v>0</v>
      </c>
      <c r="M172" s="242"/>
      <c r="N172" s="243">
        <v>0</v>
      </c>
      <c r="O172" s="242"/>
      <c r="P172" s="243" t="s">
        <v>81</v>
      </c>
      <c r="Q172" s="241"/>
      <c r="R172" s="241"/>
      <c r="S172" s="242"/>
      <c r="T172" s="84"/>
      <c r="U172" s="85"/>
      <c r="V172" s="86"/>
      <c r="W172" s="1"/>
      <c r="X172" s="1"/>
      <c r="Y172" s="1"/>
      <c r="Z172" s="1"/>
    </row>
    <row r="173" spans="1:26" ht="36" customHeight="1">
      <c r="A173" s="2"/>
      <c r="B173" s="249"/>
      <c r="C173" s="250"/>
      <c r="D173" s="240" t="s">
        <v>348</v>
      </c>
      <c r="E173" s="241"/>
      <c r="F173" s="241"/>
      <c r="G173" s="241"/>
      <c r="H173" s="241"/>
      <c r="I173" s="242"/>
      <c r="J173" s="243">
        <v>0</v>
      </c>
      <c r="K173" s="242"/>
      <c r="L173" s="243">
        <v>0</v>
      </c>
      <c r="M173" s="242"/>
      <c r="N173" s="243">
        <v>0</v>
      </c>
      <c r="O173" s="242"/>
      <c r="P173" s="243" t="s">
        <v>81</v>
      </c>
      <c r="Q173" s="241"/>
      <c r="R173" s="241"/>
      <c r="S173" s="242"/>
      <c r="T173" s="84"/>
      <c r="U173" s="85"/>
      <c r="V173" s="86"/>
      <c r="W173" s="1"/>
      <c r="X173" s="1"/>
      <c r="Y173" s="1"/>
      <c r="Z173" s="1"/>
    </row>
    <row r="174" spans="1:26" ht="36" customHeight="1">
      <c r="A174" s="2"/>
      <c r="B174" s="249"/>
      <c r="C174" s="250"/>
      <c r="D174" s="240" t="s">
        <v>349</v>
      </c>
      <c r="E174" s="241"/>
      <c r="F174" s="241"/>
      <c r="G174" s="241"/>
      <c r="H174" s="241"/>
      <c r="I174" s="242"/>
      <c r="J174" s="243">
        <v>0</v>
      </c>
      <c r="K174" s="242"/>
      <c r="L174" s="243">
        <v>0</v>
      </c>
      <c r="M174" s="242"/>
      <c r="N174" s="243">
        <v>0</v>
      </c>
      <c r="O174" s="242"/>
      <c r="P174" s="243" t="s">
        <v>81</v>
      </c>
      <c r="Q174" s="241"/>
      <c r="R174" s="241"/>
      <c r="S174" s="242"/>
      <c r="T174" s="84"/>
      <c r="U174" s="85"/>
      <c r="V174" s="86"/>
      <c r="W174" s="1"/>
      <c r="X174" s="1"/>
      <c r="Y174" s="1"/>
      <c r="Z174" s="1"/>
    </row>
    <row r="175" spans="1:26" ht="36" customHeight="1">
      <c r="A175" s="2"/>
      <c r="B175" s="249"/>
      <c r="C175" s="250"/>
      <c r="D175" s="240" t="s">
        <v>350</v>
      </c>
      <c r="E175" s="241"/>
      <c r="F175" s="241"/>
      <c r="G175" s="241"/>
      <c r="H175" s="241"/>
      <c r="I175" s="242"/>
      <c r="J175" s="243">
        <v>0</v>
      </c>
      <c r="K175" s="242"/>
      <c r="L175" s="243">
        <v>0</v>
      </c>
      <c r="M175" s="242"/>
      <c r="N175" s="243">
        <v>0</v>
      </c>
      <c r="O175" s="242"/>
      <c r="P175" s="243" t="s">
        <v>81</v>
      </c>
      <c r="Q175" s="241"/>
      <c r="R175" s="241"/>
      <c r="S175" s="242"/>
      <c r="T175" s="84"/>
      <c r="U175" s="85"/>
      <c r="V175" s="86"/>
      <c r="W175" s="1"/>
      <c r="X175" s="1"/>
      <c r="Y175" s="1"/>
      <c r="Z175" s="1"/>
    </row>
    <row r="176" spans="1:26" ht="36" customHeight="1">
      <c r="A176" s="2"/>
      <c r="B176" s="249"/>
      <c r="C176" s="250"/>
      <c r="D176" s="240" t="s">
        <v>351</v>
      </c>
      <c r="E176" s="241"/>
      <c r="F176" s="241"/>
      <c r="G176" s="241"/>
      <c r="H176" s="241"/>
      <c r="I176" s="242"/>
      <c r="J176" s="243">
        <v>0</v>
      </c>
      <c r="K176" s="242"/>
      <c r="L176" s="243">
        <v>0</v>
      </c>
      <c r="M176" s="242"/>
      <c r="N176" s="243">
        <v>0</v>
      </c>
      <c r="O176" s="242"/>
      <c r="P176" s="243" t="s">
        <v>81</v>
      </c>
      <c r="Q176" s="241"/>
      <c r="R176" s="241"/>
      <c r="S176" s="242"/>
      <c r="T176" s="84"/>
      <c r="U176" s="85"/>
      <c r="V176" s="86"/>
      <c r="W176" s="1"/>
      <c r="X176" s="1"/>
      <c r="Y176" s="1"/>
      <c r="Z176" s="1"/>
    </row>
    <row r="177" spans="1:26" ht="36" customHeight="1">
      <c r="A177" s="2"/>
      <c r="B177" s="251"/>
      <c r="C177" s="252"/>
      <c r="D177" s="240" t="s">
        <v>352</v>
      </c>
      <c r="E177" s="241"/>
      <c r="F177" s="241"/>
      <c r="G177" s="241"/>
      <c r="H177" s="241"/>
      <c r="I177" s="242"/>
      <c r="J177" s="243">
        <v>1</v>
      </c>
      <c r="K177" s="242"/>
      <c r="L177" s="243">
        <v>0</v>
      </c>
      <c r="M177" s="242"/>
      <c r="N177" s="243">
        <v>0</v>
      </c>
      <c r="O177" s="242"/>
      <c r="P177" s="243" t="s">
        <v>353</v>
      </c>
      <c r="Q177" s="241"/>
      <c r="R177" s="241"/>
      <c r="S177" s="242"/>
      <c r="T177" s="84" t="s">
        <v>346</v>
      </c>
      <c r="U177" s="85"/>
      <c r="V177" s="86"/>
      <c r="W177" s="1"/>
      <c r="X177" s="1"/>
      <c r="Y177" s="1"/>
      <c r="Z177" s="1"/>
    </row>
    <row r="178" spans="1:26" ht="36" customHeight="1">
      <c r="A178" s="2"/>
      <c r="B178" s="247" t="s">
        <v>354</v>
      </c>
      <c r="C178" s="248"/>
      <c r="D178" s="240" t="s">
        <v>344</v>
      </c>
      <c r="E178" s="241"/>
      <c r="F178" s="241"/>
      <c r="G178" s="241"/>
      <c r="H178" s="241"/>
      <c r="I178" s="242"/>
      <c r="J178" s="243">
        <v>0</v>
      </c>
      <c r="K178" s="242"/>
      <c r="L178" s="243">
        <v>0</v>
      </c>
      <c r="M178" s="242"/>
      <c r="N178" s="243">
        <v>0</v>
      </c>
      <c r="O178" s="242"/>
      <c r="P178" s="243" t="s">
        <v>81</v>
      </c>
      <c r="Q178" s="241"/>
      <c r="R178" s="241"/>
      <c r="S178" s="242"/>
      <c r="T178" s="82"/>
      <c r="U178" s="82"/>
      <c r="V178" s="83"/>
      <c r="W178" s="1"/>
      <c r="X178" s="1"/>
      <c r="Y178" s="1"/>
      <c r="Z178" s="1"/>
    </row>
    <row r="179" spans="1:26" ht="36" customHeight="1">
      <c r="A179" s="2"/>
      <c r="B179" s="249"/>
      <c r="C179" s="250"/>
      <c r="D179" s="240" t="s">
        <v>345</v>
      </c>
      <c r="E179" s="241"/>
      <c r="F179" s="241"/>
      <c r="G179" s="241"/>
      <c r="H179" s="241"/>
      <c r="I179" s="242"/>
      <c r="J179" s="243">
        <v>0</v>
      </c>
      <c r="K179" s="242"/>
      <c r="L179" s="243">
        <v>0</v>
      </c>
      <c r="M179" s="242"/>
      <c r="N179" s="243">
        <v>0</v>
      </c>
      <c r="O179" s="242"/>
      <c r="P179" s="243" t="s">
        <v>81</v>
      </c>
      <c r="Q179" s="241"/>
      <c r="R179" s="241"/>
      <c r="S179" s="242"/>
      <c r="T179" s="82"/>
      <c r="U179" s="82"/>
      <c r="V179" s="83"/>
      <c r="W179" s="1"/>
      <c r="X179" s="1"/>
      <c r="Y179" s="1"/>
      <c r="Z179" s="1"/>
    </row>
    <row r="180" spans="1:26" ht="36" customHeight="1">
      <c r="A180" s="2"/>
      <c r="B180" s="249"/>
      <c r="C180" s="250"/>
      <c r="D180" s="240" t="s">
        <v>347</v>
      </c>
      <c r="E180" s="241"/>
      <c r="F180" s="241"/>
      <c r="G180" s="241"/>
      <c r="H180" s="241"/>
      <c r="I180" s="242"/>
      <c r="J180" s="243">
        <v>0</v>
      </c>
      <c r="K180" s="242"/>
      <c r="L180" s="243">
        <v>0</v>
      </c>
      <c r="M180" s="242"/>
      <c r="N180" s="243">
        <v>0</v>
      </c>
      <c r="O180" s="242"/>
      <c r="P180" s="243" t="s">
        <v>81</v>
      </c>
      <c r="Q180" s="241"/>
      <c r="R180" s="241"/>
      <c r="S180" s="242"/>
      <c r="T180" s="82"/>
      <c r="U180" s="82"/>
      <c r="V180" s="83"/>
      <c r="W180" s="1"/>
      <c r="X180" s="1"/>
      <c r="Y180" s="1"/>
      <c r="Z180" s="1"/>
    </row>
    <row r="181" spans="1:26" ht="36" customHeight="1">
      <c r="A181" s="2"/>
      <c r="B181" s="249"/>
      <c r="C181" s="250"/>
      <c r="D181" s="240" t="s">
        <v>348</v>
      </c>
      <c r="E181" s="241"/>
      <c r="F181" s="241"/>
      <c r="G181" s="241"/>
      <c r="H181" s="241"/>
      <c r="I181" s="242"/>
      <c r="J181" s="243">
        <v>0</v>
      </c>
      <c r="K181" s="242"/>
      <c r="L181" s="243">
        <v>0</v>
      </c>
      <c r="M181" s="242"/>
      <c r="N181" s="243">
        <v>0</v>
      </c>
      <c r="O181" s="242"/>
      <c r="P181" s="243" t="s">
        <v>81</v>
      </c>
      <c r="Q181" s="241"/>
      <c r="R181" s="241"/>
      <c r="S181" s="242"/>
      <c r="T181" s="82"/>
      <c r="U181" s="82"/>
      <c r="V181" s="83"/>
      <c r="W181" s="1"/>
      <c r="X181" s="1"/>
      <c r="Y181" s="1"/>
      <c r="Z181" s="1"/>
    </row>
    <row r="182" spans="1:26" ht="36" customHeight="1">
      <c r="A182" s="2"/>
      <c r="B182" s="249"/>
      <c r="C182" s="250"/>
      <c r="D182" s="240" t="s">
        <v>349</v>
      </c>
      <c r="E182" s="241"/>
      <c r="F182" s="241"/>
      <c r="G182" s="241"/>
      <c r="H182" s="241"/>
      <c r="I182" s="242"/>
      <c r="J182" s="243">
        <v>0</v>
      </c>
      <c r="K182" s="242"/>
      <c r="L182" s="243">
        <v>0</v>
      </c>
      <c r="M182" s="242"/>
      <c r="N182" s="243">
        <v>0</v>
      </c>
      <c r="O182" s="242"/>
      <c r="P182" s="243" t="s">
        <v>81</v>
      </c>
      <c r="Q182" s="241"/>
      <c r="R182" s="241"/>
      <c r="S182" s="242"/>
      <c r="T182" s="82"/>
      <c r="U182" s="82"/>
      <c r="V182" s="83"/>
      <c r="W182" s="1"/>
      <c r="X182" s="1"/>
      <c r="Y182" s="1"/>
      <c r="Z182" s="1"/>
    </row>
    <row r="183" spans="1:26" ht="36" customHeight="1">
      <c r="A183" s="2"/>
      <c r="B183" s="249"/>
      <c r="C183" s="250"/>
      <c r="D183" s="240" t="s">
        <v>355</v>
      </c>
      <c r="E183" s="241"/>
      <c r="F183" s="241"/>
      <c r="G183" s="241"/>
      <c r="H183" s="241"/>
      <c r="I183" s="242"/>
      <c r="J183" s="243">
        <v>0</v>
      </c>
      <c r="K183" s="242"/>
      <c r="L183" s="243">
        <v>0</v>
      </c>
      <c r="M183" s="242"/>
      <c r="N183" s="243">
        <v>0</v>
      </c>
      <c r="O183" s="242"/>
      <c r="P183" s="243" t="s">
        <v>81</v>
      </c>
      <c r="Q183" s="241"/>
      <c r="R183" s="241"/>
      <c r="S183" s="242"/>
      <c r="T183" s="82"/>
      <c r="U183" s="82"/>
      <c r="V183" s="83"/>
      <c r="W183" s="1"/>
      <c r="X183" s="1"/>
      <c r="Y183" s="1"/>
      <c r="Z183" s="1"/>
    </row>
    <row r="184" spans="1:26" ht="36" customHeight="1">
      <c r="A184" s="2"/>
      <c r="B184" s="249"/>
      <c r="C184" s="250"/>
      <c r="D184" s="240" t="s">
        <v>356</v>
      </c>
      <c r="E184" s="241"/>
      <c r="F184" s="241"/>
      <c r="G184" s="241"/>
      <c r="H184" s="241"/>
      <c r="I184" s="242"/>
      <c r="J184" s="243">
        <v>0</v>
      </c>
      <c r="K184" s="242"/>
      <c r="L184" s="243">
        <v>0</v>
      </c>
      <c r="M184" s="242"/>
      <c r="N184" s="243">
        <v>0</v>
      </c>
      <c r="O184" s="242"/>
      <c r="P184" s="243" t="s">
        <v>81</v>
      </c>
      <c r="Q184" s="241"/>
      <c r="R184" s="241"/>
      <c r="S184" s="242"/>
      <c r="T184" s="82"/>
      <c r="U184" s="82"/>
      <c r="V184" s="83"/>
      <c r="W184" s="1"/>
      <c r="X184" s="1"/>
      <c r="Y184" s="1"/>
      <c r="Z184" s="1"/>
    </row>
    <row r="185" spans="1:26" ht="36" customHeight="1">
      <c r="A185" s="2"/>
      <c r="B185" s="249"/>
      <c r="C185" s="250"/>
      <c r="D185" s="240" t="s">
        <v>357</v>
      </c>
      <c r="E185" s="241"/>
      <c r="F185" s="241"/>
      <c r="G185" s="241"/>
      <c r="H185" s="241"/>
      <c r="I185" s="242"/>
      <c r="J185" s="243">
        <v>0</v>
      </c>
      <c r="K185" s="242"/>
      <c r="L185" s="243">
        <v>0</v>
      </c>
      <c r="M185" s="242"/>
      <c r="N185" s="243">
        <v>0</v>
      </c>
      <c r="O185" s="242"/>
      <c r="P185" s="243" t="s">
        <v>81</v>
      </c>
      <c r="Q185" s="241"/>
      <c r="R185" s="241"/>
      <c r="S185" s="242"/>
      <c r="T185" s="82"/>
      <c r="U185" s="82"/>
      <c r="V185" s="83"/>
      <c r="W185" s="1"/>
      <c r="X185" s="1"/>
      <c r="Y185" s="1"/>
      <c r="Z185" s="1"/>
    </row>
    <row r="186" spans="1:26" ht="36" customHeight="1">
      <c r="A186" s="2"/>
      <c r="B186" s="249"/>
      <c r="C186" s="250"/>
      <c r="D186" s="240" t="s">
        <v>358</v>
      </c>
      <c r="E186" s="241"/>
      <c r="F186" s="241"/>
      <c r="G186" s="241"/>
      <c r="H186" s="241"/>
      <c r="I186" s="242"/>
      <c r="J186" s="243">
        <v>0</v>
      </c>
      <c r="K186" s="242"/>
      <c r="L186" s="243">
        <v>0</v>
      </c>
      <c r="M186" s="242"/>
      <c r="N186" s="243">
        <v>0</v>
      </c>
      <c r="O186" s="242"/>
      <c r="P186" s="243" t="s">
        <v>81</v>
      </c>
      <c r="Q186" s="241"/>
      <c r="R186" s="241"/>
      <c r="S186" s="242"/>
      <c r="T186" s="82"/>
      <c r="U186" s="82"/>
      <c r="V186" s="83"/>
      <c r="W186" s="1"/>
      <c r="X186" s="1"/>
      <c r="Y186" s="1"/>
      <c r="Z186" s="1"/>
    </row>
    <row r="187" spans="1:26" ht="36" customHeight="1">
      <c r="A187" s="2"/>
      <c r="B187" s="249"/>
      <c r="C187" s="250"/>
      <c r="D187" s="240" t="s">
        <v>359</v>
      </c>
      <c r="E187" s="241"/>
      <c r="F187" s="241"/>
      <c r="G187" s="241"/>
      <c r="H187" s="241"/>
      <c r="I187" s="242"/>
      <c r="J187" s="243">
        <v>0</v>
      </c>
      <c r="K187" s="242"/>
      <c r="L187" s="243">
        <v>0</v>
      </c>
      <c r="M187" s="242"/>
      <c r="N187" s="243">
        <v>0</v>
      </c>
      <c r="O187" s="242"/>
      <c r="P187" s="243" t="s">
        <v>81</v>
      </c>
      <c r="Q187" s="241"/>
      <c r="R187" s="241"/>
      <c r="S187" s="242"/>
      <c r="T187" s="82"/>
      <c r="U187" s="82"/>
      <c r="V187" s="83"/>
      <c r="W187" s="1"/>
      <c r="X187" s="1"/>
      <c r="Y187" s="1"/>
      <c r="Z187" s="1"/>
    </row>
    <row r="188" spans="1:26" ht="36" customHeight="1">
      <c r="A188" s="2"/>
      <c r="B188" s="249"/>
      <c r="C188" s="250"/>
      <c r="D188" s="240" t="s">
        <v>360</v>
      </c>
      <c r="E188" s="241"/>
      <c r="F188" s="241"/>
      <c r="G188" s="241"/>
      <c r="H188" s="241"/>
      <c r="I188" s="242"/>
      <c r="J188" s="243">
        <v>0</v>
      </c>
      <c r="K188" s="242"/>
      <c r="L188" s="243">
        <v>0</v>
      </c>
      <c r="M188" s="242"/>
      <c r="N188" s="243">
        <v>0</v>
      </c>
      <c r="O188" s="242"/>
      <c r="P188" s="243" t="s">
        <v>81</v>
      </c>
      <c r="Q188" s="241"/>
      <c r="R188" s="241"/>
      <c r="S188" s="242"/>
      <c r="T188" s="82"/>
      <c r="U188" s="82"/>
      <c r="V188" s="83"/>
      <c r="W188" s="1"/>
      <c r="X188" s="1"/>
      <c r="Y188" s="1"/>
      <c r="Z188" s="1"/>
    </row>
    <row r="189" spans="1:26" ht="36" customHeight="1">
      <c r="A189" s="2"/>
      <c r="B189" s="251"/>
      <c r="C189" s="252"/>
      <c r="D189" s="240" t="s">
        <v>361</v>
      </c>
      <c r="E189" s="241"/>
      <c r="F189" s="241"/>
      <c r="G189" s="241"/>
      <c r="H189" s="241"/>
      <c r="I189" s="242"/>
      <c r="J189" s="243">
        <v>0</v>
      </c>
      <c r="K189" s="242"/>
      <c r="L189" s="243">
        <v>0</v>
      </c>
      <c r="M189" s="242"/>
      <c r="N189" s="243">
        <v>0</v>
      </c>
      <c r="O189" s="242"/>
      <c r="P189" s="243" t="s">
        <v>81</v>
      </c>
      <c r="Q189" s="241"/>
      <c r="R189" s="241"/>
      <c r="S189" s="242"/>
      <c r="T189" s="82"/>
      <c r="U189" s="82"/>
      <c r="V189" s="83"/>
      <c r="W189" s="1"/>
      <c r="X189" s="1"/>
      <c r="Y189" s="1"/>
      <c r="Z189" s="1"/>
    </row>
    <row r="190" spans="1:26" ht="36" customHeight="1">
      <c r="A190" s="2"/>
      <c r="B190" s="271" t="s">
        <v>362</v>
      </c>
      <c r="C190" s="248"/>
      <c r="D190" s="240" t="s">
        <v>363</v>
      </c>
      <c r="E190" s="241"/>
      <c r="F190" s="241"/>
      <c r="G190" s="241"/>
      <c r="H190" s="241"/>
      <c r="I190" s="242"/>
      <c r="J190" s="243">
        <v>0</v>
      </c>
      <c r="K190" s="242"/>
      <c r="L190" s="243">
        <v>0</v>
      </c>
      <c r="M190" s="242"/>
      <c r="N190" s="243">
        <v>0</v>
      </c>
      <c r="O190" s="242"/>
      <c r="P190" s="243" t="s">
        <v>81</v>
      </c>
      <c r="Q190" s="241"/>
      <c r="R190" s="241"/>
      <c r="S190" s="242"/>
      <c r="T190" s="82"/>
      <c r="U190" s="82"/>
      <c r="V190" s="83"/>
      <c r="W190" s="1"/>
      <c r="X190" s="1"/>
      <c r="Y190" s="1"/>
      <c r="Z190" s="1"/>
    </row>
    <row r="191" spans="1:26" ht="36" customHeight="1">
      <c r="A191" s="2"/>
      <c r="B191" s="251"/>
      <c r="C191" s="252"/>
      <c r="D191" s="240" t="s">
        <v>364</v>
      </c>
      <c r="E191" s="241"/>
      <c r="F191" s="241"/>
      <c r="G191" s="241"/>
      <c r="H191" s="241"/>
      <c r="I191" s="242"/>
      <c r="J191" s="243">
        <v>0</v>
      </c>
      <c r="K191" s="242"/>
      <c r="L191" s="243">
        <v>0</v>
      </c>
      <c r="M191" s="242"/>
      <c r="N191" s="243">
        <v>0</v>
      </c>
      <c r="O191" s="242"/>
      <c r="P191" s="243" t="s">
        <v>81</v>
      </c>
      <c r="Q191" s="241"/>
      <c r="R191" s="241"/>
      <c r="S191" s="242"/>
      <c r="T191" s="82"/>
      <c r="U191" s="82"/>
      <c r="V191" s="83"/>
      <c r="W191" s="1"/>
      <c r="X191" s="1"/>
      <c r="Y191" s="1"/>
      <c r="Z191" s="1"/>
    </row>
    <row r="192" spans="1:26" ht="72" customHeight="1">
      <c r="A192" s="2"/>
      <c r="B192" s="272" t="s">
        <v>365</v>
      </c>
      <c r="C192" s="242"/>
      <c r="D192" s="240" t="s">
        <v>366</v>
      </c>
      <c r="E192" s="241"/>
      <c r="F192" s="241"/>
      <c r="G192" s="241"/>
      <c r="H192" s="241"/>
      <c r="I192" s="242"/>
      <c r="J192" s="243">
        <v>0</v>
      </c>
      <c r="K192" s="242"/>
      <c r="L192" s="243">
        <v>0</v>
      </c>
      <c r="M192" s="242"/>
      <c r="N192" s="243">
        <v>0</v>
      </c>
      <c r="O192" s="242"/>
      <c r="P192" s="243" t="s">
        <v>81</v>
      </c>
      <c r="Q192" s="241"/>
      <c r="R192" s="241"/>
      <c r="S192" s="242"/>
      <c r="T192" s="82"/>
      <c r="U192" s="82"/>
      <c r="V192" s="83"/>
      <c r="W192" s="1"/>
      <c r="X192" s="1"/>
      <c r="Y192" s="1"/>
      <c r="Z192" s="1"/>
    </row>
    <row r="193" spans="1:26" ht="36" customHeight="1">
      <c r="A193" s="2"/>
      <c r="B193" s="240" t="s">
        <v>367</v>
      </c>
      <c r="C193" s="242"/>
      <c r="D193" s="243" t="s">
        <v>81</v>
      </c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41"/>
      <c r="S193" s="241"/>
      <c r="T193" s="241"/>
      <c r="U193" s="241"/>
      <c r="V193" s="242"/>
      <c r="W193" s="1"/>
      <c r="X193" s="1"/>
      <c r="Y193" s="1"/>
      <c r="Z193" s="1"/>
    </row>
    <row r="194" spans="1:26" ht="36" customHeight="1">
      <c r="A194" s="2"/>
      <c r="B194" s="257" t="s">
        <v>50</v>
      </c>
      <c r="C194" s="241"/>
      <c r="D194" s="241"/>
      <c r="E194" s="273" t="s">
        <v>81</v>
      </c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41"/>
      <c r="S194" s="241"/>
      <c r="T194" s="241"/>
      <c r="U194" s="241"/>
      <c r="V194" s="242"/>
      <c r="W194" s="1"/>
      <c r="X194" s="1"/>
      <c r="Y194" s="1"/>
      <c r="Z194" s="1"/>
    </row>
    <row r="195" spans="1:26" ht="36" customHeight="1">
      <c r="A195" s="2"/>
      <c r="B195" s="262" t="s">
        <v>368</v>
      </c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41"/>
      <c r="S195" s="241"/>
      <c r="T195" s="241"/>
      <c r="U195" s="241"/>
      <c r="V195" s="242"/>
      <c r="W195" s="1"/>
      <c r="X195" s="2"/>
      <c r="Y195" s="2"/>
      <c r="Z195" s="2"/>
    </row>
    <row r="196" spans="1:26" ht="36" customHeight="1">
      <c r="A196" s="1"/>
      <c r="B196" s="274" t="s">
        <v>318</v>
      </c>
      <c r="C196" s="241"/>
      <c r="D196" s="241"/>
      <c r="E196" s="241"/>
      <c r="F196" s="241"/>
      <c r="G196" s="241"/>
      <c r="H196" s="241"/>
      <c r="I196" s="241"/>
      <c r="J196" s="241"/>
      <c r="K196" s="241"/>
      <c r="L196" s="242"/>
      <c r="M196" s="274" t="s">
        <v>319</v>
      </c>
      <c r="N196" s="241"/>
      <c r="O196" s="241"/>
      <c r="P196" s="241"/>
      <c r="Q196" s="241"/>
      <c r="R196" s="241"/>
      <c r="S196" s="241"/>
      <c r="T196" s="241"/>
      <c r="U196" s="241"/>
      <c r="V196" s="242"/>
      <c r="W196" s="1"/>
      <c r="X196" s="1"/>
      <c r="Y196" s="1"/>
      <c r="Z196" s="1"/>
    </row>
    <row r="197" spans="1:26" ht="36" customHeight="1">
      <c r="A197" s="2"/>
      <c r="B197" s="259" t="s">
        <v>369</v>
      </c>
      <c r="C197" s="241"/>
      <c r="D197" s="241"/>
      <c r="E197" s="54"/>
      <c r="F197" s="258" t="s">
        <v>231</v>
      </c>
      <c r="G197" s="243">
        <v>0</v>
      </c>
      <c r="H197" s="241"/>
      <c r="I197" s="241"/>
      <c r="J197" s="241"/>
      <c r="K197" s="241"/>
      <c r="L197" s="242"/>
      <c r="M197" s="259" t="s">
        <v>369</v>
      </c>
      <c r="N197" s="241"/>
      <c r="O197" s="241"/>
      <c r="P197" s="54"/>
      <c r="Q197" s="258" t="s">
        <v>231</v>
      </c>
      <c r="R197" s="243">
        <v>0</v>
      </c>
      <c r="S197" s="241"/>
      <c r="T197" s="241"/>
      <c r="U197" s="241"/>
      <c r="V197" s="242"/>
      <c r="W197" s="1"/>
      <c r="X197" s="2"/>
      <c r="Y197" s="2"/>
      <c r="Z197" s="2"/>
    </row>
    <row r="198" spans="1:26" ht="36" customHeight="1">
      <c r="A198" s="2"/>
      <c r="B198" s="259" t="s">
        <v>370</v>
      </c>
      <c r="C198" s="241"/>
      <c r="D198" s="241"/>
      <c r="E198" s="54"/>
      <c r="F198" s="255"/>
      <c r="G198" s="243">
        <v>0</v>
      </c>
      <c r="H198" s="241"/>
      <c r="I198" s="241"/>
      <c r="J198" s="241"/>
      <c r="K198" s="241"/>
      <c r="L198" s="242"/>
      <c r="M198" s="259" t="s">
        <v>370</v>
      </c>
      <c r="N198" s="241"/>
      <c r="O198" s="241"/>
      <c r="P198" s="54"/>
      <c r="Q198" s="255"/>
      <c r="R198" s="243">
        <v>1</v>
      </c>
      <c r="S198" s="241"/>
      <c r="T198" s="241"/>
      <c r="U198" s="241"/>
      <c r="V198" s="242"/>
      <c r="W198" s="1"/>
      <c r="X198" s="2"/>
      <c r="Y198" s="2"/>
      <c r="Z198" s="2"/>
    </row>
    <row r="199" spans="1:26" ht="36" customHeight="1">
      <c r="A199" s="2"/>
      <c r="B199" s="259" t="s">
        <v>371</v>
      </c>
      <c r="C199" s="241"/>
      <c r="D199" s="241"/>
      <c r="E199" s="54"/>
      <c r="F199" s="255"/>
      <c r="G199" s="243">
        <v>0</v>
      </c>
      <c r="H199" s="241"/>
      <c r="I199" s="241"/>
      <c r="J199" s="241"/>
      <c r="K199" s="241"/>
      <c r="L199" s="242"/>
      <c r="M199" s="259" t="s">
        <v>371</v>
      </c>
      <c r="N199" s="241"/>
      <c r="O199" s="241"/>
      <c r="P199" s="54"/>
      <c r="Q199" s="255"/>
      <c r="R199" s="243">
        <v>2</v>
      </c>
      <c r="S199" s="241"/>
      <c r="T199" s="241"/>
      <c r="U199" s="241"/>
      <c r="V199" s="242"/>
      <c r="W199" s="1"/>
      <c r="X199" s="2"/>
      <c r="Y199" s="2"/>
      <c r="Z199" s="2"/>
    </row>
    <row r="200" spans="1:26" ht="36" customHeight="1">
      <c r="A200" s="2"/>
      <c r="B200" s="259" t="s">
        <v>372</v>
      </c>
      <c r="C200" s="241"/>
      <c r="D200" s="241"/>
      <c r="E200" s="54"/>
      <c r="F200" s="255"/>
      <c r="G200" s="243">
        <v>1</v>
      </c>
      <c r="H200" s="241"/>
      <c r="I200" s="241"/>
      <c r="J200" s="241"/>
      <c r="K200" s="241"/>
      <c r="L200" s="242"/>
      <c r="M200" s="259" t="s">
        <v>372</v>
      </c>
      <c r="N200" s="241"/>
      <c r="O200" s="241"/>
      <c r="P200" s="54"/>
      <c r="Q200" s="255"/>
      <c r="R200" s="243">
        <v>0</v>
      </c>
      <c r="S200" s="241"/>
      <c r="T200" s="241"/>
      <c r="U200" s="241"/>
      <c r="V200" s="242"/>
      <c r="W200" s="1"/>
      <c r="X200" s="2"/>
      <c r="Y200" s="2"/>
      <c r="Z200" s="2"/>
    </row>
    <row r="201" spans="1:26" ht="36" customHeight="1">
      <c r="A201" s="2"/>
      <c r="B201" s="259" t="s">
        <v>367</v>
      </c>
      <c r="C201" s="241"/>
      <c r="D201" s="241"/>
      <c r="E201" s="54"/>
      <c r="F201" s="256"/>
      <c r="G201" s="243">
        <v>0</v>
      </c>
      <c r="H201" s="241"/>
      <c r="I201" s="241"/>
      <c r="J201" s="241"/>
      <c r="K201" s="241"/>
      <c r="L201" s="242"/>
      <c r="M201" s="259" t="s">
        <v>367</v>
      </c>
      <c r="N201" s="241"/>
      <c r="O201" s="241"/>
      <c r="P201" s="54"/>
      <c r="Q201" s="256"/>
      <c r="R201" s="243">
        <v>0</v>
      </c>
      <c r="S201" s="241"/>
      <c r="T201" s="241"/>
      <c r="U201" s="241"/>
      <c r="V201" s="242"/>
      <c r="W201" s="1"/>
      <c r="X201" s="2"/>
      <c r="Y201" s="2"/>
      <c r="Z201" s="2"/>
    </row>
    <row r="202" spans="1:26" ht="50.25" customHeight="1">
      <c r="A202" s="7"/>
      <c r="B202" s="257" t="s">
        <v>50</v>
      </c>
      <c r="C202" s="241"/>
      <c r="D202" s="241"/>
      <c r="E202" s="261" t="s">
        <v>373</v>
      </c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41"/>
      <c r="S202" s="241"/>
      <c r="T202" s="241"/>
      <c r="U202" s="241"/>
      <c r="V202" s="242"/>
      <c r="W202" s="7"/>
      <c r="X202" s="7"/>
      <c r="Y202" s="7"/>
      <c r="Z202" s="7"/>
    </row>
    <row r="203" spans="1:26" ht="36" customHeight="1">
      <c r="A203" s="7"/>
      <c r="B203" s="262" t="s">
        <v>374</v>
      </c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1"/>
      <c r="U203" s="241"/>
      <c r="V203" s="242"/>
      <c r="W203" s="7"/>
      <c r="X203" s="7"/>
      <c r="Y203" s="7"/>
      <c r="Z203" s="7"/>
    </row>
    <row r="204" spans="1:26" ht="36" customHeight="1">
      <c r="A204" s="7"/>
      <c r="B204" s="253" t="s">
        <v>375</v>
      </c>
      <c r="C204" s="241"/>
      <c r="D204" s="241"/>
      <c r="E204" s="241"/>
      <c r="F204" s="241"/>
      <c r="G204" s="12"/>
      <c r="H204" s="254" t="s">
        <v>376</v>
      </c>
      <c r="I204" s="260" t="s">
        <v>81</v>
      </c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2"/>
      <c r="W204" s="7"/>
      <c r="X204" s="7"/>
      <c r="Y204" s="7"/>
      <c r="Z204" s="7"/>
    </row>
    <row r="205" spans="1:26" ht="36" customHeight="1">
      <c r="A205" s="7"/>
      <c r="B205" s="253" t="s">
        <v>377</v>
      </c>
      <c r="C205" s="241"/>
      <c r="D205" s="241"/>
      <c r="E205" s="241"/>
      <c r="F205" s="241"/>
      <c r="G205" s="18"/>
      <c r="H205" s="255"/>
      <c r="I205" s="260" t="s">
        <v>378</v>
      </c>
      <c r="J205" s="241"/>
      <c r="K205" s="241"/>
      <c r="L205" s="241"/>
      <c r="M205" s="241"/>
      <c r="N205" s="241"/>
      <c r="O205" s="241"/>
      <c r="P205" s="241"/>
      <c r="Q205" s="241"/>
      <c r="R205" s="241"/>
      <c r="S205" s="241"/>
      <c r="T205" s="241"/>
      <c r="U205" s="241"/>
      <c r="V205" s="242"/>
      <c r="W205" s="7"/>
      <c r="X205" s="7"/>
      <c r="Y205" s="7"/>
      <c r="Z205" s="7"/>
    </row>
    <row r="206" spans="1:26" ht="36" customHeight="1">
      <c r="A206" s="7"/>
      <c r="B206" s="253" t="s">
        <v>379</v>
      </c>
      <c r="C206" s="241"/>
      <c r="D206" s="241"/>
      <c r="E206" s="241"/>
      <c r="F206" s="241"/>
      <c r="G206" s="18"/>
      <c r="H206" s="255"/>
      <c r="I206" s="260" t="s">
        <v>380</v>
      </c>
      <c r="J206" s="241"/>
      <c r="K206" s="241"/>
      <c r="L206" s="241"/>
      <c r="M206" s="241"/>
      <c r="N206" s="241"/>
      <c r="O206" s="241"/>
      <c r="P206" s="241"/>
      <c r="Q206" s="241"/>
      <c r="R206" s="241"/>
      <c r="S206" s="241"/>
      <c r="T206" s="241"/>
      <c r="U206" s="241"/>
      <c r="V206" s="242"/>
      <c r="W206" s="7"/>
      <c r="X206" s="7"/>
      <c r="Y206" s="7"/>
      <c r="Z206" s="7"/>
    </row>
    <row r="207" spans="1:26" ht="36" customHeight="1">
      <c r="A207" s="7"/>
      <c r="B207" s="253" t="s">
        <v>381</v>
      </c>
      <c r="C207" s="241"/>
      <c r="D207" s="241"/>
      <c r="E207" s="241"/>
      <c r="F207" s="241"/>
      <c r="G207" s="33"/>
      <c r="H207" s="256"/>
      <c r="I207" s="260" t="s">
        <v>382</v>
      </c>
      <c r="J207" s="241"/>
      <c r="K207" s="241"/>
      <c r="L207" s="241"/>
      <c r="M207" s="241"/>
      <c r="N207" s="241"/>
      <c r="O207" s="241"/>
      <c r="P207" s="241"/>
      <c r="Q207" s="241"/>
      <c r="R207" s="241"/>
      <c r="S207" s="241"/>
      <c r="T207" s="241"/>
      <c r="U207" s="241"/>
      <c r="V207" s="242"/>
      <c r="W207" s="7"/>
      <c r="X207" s="7"/>
      <c r="Y207" s="7"/>
      <c r="Z207" s="7"/>
    </row>
    <row r="208" spans="1:26" ht="36" customHeight="1">
      <c r="A208" s="7"/>
      <c r="B208" s="257" t="s">
        <v>50</v>
      </c>
      <c r="C208" s="241"/>
      <c r="D208" s="241"/>
      <c r="E208" s="261" t="s">
        <v>383</v>
      </c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41"/>
      <c r="S208" s="241"/>
      <c r="T208" s="241"/>
      <c r="U208" s="241"/>
      <c r="V208" s="242"/>
      <c r="W208" s="7"/>
      <c r="X208" s="7"/>
      <c r="Y208" s="7"/>
      <c r="Z208" s="7"/>
    </row>
    <row r="209" spans="1:26" ht="36" customHeight="1">
      <c r="A209" s="1"/>
      <c r="B209" s="262" t="s">
        <v>384</v>
      </c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41"/>
      <c r="S209" s="241"/>
      <c r="T209" s="241"/>
      <c r="U209" s="241"/>
      <c r="V209" s="242"/>
      <c r="W209" s="1"/>
      <c r="X209" s="1"/>
      <c r="Y209" s="1"/>
      <c r="Z209" s="1"/>
    </row>
    <row r="210" spans="1:26" ht="36" customHeight="1">
      <c r="A210" s="1"/>
      <c r="B210" s="263" t="s">
        <v>318</v>
      </c>
      <c r="C210" s="264"/>
      <c r="D210" s="264"/>
      <c r="E210" s="264"/>
      <c r="F210" s="264"/>
      <c r="G210" s="264"/>
      <c r="H210" s="264"/>
      <c r="I210" s="264"/>
      <c r="J210" s="264"/>
      <c r="K210" s="264"/>
      <c r="L210" s="265"/>
      <c r="M210" s="263" t="s">
        <v>319</v>
      </c>
      <c r="N210" s="264"/>
      <c r="O210" s="264"/>
      <c r="P210" s="264"/>
      <c r="Q210" s="264"/>
      <c r="R210" s="264"/>
      <c r="S210" s="264"/>
      <c r="T210" s="264"/>
      <c r="U210" s="264"/>
      <c r="V210" s="265"/>
      <c r="W210" s="1"/>
      <c r="X210" s="1"/>
      <c r="Y210" s="1"/>
      <c r="Z210" s="1"/>
    </row>
    <row r="211" spans="1:26" ht="36" customHeight="1">
      <c r="A211" s="1"/>
      <c r="B211" s="267" t="s">
        <v>385</v>
      </c>
      <c r="C211" s="268"/>
      <c r="D211" s="87"/>
      <c r="E211" s="269" t="s">
        <v>386</v>
      </c>
      <c r="F211" s="264"/>
      <c r="G211" s="264"/>
      <c r="H211" s="264"/>
      <c r="I211" s="264"/>
      <c r="J211" s="264"/>
      <c r="K211" s="268"/>
      <c r="L211" s="88"/>
      <c r="M211" s="257" t="s">
        <v>387</v>
      </c>
      <c r="N211" s="245"/>
      <c r="O211" s="89"/>
      <c r="P211" s="270" t="s">
        <v>388</v>
      </c>
      <c r="Q211" s="241"/>
      <c r="R211" s="241"/>
      <c r="S211" s="241"/>
      <c r="T211" s="241"/>
      <c r="U211" s="241"/>
      <c r="V211" s="242"/>
      <c r="W211" s="1"/>
      <c r="X211" s="1"/>
      <c r="Y211" s="1"/>
      <c r="Z211" s="1"/>
    </row>
    <row r="212" spans="1:26" ht="36" customHeight="1">
      <c r="A212" s="2"/>
      <c r="B212" s="259" t="s">
        <v>389</v>
      </c>
      <c r="C212" s="241"/>
      <c r="D212" s="54"/>
      <c r="E212" s="259" t="s">
        <v>390</v>
      </c>
      <c r="F212" s="241"/>
      <c r="G212" s="241"/>
      <c r="H212" s="54"/>
      <c r="I212" s="266" t="s">
        <v>391</v>
      </c>
      <c r="J212" s="241"/>
      <c r="K212" s="241"/>
      <c r="L212" s="90"/>
      <c r="M212" s="275" t="s">
        <v>389</v>
      </c>
      <c r="N212" s="276"/>
      <c r="O212" s="68"/>
      <c r="P212" s="277" t="s">
        <v>390</v>
      </c>
      <c r="Q212" s="276"/>
      <c r="R212" s="68"/>
      <c r="S212" s="275" t="s">
        <v>391</v>
      </c>
      <c r="T212" s="276"/>
      <c r="U212" s="276"/>
      <c r="V212" s="91"/>
      <c r="W212" s="1"/>
      <c r="X212" s="1"/>
      <c r="Y212" s="1"/>
      <c r="Z212" s="1"/>
    </row>
    <row r="213" spans="1:26" ht="36" customHeight="1">
      <c r="A213" s="2"/>
      <c r="B213" s="259" t="s">
        <v>392</v>
      </c>
      <c r="C213" s="241"/>
      <c r="D213" s="54"/>
      <c r="E213" s="259" t="s">
        <v>393</v>
      </c>
      <c r="F213" s="241"/>
      <c r="G213" s="241"/>
      <c r="H213" s="54"/>
      <c r="I213" s="266" t="s">
        <v>394</v>
      </c>
      <c r="J213" s="241"/>
      <c r="K213" s="241"/>
      <c r="L213" s="90"/>
      <c r="M213" s="259" t="s">
        <v>392</v>
      </c>
      <c r="N213" s="241"/>
      <c r="O213" s="54"/>
      <c r="P213" s="259" t="s">
        <v>393</v>
      </c>
      <c r="Q213" s="241"/>
      <c r="R213" s="54"/>
      <c r="S213" s="266" t="s">
        <v>394</v>
      </c>
      <c r="T213" s="241"/>
      <c r="U213" s="241"/>
      <c r="V213" s="90"/>
      <c r="W213" s="1"/>
      <c r="X213" s="1"/>
      <c r="Y213" s="1"/>
      <c r="Z213" s="1"/>
    </row>
    <row r="214" spans="1:26" ht="36" customHeight="1">
      <c r="A214" s="92"/>
      <c r="B214" s="259" t="s">
        <v>395</v>
      </c>
      <c r="C214" s="241"/>
      <c r="D214" s="54"/>
      <c r="E214" s="244" t="s">
        <v>396</v>
      </c>
      <c r="F214" s="241"/>
      <c r="G214" s="241"/>
      <c r="H214" s="241"/>
      <c r="I214" s="241"/>
      <c r="J214" s="241"/>
      <c r="K214" s="241"/>
      <c r="L214" s="90"/>
      <c r="M214" s="277" t="s">
        <v>395</v>
      </c>
      <c r="N214" s="276"/>
      <c r="O214" s="68"/>
      <c r="P214" s="244" t="s">
        <v>396</v>
      </c>
      <c r="Q214" s="241"/>
      <c r="R214" s="241"/>
      <c r="S214" s="241"/>
      <c r="T214" s="241"/>
      <c r="U214" s="241"/>
      <c r="V214" s="91"/>
      <c r="W214" s="93"/>
      <c r="X214" s="93"/>
      <c r="Y214" s="93"/>
      <c r="Z214" s="93"/>
    </row>
    <row r="215" spans="1:26" ht="36" customHeight="1">
      <c r="A215" s="2"/>
      <c r="B215" s="257" t="s">
        <v>50</v>
      </c>
      <c r="C215" s="241"/>
      <c r="D215" s="241"/>
      <c r="E215" s="273" t="s">
        <v>397</v>
      </c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41"/>
      <c r="S215" s="241"/>
      <c r="T215" s="241"/>
      <c r="U215" s="241"/>
      <c r="V215" s="242"/>
      <c r="W215" s="1"/>
      <c r="X215" s="1"/>
      <c r="Y215" s="1"/>
      <c r="Z215" s="1"/>
    </row>
    <row r="216" spans="1:26" ht="36" customHeight="1">
      <c r="A216" s="92"/>
      <c r="B216" s="253" t="s">
        <v>398</v>
      </c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41"/>
      <c r="S216" s="241"/>
      <c r="T216" s="241"/>
      <c r="U216" s="241"/>
      <c r="V216" s="242"/>
      <c r="W216" s="93"/>
      <c r="X216" s="93"/>
      <c r="Y216" s="93"/>
      <c r="Z216" s="93"/>
    </row>
    <row r="217" spans="1:26" ht="36" customHeight="1">
      <c r="A217" s="92"/>
      <c r="B217" s="253" t="s">
        <v>399</v>
      </c>
      <c r="C217" s="241"/>
      <c r="D217" s="241"/>
      <c r="E217" s="241"/>
      <c r="F217" s="241"/>
      <c r="G217" s="245"/>
      <c r="H217" s="89"/>
      <c r="I217" s="288" t="s">
        <v>400</v>
      </c>
      <c r="J217" s="241"/>
      <c r="K217" s="241"/>
      <c r="L217" s="241"/>
      <c r="M217" s="241"/>
      <c r="N217" s="245"/>
      <c r="O217" s="89"/>
      <c r="P217" s="289" t="s">
        <v>401</v>
      </c>
      <c r="Q217" s="241"/>
      <c r="R217" s="241"/>
      <c r="S217" s="241"/>
      <c r="T217" s="241"/>
      <c r="U217" s="245"/>
      <c r="V217" s="32"/>
      <c r="W217" s="93"/>
      <c r="X217" s="93"/>
      <c r="Y217" s="93"/>
      <c r="Z217" s="93"/>
    </row>
    <row r="218" spans="1:26" ht="36" customHeight="1">
      <c r="A218" s="2"/>
      <c r="B218" s="290" t="s">
        <v>50</v>
      </c>
      <c r="C218" s="276"/>
      <c r="D218" s="276"/>
      <c r="E218" s="291" t="s">
        <v>402</v>
      </c>
      <c r="F218" s="292"/>
      <c r="G218" s="292"/>
      <c r="H218" s="292"/>
      <c r="I218" s="292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3"/>
      <c r="W218" s="1"/>
      <c r="X218" s="1"/>
      <c r="Y218" s="1"/>
      <c r="Z218" s="1"/>
    </row>
    <row r="219" spans="1:26" ht="36" customHeight="1">
      <c r="A219" s="2"/>
      <c r="B219" s="294" t="s">
        <v>403</v>
      </c>
      <c r="C219" s="264"/>
      <c r="D219" s="264"/>
      <c r="E219" s="264"/>
      <c r="F219" s="264"/>
      <c r="G219" s="264"/>
      <c r="H219" s="264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4"/>
      <c r="T219" s="264"/>
      <c r="U219" s="264"/>
      <c r="V219" s="265"/>
      <c r="W219" s="1"/>
      <c r="X219" s="2"/>
      <c r="Y219" s="2"/>
      <c r="Z219" s="2"/>
    </row>
    <row r="220" spans="1:26" ht="36" customHeight="1">
      <c r="A220" s="94"/>
      <c r="B220" s="244" t="s">
        <v>404</v>
      </c>
      <c r="C220" s="241"/>
      <c r="D220" s="241"/>
      <c r="E220" s="241"/>
      <c r="F220" s="54"/>
      <c r="G220" s="295" t="s">
        <v>405</v>
      </c>
      <c r="H220" s="241"/>
      <c r="I220" s="241"/>
      <c r="J220" s="241"/>
      <c r="K220" s="241"/>
      <c r="L220" s="54"/>
      <c r="M220" s="295" t="s">
        <v>406</v>
      </c>
      <c r="N220" s="241"/>
      <c r="O220" s="241"/>
      <c r="P220" s="241"/>
      <c r="Q220" s="54"/>
      <c r="R220" s="295" t="s">
        <v>407</v>
      </c>
      <c r="S220" s="241"/>
      <c r="T220" s="241"/>
      <c r="U220" s="241"/>
      <c r="V220" s="95"/>
      <c r="W220" s="96"/>
      <c r="X220" s="94"/>
      <c r="Y220" s="94"/>
      <c r="Z220" s="94"/>
    </row>
    <row r="221" spans="1:26" ht="36" customHeight="1">
      <c r="A221" s="2"/>
      <c r="B221" s="244" t="s">
        <v>408</v>
      </c>
      <c r="C221" s="241"/>
      <c r="D221" s="241"/>
      <c r="E221" s="241"/>
      <c r="F221" s="54"/>
      <c r="G221" s="295" t="s">
        <v>409</v>
      </c>
      <c r="H221" s="241"/>
      <c r="I221" s="241"/>
      <c r="J221" s="241"/>
      <c r="K221" s="241"/>
      <c r="L221" s="54"/>
      <c r="M221" s="295" t="s">
        <v>410</v>
      </c>
      <c r="N221" s="241"/>
      <c r="O221" s="241"/>
      <c r="P221" s="241"/>
      <c r="Q221" s="54"/>
      <c r="R221" s="295" t="s">
        <v>411</v>
      </c>
      <c r="S221" s="241"/>
      <c r="T221" s="241"/>
      <c r="U221" s="241"/>
      <c r="V221" s="97"/>
      <c r="W221" s="1"/>
      <c r="X221" s="2"/>
      <c r="Y221" s="2"/>
      <c r="Z221" s="2"/>
    </row>
    <row r="222" spans="1:26" ht="36" customHeight="1">
      <c r="A222" s="2"/>
      <c r="B222" s="259" t="s">
        <v>412</v>
      </c>
      <c r="C222" s="241"/>
      <c r="D222" s="241"/>
      <c r="E222" s="241"/>
      <c r="F222" s="245"/>
      <c r="G222" s="54"/>
      <c r="H222" s="296" t="s">
        <v>413</v>
      </c>
      <c r="I222" s="241"/>
      <c r="J222" s="245"/>
      <c r="K222" s="280" t="s">
        <v>81</v>
      </c>
      <c r="L222" s="241"/>
      <c r="M222" s="241"/>
      <c r="N222" s="296" t="s">
        <v>414</v>
      </c>
      <c r="O222" s="245"/>
      <c r="P222" s="280" t="s">
        <v>81</v>
      </c>
      <c r="Q222" s="241"/>
      <c r="R222" s="241"/>
      <c r="S222" s="296" t="s">
        <v>415</v>
      </c>
      <c r="T222" s="245"/>
      <c r="U222" s="280">
        <v>0</v>
      </c>
      <c r="V222" s="242"/>
      <c r="W222" s="1"/>
      <c r="X222" s="2"/>
      <c r="Y222" s="2"/>
      <c r="Z222" s="2"/>
    </row>
    <row r="223" spans="1:26" ht="36" customHeight="1">
      <c r="A223" s="1"/>
      <c r="B223" s="257" t="s">
        <v>50</v>
      </c>
      <c r="C223" s="241"/>
      <c r="D223" s="241"/>
      <c r="E223" s="261" t="s">
        <v>416</v>
      </c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41"/>
      <c r="S223" s="241"/>
      <c r="T223" s="241"/>
      <c r="U223" s="241"/>
      <c r="V223" s="242"/>
      <c r="W223" s="1"/>
      <c r="X223" s="1"/>
      <c r="Y223" s="1"/>
      <c r="Z223" s="1"/>
    </row>
    <row r="224" spans="1:26" ht="36" customHeight="1">
      <c r="A224" s="7"/>
      <c r="B224" s="294" t="s">
        <v>417</v>
      </c>
      <c r="C224" s="264"/>
      <c r="D224" s="264"/>
      <c r="E224" s="264"/>
      <c r="F224" s="264"/>
      <c r="G224" s="264"/>
      <c r="H224" s="264"/>
      <c r="I224" s="264"/>
      <c r="J224" s="264"/>
      <c r="K224" s="264"/>
      <c r="L224" s="264"/>
      <c r="M224" s="264"/>
      <c r="N224" s="264"/>
      <c r="O224" s="264"/>
      <c r="P224" s="268"/>
      <c r="Q224" s="98" t="s">
        <v>100</v>
      </c>
      <c r="R224" s="98"/>
      <c r="S224" s="98" t="s">
        <v>101</v>
      </c>
      <c r="T224" s="98"/>
      <c r="U224" s="98" t="s">
        <v>102</v>
      </c>
      <c r="V224" s="99"/>
      <c r="W224" s="7"/>
      <c r="X224" s="7"/>
      <c r="Y224" s="7"/>
      <c r="Z224" s="7"/>
    </row>
    <row r="225" spans="1:26" ht="36" customHeight="1">
      <c r="A225" s="7"/>
      <c r="B225" s="259" t="s">
        <v>418</v>
      </c>
      <c r="C225" s="241"/>
      <c r="D225" s="241"/>
      <c r="E225" s="241"/>
      <c r="F225" s="241"/>
      <c r="G225" s="241"/>
      <c r="H225" s="241"/>
      <c r="I225" s="241"/>
      <c r="J225" s="241"/>
      <c r="K225" s="245"/>
      <c r="L225" s="77" t="s">
        <v>100</v>
      </c>
      <c r="M225" s="77"/>
      <c r="N225" s="77" t="s">
        <v>101</v>
      </c>
      <c r="O225" s="77"/>
      <c r="P225" s="77"/>
      <c r="Q225" s="89"/>
      <c r="R225" s="246" t="s">
        <v>415</v>
      </c>
      <c r="S225" s="241"/>
      <c r="T225" s="245"/>
      <c r="U225" s="288"/>
      <c r="V225" s="242"/>
      <c r="W225" s="7"/>
      <c r="X225" s="7"/>
      <c r="Y225" s="7"/>
      <c r="Z225" s="7"/>
    </row>
    <row r="226" spans="1:26" ht="36" customHeight="1">
      <c r="A226" s="7"/>
      <c r="B226" s="298" t="s">
        <v>419</v>
      </c>
      <c r="C226" s="292"/>
      <c r="D226" s="292"/>
      <c r="E226" s="292"/>
      <c r="F226" s="292"/>
      <c r="G226" s="292"/>
      <c r="H226" s="292"/>
      <c r="I226" s="292"/>
      <c r="J226" s="292"/>
      <c r="K226" s="292"/>
      <c r="L226" s="299"/>
      <c r="M226" s="100"/>
      <c r="N226" s="100"/>
      <c r="O226" s="77" t="s">
        <v>100</v>
      </c>
      <c r="P226" s="100"/>
      <c r="Q226" s="77" t="s">
        <v>101</v>
      </c>
      <c r="R226" s="100"/>
      <c r="S226" s="297" t="s">
        <v>271</v>
      </c>
      <c r="T226" s="241"/>
      <c r="U226" s="241"/>
      <c r="V226" s="242"/>
      <c r="W226" s="7"/>
      <c r="X226" s="7"/>
      <c r="Y226" s="7"/>
      <c r="Z226" s="7"/>
    </row>
    <row r="227" spans="1:26" ht="36" customHeight="1">
      <c r="A227" s="7"/>
      <c r="B227" s="260" t="s">
        <v>81</v>
      </c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41"/>
      <c r="S227" s="241"/>
      <c r="T227" s="241"/>
      <c r="U227" s="241"/>
      <c r="V227" s="242"/>
      <c r="W227" s="7"/>
      <c r="X227" s="7"/>
      <c r="Y227" s="7"/>
      <c r="Z227" s="7"/>
    </row>
    <row r="228" spans="1:26" ht="36" customHeight="1">
      <c r="A228" s="7"/>
      <c r="B228" s="259" t="s">
        <v>420</v>
      </c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5"/>
      <c r="O228" s="101" t="s">
        <v>100</v>
      </c>
      <c r="P228" s="34"/>
      <c r="Q228" s="101" t="s">
        <v>101</v>
      </c>
      <c r="R228" s="102"/>
      <c r="S228" s="297" t="s">
        <v>271</v>
      </c>
      <c r="T228" s="241"/>
      <c r="U228" s="241"/>
      <c r="V228" s="242"/>
      <c r="W228" s="7"/>
      <c r="X228" s="7"/>
      <c r="Y228" s="7"/>
      <c r="Z228" s="7"/>
    </row>
    <row r="229" spans="1:26" ht="36" customHeight="1">
      <c r="A229" s="7"/>
      <c r="B229" s="260" t="s">
        <v>81</v>
      </c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41"/>
      <c r="S229" s="241"/>
      <c r="T229" s="241"/>
      <c r="U229" s="241"/>
      <c r="V229" s="242"/>
      <c r="W229" s="7"/>
      <c r="X229" s="7"/>
      <c r="Y229" s="7"/>
      <c r="Z229" s="7"/>
    </row>
    <row r="230" spans="1:26" ht="36" customHeight="1">
      <c r="A230" s="7"/>
      <c r="B230" s="259" t="s">
        <v>421</v>
      </c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5"/>
      <c r="O230" s="101" t="s">
        <v>100</v>
      </c>
      <c r="P230" s="34"/>
      <c r="Q230" s="101" t="s">
        <v>101</v>
      </c>
      <c r="R230" s="102"/>
      <c r="S230" s="297" t="s">
        <v>271</v>
      </c>
      <c r="T230" s="241"/>
      <c r="U230" s="241"/>
      <c r="V230" s="242"/>
      <c r="W230" s="7"/>
      <c r="X230" s="7"/>
      <c r="Y230" s="7"/>
      <c r="Z230" s="7"/>
    </row>
    <row r="231" spans="1:26" ht="36" customHeight="1">
      <c r="A231" s="7"/>
      <c r="B231" s="260" t="s">
        <v>81</v>
      </c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41"/>
      <c r="S231" s="241"/>
      <c r="T231" s="241"/>
      <c r="U231" s="241"/>
      <c r="V231" s="242"/>
      <c r="W231" s="7"/>
      <c r="X231" s="7"/>
      <c r="Y231" s="7"/>
      <c r="Z231" s="7"/>
    </row>
    <row r="232" spans="1:26" ht="36" customHeight="1">
      <c r="A232" s="1"/>
      <c r="B232" s="257" t="s">
        <v>50</v>
      </c>
      <c r="C232" s="241"/>
      <c r="D232" s="241"/>
      <c r="E232" s="261" t="s">
        <v>422</v>
      </c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41"/>
      <c r="S232" s="241"/>
      <c r="T232" s="241"/>
      <c r="U232" s="241"/>
      <c r="V232" s="242"/>
      <c r="W232" s="1"/>
      <c r="X232" s="1"/>
      <c r="Y232" s="1"/>
      <c r="Z232" s="1"/>
    </row>
    <row r="233" spans="1:26" ht="36" customHeight="1">
      <c r="A233" s="7"/>
      <c r="B233" s="262" t="s">
        <v>423</v>
      </c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5"/>
      <c r="Q233" s="22" t="s">
        <v>100</v>
      </c>
      <c r="R233" s="22"/>
      <c r="S233" s="22" t="s">
        <v>101</v>
      </c>
      <c r="T233" s="22"/>
      <c r="U233" s="22" t="s">
        <v>102</v>
      </c>
      <c r="V233" s="56"/>
      <c r="W233" s="7"/>
      <c r="X233" s="7"/>
      <c r="Y233" s="7"/>
      <c r="Z233" s="7"/>
    </row>
    <row r="234" spans="1:26" ht="36" customHeight="1">
      <c r="A234" s="7"/>
      <c r="B234" s="262" t="s">
        <v>424</v>
      </c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41"/>
      <c r="S234" s="241"/>
      <c r="T234" s="241"/>
      <c r="U234" s="241"/>
      <c r="V234" s="242"/>
      <c r="W234" s="7"/>
      <c r="X234" s="7"/>
      <c r="Y234" s="7"/>
      <c r="Z234" s="7"/>
    </row>
    <row r="235" spans="1:26" ht="36" customHeight="1">
      <c r="A235" s="7"/>
      <c r="B235" s="253" t="s">
        <v>425</v>
      </c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41"/>
      <c r="S235" s="241"/>
      <c r="T235" s="241"/>
      <c r="U235" s="241"/>
      <c r="V235" s="242"/>
      <c r="W235" s="7"/>
      <c r="X235" s="7"/>
      <c r="Y235" s="7"/>
      <c r="Z235" s="7"/>
    </row>
    <row r="236" spans="1:26" ht="36" customHeight="1">
      <c r="A236" s="103"/>
      <c r="B236" s="259" t="s">
        <v>426</v>
      </c>
      <c r="C236" s="241"/>
      <c r="D236" s="241"/>
      <c r="E236" s="13"/>
      <c r="F236" s="266" t="s">
        <v>427</v>
      </c>
      <c r="G236" s="241"/>
      <c r="H236" s="241"/>
      <c r="I236" s="13"/>
      <c r="J236" s="266" t="s">
        <v>428</v>
      </c>
      <c r="K236" s="241"/>
      <c r="L236" s="241"/>
      <c r="M236" s="13"/>
      <c r="N236" s="266" t="s">
        <v>429</v>
      </c>
      <c r="O236" s="241"/>
      <c r="P236" s="241"/>
      <c r="Q236" s="13"/>
      <c r="R236" s="266" t="s">
        <v>430</v>
      </c>
      <c r="S236" s="241"/>
      <c r="T236" s="241"/>
      <c r="U236" s="13"/>
      <c r="V236" s="104"/>
      <c r="W236" s="103"/>
      <c r="X236" s="103"/>
      <c r="Y236" s="103"/>
      <c r="Z236" s="103"/>
    </row>
    <row r="237" spans="1:26" ht="36" customHeight="1">
      <c r="A237" s="103"/>
      <c r="B237" s="259" t="s">
        <v>431</v>
      </c>
      <c r="C237" s="241"/>
      <c r="D237" s="241"/>
      <c r="E237" s="13"/>
      <c r="F237" s="266" t="s">
        <v>432</v>
      </c>
      <c r="G237" s="241"/>
      <c r="H237" s="241"/>
      <c r="I237" s="13"/>
      <c r="J237" s="266" t="s">
        <v>433</v>
      </c>
      <c r="K237" s="241"/>
      <c r="L237" s="241"/>
      <c r="M237" s="13"/>
      <c r="N237" s="266" t="s">
        <v>434</v>
      </c>
      <c r="O237" s="241"/>
      <c r="P237" s="241"/>
      <c r="Q237" s="13"/>
      <c r="R237" s="266" t="s">
        <v>435</v>
      </c>
      <c r="S237" s="241"/>
      <c r="T237" s="241"/>
      <c r="U237" s="13"/>
      <c r="V237" s="104"/>
      <c r="W237" s="103"/>
      <c r="X237" s="103"/>
      <c r="Y237" s="103"/>
      <c r="Z237" s="103"/>
    </row>
    <row r="238" spans="1:26" ht="36" customHeight="1">
      <c r="A238" s="7"/>
      <c r="B238" s="259" t="s">
        <v>436</v>
      </c>
      <c r="C238" s="241"/>
      <c r="D238" s="241"/>
      <c r="E238" s="13"/>
      <c r="F238" s="266" t="s">
        <v>437</v>
      </c>
      <c r="G238" s="241"/>
      <c r="H238" s="241"/>
      <c r="I238" s="13"/>
      <c r="J238" s="266" t="s">
        <v>438</v>
      </c>
      <c r="K238" s="241"/>
      <c r="L238" s="241"/>
      <c r="M238" s="13"/>
      <c r="N238" s="266" t="s">
        <v>439</v>
      </c>
      <c r="O238" s="241"/>
      <c r="P238" s="241"/>
      <c r="Q238" s="13"/>
      <c r="R238" s="266" t="s">
        <v>440</v>
      </c>
      <c r="S238" s="241"/>
      <c r="T238" s="241"/>
      <c r="U238" s="13"/>
      <c r="V238" s="104"/>
      <c r="W238" s="7"/>
      <c r="X238" s="7"/>
      <c r="Y238" s="7"/>
      <c r="Z238" s="7"/>
    </row>
    <row r="239" spans="1:26" ht="36" customHeight="1">
      <c r="A239" s="7"/>
      <c r="B239" s="259" t="s">
        <v>441</v>
      </c>
      <c r="C239" s="241"/>
      <c r="D239" s="241"/>
      <c r="E239" s="13"/>
      <c r="F239" s="266" t="s">
        <v>442</v>
      </c>
      <c r="G239" s="241"/>
      <c r="H239" s="241"/>
      <c r="I239" s="13"/>
      <c r="J239" s="266" t="s">
        <v>443</v>
      </c>
      <c r="K239" s="241"/>
      <c r="L239" s="241"/>
      <c r="M239" s="13"/>
      <c r="N239" s="266" t="s">
        <v>444</v>
      </c>
      <c r="O239" s="241"/>
      <c r="P239" s="241"/>
      <c r="Q239" s="54"/>
      <c r="R239" s="13" t="s">
        <v>78</v>
      </c>
      <c r="S239" s="25"/>
      <c r="T239" s="280" t="s">
        <v>81</v>
      </c>
      <c r="U239" s="241"/>
      <c r="V239" s="242"/>
      <c r="W239" s="7"/>
      <c r="X239" s="7"/>
      <c r="Y239" s="7"/>
      <c r="Z239" s="7"/>
    </row>
    <row r="240" spans="1:26" ht="36" customHeight="1">
      <c r="A240" s="105"/>
      <c r="B240" s="257" t="s">
        <v>50</v>
      </c>
      <c r="C240" s="241"/>
      <c r="D240" s="241"/>
      <c r="E240" s="261" t="s">
        <v>81</v>
      </c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41"/>
      <c r="S240" s="241"/>
      <c r="T240" s="241"/>
      <c r="U240" s="241"/>
      <c r="V240" s="242"/>
      <c r="W240" s="105"/>
      <c r="X240" s="105"/>
      <c r="Y240" s="105"/>
      <c r="Z240" s="105"/>
    </row>
    <row r="241" spans="1:26" ht="36" customHeight="1">
      <c r="A241" s="105"/>
      <c r="B241" s="253" t="s">
        <v>445</v>
      </c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41"/>
      <c r="S241" s="241"/>
      <c r="T241" s="241"/>
      <c r="U241" s="241"/>
      <c r="V241" s="242"/>
      <c r="W241" s="105"/>
      <c r="X241" s="105"/>
      <c r="Y241" s="105"/>
      <c r="Z241" s="105"/>
    </row>
    <row r="242" spans="1:26" ht="36" customHeight="1">
      <c r="A242" s="105"/>
      <c r="B242" s="259" t="s">
        <v>446</v>
      </c>
      <c r="C242" s="241"/>
      <c r="D242" s="241"/>
      <c r="E242" s="13"/>
      <c r="F242" s="266" t="s">
        <v>447</v>
      </c>
      <c r="G242" s="241"/>
      <c r="H242" s="241"/>
      <c r="I242" s="13"/>
      <c r="J242" s="266" t="s">
        <v>448</v>
      </c>
      <c r="K242" s="241"/>
      <c r="L242" s="241"/>
      <c r="M242" s="13"/>
      <c r="N242" s="266" t="s">
        <v>449</v>
      </c>
      <c r="O242" s="241"/>
      <c r="P242" s="13"/>
      <c r="Q242" s="280" t="s">
        <v>81</v>
      </c>
      <c r="R242" s="241"/>
      <c r="S242" s="241"/>
      <c r="T242" s="241"/>
      <c r="U242" s="241"/>
      <c r="V242" s="242"/>
      <c r="W242" s="105"/>
      <c r="X242" s="105"/>
      <c r="Y242" s="105"/>
      <c r="Z242" s="105"/>
    </row>
    <row r="243" spans="1:26" ht="36" customHeight="1">
      <c r="A243" s="105"/>
      <c r="B243" s="300" t="s">
        <v>50</v>
      </c>
      <c r="C243" s="241"/>
      <c r="D243" s="245"/>
      <c r="E243" s="261" t="s">
        <v>81</v>
      </c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41"/>
      <c r="S243" s="241"/>
      <c r="T243" s="241"/>
      <c r="U243" s="241"/>
      <c r="V243" s="242"/>
      <c r="W243" s="105"/>
      <c r="X243" s="105"/>
      <c r="Y243" s="105"/>
      <c r="Z243" s="105"/>
    </row>
    <row r="244" spans="1:26" ht="36" customHeight="1">
      <c r="A244" s="105"/>
      <c r="B244" s="304" t="s">
        <v>450</v>
      </c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41"/>
      <c r="S244" s="241"/>
      <c r="T244" s="241"/>
      <c r="U244" s="241"/>
      <c r="V244" s="242"/>
      <c r="W244" s="105"/>
      <c r="X244" s="105"/>
      <c r="Y244" s="105"/>
      <c r="Z244" s="105"/>
    </row>
    <row r="245" spans="1:26" ht="36" customHeight="1">
      <c r="A245" s="105"/>
      <c r="B245" s="259" t="s">
        <v>451</v>
      </c>
      <c r="C245" s="241"/>
      <c r="D245" s="241"/>
      <c r="E245" s="54"/>
      <c r="F245" s="266" t="s">
        <v>452</v>
      </c>
      <c r="G245" s="241"/>
      <c r="H245" s="241"/>
      <c r="I245" s="106"/>
      <c r="J245" s="266" t="s">
        <v>453</v>
      </c>
      <c r="K245" s="241"/>
      <c r="L245" s="241"/>
      <c r="M245" s="54"/>
      <c r="N245" s="266" t="s">
        <v>454</v>
      </c>
      <c r="O245" s="241"/>
      <c r="P245" s="241"/>
      <c r="Q245" s="54"/>
      <c r="R245" s="266" t="s">
        <v>455</v>
      </c>
      <c r="S245" s="241"/>
      <c r="T245" s="241"/>
      <c r="U245" s="54"/>
      <c r="V245" s="90"/>
      <c r="W245" s="105"/>
      <c r="X245" s="105"/>
      <c r="Y245" s="105"/>
      <c r="Z245" s="105"/>
    </row>
    <row r="246" spans="1:26" ht="36" customHeight="1">
      <c r="A246" s="105"/>
      <c r="B246" s="259" t="s">
        <v>456</v>
      </c>
      <c r="C246" s="241"/>
      <c r="D246" s="241"/>
      <c r="E246" s="54"/>
      <c r="F246" s="266" t="s">
        <v>457</v>
      </c>
      <c r="G246" s="241"/>
      <c r="H246" s="241"/>
      <c r="I246" s="106"/>
      <c r="J246" s="266" t="s">
        <v>458</v>
      </c>
      <c r="K246" s="241"/>
      <c r="L246" s="241"/>
      <c r="M246" s="54"/>
      <c r="N246" s="266" t="s">
        <v>459</v>
      </c>
      <c r="O246" s="241"/>
      <c r="P246" s="241"/>
      <c r="Q246" s="54"/>
      <c r="R246" s="266" t="s">
        <v>460</v>
      </c>
      <c r="S246" s="241"/>
      <c r="T246" s="241"/>
      <c r="U246" s="54"/>
      <c r="V246" s="90"/>
      <c r="W246" s="105"/>
      <c r="X246" s="105"/>
      <c r="Y246" s="105"/>
      <c r="Z246" s="105"/>
    </row>
    <row r="247" spans="1:26" ht="36" customHeight="1">
      <c r="A247" s="105"/>
      <c r="B247" s="259" t="s">
        <v>461</v>
      </c>
      <c r="C247" s="241"/>
      <c r="D247" s="241"/>
      <c r="E247" s="54"/>
      <c r="F247" s="266" t="s">
        <v>462</v>
      </c>
      <c r="G247" s="241"/>
      <c r="H247" s="241"/>
      <c r="I247" s="106"/>
      <c r="J247" s="266" t="s">
        <v>463</v>
      </c>
      <c r="K247" s="241"/>
      <c r="L247" s="241"/>
      <c r="M247" s="54"/>
      <c r="N247" s="266" t="s">
        <v>155</v>
      </c>
      <c r="O247" s="241"/>
      <c r="P247" s="54"/>
      <c r="Q247" s="280" t="s">
        <v>81</v>
      </c>
      <c r="R247" s="241"/>
      <c r="S247" s="241"/>
      <c r="T247" s="241"/>
      <c r="U247" s="241"/>
      <c r="V247" s="242"/>
      <c r="W247" s="105"/>
      <c r="X247" s="105"/>
      <c r="Y247" s="105"/>
      <c r="Z247" s="105"/>
    </row>
    <row r="248" spans="1:26" ht="36" customHeight="1">
      <c r="A248" s="105"/>
      <c r="B248" s="300" t="s">
        <v>50</v>
      </c>
      <c r="C248" s="241"/>
      <c r="D248" s="245"/>
      <c r="E248" s="26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41"/>
      <c r="S248" s="241"/>
      <c r="T248" s="241"/>
      <c r="U248" s="241"/>
      <c r="V248" s="242"/>
      <c r="W248" s="105"/>
      <c r="X248" s="105"/>
      <c r="Y248" s="105"/>
      <c r="Z248" s="105"/>
    </row>
    <row r="249" spans="1:26" ht="36" customHeight="1">
      <c r="A249" s="105"/>
      <c r="B249" s="301" t="s">
        <v>464</v>
      </c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41"/>
      <c r="S249" s="241"/>
      <c r="T249" s="241"/>
      <c r="U249" s="241"/>
      <c r="V249" s="242"/>
      <c r="W249" s="105"/>
      <c r="X249" s="105"/>
      <c r="Y249" s="105"/>
      <c r="Z249" s="105"/>
    </row>
    <row r="250" spans="1:26" ht="36" customHeight="1">
      <c r="A250" s="105"/>
      <c r="B250" s="302" t="s">
        <v>465</v>
      </c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41"/>
      <c r="S250" s="241"/>
      <c r="T250" s="241"/>
      <c r="U250" s="241"/>
      <c r="V250" s="242"/>
      <c r="W250" s="105"/>
      <c r="X250" s="105"/>
      <c r="Y250" s="105"/>
      <c r="Z250" s="105"/>
    </row>
    <row r="251" spans="1:26" ht="36" customHeight="1">
      <c r="A251" s="105"/>
      <c r="B251" s="240" t="s">
        <v>466</v>
      </c>
      <c r="C251" s="241"/>
      <c r="D251" s="241"/>
      <c r="E251" s="241"/>
      <c r="F251" s="241"/>
      <c r="G251" s="241"/>
      <c r="H251" s="107"/>
      <c r="I251" s="303" t="s">
        <v>467</v>
      </c>
      <c r="J251" s="241"/>
      <c r="K251" s="241"/>
      <c r="L251" s="241"/>
      <c r="M251" s="241"/>
      <c r="N251" s="241"/>
      <c r="O251" s="107"/>
      <c r="P251" s="303" t="s">
        <v>468</v>
      </c>
      <c r="Q251" s="241"/>
      <c r="R251" s="241"/>
      <c r="S251" s="241"/>
      <c r="T251" s="241"/>
      <c r="U251" s="241"/>
      <c r="V251" s="108"/>
      <c r="W251" s="105"/>
      <c r="X251" s="105"/>
      <c r="Y251" s="105"/>
      <c r="Z251" s="105"/>
    </row>
    <row r="252" spans="1:26" ht="36" customHeight="1">
      <c r="A252" s="105"/>
      <c r="B252" s="240" t="s">
        <v>469</v>
      </c>
      <c r="C252" s="241"/>
      <c r="D252" s="241"/>
      <c r="E252" s="241"/>
      <c r="F252" s="241"/>
      <c r="G252" s="241"/>
      <c r="H252" s="107"/>
      <c r="I252" s="303" t="s">
        <v>470</v>
      </c>
      <c r="J252" s="241"/>
      <c r="K252" s="241"/>
      <c r="L252" s="241"/>
      <c r="M252" s="241"/>
      <c r="N252" s="241"/>
      <c r="O252" s="107"/>
      <c r="P252" s="303" t="s">
        <v>471</v>
      </c>
      <c r="Q252" s="241"/>
      <c r="R252" s="241"/>
      <c r="S252" s="241"/>
      <c r="T252" s="241"/>
      <c r="U252" s="241"/>
      <c r="V252" s="108"/>
      <c r="W252" s="105"/>
      <c r="X252" s="105"/>
      <c r="Y252" s="105"/>
      <c r="Z252" s="105"/>
    </row>
    <row r="253" spans="1:26" ht="36" customHeight="1">
      <c r="A253" s="105"/>
      <c r="B253" s="240" t="s">
        <v>472</v>
      </c>
      <c r="C253" s="241"/>
      <c r="D253" s="241"/>
      <c r="E253" s="241"/>
      <c r="F253" s="241"/>
      <c r="G253" s="241"/>
      <c r="H253" s="107"/>
      <c r="I253" s="303" t="s">
        <v>473</v>
      </c>
      <c r="J253" s="241"/>
      <c r="K253" s="241"/>
      <c r="L253" s="241"/>
      <c r="M253" s="241"/>
      <c r="N253" s="241"/>
      <c r="O253" s="107"/>
      <c r="P253" s="303" t="s">
        <v>474</v>
      </c>
      <c r="Q253" s="241"/>
      <c r="R253" s="241"/>
      <c r="S253" s="241"/>
      <c r="T253" s="241"/>
      <c r="U253" s="241"/>
      <c r="V253" s="108"/>
      <c r="W253" s="105"/>
      <c r="X253" s="105"/>
      <c r="Y253" s="105"/>
      <c r="Z253" s="105"/>
    </row>
    <row r="254" spans="1:26" ht="36" customHeight="1">
      <c r="A254" s="1"/>
      <c r="B254" s="240" t="s">
        <v>475</v>
      </c>
      <c r="C254" s="241"/>
      <c r="D254" s="241"/>
      <c r="E254" s="241"/>
      <c r="F254" s="241"/>
      <c r="G254" s="241"/>
      <c r="H254" s="107"/>
      <c r="I254" s="303" t="s">
        <v>476</v>
      </c>
      <c r="J254" s="241"/>
      <c r="K254" s="241"/>
      <c r="L254" s="241"/>
      <c r="M254" s="241"/>
      <c r="N254" s="241"/>
      <c r="O254" s="107"/>
      <c r="P254" s="303" t="s">
        <v>477</v>
      </c>
      <c r="Q254" s="241"/>
      <c r="R254" s="241"/>
      <c r="S254" s="241"/>
      <c r="T254" s="241"/>
      <c r="U254" s="241"/>
      <c r="V254" s="108"/>
      <c r="W254" s="1"/>
      <c r="X254" s="1"/>
      <c r="Y254" s="1"/>
      <c r="Z254" s="1"/>
    </row>
    <row r="255" spans="1:26" ht="36" customHeight="1">
      <c r="A255" s="1"/>
      <c r="B255" s="240" t="s">
        <v>478</v>
      </c>
      <c r="C255" s="241"/>
      <c r="D255" s="241"/>
      <c r="E255" s="241"/>
      <c r="F255" s="241"/>
      <c r="G255" s="241"/>
      <c r="H255" s="107"/>
      <c r="I255" s="303" t="s">
        <v>479</v>
      </c>
      <c r="J255" s="241"/>
      <c r="K255" s="241"/>
      <c r="L255" s="241"/>
      <c r="M255" s="241"/>
      <c r="N255" s="241"/>
      <c r="O255" s="107"/>
      <c r="P255" s="303" t="s">
        <v>480</v>
      </c>
      <c r="Q255" s="241"/>
      <c r="R255" s="241"/>
      <c r="S255" s="241"/>
      <c r="T255" s="241"/>
      <c r="U255" s="241"/>
      <c r="V255" s="108"/>
      <c r="W255" s="1"/>
      <c r="X255" s="1"/>
      <c r="Y255" s="1"/>
      <c r="Z255" s="1"/>
    </row>
    <row r="256" spans="1:26" ht="36" customHeight="1">
      <c r="A256" s="1"/>
      <c r="B256" s="240" t="s">
        <v>481</v>
      </c>
      <c r="C256" s="241"/>
      <c r="D256" s="241"/>
      <c r="E256" s="241"/>
      <c r="F256" s="241"/>
      <c r="G256" s="241"/>
      <c r="H256" s="109"/>
      <c r="I256" s="303" t="s">
        <v>482</v>
      </c>
      <c r="J256" s="241"/>
      <c r="K256" s="241"/>
      <c r="L256" s="241"/>
      <c r="M256" s="241"/>
      <c r="N256" s="241"/>
      <c r="O256" s="25"/>
      <c r="P256" s="55" t="s">
        <v>78</v>
      </c>
      <c r="Q256" s="55"/>
      <c r="R256" s="280" t="s">
        <v>81</v>
      </c>
      <c r="S256" s="241"/>
      <c r="T256" s="241"/>
      <c r="U256" s="241"/>
      <c r="V256" s="242"/>
      <c r="W256" s="1"/>
      <c r="X256" s="1"/>
      <c r="Y256" s="1"/>
      <c r="Z256" s="1"/>
    </row>
    <row r="257" spans="1:26" ht="36" customHeight="1">
      <c r="A257" s="1"/>
      <c r="B257" s="305" t="s">
        <v>50</v>
      </c>
      <c r="C257" s="241"/>
      <c r="D257" s="245"/>
      <c r="E257" s="306" t="s">
        <v>483</v>
      </c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41"/>
      <c r="S257" s="241"/>
      <c r="T257" s="241"/>
      <c r="U257" s="241"/>
      <c r="V257" s="242"/>
      <c r="W257" s="1"/>
      <c r="X257" s="1"/>
      <c r="Y257" s="1"/>
      <c r="Z257" s="1"/>
    </row>
    <row r="258" spans="1:26" ht="36" customHeight="1">
      <c r="A258" s="2"/>
      <c r="B258" s="262" t="s">
        <v>484</v>
      </c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5"/>
      <c r="Q258" s="22" t="s">
        <v>100</v>
      </c>
      <c r="R258" s="22"/>
      <c r="S258" s="22" t="s">
        <v>101</v>
      </c>
      <c r="T258" s="22"/>
      <c r="U258" s="22" t="s">
        <v>102</v>
      </c>
      <c r="V258" s="24"/>
      <c r="W258" s="1"/>
      <c r="X258" s="1"/>
      <c r="Y258" s="1"/>
      <c r="Z258" s="1"/>
    </row>
    <row r="259" spans="1:26" ht="36" customHeight="1">
      <c r="A259" s="2"/>
      <c r="B259" s="262" t="s">
        <v>485</v>
      </c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41"/>
      <c r="S259" s="241"/>
      <c r="T259" s="241"/>
      <c r="U259" s="241"/>
      <c r="V259" s="242"/>
      <c r="W259" s="1"/>
      <c r="X259" s="1"/>
      <c r="Y259" s="1"/>
      <c r="Z259" s="1"/>
    </row>
    <row r="260" spans="1:26" ht="43.5" customHeight="1">
      <c r="A260" s="2"/>
      <c r="B260" s="253" t="s">
        <v>486</v>
      </c>
      <c r="C260" s="241"/>
      <c r="D260" s="241"/>
      <c r="E260" s="241"/>
      <c r="F260" s="241"/>
      <c r="G260" s="241"/>
      <c r="H260" s="241"/>
      <c r="I260" s="241"/>
      <c r="J260" s="241"/>
      <c r="K260" s="8" t="s">
        <v>100</v>
      </c>
      <c r="L260" s="8"/>
      <c r="M260" s="8" t="s">
        <v>101</v>
      </c>
      <c r="N260" s="8"/>
      <c r="O260" s="286" t="s">
        <v>271</v>
      </c>
      <c r="P260" s="241"/>
      <c r="Q260" s="261" t="s">
        <v>81</v>
      </c>
      <c r="R260" s="241"/>
      <c r="S260" s="241"/>
      <c r="T260" s="241"/>
      <c r="U260" s="241"/>
      <c r="V260" s="242"/>
      <c r="W260" s="1"/>
      <c r="X260" s="1"/>
      <c r="Y260" s="1"/>
      <c r="Z260" s="1"/>
    </row>
    <row r="261" spans="1:26" ht="36" customHeight="1">
      <c r="A261" s="2"/>
      <c r="B261" s="253" t="s">
        <v>487</v>
      </c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8" t="s">
        <v>100</v>
      </c>
      <c r="N261" s="8"/>
      <c r="O261" s="8" t="s">
        <v>101</v>
      </c>
      <c r="P261" s="8"/>
      <c r="Q261" s="286"/>
      <c r="R261" s="241"/>
      <c r="S261" s="280"/>
      <c r="T261" s="241"/>
      <c r="U261" s="241"/>
      <c r="V261" s="242"/>
      <c r="W261" s="1"/>
      <c r="X261" s="1"/>
      <c r="Y261" s="1"/>
      <c r="Z261" s="1"/>
    </row>
    <row r="262" spans="1:26" ht="36" customHeight="1">
      <c r="A262" s="2"/>
      <c r="B262" s="257" t="s">
        <v>488</v>
      </c>
      <c r="C262" s="241"/>
      <c r="D262" s="241"/>
      <c r="E262" s="241"/>
      <c r="F262" s="241"/>
      <c r="G262" s="241"/>
      <c r="H262" s="242"/>
      <c r="I262" s="257" t="s">
        <v>489</v>
      </c>
      <c r="J262" s="241"/>
      <c r="K262" s="241"/>
      <c r="L262" s="241"/>
      <c r="M262" s="241"/>
      <c r="N262" s="241"/>
      <c r="O262" s="241"/>
      <c r="P262" s="241"/>
      <c r="Q262" s="242"/>
      <c r="R262" s="257" t="s">
        <v>490</v>
      </c>
      <c r="S262" s="241"/>
      <c r="T262" s="241"/>
      <c r="U262" s="241"/>
      <c r="V262" s="242"/>
      <c r="W262" s="1"/>
      <c r="X262" s="1"/>
      <c r="Y262" s="1"/>
      <c r="Z262" s="1"/>
    </row>
    <row r="263" spans="1:26" ht="36" customHeight="1">
      <c r="A263" s="1"/>
      <c r="B263" s="259" t="s">
        <v>491</v>
      </c>
      <c r="C263" s="241"/>
      <c r="D263" s="241"/>
      <c r="E263" s="241"/>
      <c r="F263" s="241"/>
      <c r="G263" s="241"/>
      <c r="H263" s="25"/>
      <c r="I263" s="110" t="s">
        <v>492</v>
      </c>
      <c r="J263" s="312" t="s">
        <v>81</v>
      </c>
      <c r="K263" s="241"/>
      <c r="L263" s="241"/>
      <c r="M263" s="241"/>
      <c r="N263" s="241"/>
      <c r="O263" s="241"/>
      <c r="P263" s="241"/>
      <c r="Q263" s="242"/>
      <c r="R263" s="243" t="s">
        <v>493</v>
      </c>
      <c r="S263" s="241"/>
      <c r="T263" s="241"/>
      <c r="U263" s="241"/>
      <c r="V263" s="242"/>
      <c r="W263" s="1"/>
      <c r="X263" s="1"/>
      <c r="Y263" s="1"/>
      <c r="Z263" s="1"/>
    </row>
    <row r="264" spans="1:26" ht="36" customHeight="1">
      <c r="A264" s="2"/>
      <c r="B264" s="259" t="s">
        <v>494</v>
      </c>
      <c r="C264" s="241"/>
      <c r="D264" s="241"/>
      <c r="E264" s="241"/>
      <c r="F264" s="241"/>
      <c r="G264" s="241"/>
      <c r="H264" s="25"/>
      <c r="I264" s="259" t="s">
        <v>495</v>
      </c>
      <c r="J264" s="245"/>
      <c r="K264" s="273" t="s">
        <v>496</v>
      </c>
      <c r="L264" s="241"/>
      <c r="M264" s="241"/>
      <c r="N264" s="241"/>
      <c r="O264" s="241"/>
      <c r="P264" s="241"/>
      <c r="Q264" s="242"/>
      <c r="R264" s="243" t="s">
        <v>497</v>
      </c>
      <c r="S264" s="241"/>
      <c r="T264" s="241"/>
      <c r="U264" s="241"/>
      <c r="V264" s="242"/>
      <c r="W264" s="1"/>
      <c r="X264" s="1"/>
      <c r="Y264" s="1"/>
      <c r="Z264" s="1"/>
    </row>
    <row r="265" spans="1:26" ht="36" customHeight="1">
      <c r="A265" s="2"/>
      <c r="B265" s="259" t="s">
        <v>498</v>
      </c>
      <c r="C265" s="241"/>
      <c r="D265" s="241"/>
      <c r="E265" s="241"/>
      <c r="F265" s="241"/>
      <c r="G265" s="241"/>
      <c r="H265" s="25"/>
      <c r="I265" s="259" t="s">
        <v>495</v>
      </c>
      <c r="J265" s="245"/>
      <c r="K265" s="273" t="s">
        <v>81</v>
      </c>
      <c r="L265" s="241"/>
      <c r="M265" s="241"/>
      <c r="N265" s="241"/>
      <c r="O265" s="241"/>
      <c r="P265" s="241"/>
      <c r="Q265" s="242"/>
      <c r="R265" s="243" t="s">
        <v>493</v>
      </c>
      <c r="S265" s="241"/>
      <c r="T265" s="241"/>
      <c r="U265" s="241"/>
      <c r="V265" s="242"/>
      <c r="W265" s="1"/>
      <c r="X265" s="1"/>
      <c r="Y265" s="1"/>
      <c r="Z265" s="1"/>
    </row>
    <row r="266" spans="1:26" ht="36" customHeight="1">
      <c r="A266" s="2"/>
      <c r="B266" s="259" t="s">
        <v>499</v>
      </c>
      <c r="C266" s="241"/>
      <c r="D266" s="241"/>
      <c r="E266" s="241"/>
      <c r="F266" s="241"/>
      <c r="G266" s="241"/>
      <c r="H266" s="25"/>
      <c r="I266" s="259" t="s">
        <v>495</v>
      </c>
      <c r="J266" s="245"/>
      <c r="K266" s="273" t="s">
        <v>81</v>
      </c>
      <c r="L266" s="241"/>
      <c r="M266" s="241"/>
      <c r="N266" s="241"/>
      <c r="O266" s="241"/>
      <c r="P266" s="241"/>
      <c r="Q266" s="242"/>
      <c r="R266" s="243" t="s">
        <v>493</v>
      </c>
      <c r="S266" s="241"/>
      <c r="T266" s="241"/>
      <c r="U266" s="241"/>
      <c r="V266" s="242"/>
      <c r="W266" s="1"/>
      <c r="X266" s="1"/>
      <c r="Y266" s="1"/>
      <c r="Z266" s="1"/>
    </row>
    <row r="267" spans="1:26" ht="36" customHeight="1">
      <c r="A267" s="2"/>
      <c r="B267" s="259" t="s">
        <v>500</v>
      </c>
      <c r="C267" s="241"/>
      <c r="D267" s="241"/>
      <c r="E267" s="241"/>
      <c r="F267" s="241"/>
      <c r="G267" s="241"/>
      <c r="H267" s="25"/>
      <c r="I267" s="259" t="s">
        <v>495</v>
      </c>
      <c r="J267" s="245"/>
      <c r="K267" s="273" t="s">
        <v>81</v>
      </c>
      <c r="L267" s="241"/>
      <c r="M267" s="241"/>
      <c r="N267" s="241"/>
      <c r="O267" s="241"/>
      <c r="P267" s="241"/>
      <c r="Q267" s="242"/>
      <c r="R267" s="243" t="s">
        <v>493</v>
      </c>
      <c r="S267" s="241"/>
      <c r="T267" s="241"/>
      <c r="U267" s="241"/>
      <c r="V267" s="242"/>
      <c r="W267" s="1"/>
      <c r="X267" s="1"/>
      <c r="Y267" s="1"/>
      <c r="Z267" s="1"/>
    </row>
    <row r="268" spans="1:26" ht="36" customHeight="1">
      <c r="A268" s="2"/>
      <c r="B268" s="259" t="s">
        <v>501</v>
      </c>
      <c r="C268" s="241"/>
      <c r="D268" s="241"/>
      <c r="E268" s="241"/>
      <c r="F268" s="241"/>
      <c r="G268" s="241"/>
      <c r="H268" s="25"/>
      <c r="I268" s="259" t="s">
        <v>495</v>
      </c>
      <c r="J268" s="245"/>
      <c r="K268" s="273" t="s">
        <v>502</v>
      </c>
      <c r="L268" s="241"/>
      <c r="M268" s="241"/>
      <c r="N268" s="241"/>
      <c r="O268" s="241"/>
      <c r="P268" s="241"/>
      <c r="Q268" s="242"/>
      <c r="R268" s="243" t="s">
        <v>503</v>
      </c>
      <c r="S268" s="241"/>
      <c r="T268" s="241"/>
      <c r="U268" s="241"/>
      <c r="V268" s="242"/>
      <c r="W268" s="1"/>
      <c r="X268" s="1"/>
      <c r="Y268" s="1"/>
      <c r="Z268" s="1"/>
    </row>
    <row r="269" spans="1:26" ht="36" customHeight="1">
      <c r="A269" s="2"/>
      <c r="B269" s="259" t="s">
        <v>504</v>
      </c>
      <c r="C269" s="241"/>
      <c r="D269" s="241"/>
      <c r="E269" s="241"/>
      <c r="F269" s="241"/>
      <c r="G269" s="241"/>
      <c r="H269" s="25"/>
      <c r="I269" s="259" t="s">
        <v>495</v>
      </c>
      <c r="J269" s="245"/>
      <c r="K269" s="273" t="s">
        <v>81</v>
      </c>
      <c r="L269" s="241"/>
      <c r="M269" s="241"/>
      <c r="N269" s="241"/>
      <c r="O269" s="241"/>
      <c r="P269" s="241"/>
      <c r="Q269" s="242"/>
      <c r="R269" s="243" t="s">
        <v>493</v>
      </c>
      <c r="S269" s="241"/>
      <c r="T269" s="241"/>
      <c r="U269" s="241"/>
      <c r="V269" s="242"/>
      <c r="W269" s="1"/>
      <c r="X269" s="1"/>
      <c r="Y269" s="1"/>
      <c r="Z269" s="1"/>
    </row>
    <row r="270" spans="1:26" ht="36" customHeight="1">
      <c r="A270" s="2"/>
      <c r="B270" s="259" t="s">
        <v>505</v>
      </c>
      <c r="C270" s="241"/>
      <c r="D270" s="241"/>
      <c r="E270" s="241"/>
      <c r="F270" s="241"/>
      <c r="G270" s="241"/>
      <c r="H270" s="25"/>
      <c r="I270" s="259" t="s">
        <v>495</v>
      </c>
      <c r="J270" s="245"/>
      <c r="K270" s="273" t="s">
        <v>81</v>
      </c>
      <c r="L270" s="241"/>
      <c r="M270" s="241"/>
      <c r="N270" s="241"/>
      <c r="O270" s="241"/>
      <c r="P270" s="241"/>
      <c r="Q270" s="242"/>
      <c r="R270" s="243" t="s">
        <v>493</v>
      </c>
      <c r="S270" s="241"/>
      <c r="T270" s="241"/>
      <c r="U270" s="241"/>
      <c r="V270" s="242"/>
      <c r="W270" s="1"/>
      <c r="X270" s="1"/>
      <c r="Y270" s="1"/>
      <c r="Z270" s="1"/>
    </row>
    <row r="271" spans="1:26" ht="36" customHeight="1">
      <c r="A271" s="2"/>
      <c r="B271" s="257" t="s">
        <v>50</v>
      </c>
      <c r="C271" s="241"/>
      <c r="D271" s="241"/>
      <c r="E271" s="273" t="s">
        <v>506</v>
      </c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41"/>
      <c r="S271" s="241"/>
      <c r="T271" s="241"/>
      <c r="U271" s="241"/>
      <c r="V271" s="242"/>
      <c r="W271" s="1"/>
      <c r="X271" s="1"/>
      <c r="Y271" s="1"/>
      <c r="Z271" s="1"/>
    </row>
    <row r="272" spans="1:26" ht="36" customHeight="1">
      <c r="A272" s="2"/>
      <c r="B272" s="262" t="s">
        <v>507</v>
      </c>
      <c r="C272" s="241"/>
      <c r="D272" s="241"/>
      <c r="E272" s="241"/>
      <c r="F272" s="241"/>
      <c r="G272" s="241"/>
      <c r="H272" s="241"/>
      <c r="I272" s="241"/>
      <c r="J272" s="241"/>
      <c r="K272" s="241"/>
      <c r="L272" s="245"/>
      <c r="M272" s="111" t="s">
        <v>100</v>
      </c>
      <c r="N272" s="111"/>
      <c r="O272" s="111" t="s">
        <v>101</v>
      </c>
      <c r="P272" s="112"/>
      <c r="Q272" s="307" t="s">
        <v>271</v>
      </c>
      <c r="R272" s="245"/>
      <c r="S272" s="308" t="s">
        <v>81</v>
      </c>
      <c r="T272" s="241"/>
      <c r="U272" s="241"/>
      <c r="V272" s="242"/>
      <c r="W272" s="1"/>
      <c r="X272" s="1"/>
      <c r="Y272" s="1"/>
      <c r="Z272" s="1"/>
    </row>
    <row r="273" spans="1:26" ht="36" customHeight="1">
      <c r="A273" s="2"/>
      <c r="B273" s="257" t="s">
        <v>50</v>
      </c>
      <c r="C273" s="241"/>
      <c r="D273" s="241"/>
      <c r="E273" s="273" t="s">
        <v>508</v>
      </c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41"/>
      <c r="U273" s="241"/>
      <c r="V273" s="242"/>
      <c r="W273" s="1"/>
      <c r="X273" s="1"/>
      <c r="Y273" s="1"/>
      <c r="Z273" s="1"/>
    </row>
    <row r="274" spans="1:26" ht="36" customHeight="1">
      <c r="A274" s="1"/>
      <c r="B274" s="262" t="s">
        <v>509</v>
      </c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5"/>
      <c r="Q274" s="98" t="s">
        <v>100</v>
      </c>
      <c r="R274" s="98"/>
      <c r="S274" s="98" t="s">
        <v>101</v>
      </c>
      <c r="T274" s="98"/>
      <c r="U274" s="98" t="s">
        <v>102</v>
      </c>
      <c r="V274" s="99"/>
      <c r="W274" s="1"/>
      <c r="X274" s="1"/>
      <c r="Y274" s="1"/>
      <c r="Z274" s="1"/>
    </row>
    <row r="275" spans="1:26" ht="36" customHeight="1">
      <c r="A275" s="1"/>
      <c r="B275" s="262" t="s">
        <v>510</v>
      </c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41"/>
      <c r="S275" s="241"/>
      <c r="T275" s="241"/>
      <c r="U275" s="241"/>
      <c r="V275" s="242"/>
      <c r="W275" s="1"/>
      <c r="X275" s="1"/>
      <c r="Y275" s="1"/>
      <c r="Z275" s="1"/>
    </row>
    <row r="276" spans="1:26" ht="36" customHeight="1">
      <c r="A276" s="1"/>
      <c r="B276" s="259" t="s">
        <v>511</v>
      </c>
      <c r="C276" s="241"/>
      <c r="D276" s="241"/>
      <c r="E276" s="241"/>
      <c r="F276" s="241"/>
      <c r="G276" s="241"/>
      <c r="H276" s="13" t="s">
        <v>100</v>
      </c>
      <c r="I276" s="10"/>
      <c r="J276" s="10" t="s">
        <v>101</v>
      </c>
      <c r="K276" s="54"/>
      <c r="L276" s="10" t="s">
        <v>512</v>
      </c>
      <c r="M276" s="54" t="s">
        <v>513</v>
      </c>
      <c r="N276" s="54"/>
      <c r="O276" s="55" t="s">
        <v>514</v>
      </c>
      <c r="P276" s="30"/>
      <c r="Q276" s="295" t="s">
        <v>515</v>
      </c>
      <c r="R276" s="241"/>
      <c r="S276" s="241"/>
      <c r="T276" s="309">
        <v>0</v>
      </c>
      <c r="U276" s="241"/>
      <c r="V276" s="242"/>
      <c r="W276" s="1"/>
      <c r="X276" s="1"/>
      <c r="Y276" s="1"/>
      <c r="Z276" s="1"/>
    </row>
    <row r="277" spans="1:26" ht="36" customHeight="1">
      <c r="A277" s="1"/>
      <c r="B277" s="259" t="s">
        <v>516</v>
      </c>
      <c r="C277" s="241"/>
      <c r="D277" s="241"/>
      <c r="E277" s="241"/>
      <c r="F277" s="241"/>
      <c r="G277" s="241"/>
      <c r="H277" s="241"/>
      <c r="I277" s="241"/>
      <c r="J277" s="13" t="s">
        <v>100</v>
      </c>
      <c r="K277" s="1"/>
      <c r="L277" s="15" t="s">
        <v>101</v>
      </c>
      <c r="M277" s="1"/>
      <c r="N277" s="295" t="s">
        <v>517</v>
      </c>
      <c r="O277" s="241"/>
      <c r="P277" s="241"/>
      <c r="Q277" s="241"/>
      <c r="R277" s="280" t="s">
        <v>493</v>
      </c>
      <c r="S277" s="241"/>
      <c r="T277" s="241"/>
      <c r="U277" s="241"/>
      <c r="V277" s="242"/>
      <c r="W277" s="1"/>
      <c r="X277" s="1"/>
      <c r="Y277" s="1"/>
      <c r="Z277" s="1"/>
    </row>
    <row r="278" spans="1:26" ht="36" customHeight="1">
      <c r="A278" s="1"/>
      <c r="B278" s="259" t="s">
        <v>518</v>
      </c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41"/>
      <c r="S278" s="241"/>
      <c r="T278" s="241"/>
      <c r="U278" s="241"/>
      <c r="V278" s="242"/>
      <c r="W278" s="2"/>
      <c r="X278" s="2"/>
      <c r="Y278" s="2"/>
      <c r="Z278" s="1"/>
    </row>
    <row r="279" spans="1:26" ht="36" customHeight="1">
      <c r="A279" s="1"/>
      <c r="B279" s="259" t="s">
        <v>519</v>
      </c>
      <c r="C279" s="241"/>
      <c r="D279" s="241"/>
      <c r="E279" s="90"/>
      <c r="F279" s="311" t="s">
        <v>156</v>
      </c>
      <c r="G279" s="243" t="s">
        <v>520</v>
      </c>
      <c r="H279" s="241"/>
      <c r="I279" s="241"/>
      <c r="J279" s="241"/>
      <c r="K279" s="241"/>
      <c r="L279" s="241"/>
      <c r="M279" s="241"/>
      <c r="N279" s="241"/>
      <c r="O279" s="241"/>
      <c r="P279" s="241"/>
      <c r="Q279" s="242"/>
      <c r="R279" s="311" t="s">
        <v>521</v>
      </c>
      <c r="S279" s="310">
        <v>150000</v>
      </c>
      <c r="T279" s="241"/>
      <c r="U279" s="241"/>
      <c r="V279" s="242"/>
      <c r="W279" s="2"/>
      <c r="X279" s="2"/>
      <c r="Y279" s="2"/>
      <c r="Z279" s="1"/>
    </row>
    <row r="280" spans="1:26" ht="36" customHeight="1">
      <c r="A280" s="1"/>
      <c r="B280" s="259" t="s">
        <v>522</v>
      </c>
      <c r="C280" s="241"/>
      <c r="D280" s="241"/>
      <c r="E280" s="90"/>
      <c r="F280" s="256"/>
      <c r="G280" s="243" t="s">
        <v>81</v>
      </c>
      <c r="H280" s="241"/>
      <c r="I280" s="241"/>
      <c r="J280" s="241"/>
      <c r="K280" s="241"/>
      <c r="L280" s="241"/>
      <c r="M280" s="241"/>
      <c r="N280" s="241"/>
      <c r="O280" s="241"/>
      <c r="P280" s="241"/>
      <c r="Q280" s="242"/>
      <c r="R280" s="256"/>
      <c r="S280" s="310">
        <v>0</v>
      </c>
      <c r="T280" s="241"/>
      <c r="U280" s="241"/>
      <c r="V280" s="242"/>
      <c r="W280" s="2"/>
      <c r="X280" s="2"/>
      <c r="Y280" s="2"/>
      <c r="Z280" s="1"/>
    </row>
    <row r="281" spans="1:26" ht="36" customHeight="1">
      <c r="A281" s="1"/>
      <c r="B281" s="259" t="s">
        <v>523</v>
      </c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41"/>
      <c r="S281" s="241"/>
      <c r="T281" s="241"/>
      <c r="U281" s="241"/>
      <c r="V281" s="242"/>
      <c r="W281" s="2"/>
      <c r="X281" s="2"/>
      <c r="Y281" s="2"/>
      <c r="Z281" s="1"/>
    </row>
    <row r="282" spans="1:26" ht="36" customHeight="1">
      <c r="A282" s="1"/>
      <c r="B282" s="320" t="s">
        <v>524</v>
      </c>
      <c r="C282" s="241"/>
      <c r="D282" s="241"/>
      <c r="E282" s="241"/>
      <c r="F282" s="245"/>
      <c r="G282" s="313" t="s">
        <v>525</v>
      </c>
      <c r="H282" s="241"/>
      <c r="I282" s="245"/>
      <c r="J282" s="313" t="s">
        <v>526</v>
      </c>
      <c r="K282" s="242"/>
      <c r="L282" s="320" t="s">
        <v>527</v>
      </c>
      <c r="M282" s="241"/>
      <c r="N282" s="241"/>
      <c r="O282" s="241"/>
      <c r="P282" s="245"/>
      <c r="Q282" s="313" t="s">
        <v>525</v>
      </c>
      <c r="R282" s="241"/>
      <c r="S282" s="245"/>
      <c r="T282" s="313" t="s">
        <v>528</v>
      </c>
      <c r="U282" s="241"/>
      <c r="V282" s="242"/>
      <c r="W282" s="1"/>
      <c r="X282" s="1"/>
      <c r="Y282" s="1"/>
      <c r="Z282" s="1"/>
    </row>
    <row r="283" spans="1:26" ht="36" customHeight="1">
      <c r="A283" s="1"/>
      <c r="B283" s="322" t="s">
        <v>529</v>
      </c>
      <c r="C283" s="284"/>
      <c r="D283" s="248"/>
      <c r="E283" s="321" t="s">
        <v>81</v>
      </c>
      <c r="F283" s="242"/>
      <c r="G283" s="310">
        <v>0</v>
      </c>
      <c r="H283" s="241"/>
      <c r="I283" s="242"/>
      <c r="J283" s="310">
        <v>0</v>
      </c>
      <c r="K283" s="242"/>
      <c r="L283" s="322" t="s">
        <v>530</v>
      </c>
      <c r="M283" s="284"/>
      <c r="N283" s="248"/>
      <c r="O283" s="321" t="s">
        <v>81</v>
      </c>
      <c r="P283" s="242"/>
      <c r="Q283" s="310">
        <v>0</v>
      </c>
      <c r="R283" s="241"/>
      <c r="S283" s="242"/>
      <c r="T283" s="310">
        <v>0</v>
      </c>
      <c r="U283" s="241"/>
      <c r="V283" s="242"/>
      <c r="W283" s="1"/>
      <c r="X283" s="1"/>
      <c r="Y283" s="1"/>
      <c r="Z283" s="1"/>
    </row>
    <row r="284" spans="1:26" ht="36" customHeight="1">
      <c r="A284" s="1"/>
      <c r="B284" s="249"/>
      <c r="C284" s="315"/>
      <c r="D284" s="250"/>
      <c r="E284" s="321" t="s">
        <v>81</v>
      </c>
      <c r="F284" s="242"/>
      <c r="G284" s="310">
        <v>0</v>
      </c>
      <c r="H284" s="241"/>
      <c r="I284" s="242"/>
      <c r="J284" s="310">
        <v>0</v>
      </c>
      <c r="K284" s="242"/>
      <c r="L284" s="249"/>
      <c r="M284" s="315"/>
      <c r="N284" s="250"/>
      <c r="O284" s="321" t="s">
        <v>81</v>
      </c>
      <c r="P284" s="242"/>
      <c r="Q284" s="310">
        <v>0</v>
      </c>
      <c r="R284" s="241"/>
      <c r="S284" s="242"/>
      <c r="T284" s="310">
        <v>0</v>
      </c>
      <c r="U284" s="241"/>
      <c r="V284" s="242"/>
      <c r="W284" s="1"/>
      <c r="X284" s="1"/>
      <c r="Y284" s="1"/>
      <c r="Z284" s="1"/>
    </row>
    <row r="285" spans="1:26" ht="36" customHeight="1">
      <c r="A285" s="1"/>
      <c r="B285" s="251"/>
      <c r="C285" s="276"/>
      <c r="D285" s="252"/>
      <c r="E285" s="321" t="s">
        <v>81</v>
      </c>
      <c r="F285" s="242"/>
      <c r="G285" s="310">
        <v>0</v>
      </c>
      <c r="H285" s="241"/>
      <c r="I285" s="242"/>
      <c r="J285" s="310">
        <v>0</v>
      </c>
      <c r="K285" s="242"/>
      <c r="L285" s="251"/>
      <c r="M285" s="276"/>
      <c r="N285" s="252"/>
      <c r="O285" s="321" t="s">
        <v>81</v>
      </c>
      <c r="P285" s="242"/>
      <c r="Q285" s="310">
        <v>0</v>
      </c>
      <c r="R285" s="241"/>
      <c r="S285" s="242"/>
      <c r="T285" s="310">
        <v>0</v>
      </c>
      <c r="U285" s="241"/>
      <c r="V285" s="242"/>
      <c r="W285" s="1"/>
      <c r="X285" s="1"/>
      <c r="Y285" s="1"/>
      <c r="Z285" s="1"/>
    </row>
    <row r="286" spans="1:26" ht="36" customHeight="1">
      <c r="A286" s="1"/>
      <c r="B286" s="257" t="s">
        <v>50</v>
      </c>
      <c r="C286" s="241"/>
      <c r="D286" s="245"/>
      <c r="E286" s="273" t="s">
        <v>531</v>
      </c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41"/>
      <c r="S286" s="241"/>
      <c r="T286" s="241"/>
      <c r="U286" s="241"/>
      <c r="V286" s="242"/>
      <c r="W286" s="2"/>
      <c r="X286" s="2"/>
      <c r="Y286" s="2"/>
      <c r="Z286" s="1"/>
    </row>
    <row r="287" spans="1:26" ht="36" customHeight="1">
      <c r="A287" s="1"/>
      <c r="B287" s="262" t="s">
        <v>532</v>
      </c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41"/>
      <c r="U287" s="241"/>
      <c r="V287" s="242"/>
      <c r="W287" s="2"/>
      <c r="X287" s="2"/>
      <c r="Y287" s="2"/>
      <c r="Z287" s="1"/>
    </row>
    <row r="288" spans="1:26" ht="36" customHeight="1">
      <c r="A288" s="1"/>
      <c r="B288" s="244" t="s">
        <v>533</v>
      </c>
      <c r="C288" s="241"/>
      <c r="D288" s="241"/>
      <c r="E288" s="245"/>
      <c r="F288" s="280" t="s">
        <v>534</v>
      </c>
      <c r="G288" s="241"/>
      <c r="H288" s="241"/>
      <c r="I288" s="241"/>
      <c r="J288" s="241"/>
      <c r="K288" s="241"/>
      <c r="L288" s="241"/>
      <c r="M288" s="241"/>
      <c r="N288" s="246" t="s">
        <v>535</v>
      </c>
      <c r="O288" s="245"/>
      <c r="P288" s="319" t="s">
        <v>48</v>
      </c>
      <c r="Q288" s="241"/>
      <c r="R288" s="241"/>
      <c r="S288" s="241"/>
      <c r="T288" s="241"/>
      <c r="U288" s="241"/>
      <c r="V288" s="242"/>
      <c r="W288" s="2"/>
      <c r="X288" s="2"/>
      <c r="Y288" s="2"/>
      <c r="Z288" s="1"/>
    </row>
    <row r="289" spans="1:26" ht="36" customHeight="1">
      <c r="A289" s="1"/>
      <c r="B289" s="244" t="s">
        <v>536</v>
      </c>
      <c r="C289" s="241"/>
      <c r="D289" s="241"/>
      <c r="E289" s="241"/>
      <c r="F289" s="241"/>
      <c r="G289" s="241"/>
      <c r="H289" s="241"/>
      <c r="I289" s="241"/>
      <c r="J289" s="242"/>
      <c r="K289" s="281" t="s">
        <v>537</v>
      </c>
      <c r="L289" s="241"/>
      <c r="M289" s="241"/>
      <c r="N289" s="241"/>
      <c r="O289" s="241"/>
      <c r="P289" s="241"/>
      <c r="Q289" s="241"/>
      <c r="R289" s="241"/>
      <c r="S289" s="241"/>
      <c r="T289" s="241"/>
      <c r="U289" s="241"/>
      <c r="V289" s="242"/>
      <c r="W289" s="2"/>
      <c r="X289" s="2"/>
      <c r="Y289" s="2"/>
      <c r="Z289" s="1"/>
    </row>
    <row r="290" spans="1:26" ht="36" customHeight="1">
      <c r="A290" s="1"/>
      <c r="B290" s="244" t="s">
        <v>538</v>
      </c>
      <c r="C290" s="241"/>
      <c r="D290" s="114">
        <v>0</v>
      </c>
      <c r="E290" s="295" t="s">
        <v>539</v>
      </c>
      <c r="F290" s="241"/>
      <c r="G290" s="114">
        <v>500</v>
      </c>
      <c r="H290" s="295" t="s">
        <v>540</v>
      </c>
      <c r="I290" s="241"/>
      <c r="J290" s="114">
        <v>2500</v>
      </c>
      <c r="K290" s="281" t="s">
        <v>541</v>
      </c>
      <c r="L290" s="241"/>
      <c r="M290" s="115"/>
      <c r="N290" s="323" t="s">
        <v>542</v>
      </c>
      <c r="O290" s="241"/>
      <c r="P290" s="115"/>
      <c r="Q290" s="323" t="s">
        <v>543</v>
      </c>
      <c r="R290" s="241"/>
      <c r="S290" s="115"/>
      <c r="T290" s="323" t="s">
        <v>544</v>
      </c>
      <c r="U290" s="241"/>
      <c r="V290" s="116"/>
      <c r="W290" s="2"/>
      <c r="X290" s="2"/>
      <c r="Y290" s="2"/>
      <c r="Z290" s="1"/>
    </row>
    <row r="291" spans="1:26" ht="36" customHeight="1">
      <c r="A291" s="1"/>
      <c r="B291" s="257" t="s">
        <v>50</v>
      </c>
      <c r="C291" s="241"/>
      <c r="D291" s="245"/>
      <c r="E291" s="273" t="s">
        <v>545</v>
      </c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41"/>
      <c r="S291" s="241"/>
      <c r="T291" s="241"/>
      <c r="U291" s="241"/>
      <c r="V291" s="242"/>
      <c r="W291" s="2"/>
      <c r="X291" s="2"/>
      <c r="Y291" s="2"/>
      <c r="Z291" s="1"/>
    </row>
    <row r="292" spans="1:26" ht="36" customHeight="1">
      <c r="A292" s="1"/>
      <c r="B292" s="279" t="s">
        <v>546</v>
      </c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5"/>
      <c r="Q292" s="98" t="s">
        <v>100</v>
      </c>
      <c r="R292" s="98"/>
      <c r="S292" s="98" t="s">
        <v>101</v>
      </c>
      <c r="T292" s="98"/>
      <c r="U292" s="98" t="s">
        <v>102</v>
      </c>
      <c r="V292" s="99"/>
      <c r="W292" s="1"/>
      <c r="X292" s="1"/>
      <c r="Y292" s="1"/>
      <c r="Z292" s="1"/>
    </row>
    <row r="293" spans="1:26" ht="36" customHeight="1">
      <c r="A293" s="1"/>
      <c r="B293" s="259" t="s">
        <v>547</v>
      </c>
      <c r="C293" s="241"/>
      <c r="D293" s="241"/>
      <c r="E293" s="241"/>
      <c r="F293" s="241"/>
      <c r="G293" s="241"/>
      <c r="H293" s="241"/>
      <c r="I293" s="241"/>
      <c r="J293" s="241"/>
      <c r="K293" s="25"/>
      <c r="L293" s="65">
        <v>7</v>
      </c>
      <c r="M293" s="259" t="s">
        <v>548</v>
      </c>
      <c r="N293" s="241"/>
      <c r="O293" s="241"/>
      <c r="P293" s="241"/>
      <c r="Q293" s="241"/>
      <c r="R293" s="241"/>
      <c r="S293" s="241"/>
      <c r="T293" s="54"/>
      <c r="U293" s="280">
        <v>0</v>
      </c>
      <c r="V293" s="242"/>
      <c r="W293" s="1"/>
      <c r="X293" s="1"/>
      <c r="Y293" s="1"/>
      <c r="Z293" s="1"/>
    </row>
    <row r="294" spans="1:26" ht="36" customHeight="1">
      <c r="A294" s="1"/>
      <c r="B294" s="244" t="s">
        <v>549</v>
      </c>
      <c r="C294" s="241"/>
      <c r="D294" s="241"/>
      <c r="E294" s="241"/>
      <c r="F294" s="241"/>
      <c r="G294" s="90"/>
      <c r="H294" s="259" t="s">
        <v>550</v>
      </c>
      <c r="I294" s="241"/>
      <c r="J294" s="241"/>
      <c r="K294" s="241"/>
      <c r="L294" s="241"/>
      <c r="M294" s="241"/>
      <c r="N294" s="241"/>
      <c r="O294" s="242"/>
      <c r="P294" s="244" t="s">
        <v>551</v>
      </c>
      <c r="Q294" s="241"/>
      <c r="R294" s="241"/>
      <c r="S294" s="241"/>
      <c r="T294" s="241"/>
      <c r="U294" s="241"/>
      <c r="V294" s="90"/>
      <c r="W294" s="1"/>
      <c r="X294" s="1"/>
      <c r="Y294" s="1"/>
      <c r="Z294" s="1"/>
    </row>
    <row r="295" spans="1:26" ht="36" customHeight="1">
      <c r="A295" s="1"/>
      <c r="B295" s="259" t="s">
        <v>552</v>
      </c>
      <c r="C295" s="241"/>
      <c r="D295" s="113">
        <v>0</v>
      </c>
      <c r="E295" s="266" t="s">
        <v>553</v>
      </c>
      <c r="F295" s="241"/>
      <c r="G295" s="117">
        <v>5</v>
      </c>
      <c r="H295" s="259" t="s">
        <v>554</v>
      </c>
      <c r="I295" s="241"/>
      <c r="J295" s="241"/>
      <c r="K295" s="9">
        <v>0</v>
      </c>
      <c r="L295" s="266" t="s">
        <v>555</v>
      </c>
      <c r="M295" s="241"/>
      <c r="N295" s="280">
        <v>4</v>
      </c>
      <c r="O295" s="242"/>
      <c r="P295" s="259" t="s">
        <v>556</v>
      </c>
      <c r="Q295" s="241"/>
      <c r="R295" s="9">
        <v>0</v>
      </c>
      <c r="S295" s="266" t="s">
        <v>557</v>
      </c>
      <c r="T295" s="241"/>
      <c r="U295" s="280">
        <v>0</v>
      </c>
      <c r="V295" s="242"/>
      <c r="W295" s="1"/>
      <c r="X295" s="1"/>
      <c r="Y295" s="1"/>
      <c r="Z295" s="1"/>
    </row>
    <row r="296" spans="1:26" ht="36" customHeight="1">
      <c r="A296" s="1"/>
      <c r="B296" s="259" t="s">
        <v>558</v>
      </c>
      <c r="C296" s="241"/>
      <c r="D296" s="113">
        <v>2</v>
      </c>
      <c r="E296" s="266" t="s">
        <v>559</v>
      </c>
      <c r="F296" s="241"/>
      <c r="G296" s="117">
        <v>0</v>
      </c>
      <c r="H296" s="259" t="s">
        <v>560</v>
      </c>
      <c r="I296" s="241"/>
      <c r="J296" s="241"/>
      <c r="K296" s="9">
        <v>3</v>
      </c>
      <c r="L296" s="266" t="s">
        <v>561</v>
      </c>
      <c r="M296" s="241"/>
      <c r="N296" s="280">
        <v>0</v>
      </c>
      <c r="O296" s="242"/>
      <c r="P296" s="259" t="s">
        <v>562</v>
      </c>
      <c r="Q296" s="241"/>
      <c r="R296" s="9">
        <v>0</v>
      </c>
      <c r="S296" s="303" t="s">
        <v>563</v>
      </c>
      <c r="T296" s="241"/>
      <c r="U296" s="280">
        <v>0</v>
      </c>
      <c r="V296" s="242"/>
      <c r="W296" s="1"/>
      <c r="X296" s="1"/>
      <c r="Y296" s="1"/>
      <c r="Z296" s="1"/>
    </row>
    <row r="297" spans="1:26" ht="36" customHeight="1">
      <c r="A297" s="1"/>
      <c r="B297" s="11" t="s">
        <v>78</v>
      </c>
      <c r="C297" s="9"/>
      <c r="D297" s="280" t="s">
        <v>81</v>
      </c>
      <c r="E297" s="241"/>
      <c r="F297" s="241"/>
      <c r="G297" s="242"/>
      <c r="H297" s="259" t="s">
        <v>564</v>
      </c>
      <c r="I297" s="241"/>
      <c r="J297" s="241"/>
      <c r="K297" s="9">
        <v>0</v>
      </c>
      <c r="L297" s="118" t="s">
        <v>78</v>
      </c>
      <c r="M297" s="5"/>
      <c r="N297" s="280" t="s">
        <v>81</v>
      </c>
      <c r="O297" s="242"/>
      <c r="P297" s="240" t="s">
        <v>565</v>
      </c>
      <c r="Q297" s="241"/>
      <c r="R297" s="9">
        <v>0</v>
      </c>
      <c r="S297" s="10" t="s">
        <v>78</v>
      </c>
      <c r="T297" s="5"/>
      <c r="U297" s="280" t="s">
        <v>81</v>
      </c>
      <c r="V297" s="242"/>
      <c r="W297" s="1"/>
      <c r="X297" s="1"/>
      <c r="Y297" s="1"/>
      <c r="Z297" s="1"/>
    </row>
    <row r="298" spans="1:26" ht="36" customHeight="1">
      <c r="A298" s="1"/>
      <c r="B298" s="257" t="s">
        <v>566</v>
      </c>
      <c r="C298" s="241"/>
      <c r="D298" s="241"/>
      <c r="E298" s="273" t="s">
        <v>567</v>
      </c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41"/>
      <c r="S298" s="241"/>
      <c r="T298" s="241"/>
      <c r="U298" s="241"/>
      <c r="V298" s="242"/>
      <c r="W298" s="1"/>
      <c r="X298" s="1"/>
      <c r="Y298" s="1"/>
      <c r="Z298" s="1"/>
    </row>
    <row r="299" spans="1:26" ht="36" customHeight="1">
      <c r="A299" s="1"/>
      <c r="B299" s="279" t="s">
        <v>568</v>
      </c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41"/>
      <c r="S299" s="241"/>
      <c r="T299" s="241"/>
      <c r="U299" s="241"/>
      <c r="V299" s="242"/>
      <c r="W299" s="1"/>
      <c r="X299" s="1"/>
      <c r="Y299" s="1"/>
      <c r="Z299" s="1"/>
    </row>
    <row r="300" spans="1:26" ht="36" customHeight="1">
      <c r="A300" s="1"/>
      <c r="B300" s="317" t="s">
        <v>2402</v>
      </c>
      <c r="C300" s="284"/>
      <c r="D300" s="284"/>
      <c r="E300" s="284"/>
      <c r="F300" s="284"/>
      <c r="G300" s="284"/>
      <c r="H300" s="284"/>
      <c r="I300" s="284"/>
      <c r="J300" s="284"/>
      <c r="K300" s="284"/>
      <c r="L300" s="284"/>
      <c r="M300" s="284"/>
      <c r="N300" s="284"/>
      <c r="O300" s="284"/>
      <c r="P300" s="284"/>
      <c r="Q300" s="284"/>
      <c r="R300" s="284"/>
      <c r="S300" s="284"/>
      <c r="T300" s="284"/>
      <c r="U300" s="284"/>
      <c r="V300" s="248"/>
      <c r="W300" s="1"/>
      <c r="X300" s="1"/>
      <c r="Y300" s="1"/>
      <c r="Z300" s="1"/>
    </row>
    <row r="301" spans="1:26" ht="36" customHeight="1">
      <c r="A301" s="1"/>
      <c r="B301" s="249"/>
      <c r="C301" s="315"/>
      <c r="D301" s="315"/>
      <c r="E301" s="315"/>
      <c r="F301" s="315"/>
      <c r="G301" s="315"/>
      <c r="H301" s="315"/>
      <c r="I301" s="315"/>
      <c r="J301" s="315"/>
      <c r="K301" s="315"/>
      <c r="L301" s="315"/>
      <c r="M301" s="315"/>
      <c r="N301" s="315"/>
      <c r="O301" s="315"/>
      <c r="P301" s="315"/>
      <c r="Q301" s="315"/>
      <c r="R301" s="315"/>
      <c r="S301" s="315"/>
      <c r="T301" s="315"/>
      <c r="U301" s="315"/>
      <c r="V301" s="250"/>
      <c r="W301" s="1"/>
      <c r="X301" s="1"/>
      <c r="Y301" s="1"/>
      <c r="Z301" s="1"/>
    </row>
    <row r="302" spans="1:26" ht="36" customHeight="1">
      <c r="A302" s="1"/>
      <c r="B302" s="251"/>
      <c r="C302" s="276"/>
      <c r="D302" s="276"/>
      <c r="E302" s="276"/>
      <c r="F302" s="276"/>
      <c r="G302" s="276"/>
      <c r="H302" s="276"/>
      <c r="I302" s="276"/>
      <c r="J302" s="276"/>
      <c r="K302" s="276"/>
      <c r="L302" s="276"/>
      <c r="M302" s="276"/>
      <c r="N302" s="276"/>
      <c r="O302" s="276"/>
      <c r="P302" s="276"/>
      <c r="Q302" s="276"/>
      <c r="R302" s="276"/>
      <c r="S302" s="276"/>
      <c r="T302" s="276"/>
      <c r="U302" s="276"/>
      <c r="V302" s="252"/>
      <c r="W302" s="1"/>
      <c r="X302" s="1"/>
      <c r="Y302" s="1"/>
      <c r="Z302" s="1"/>
    </row>
    <row r="303" spans="1:26" ht="36" customHeight="1">
      <c r="A303" s="1"/>
      <c r="B303" s="279" t="s">
        <v>569</v>
      </c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  <c r="O303" s="241"/>
      <c r="P303" s="241"/>
      <c r="Q303" s="241"/>
      <c r="R303" s="241"/>
      <c r="S303" s="241"/>
      <c r="T303" s="241"/>
      <c r="U303" s="241"/>
      <c r="V303" s="242"/>
      <c r="W303" s="1"/>
      <c r="X303" s="1"/>
      <c r="Y303" s="1"/>
      <c r="Z303" s="1"/>
    </row>
    <row r="304" spans="1:26" ht="36" customHeight="1">
      <c r="A304" s="1"/>
      <c r="B304" s="262" t="s">
        <v>570</v>
      </c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  <c r="O304" s="241"/>
      <c r="P304" s="241"/>
      <c r="Q304" s="241"/>
      <c r="R304" s="241"/>
      <c r="S304" s="241"/>
      <c r="T304" s="241"/>
      <c r="U304" s="241"/>
      <c r="V304" s="242"/>
      <c r="W304" s="1"/>
      <c r="X304" s="1"/>
      <c r="Y304" s="1"/>
      <c r="Z304" s="1"/>
    </row>
    <row r="305" spans="1:26" ht="48.75" customHeight="1">
      <c r="A305" s="1"/>
      <c r="B305" s="314"/>
      <c r="C305" s="284"/>
      <c r="D305" s="284"/>
      <c r="E305" s="284"/>
      <c r="F305" s="284"/>
      <c r="G305" s="284"/>
      <c r="H305" s="284"/>
      <c r="I305" s="284"/>
      <c r="J305" s="284"/>
      <c r="K305" s="248"/>
      <c r="L305" s="314"/>
      <c r="M305" s="284"/>
      <c r="N305" s="284"/>
      <c r="O305" s="284"/>
      <c r="P305" s="284"/>
      <c r="Q305" s="284"/>
      <c r="R305" s="284"/>
      <c r="S305" s="284"/>
      <c r="T305" s="284"/>
      <c r="U305" s="284"/>
      <c r="V305" s="248"/>
      <c r="W305" s="1"/>
      <c r="X305" s="1"/>
      <c r="Y305" s="1"/>
      <c r="Z305" s="1"/>
    </row>
    <row r="306" spans="1:26" ht="48.75" customHeight="1">
      <c r="A306" s="1"/>
      <c r="B306" s="249"/>
      <c r="C306" s="315"/>
      <c r="D306" s="315"/>
      <c r="E306" s="315"/>
      <c r="F306" s="315"/>
      <c r="G306" s="315"/>
      <c r="H306" s="315"/>
      <c r="I306" s="315"/>
      <c r="J306" s="315"/>
      <c r="K306" s="250"/>
      <c r="L306" s="249"/>
      <c r="M306" s="315"/>
      <c r="N306" s="315"/>
      <c r="O306" s="315"/>
      <c r="P306" s="315"/>
      <c r="Q306" s="315"/>
      <c r="R306" s="315"/>
      <c r="S306" s="315"/>
      <c r="T306" s="315"/>
      <c r="U306" s="315"/>
      <c r="V306" s="250"/>
      <c r="W306" s="1"/>
      <c r="X306" s="1"/>
      <c r="Y306" s="1"/>
      <c r="Z306" s="1"/>
    </row>
    <row r="307" spans="1:26" ht="48.75" customHeight="1">
      <c r="A307" s="1"/>
      <c r="B307" s="249"/>
      <c r="C307" s="315"/>
      <c r="D307" s="315"/>
      <c r="E307" s="315"/>
      <c r="F307" s="315"/>
      <c r="G307" s="315"/>
      <c r="H307" s="315"/>
      <c r="I307" s="315"/>
      <c r="J307" s="315"/>
      <c r="K307" s="250"/>
      <c r="L307" s="249"/>
      <c r="M307" s="315"/>
      <c r="N307" s="315"/>
      <c r="O307" s="315"/>
      <c r="P307" s="315"/>
      <c r="Q307" s="315"/>
      <c r="R307" s="315"/>
      <c r="S307" s="315"/>
      <c r="T307" s="315"/>
      <c r="U307" s="315"/>
      <c r="V307" s="250"/>
      <c r="W307" s="1"/>
      <c r="X307" s="1"/>
      <c r="Y307" s="1"/>
      <c r="Z307" s="1"/>
    </row>
    <row r="308" spans="1:26" ht="48.75" customHeight="1">
      <c r="A308" s="1"/>
      <c r="B308" s="249"/>
      <c r="C308" s="315"/>
      <c r="D308" s="315"/>
      <c r="E308" s="315"/>
      <c r="F308" s="315"/>
      <c r="G308" s="315"/>
      <c r="H308" s="315"/>
      <c r="I308" s="315"/>
      <c r="J308" s="315"/>
      <c r="K308" s="250"/>
      <c r="L308" s="249"/>
      <c r="M308" s="315"/>
      <c r="N308" s="315"/>
      <c r="O308" s="315"/>
      <c r="P308" s="315"/>
      <c r="Q308" s="315"/>
      <c r="R308" s="315"/>
      <c r="S308" s="315"/>
      <c r="T308" s="315"/>
      <c r="U308" s="315"/>
      <c r="V308" s="250"/>
      <c r="W308" s="1"/>
      <c r="X308" s="1"/>
      <c r="Y308" s="1"/>
      <c r="Z308" s="1"/>
    </row>
    <row r="309" spans="1:26" ht="48.75" customHeight="1">
      <c r="A309" s="1"/>
      <c r="B309" s="249"/>
      <c r="C309" s="315"/>
      <c r="D309" s="315"/>
      <c r="E309" s="315"/>
      <c r="F309" s="315"/>
      <c r="G309" s="315"/>
      <c r="H309" s="315"/>
      <c r="I309" s="315"/>
      <c r="J309" s="315"/>
      <c r="K309" s="250"/>
      <c r="L309" s="249"/>
      <c r="M309" s="315"/>
      <c r="N309" s="315"/>
      <c r="O309" s="315"/>
      <c r="P309" s="315"/>
      <c r="Q309" s="315"/>
      <c r="R309" s="315"/>
      <c r="S309" s="315"/>
      <c r="T309" s="315"/>
      <c r="U309" s="315"/>
      <c r="V309" s="250"/>
      <c r="W309" s="1"/>
      <c r="X309" s="1"/>
      <c r="Y309" s="1"/>
      <c r="Z309" s="1"/>
    </row>
    <row r="310" spans="1:26" ht="48.75" customHeight="1">
      <c r="A310" s="1"/>
      <c r="B310" s="251"/>
      <c r="C310" s="276"/>
      <c r="D310" s="276"/>
      <c r="E310" s="276"/>
      <c r="F310" s="276"/>
      <c r="G310" s="276"/>
      <c r="H310" s="276"/>
      <c r="I310" s="276"/>
      <c r="J310" s="276"/>
      <c r="K310" s="252"/>
      <c r="L310" s="251"/>
      <c r="M310" s="276"/>
      <c r="N310" s="276"/>
      <c r="O310" s="276"/>
      <c r="P310" s="276"/>
      <c r="Q310" s="276"/>
      <c r="R310" s="276"/>
      <c r="S310" s="276"/>
      <c r="T310" s="276"/>
      <c r="U310" s="276"/>
      <c r="V310" s="252"/>
      <c r="W310" s="1"/>
      <c r="X310" s="1"/>
      <c r="Y310" s="1"/>
      <c r="Z310" s="1"/>
    </row>
    <row r="311" spans="1:26" ht="36" customHeight="1">
      <c r="A311" s="1"/>
      <c r="B311" s="316" t="s">
        <v>571</v>
      </c>
      <c r="C311" s="241"/>
      <c r="D311" s="261" t="s">
        <v>2403</v>
      </c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  <c r="O311" s="241"/>
      <c r="P311" s="241"/>
      <c r="Q311" s="241"/>
      <c r="R311" s="241"/>
      <c r="S311" s="241"/>
      <c r="T311" s="241"/>
      <c r="U311" s="241"/>
      <c r="V311" s="242"/>
      <c r="W311" s="1"/>
      <c r="X311" s="1"/>
      <c r="Y311" s="1"/>
      <c r="Z311" s="1"/>
    </row>
    <row r="312" spans="1:26" ht="36" customHeight="1">
      <c r="A312" s="1"/>
      <c r="B312" s="301" t="s">
        <v>572</v>
      </c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  <c r="O312" s="241"/>
      <c r="P312" s="241"/>
      <c r="Q312" s="241"/>
      <c r="R312" s="241"/>
      <c r="S312" s="241"/>
      <c r="T312" s="241"/>
      <c r="U312" s="241"/>
      <c r="V312" s="242"/>
      <c r="W312" s="1"/>
      <c r="X312" s="1"/>
      <c r="Y312" s="1"/>
      <c r="Z312" s="1"/>
    </row>
    <row r="313" spans="1:26" ht="36" customHeight="1">
      <c r="A313" s="1"/>
      <c r="B313" s="317"/>
      <c r="C313" s="284"/>
      <c r="D313" s="284"/>
      <c r="E313" s="284"/>
      <c r="F313" s="284"/>
      <c r="G313" s="284"/>
      <c r="H313" s="284"/>
      <c r="I313" s="284"/>
      <c r="J313" s="284"/>
      <c r="K313" s="284"/>
      <c r="L313" s="284"/>
      <c r="M313" s="284"/>
      <c r="N313" s="284"/>
      <c r="O313" s="284"/>
      <c r="P313" s="284"/>
      <c r="Q313" s="284"/>
      <c r="R313" s="284"/>
      <c r="S313" s="284"/>
      <c r="T313" s="284"/>
      <c r="U313" s="284"/>
      <c r="V313" s="248"/>
      <c r="W313" s="1"/>
      <c r="X313" s="1"/>
      <c r="Y313" s="1"/>
      <c r="Z313" s="1"/>
    </row>
    <row r="314" spans="1:26" ht="36" customHeight="1">
      <c r="A314" s="1"/>
      <c r="B314" s="249"/>
      <c r="C314" s="315"/>
      <c r="D314" s="315"/>
      <c r="E314" s="315"/>
      <c r="F314" s="315"/>
      <c r="G314" s="315"/>
      <c r="H314" s="315"/>
      <c r="I314" s="315"/>
      <c r="J314" s="315"/>
      <c r="K314" s="315"/>
      <c r="L314" s="315"/>
      <c r="M314" s="315"/>
      <c r="N314" s="315"/>
      <c r="O314" s="315"/>
      <c r="P314" s="315"/>
      <c r="Q314" s="315"/>
      <c r="R314" s="315"/>
      <c r="S314" s="315"/>
      <c r="T314" s="315"/>
      <c r="U314" s="315"/>
      <c r="V314" s="250"/>
      <c r="W314" s="1"/>
      <c r="X314" s="1"/>
      <c r="Y314" s="1"/>
      <c r="Z314" s="1"/>
    </row>
    <row r="315" spans="1:26" ht="36" customHeight="1">
      <c r="A315" s="1"/>
      <c r="B315" s="249"/>
      <c r="C315" s="315"/>
      <c r="D315" s="315"/>
      <c r="E315" s="315"/>
      <c r="F315" s="315"/>
      <c r="G315" s="315"/>
      <c r="H315" s="315"/>
      <c r="I315" s="315"/>
      <c r="J315" s="315"/>
      <c r="K315" s="315"/>
      <c r="L315" s="315"/>
      <c r="M315" s="315"/>
      <c r="N315" s="315"/>
      <c r="O315" s="315"/>
      <c r="P315" s="315"/>
      <c r="Q315" s="315"/>
      <c r="R315" s="315"/>
      <c r="S315" s="315"/>
      <c r="T315" s="315"/>
      <c r="U315" s="315"/>
      <c r="V315" s="250"/>
      <c r="W315" s="1"/>
      <c r="X315" s="1"/>
      <c r="Y315" s="1"/>
      <c r="Z315" s="1"/>
    </row>
    <row r="316" spans="1:26" ht="36" customHeight="1">
      <c r="A316" s="1"/>
      <c r="B316" s="249"/>
      <c r="C316" s="315"/>
      <c r="D316" s="315"/>
      <c r="E316" s="315"/>
      <c r="F316" s="315"/>
      <c r="G316" s="315"/>
      <c r="H316" s="315"/>
      <c r="I316" s="315"/>
      <c r="J316" s="315"/>
      <c r="K316" s="315"/>
      <c r="L316" s="315"/>
      <c r="M316" s="315"/>
      <c r="N316" s="315"/>
      <c r="O316" s="315"/>
      <c r="P316" s="315"/>
      <c r="Q316" s="315"/>
      <c r="R316" s="315"/>
      <c r="S316" s="315"/>
      <c r="T316" s="315"/>
      <c r="U316" s="315"/>
      <c r="V316" s="250"/>
      <c r="W316" s="1"/>
      <c r="X316" s="1"/>
      <c r="Y316" s="1"/>
      <c r="Z316" s="1"/>
    </row>
    <row r="317" spans="1:26" ht="36" customHeight="1">
      <c r="A317" s="1"/>
      <c r="B317" s="249"/>
      <c r="C317" s="315"/>
      <c r="D317" s="315"/>
      <c r="E317" s="315"/>
      <c r="F317" s="315"/>
      <c r="G317" s="315"/>
      <c r="H317" s="315"/>
      <c r="I317" s="315"/>
      <c r="J317" s="315"/>
      <c r="K317" s="315"/>
      <c r="L317" s="315"/>
      <c r="M317" s="315"/>
      <c r="N317" s="315"/>
      <c r="O317" s="315"/>
      <c r="P317" s="315"/>
      <c r="Q317" s="315"/>
      <c r="R317" s="315"/>
      <c r="S317" s="315"/>
      <c r="T317" s="315"/>
      <c r="U317" s="315"/>
      <c r="V317" s="250"/>
      <c r="W317" s="1"/>
      <c r="X317" s="1"/>
      <c r="Y317" s="1"/>
      <c r="Z317" s="1"/>
    </row>
    <row r="318" spans="1:26" ht="36" customHeight="1">
      <c r="A318" s="1"/>
      <c r="B318" s="249"/>
      <c r="C318" s="315"/>
      <c r="D318" s="315"/>
      <c r="E318" s="315"/>
      <c r="F318" s="315"/>
      <c r="G318" s="315"/>
      <c r="H318" s="315"/>
      <c r="I318" s="315"/>
      <c r="J318" s="315"/>
      <c r="K318" s="315"/>
      <c r="L318" s="315"/>
      <c r="M318" s="315"/>
      <c r="N318" s="315"/>
      <c r="O318" s="315"/>
      <c r="P318" s="315"/>
      <c r="Q318" s="315"/>
      <c r="R318" s="315"/>
      <c r="S318" s="315"/>
      <c r="T318" s="315"/>
      <c r="U318" s="315"/>
      <c r="V318" s="250"/>
      <c r="W318" s="1"/>
      <c r="X318" s="1"/>
      <c r="Y318" s="1"/>
      <c r="Z318" s="1"/>
    </row>
    <row r="319" spans="1:26" ht="36" customHeight="1">
      <c r="A319" s="1"/>
      <c r="B319" s="249"/>
      <c r="C319" s="315"/>
      <c r="D319" s="315"/>
      <c r="E319" s="315"/>
      <c r="F319" s="315"/>
      <c r="G319" s="315"/>
      <c r="H319" s="315"/>
      <c r="I319" s="315"/>
      <c r="J319" s="315"/>
      <c r="K319" s="315"/>
      <c r="L319" s="315"/>
      <c r="M319" s="315"/>
      <c r="N319" s="315"/>
      <c r="O319" s="315"/>
      <c r="P319" s="315"/>
      <c r="Q319" s="315"/>
      <c r="R319" s="315"/>
      <c r="S319" s="315"/>
      <c r="T319" s="315"/>
      <c r="U319" s="315"/>
      <c r="V319" s="250"/>
      <c r="W319" s="1"/>
      <c r="X319" s="1"/>
      <c r="Y319" s="1"/>
      <c r="Z319" s="1"/>
    </row>
    <row r="320" spans="1:26" ht="36" customHeight="1">
      <c r="A320" s="1"/>
      <c r="B320" s="249"/>
      <c r="C320" s="315"/>
      <c r="D320" s="315"/>
      <c r="E320" s="315"/>
      <c r="F320" s="315"/>
      <c r="G320" s="315"/>
      <c r="H320" s="315"/>
      <c r="I320" s="315"/>
      <c r="J320" s="315"/>
      <c r="K320" s="315"/>
      <c r="L320" s="315"/>
      <c r="M320" s="315"/>
      <c r="N320" s="315"/>
      <c r="O320" s="315"/>
      <c r="P320" s="315"/>
      <c r="Q320" s="315"/>
      <c r="R320" s="315"/>
      <c r="S320" s="315"/>
      <c r="T320" s="315"/>
      <c r="U320" s="315"/>
      <c r="V320" s="250"/>
      <c r="W320" s="1"/>
      <c r="X320" s="1"/>
      <c r="Y320" s="1"/>
      <c r="Z320" s="1"/>
    </row>
    <row r="321" spans="1:26" ht="36" customHeight="1">
      <c r="A321" s="1"/>
      <c r="B321" s="251"/>
      <c r="C321" s="276"/>
      <c r="D321" s="276"/>
      <c r="E321" s="276"/>
      <c r="F321" s="276"/>
      <c r="G321" s="276"/>
      <c r="H321" s="276"/>
      <c r="I321" s="276"/>
      <c r="J321" s="276"/>
      <c r="K321" s="276"/>
      <c r="L321" s="276"/>
      <c r="M321" s="276"/>
      <c r="N321" s="276"/>
      <c r="O321" s="276"/>
      <c r="P321" s="276"/>
      <c r="Q321" s="276"/>
      <c r="R321" s="276"/>
      <c r="S321" s="276"/>
      <c r="T321" s="276"/>
      <c r="U321" s="276"/>
      <c r="V321" s="252"/>
      <c r="W321" s="1"/>
      <c r="X321" s="1"/>
      <c r="Y321" s="1"/>
      <c r="Z321" s="1"/>
    </row>
    <row r="322" spans="1:26" ht="36" customHeight="1">
      <c r="A322" s="1"/>
      <c r="B322" s="316" t="s">
        <v>571</v>
      </c>
      <c r="C322" s="241"/>
      <c r="D322" s="261" t="s">
        <v>2410</v>
      </c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  <c r="O322" s="241"/>
      <c r="P322" s="241"/>
      <c r="Q322" s="241"/>
      <c r="R322" s="241"/>
      <c r="S322" s="241"/>
      <c r="T322" s="241"/>
      <c r="U322" s="241"/>
      <c r="V322" s="242"/>
      <c r="W322" s="1"/>
      <c r="X322" s="1"/>
      <c r="Y322" s="1"/>
      <c r="Z322" s="1"/>
    </row>
    <row r="323" spans="1:26" ht="36" customHeight="1">
      <c r="A323" s="1"/>
      <c r="B323" s="318" t="s">
        <v>573</v>
      </c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  <c r="O323" s="241"/>
      <c r="P323" s="241"/>
      <c r="Q323" s="241"/>
      <c r="R323" s="241"/>
      <c r="S323" s="241"/>
      <c r="T323" s="241"/>
      <c r="U323" s="241"/>
      <c r="V323" s="242"/>
      <c r="W323" s="1"/>
      <c r="X323" s="1"/>
      <c r="Y323" s="1"/>
      <c r="Z323" s="1"/>
    </row>
    <row r="324" spans="1:26" ht="36" customHeight="1">
      <c r="A324" s="1"/>
      <c r="B324" s="257" t="s">
        <v>574</v>
      </c>
      <c r="C324" s="241"/>
      <c r="D324" s="241"/>
      <c r="E324" s="241"/>
      <c r="F324" s="241"/>
      <c r="G324" s="241"/>
      <c r="H324" s="242"/>
      <c r="I324" s="257" t="s">
        <v>575</v>
      </c>
      <c r="J324" s="241"/>
      <c r="K324" s="241"/>
      <c r="L324" s="241"/>
      <c r="M324" s="241"/>
      <c r="N324" s="241"/>
      <c r="O324" s="242"/>
      <c r="P324" s="257" t="s">
        <v>576</v>
      </c>
      <c r="Q324" s="241"/>
      <c r="R324" s="241"/>
      <c r="S324" s="241"/>
      <c r="T324" s="241"/>
      <c r="U324" s="241"/>
      <c r="V324" s="242"/>
      <c r="W324" s="1"/>
      <c r="X324" s="1"/>
      <c r="Y324" s="1"/>
      <c r="Z324" s="1"/>
    </row>
    <row r="325" spans="1:26" ht="36" customHeight="1">
      <c r="A325" s="1"/>
      <c r="B325" s="259" t="s">
        <v>577</v>
      </c>
      <c r="C325" s="241"/>
      <c r="D325" s="241"/>
      <c r="E325" s="280" t="s">
        <v>2408</v>
      </c>
      <c r="F325" s="241"/>
      <c r="G325" s="241"/>
      <c r="H325" s="242"/>
      <c r="I325" s="259" t="s">
        <v>577</v>
      </c>
      <c r="J325" s="241"/>
      <c r="K325" s="241"/>
      <c r="L325" s="280"/>
      <c r="M325" s="241"/>
      <c r="N325" s="241"/>
      <c r="O325" s="242"/>
      <c r="P325" s="259" t="s">
        <v>577</v>
      </c>
      <c r="Q325" s="241"/>
      <c r="R325" s="241"/>
      <c r="S325" s="280"/>
      <c r="T325" s="241"/>
      <c r="U325" s="241"/>
      <c r="V325" s="242"/>
      <c r="W325" s="1"/>
      <c r="X325" s="1"/>
      <c r="Y325" s="1"/>
      <c r="Z325" s="1"/>
    </row>
    <row r="326" spans="1:26" ht="36" customHeight="1">
      <c r="A326" s="1"/>
      <c r="B326" s="259" t="s">
        <v>578</v>
      </c>
      <c r="C326" s="241"/>
      <c r="D326" s="241"/>
      <c r="E326" s="280" t="s">
        <v>2407</v>
      </c>
      <c r="F326" s="241"/>
      <c r="G326" s="241"/>
      <c r="H326" s="242"/>
      <c r="I326" s="259" t="s">
        <v>578</v>
      </c>
      <c r="J326" s="241"/>
      <c r="K326" s="241"/>
      <c r="L326" s="280"/>
      <c r="M326" s="241"/>
      <c r="N326" s="241"/>
      <c r="O326" s="242"/>
      <c r="P326" s="259" t="s">
        <v>578</v>
      </c>
      <c r="Q326" s="241"/>
      <c r="R326" s="241"/>
      <c r="S326" s="280"/>
      <c r="T326" s="241"/>
      <c r="U326" s="241"/>
      <c r="V326" s="242"/>
      <c r="W326" s="1"/>
      <c r="X326" s="1"/>
      <c r="Y326" s="1"/>
      <c r="Z326" s="1"/>
    </row>
    <row r="327" spans="1:26" ht="36" customHeight="1">
      <c r="A327" s="1"/>
      <c r="B327" s="259" t="s">
        <v>579</v>
      </c>
      <c r="C327" s="241"/>
      <c r="D327" s="241"/>
      <c r="E327" s="280" t="s">
        <v>2406</v>
      </c>
      <c r="F327" s="241"/>
      <c r="G327" s="241"/>
      <c r="H327" s="242"/>
      <c r="I327" s="259" t="s">
        <v>579</v>
      </c>
      <c r="J327" s="241"/>
      <c r="K327" s="241"/>
      <c r="L327" s="280"/>
      <c r="M327" s="241"/>
      <c r="N327" s="241"/>
      <c r="O327" s="242"/>
      <c r="P327" s="259" t="s">
        <v>579</v>
      </c>
      <c r="Q327" s="241"/>
      <c r="R327" s="241"/>
      <c r="S327" s="280"/>
      <c r="T327" s="241"/>
      <c r="U327" s="241"/>
      <c r="V327" s="242"/>
      <c r="W327" s="1"/>
      <c r="X327" s="1"/>
      <c r="Y327" s="1"/>
      <c r="Z327" s="1"/>
    </row>
    <row r="328" spans="1:26" ht="36" customHeight="1">
      <c r="A328" s="1"/>
      <c r="B328" s="259" t="s">
        <v>580</v>
      </c>
      <c r="C328" s="241"/>
      <c r="D328" s="241"/>
      <c r="E328" s="449" t="s">
        <v>2405</v>
      </c>
      <c r="F328" s="241"/>
      <c r="G328" s="241"/>
      <c r="H328" s="242"/>
      <c r="I328" s="259" t="s">
        <v>580</v>
      </c>
      <c r="J328" s="241"/>
      <c r="K328" s="241"/>
      <c r="L328" s="280"/>
      <c r="M328" s="241"/>
      <c r="N328" s="241"/>
      <c r="O328" s="242"/>
      <c r="P328" s="259" t="s">
        <v>580</v>
      </c>
      <c r="Q328" s="241"/>
      <c r="R328" s="241"/>
      <c r="S328" s="280"/>
      <c r="T328" s="241"/>
      <c r="U328" s="241"/>
      <c r="V328" s="242"/>
      <c r="W328" s="1"/>
      <c r="X328" s="1"/>
      <c r="Y328" s="1"/>
      <c r="Z328" s="1"/>
    </row>
    <row r="329" spans="1:26" ht="36" customHeight="1">
      <c r="A329" s="1"/>
      <c r="B329" s="259" t="s">
        <v>581</v>
      </c>
      <c r="C329" s="241"/>
      <c r="D329" s="241"/>
      <c r="E329" s="319" t="s">
        <v>2404</v>
      </c>
      <c r="F329" s="241"/>
      <c r="G329" s="241"/>
      <c r="H329" s="242"/>
      <c r="I329" s="259" t="s">
        <v>581</v>
      </c>
      <c r="J329" s="241"/>
      <c r="K329" s="241"/>
      <c r="L329" s="319"/>
      <c r="M329" s="241"/>
      <c r="N329" s="241"/>
      <c r="O329" s="242"/>
      <c r="P329" s="259" t="s">
        <v>581</v>
      </c>
      <c r="Q329" s="241"/>
      <c r="R329" s="241"/>
      <c r="S329" s="319"/>
      <c r="T329" s="241"/>
      <c r="U329" s="241"/>
      <c r="V329" s="242"/>
      <c r="W329" s="1"/>
      <c r="X329" s="1"/>
      <c r="Y329" s="1"/>
      <c r="Z329" s="1"/>
    </row>
    <row r="330" spans="1:26" ht="36" customHeight="1">
      <c r="A330" s="1"/>
      <c r="B330" s="259" t="s">
        <v>582</v>
      </c>
      <c r="C330" s="241"/>
      <c r="D330" s="241"/>
      <c r="E330" s="287"/>
      <c r="F330" s="241"/>
      <c r="G330" s="241"/>
      <c r="H330" s="242"/>
      <c r="I330" s="259" t="s">
        <v>582</v>
      </c>
      <c r="J330" s="241"/>
      <c r="K330" s="241"/>
      <c r="L330" s="287"/>
      <c r="M330" s="241"/>
      <c r="N330" s="241"/>
      <c r="O330" s="242"/>
      <c r="P330" s="259" t="s">
        <v>582</v>
      </c>
      <c r="Q330" s="241"/>
      <c r="R330" s="241"/>
      <c r="S330" s="287"/>
      <c r="T330" s="241"/>
      <c r="U330" s="241"/>
      <c r="V330" s="242"/>
      <c r="W330" s="1"/>
      <c r="X330" s="1"/>
      <c r="Y330" s="1"/>
      <c r="Z330" s="1"/>
    </row>
    <row r="331" spans="1:26" ht="36" customHeight="1">
      <c r="A331" s="1"/>
      <c r="B331" s="259" t="s">
        <v>583</v>
      </c>
      <c r="C331" s="241"/>
      <c r="D331" s="241"/>
      <c r="E331" s="287">
        <v>46164</v>
      </c>
      <c r="F331" s="241"/>
      <c r="G331" s="241"/>
      <c r="H331" s="242"/>
      <c r="I331" s="259" t="s">
        <v>583</v>
      </c>
      <c r="J331" s="241"/>
      <c r="K331" s="241"/>
      <c r="L331" s="287"/>
      <c r="M331" s="241"/>
      <c r="N331" s="241"/>
      <c r="O331" s="242"/>
      <c r="P331" s="259" t="s">
        <v>583</v>
      </c>
      <c r="Q331" s="241"/>
      <c r="R331" s="241"/>
      <c r="S331" s="287"/>
      <c r="T331" s="241"/>
      <c r="U331" s="241"/>
      <c r="V331" s="242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" hidden="1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" hidden="1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" hidden="1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" hidden="1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" hidden="1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" hidden="1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" hidden="1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" hidden="1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" hidden="1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" hidden="1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" hidden="1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" hidden="1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" hidden="1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" hidden="1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" hidden="1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" hidden="1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" hidden="1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" hidden="1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" hidden="1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" hidden="1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" hidden="1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" hidden="1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" hidden="1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" hidden="1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" hidden="1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" hidden="1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" hidden="1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" hidden="1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" hidden="1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" hidden="1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" hidden="1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" hidden="1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" hidden="1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" hidden="1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" hidden="1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" hidden="1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" hidden="1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" hidden="1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" hidden="1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" hidden="1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" hidden="1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" hidden="1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" hidden="1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" hidden="1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" hidden="1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" hidden="1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" hidden="1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" hidden="1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" hidden="1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" hidden="1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" hidden="1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" hidden="1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" hidden="1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" hidden="1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" hidden="1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" hidden="1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" hidden="1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" hidden="1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" hidden="1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" hidden="1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" hidden="1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" hidden="1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" hidden="1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" hidden="1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" hidden="1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" hidden="1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" hidden="1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" hidden="1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" hidden="1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" hidden="1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" hidden="1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" hidden="1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" hidden="1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" hidden="1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" hidden="1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" hidden="1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" hidden="1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" hidden="1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" hidden="1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" hidden="1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" hidden="1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" hidden="1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" hidden="1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" hidden="1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" hidden="1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" hidden="1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" hidden="1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" hidden="1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" hidden="1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" hidden="1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" hidden="1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" hidden="1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" hidden="1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" hidden="1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" hidden="1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" hidden="1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" hidden="1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" hidden="1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" hidden="1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" hidden="1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" hidden="1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" hidden="1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" hidden="1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" hidden="1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" hidden="1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" hidden="1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" hidden="1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" hidden="1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" hidden="1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" hidden="1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" hidden="1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" hidden="1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" hidden="1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" hidden="1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" hidden="1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" hidden="1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" hidden="1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" hidden="1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" hidden="1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" hidden="1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" hidden="1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" hidden="1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" hidden="1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" hidden="1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" hidden="1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" hidden="1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" hidden="1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" hidden="1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" hidden="1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" hidden="1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" hidden="1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" hidden="1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" hidden="1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" hidden="1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" hidden="1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" hidden="1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" hidden="1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" hidden="1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" hidden="1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" hidden="1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" hidden="1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" hidden="1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" hidden="1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" hidden="1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" hidden="1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" hidden="1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" hidden="1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" hidden="1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" hidden="1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" hidden="1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" hidden="1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" hidden="1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" hidden="1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" hidden="1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" hidden="1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" hidden="1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" hidden="1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" hidden="1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" hidden="1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" hidden="1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" hidden="1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" hidden="1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" hidden="1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" hidden="1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" hidden="1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" hidden="1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" hidden="1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" hidden="1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" hidden="1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" hidden="1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" hidden="1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" hidden="1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" hidden="1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" hidden="1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" hidden="1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" hidden="1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" hidden="1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" hidden="1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" hidden="1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" hidden="1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" hidden="1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" hidden="1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" hidden="1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" hidden="1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" hidden="1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" hidden="1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" hidden="1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" hidden="1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" hidden="1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" hidden="1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" hidden="1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" hidden="1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" hidden="1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" hidden="1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" hidden="1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" hidden="1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" hidden="1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" hidden="1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" hidden="1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192">
    <mergeCell ref="B142:D142"/>
    <mergeCell ref="E142:V142"/>
    <mergeCell ref="B143:V143"/>
    <mergeCell ref="B144:G144"/>
    <mergeCell ref="H144:V144"/>
    <mergeCell ref="U153:V153"/>
    <mergeCell ref="E154:V154"/>
    <mergeCell ref="B150:E150"/>
    <mergeCell ref="H150:I150"/>
    <mergeCell ref="J150:V150"/>
    <mergeCell ref="B151:D151"/>
    <mergeCell ref="E151:V151"/>
    <mergeCell ref="B152:V152"/>
    <mergeCell ref="B153:D153"/>
    <mergeCell ref="M122:V122"/>
    <mergeCell ref="H123:K123"/>
    <mergeCell ref="M123:P123"/>
    <mergeCell ref="R123:U123"/>
    <mergeCell ref="D125:L125"/>
    <mergeCell ref="M125:N125"/>
    <mergeCell ref="O125:V125"/>
    <mergeCell ref="B123:E123"/>
    <mergeCell ref="B124:D124"/>
    <mergeCell ref="F124:H124"/>
    <mergeCell ref="J124:K124"/>
    <mergeCell ref="M124:O124"/>
    <mergeCell ref="Q124:S124"/>
    <mergeCell ref="B125:C125"/>
    <mergeCell ref="F134:G134"/>
    <mergeCell ref="H134:K134"/>
    <mergeCell ref="M134:P134"/>
    <mergeCell ref="R134:U134"/>
    <mergeCell ref="H138:I138"/>
    <mergeCell ref="J138:V138"/>
    <mergeCell ref="B136:E136"/>
    <mergeCell ref="B137:E137"/>
    <mergeCell ref="F137:G137"/>
    <mergeCell ref="H137:K137"/>
    <mergeCell ref="M137:P137"/>
    <mergeCell ref="R137:U137"/>
    <mergeCell ref="B138:E138"/>
    <mergeCell ref="L141:O141"/>
    <mergeCell ref="P141:Q141"/>
    <mergeCell ref="B139:D139"/>
    <mergeCell ref="E139:V139"/>
    <mergeCell ref="B140:V140"/>
    <mergeCell ref="B141:D141"/>
    <mergeCell ref="E141:F141"/>
    <mergeCell ref="G141:I141"/>
    <mergeCell ref="J141:K141"/>
    <mergeCell ref="R141:T141"/>
    <mergeCell ref="U141:V141"/>
    <mergeCell ref="E130:V130"/>
    <mergeCell ref="B131:V131"/>
    <mergeCell ref="H132:V132"/>
    <mergeCell ref="M133:P133"/>
    <mergeCell ref="R133:U133"/>
    <mergeCell ref="B129:D129"/>
    <mergeCell ref="B130:D130"/>
    <mergeCell ref="B132:G132"/>
    <mergeCell ref="B133:E133"/>
    <mergeCell ref="F133:G133"/>
    <mergeCell ref="H133:K133"/>
    <mergeCell ref="B134:E134"/>
    <mergeCell ref="M135:P135"/>
    <mergeCell ref="M136:P136"/>
    <mergeCell ref="B135:E135"/>
    <mergeCell ref="F135:G135"/>
    <mergeCell ref="H135:K135"/>
    <mergeCell ref="R135:U135"/>
    <mergeCell ref="F136:G136"/>
    <mergeCell ref="H136:K136"/>
    <mergeCell ref="R136:U136"/>
    <mergeCell ref="J118:K118"/>
    <mergeCell ref="L118:N118"/>
    <mergeCell ref="B119:D119"/>
    <mergeCell ref="E119:I119"/>
    <mergeCell ref="J119:K119"/>
    <mergeCell ref="L119:N119"/>
    <mergeCell ref="O119:Q119"/>
    <mergeCell ref="R119:S119"/>
    <mergeCell ref="B120:D120"/>
    <mergeCell ref="J129:K129"/>
    <mergeCell ref="L129:O129"/>
    <mergeCell ref="B126:D126"/>
    <mergeCell ref="E126:V126"/>
    <mergeCell ref="B127:P127"/>
    <mergeCell ref="B128:V128"/>
    <mergeCell ref="E129:F129"/>
    <mergeCell ref="G129:I129"/>
    <mergeCell ref="U129:V129"/>
    <mergeCell ref="P129:Q129"/>
    <mergeCell ref="R129:T129"/>
    <mergeCell ref="O118:Q118"/>
    <mergeCell ref="R118:S118"/>
    <mergeCell ref="B117:D118"/>
    <mergeCell ref="E117:H117"/>
    <mergeCell ref="J117:K117"/>
    <mergeCell ref="L117:N117"/>
    <mergeCell ref="O117:Q117"/>
    <mergeCell ref="R117:S117"/>
    <mergeCell ref="E118:H118"/>
    <mergeCell ref="E120:V120"/>
    <mergeCell ref="B121:V121"/>
    <mergeCell ref="B122:L122"/>
    <mergeCell ref="J114:K114"/>
    <mergeCell ref="L114:N114"/>
    <mergeCell ref="O114:Q114"/>
    <mergeCell ref="R114:S114"/>
    <mergeCell ref="J115:K115"/>
    <mergeCell ref="L115:N115"/>
    <mergeCell ref="O115:Q115"/>
    <mergeCell ref="R115:S115"/>
    <mergeCell ref="E115:H115"/>
    <mergeCell ref="E116:H116"/>
    <mergeCell ref="J116:K116"/>
    <mergeCell ref="L116:N116"/>
    <mergeCell ref="O116:Q116"/>
    <mergeCell ref="R116:S116"/>
    <mergeCell ref="B99:C99"/>
    <mergeCell ref="B100:D100"/>
    <mergeCell ref="B102:D103"/>
    <mergeCell ref="B104:D108"/>
    <mergeCell ref="B109:D112"/>
    <mergeCell ref="B113:D116"/>
    <mergeCell ref="E114:H114"/>
    <mergeCell ref="B101:V101"/>
    <mergeCell ref="K98:L98"/>
    <mergeCell ref="M98:N98"/>
    <mergeCell ref="E99:F99"/>
    <mergeCell ref="G99:H99"/>
    <mergeCell ref="I99:J99"/>
    <mergeCell ref="K99:L99"/>
    <mergeCell ref="M99:N99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7:D97"/>
    <mergeCell ref="B98:C98"/>
    <mergeCell ref="B96:F96"/>
    <mergeCell ref="M96:Q96"/>
    <mergeCell ref="S96:V96"/>
    <mergeCell ref="P98:Q98"/>
    <mergeCell ref="R98:S98"/>
    <mergeCell ref="P99:Q99"/>
    <mergeCell ref="R99:S99"/>
    <mergeCell ref="T99:U99"/>
    <mergeCell ref="H96:L96"/>
    <mergeCell ref="E97:L97"/>
    <mergeCell ref="M97:O97"/>
    <mergeCell ref="P97:V97"/>
    <mergeCell ref="E98:F98"/>
    <mergeCell ref="G98:H98"/>
    <mergeCell ref="I98:J98"/>
    <mergeCell ref="T98:U98"/>
    <mergeCell ref="E100:L100"/>
    <mergeCell ref="M100:O100"/>
    <mergeCell ref="P100:V100"/>
    <mergeCell ref="F91:H91"/>
    <mergeCell ref="I91:J91"/>
    <mergeCell ref="K91:L91"/>
    <mergeCell ref="M91:O91"/>
    <mergeCell ref="P91:R91"/>
    <mergeCell ref="S91:T91"/>
    <mergeCell ref="U91:V91"/>
    <mergeCell ref="H93:L93"/>
    <mergeCell ref="H94:L94"/>
    <mergeCell ref="E92:L92"/>
    <mergeCell ref="M92:O92"/>
    <mergeCell ref="P92:V92"/>
    <mergeCell ref="B93:F93"/>
    <mergeCell ref="M93:Q93"/>
    <mergeCell ref="B94:F94"/>
    <mergeCell ref="M94:Q94"/>
    <mergeCell ref="B95:F95"/>
    <mergeCell ref="H95:L95"/>
    <mergeCell ref="M95:Q95"/>
    <mergeCell ref="S95:V95"/>
    <mergeCell ref="F88:H88"/>
    <mergeCell ref="I88:J88"/>
    <mergeCell ref="K88:L88"/>
    <mergeCell ref="M88:O88"/>
    <mergeCell ref="P88:R88"/>
    <mergeCell ref="F89:H89"/>
    <mergeCell ref="I89:J89"/>
    <mergeCell ref="K89:L89"/>
    <mergeCell ref="M89:O89"/>
    <mergeCell ref="P89:R89"/>
    <mergeCell ref="S89:T89"/>
    <mergeCell ref="U89:V89"/>
    <mergeCell ref="F90:H90"/>
    <mergeCell ref="I90:J90"/>
    <mergeCell ref="K90:L90"/>
    <mergeCell ref="M90:O90"/>
    <mergeCell ref="P90:R90"/>
    <mergeCell ref="S90:T90"/>
    <mergeCell ref="U90:V90"/>
    <mergeCell ref="I85:J85"/>
    <mergeCell ref="K85:L85"/>
    <mergeCell ref="M85:O85"/>
    <mergeCell ref="Q85:R85"/>
    <mergeCell ref="S85:T85"/>
    <mergeCell ref="U85:V85"/>
    <mergeCell ref="M87:N87"/>
    <mergeCell ref="P87:R87"/>
    <mergeCell ref="F85:H85"/>
    <mergeCell ref="E86:L86"/>
    <mergeCell ref="M86:O86"/>
    <mergeCell ref="P86:V86"/>
    <mergeCell ref="F87:H87"/>
    <mergeCell ref="I87:J87"/>
    <mergeCell ref="K87:L87"/>
    <mergeCell ref="S87:T87"/>
    <mergeCell ref="U87:V87"/>
    <mergeCell ref="M76:O76"/>
    <mergeCell ref="Q76:R76"/>
    <mergeCell ref="M77:O77"/>
    <mergeCell ref="Q77:R77"/>
    <mergeCell ref="S76:T76"/>
    <mergeCell ref="U76:V76"/>
    <mergeCell ref="S77:T77"/>
    <mergeCell ref="U77:V77"/>
    <mergeCell ref="E72:V72"/>
    <mergeCell ref="B73:P73"/>
    <mergeCell ref="B74:V74"/>
    <mergeCell ref="B75:L75"/>
    <mergeCell ref="M75:V75"/>
    <mergeCell ref="B76:D76"/>
    <mergeCell ref="F76:H76"/>
    <mergeCell ref="F83:H83"/>
    <mergeCell ref="I84:J84"/>
    <mergeCell ref="K84:L84"/>
    <mergeCell ref="M84:O84"/>
    <mergeCell ref="Q84:R84"/>
    <mergeCell ref="S84:T84"/>
    <mergeCell ref="U84:V84"/>
    <mergeCell ref="F84:H84"/>
    <mergeCell ref="B68:C68"/>
    <mergeCell ref="E68:F68"/>
    <mergeCell ref="H68:I68"/>
    <mergeCell ref="K68:L68"/>
    <mergeCell ref="N68:R68"/>
    <mergeCell ref="T68:U68"/>
    <mergeCell ref="B69:D69"/>
    <mergeCell ref="Q71:R71"/>
    <mergeCell ref="S71:T71"/>
    <mergeCell ref="B71:G71"/>
    <mergeCell ref="B72:D72"/>
    <mergeCell ref="E69:V69"/>
    <mergeCell ref="B70:V70"/>
    <mergeCell ref="I71:J71"/>
    <mergeCell ref="K71:L71"/>
    <mergeCell ref="M71:N71"/>
    <mergeCell ref="O71:P71"/>
    <mergeCell ref="U71:V71"/>
    <mergeCell ref="O106:Q106"/>
    <mergeCell ref="R106:S106"/>
    <mergeCell ref="R107:S107"/>
    <mergeCell ref="E109:H109"/>
    <mergeCell ref="E110:H110"/>
    <mergeCell ref="E111:H111"/>
    <mergeCell ref="E112:H112"/>
    <mergeCell ref="E113:H113"/>
    <mergeCell ref="E106:H106"/>
    <mergeCell ref="E107:H107"/>
    <mergeCell ref="J107:K107"/>
    <mergeCell ref="L107:N107"/>
    <mergeCell ref="E108:H108"/>
    <mergeCell ref="L108:N108"/>
    <mergeCell ref="L109:N109"/>
    <mergeCell ref="O111:Q111"/>
    <mergeCell ref="R111:S111"/>
    <mergeCell ref="O112:Q112"/>
    <mergeCell ref="R112:S112"/>
    <mergeCell ref="O113:Q113"/>
    <mergeCell ref="R113:S113"/>
    <mergeCell ref="O107:Q107"/>
    <mergeCell ref="O108:Q108"/>
    <mergeCell ref="R108:S108"/>
    <mergeCell ref="O109:Q109"/>
    <mergeCell ref="R109:S109"/>
    <mergeCell ref="O110:Q110"/>
    <mergeCell ref="R110:S110"/>
    <mergeCell ref="S88:T88"/>
    <mergeCell ref="U88:V88"/>
    <mergeCell ref="S93:V93"/>
    <mergeCell ref="S94:V94"/>
    <mergeCell ref="J112:K112"/>
    <mergeCell ref="J113:K113"/>
    <mergeCell ref="J108:K108"/>
    <mergeCell ref="J109:K109"/>
    <mergeCell ref="J110:K110"/>
    <mergeCell ref="L110:N110"/>
    <mergeCell ref="J111:K111"/>
    <mergeCell ref="L111:N111"/>
    <mergeCell ref="L112:N112"/>
    <mergeCell ref="L113:N113"/>
    <mergeCell ref="E102:I103"/>
    <mergeCell ref="J102:K103"/>
    <mergeCell ref="L102:N103"/>
    <mergeCell ref="O102:Q103"/>
    <mergeCell ref="R102:S103"/>
    <mergeCell ref="T102:V102"/>
    <mergeCell ref="E104:H104"/>
    <mergeCell ref="J104:K104"/>
    <mergeCell ref="L104:N104"/>
    <mergeCell ref="E105:H105"/>
    <mergeCell ref="J105:K105"/>
    <mergeCell ref="L105:N105"/>
    <mergeCell ref="J106:K106"/>
    <mergeCell ref="L106:N106"/>
    <mergeCell ref="O104:Q104"/>
    <mergeCell ref="R104:S104"/>
    <mergeCell ref="O105:Q105"/>
    <mergeCell ref="R105:S105"/>
    <mergeCell ref="F82:H82"/>
    <mergeCell ref="I82:J82"/>
    <mergeCell ref="K82:L82"/>
    <mergeCell ref="M82:O82"/>
    <mergeCell ref="M83:O83"/>
    <mergeCell ref="F78:H78"/>
    <mergeCell ref="I78:J78"/>
    <mergeCell ref="M78:O78"/>
    <mergeCell ref="Q78:R78"/>
    <mergeCell ref="S78:T78"/>
    <mergeCell ref="U78:V78"/>
    <mergeCell ref="I76:J76"/>
    <mergeCell ref="K76:L76"/>
    <mergeCell ref="B77:D77"/>
    <mergeCell ref="F77:H77"/>
    <mergeCell ref="I77:J77"/>
    <mergeCell ref="K77:L77"/>
    <mergeCell ref="K78:L78"/>
    <mergeCell ref="S79:T79"/>
    <mergeCell ref="U79:V79"/>
    <mergeCell ref="Q79:R79"/>
    <mergeCell ref="Q80:R80"/>
    <mergeCell ref="S80:T80"/>
    <mergeCell ref="U80:V80"/>
    <mergeCell ref="Q82:R82"/>
    <mergeCell ref="S82:T82"/>
    <mergeCell ref="U82:V82"/>
    <mergeCell ref="I83:J83"/>
    <mergeCell ref="K83:L83"/>
    <mergeCell ref="Q83:R83"/>
    <mergeCell ref="S83:T83"/>
    <mergeCell ref="U83:V83"/>
    <mergeCell ref="I80:J80"/>
    <mergeCell ref="K80:L80"/>
    <mergeCell ref="F81:H81"/>
    <mergeCell ref="I81:J81"/>
    <mergeCell ref="K81:L81"/>
    <mergeCell ref="M81:O81"/>
    <mergeCell ref="Q81:R81"/>
    <mergeCell ref="S81:T81"/>
    <mergeCell ref="U81:V81"/>
    <mergeCell ref="B78:D78"/>
    <mergeCell ref="B79:D79"/>
    <mergeCell ref="I79:J79"/>
    <mergeCell ref="K79:L79"/>
    <mergeCell ref="M79:O79"/>
    <mergeCell ref="B80:D80"/>
    <mergeCell ref="M80:O80"/>
    <mergeCell ref="F79:H79"/>
    <mergeCell ref="F80:H80"/>
    <mergeCell ref="B58:D58"/>
    <mergeCell ref="K60:N60"/>
    <mergeCell ref="O60:V61"/>
    <mergeCell ref="N56:O56"/>
    <mergeCell ref="P56:Q56"/>
    <mergeCell ref="J57:V57"/>
    <mergeCell ref="E58:V58"/>
    <mergeCell ref="B59:V59"/>
    <mergeCell ref="B60:G61"/>
    <mergeCell ref="H60:J61"/>
    <mergeCell ref="O63:V63"/>
    <mergeCell ref="O64:V64"/>
    <mergeCell ref="B62:G62"/>
    <mergeCell ref="H62:J62"/>
    <mergeCell ref="O62:V62"/>
    <mergeCell ref="B63:G63"/>
    <mergeCell ref="H63:J63"/>
    <mergeCell ref="B64:G64"/>
    <mergeCell ref="H64:J64"/>
    <mergeCell ref="P46:Q46"/>
    <mergeCell ref="R46:T46"/>
    <mergeCell ref="H48:I48"/>
    <mergeCell ref="J48:K48"/>
    <mergeCell ref="L48:L50"/>
    <mergeCell ref="M48:N48"/>
    <mergeCell ref="O48:Q48"/>
    <mergeCell ref="E32:F32"/>
    <mergeCell ref="E33:F33"/>
    <mergeCell ref="B43:D46"/>
    <mergeCell ref="E43:E46"/>
    <mergeCell ref="B47:D47"/>
    <mergeCell ref="B48:D50"/>
    <mergeCell ref="E48:F48"/>
    <mergeCell ref="E56:F56"/>
    <mergeCell ref="E57:F57"/>
    <mergeCell ref="B51:D51"/>
    <mergeCell ref="B52:C52"/>
    <mergeCell ref="B53:D53"/>
    <mergeCell ref="B55:C55"/>
    <mergeCell ref="E55:F55"/>
    <mergeCell ref="B56:C56"/>
    <mergeCell ref="B57:C57"/>
    <mergeCell ref="B67:V67"/>
    <mergeCell ref="B27:C27"/>
    <mergeCell ref="B29:D30"/>
    <mergeCell ref="E29:H29"/>
    <mergeCell ref="G30:H30"/>
    <mergeCell ref="I30:K30"/>
    <mergeCell ref="L30:N30"/>
    <mergeCell ref="B31:C31"/>
    <mergeCell ref="L31:N31"/>
    <mergeCell ref="E30:F30"/>
    <mergeCell ref="E31:F31"/>
    <mergeCell ref="B32:C32"/>
    <mergeCell ref="G32:H32"/>
    <mergeCell ref="I32:K32"/>
    <mergeCell ref="L32:N32"/>
    <mergeCell ref="L33:N33"/>
    <mergeCell ref="B36:G36"/>
    <mergeCell ref="B37:D37"/>
    <mergeCell ref="B33:C33"/>
    <mergeCell ref="B34:G34"/>
    <mergeCell ref="H34:I35"/>
    <mergeCell ref="J34:K34"/>
    <mergeCell ref="M34:N34"/>
    <mergeCell ref="B35:C35"/>
    <mergeCell ref="J35:L35"/>
    <mergeCell ref="M46:O46"/>
    <mergeCell ref="E47:V47"/>
    <mergeCell ref="M45:O45"/>
    <mergeCell ref="P45:Q45"/>
    <mergeCell ref="R45:T45"/>
    <mergeCell ref="U45:V45"/>
    <mergeCell ref="F46:H46"/>
    <mergeCell ref="T30:V30"/>
    <mergeCell ref="G31:H31"/>
    <mergeCell ref="I31:K31"/>
    <mergeCell ref="O31:Q31"/>
    <mergeCell ref="R31:S31"/>
    <mergeCell ref="T31:V31"/>
    <mergeCell ref="O32:Q32"/>
    <mergeCell ref="R32:S32"/>
    <mergeCell ref="T32:V32"/>
    <mergeCell ref="L55:M55"/>
    <mergeCell ref="L56:M56"/>
    <mergeCell ref="H57:I57"/>
    <mergeCell ref="B65:G65"/>
    <mergeCell ref="H65:J65"/>
    <mergeCell ref="O65:V65"/>
    <mergeCell ref="B66:G66"/>
    <mergeCell ref="H66:J66"/>
    <mergeCell ref="O66:V66"/>
    <mergeCell ref="J46:L46"/>
    <mergeCell ref="U46:V46"/>
    <mergeCell ref="R48:S48"/>
    <mergeCell ref="T48:T50"/>
    <mergeCell ref="U48:V48"/>
    <mergeCell ref="R49:S49"/>
    <mergeCell ref="U49:V49"/>
    <mergeCell ref="R50:S50"/>
    <mergeCell ref="U50:V50"/>
    <mergeCell ref="M49:N49"/>
    <mergeCell ref="O49:Q49"/>
    <mergeCell ref="H50:I50"/>
    <mergeCell ref="J50:K50"/>
    <mergeCell ref="M50:N50"/>
    <mergeCell ref="H49:I49"/>
    <mergeCell ref="J49:K49"/>
    <mergeCell ref="I52:J52"/>
    <mergeCell ref="H55:J55"/>
    <mergeCell ref="N55:O55"/>
    <mergeCell ref="P55:Q55"/>
    <mergeCell ref="H56:J56"/>
    <mergeCell ref="S55:T55"/>
    <mergeCell ref="S56:T56"/>
    <mergeCell ref="U56:V56"/>
    <mergeCell ref="E49:F49"/>
    <mergeCell ref="E50:F50"/>
    <mergeCell ref="E51:V51"/>
    <mergeCell ref="P52:Q52"/>
    <mergeCell ref="E53:V53"/>
    <mergeCell ref="B54:V54"/>
    <mergeCell ref="U55:V55"/>
    <mergeCell ref="O50:Q50"/>
    <mergeCell ref="P43:Q43"/>
    <mergeCell ref="R43:T43"/>
    <mergeCell ref="B40:E40"/>
    <mergeCell ref="B41:D41"/>
    <mergeCell ref="E41:V41"/>
    <mergeCell ref="B42:V42"/>
    <mergeCell ref="J43:L43"/>
    <mergeCell ref="M43:O43"/>
    <mergeCell ref="U43:V43"/>
    <mergeCell ref="J44:L44"/>
    <mergeCell ref="J45:L45"/>
    <mergeCell ref="F43:I43"/>
    <mergeCell ref="F44:H44"/>
    <mergeCell ref="M44:O44"/>
    <mergeCell ref="P44:Q44"/>
    <mergeCell ref="R44:T44"/>
    <mergeCell ref="U44:V44"/>
    <mergeCell ref="F45:H45"/>
    <mergeCell ref="B26:V26"/>
    <mergeCell ref="S34:U34"/>
    <mergeCell ref="S35:U35"/>
    <mergeCell ref="G33:H33"/>
    <mergeCell ref="I33:K33"/>
    <mergeCell ref="O33:Q33"/>
    <mergeCell ref="R33:S33"/>
    <mergeCell ref="T33:V33"/>
    <mergeCell ref="P34:Q34"/>
    <mergeCell ref="N35:Q35"/>
    <mergeCell ref="N40:P40"/>
    <mergeCell ref="R40:S40"/>
    <mergeCell ref="H36:V36"/>
    <mergeCell ref="E37:V37"/>
    <mergeCell ref="B38:P38"/>
    <mergeCell ref="B39:O39"/>
    <mergeCell ref="P39:V39"/>
    <mergeCell ref="H40:K40"/>
    <mergeCell ref="U40:V40"/>
    <mergeCell ref="Q27:R27"/>
    <mergeCell ref="S27:T27"/>
    <mergeCell ref="U27:V27"/>
    <mergeCell ref="D27:E27"/>
    <mergeCell ref="F27:G27"/>
    <mergeCell ref="H27:I27"/>
    <mergeCell ref="J27:L27"/>
    <mergeCell ref="M27:N27"/>
    <mergeCell ref="O27:P27"/>
    <mergeCell ref="B28:V28"/>
    <mergeCell ref="I29:V29"/>
    <mergeCell ref="O30:Q30"/>
    <mergeCell ref="R30:S30"/>
    <mergeCell ref="B12:H12"/>
    <mergeCell ref="I12:M12"/>
    <mergeCell ref="N12:Q12"/>
    <mergeCell ref="R12:V12"/>
    <mergeCell ref="B13:H13"/>
    <mergeCell ref="I13:M13"/>
    <mergeCell ref="N13:Q13"/>
    <mergeCell ref="R13:V13"/>
    <mergeCell ref="B14:H14"/>
    <mergeCell ref="I14:N14"/>
    <mergeCell ref="P14:V14"/>
    <mergeCell ref="N23:O23"/>
    <mergeCell ref="P23:T23"/>
    <mergeCell ref="B24:V24"/>
    <mergeCell ref="B25:G25"/>
    <mergeCell ref="I25:N25"/>
    <mergeCell ref="P25:U25"/>
    <mergeCell ref="B20:D20"/>
    <mergeCell ref="E20:V20"/>
    <mergeCell ref="B21:V21"/>
    <mergeCell ref="B22:V22"/>
    <mergeCell ref="B23:C23"/>
    <mergeCell ref="U23:V23"/>
    <mergeCell ref="P3:Q3"/>
    <mergeCell ref="R3:S3"/>
    <mergeCell ref="B1:V1"/>
    <mergeCell ref="B2:E3"/>
    <mergeCell ref="F3:G3"/>
    <mergeCell ref="H3:I3"/>
    <mergeCell ref="J3:K3"/>
    <mergeCell ref="L3:M3"/>
    <mergeCell ref="N3:O3"/>
    <mergeCell ref="T3:V3"/>
    <mergeCell ref="B4:V4"/>
    <mergeCell ref="B5:V5"/>
    <mergeCell ref="B6:V6"/>
    <mergeCell ref="B7:H7"/>
    <mergeCell ref="I7:O7"/>
    <mergeCell ref="P7:V7"/>
    <mergeCell ref="B8:H8"/>
    <mergeCell ref="I8:O8"/>
    <mergeCell ref="P8:V8"/>
    <mergeCell ref="B9:V9"/>
    <mergeCell ref="B10:H10"/>
    <mergeCell ref="I10:O10"/>
    <mergeCell ref="P10:V10"/>
    <mergeCell ref="B11:H11"/>
    <mergeCell ref="I11:O11"/>
    <mergeCell ref="P11:V11"/>
    <mergeCell ref="D297:G297"/>
    <mergeCell ref="H297:J297"/>
    <mergeCell ref="N297:O297"/>
    <mergeCell ref="P297:Q297"/>
    <mergeCell ref="U297:V297"/>
    <mergeCell ref="L331:O331"/>
    <mergeCell ref="P331:R331"/>
    <mergeCell ref="B330:D330"/>
    <mergeCell ref="E330:H330"/>
    <mergeCell ref="I330:K330"/>
    <mergeCell ref="L330:O330"/>
    <mergeCell ref="P330:R330"/>
    <mergeCell ref="S330:V330"/>
    <mergeCell ref="B331:D331"/>
    <mergeCell ref="B15:H15"/>
    <mergeCell ref="I15:O15"/>
    <mergeCell ref="P15:V15"/>
    <mergeCell ref="B16:V16"/>
    <mergeCell ref="F17:K17"/>
    <mergeCell ref="L17:O17"/>
    <mergeCell ref="P17:V17"/>
    <mergeCell ref="B17:E17"/>
    <mergeCell ref="B18:E18"/>
    <mergeCell ref="F18:K18"/>
    <mergeCell ref="L18:O18"/>
    <mergeCell ref="P18:V18"/>
    <mergeCell ref="B19:E19"/>
    <mergeCell ref="F19:K19"/>
    <mergeCell ref="D23:J23"/>
    <mergeCell ref="K23:M23"/>
    <mergeCell ref="L19:O19"/>
    <mergeCell ref="P19:V19"/>
    <mergeCell ref="B296:C296"/>
    <mergeCell ref="E296:F296"/>
    <mergeCell ref="H296:J296"/>
    <mergeCell ref="L296:M296"/>
    <mergeCell ref="N296:O296"/>
    <mergeCell ref="P296:Q296"/>
    <mergeCell ref="B282:F282"/>
    <mergeCell ref="E283:F283"/>
    <mergeCell ref="G283:I283"/>
    <mergeCell ref="J283:K283"/>
    <mergeCell ref="Q283:S283"/>
    <mergeCell ref="T283:V283"/>
    <mergeCell ref="E284:F284"/>
    <mergeCell ref="G284:I284"/>
    <mergeCell ref="J284:K284"/>
    <mergeCell ref="O284:P284"/>
    <mergeCell ref="Q284:S284"/>
    <mergeCell ref="T284:V284"/>
    <mergeCell ref="S296:T296"/>
    <mergeCell ref="U296:V296"/>
    <mergeCell ref="K290:L290"/>
    <mergeCell ref="N290:O290"/>
    <mergeCell ref="H294:O294"/>
    <mergeCell ref="P294:U294"/>
    <mergeCell ref="B291:D291"/>
    <mergeCell ref="E291:V291"/>
    <mergeCell ref="B292:P292"/>
    <mergeCell ref="B293:J293"/>
    <mergeCell ref="M293:S293"/>
    <mergeCell ref="U293:V293"/>
    <mergeCell ref="B294:F294"/>
    <mergeCell ref="E295:F295"/>
    <mergeCell ref="H295:J295"/>
    <mergeCell ref="L295:M295"/>
    <mergeCell ref="N295:O295"/>
    <mergeCell ref="P295:Q295"/>
    <mergeCell ref="S295:T295"/>
    <mergeCell ref="U295:V295"/>
    <mergeCell ref="B295:C295"/>
    <mergeCell ref="E331:H331"/>
    <mergeCell ref="I331:K331"/>
    <mergeCell ref="S331:V331"/>
    <mergeCell ref="L282:P282"/>
    <mergeCell ref="O283:P283"/>
    <mergeCell ref="J285:K285"/>
    <mergeCell ref="O285:P285"/>
    <mergeCell ref="Q285:S285"/>
    <mergeCell ref="T285:V285"/>
    <mergeCell ref="B279:D279"/>
    <mergeCell ref="B280:D280"/>
    <mergeCell ref="B281:V281"/>
    <mergeCell ref="G282:I282"/>
    <mergeCell ref="J282:K282"/>
    <mergeCell ref="B283:D285"/>
    <mergeCell ref="L283:N285"/>
    <mergeCell ref="N288:O288"/>
    <mergeCell ref="P288:V288"/>
    <mergeCell ref="E285:F285"/>
    <mergeCell ref="G285:I285"/>
    <mergeCell ref="B286:D286"/>
    <mergeCell ref="E286:V286"/>
    <mergeCell ref="B287:V287"/>
    <mergeCell ref="B288:E288"/>
    <mergeCell ref="F288:M288"/>
    <mergeCell ref="Q290:R290"/>
    <mergeCell ref="T290:U290"/>
    <mergeCell ref="B289:J289"/>
    <mergeCell ref="K289:V289"/>
    <mergeCell ref="B290:C290"/>
    <mergeCell ref="E290:F290"/>
    <mergeCell ref="H290:I290"/>
    <mergeCell ref="D322:V322"/>
    <mergeCell ref="B323:V323"/>
    <mergeCell ref="B324:H324"/>
    <mergeCell ref="B325:D325"/>
    <mergeCell ref="E325:H325"/>
    <mergeCell ref="I325:K325"/>
    <mergeCell ref="L325:O325"/>
    <mergeCell ref="P325:R325"/>
    <mergeCell ref="S325:V325"/>
    <mergeCell ref="B326:D326"/>
    <mergeCell ref="S326:V326"/>
    <mergeCell ref="B328:D328"/>
    <mergeCell ref="B329:D329"/>
    <mergeCell ref="E329:H329"/>
    <mergeCell ref="I329:K329"/>
    <mergeCell ref="L329:O329"/>
    <mergeCell ref="P329:R329"/>
    <mergeCell ref="S329:V329"/>
    <mergeCell ref="Q282:S282"/>
    <mergeCell ref="T282:V282"/>
    <mergeCell ref="L326:O326"/>
    <mergeCell ref="P326:R326"/>
    <mergeCell ref="L327:O327"/>
    <mergeCell ref="P327:R327"/>
    <mergeCell ref="S327:V327"/>
    <mergeCell ref="L328:O328"/>
    <mergeCell ref="P328:R328"/>
    <mergeCell ref="S328:V328"/>
    <mergeCell ref="E326:H326"/>
    <mergeCell ref="I326:K326"/>
    <mergeCell ref="B327:D327"/>
    <mergeCell ref="E327:H327"/>
    <mergeCell ref="I327:K327"/>
    <mergeCell ref="E328:H328"/>
    <mergeCell ref="I328:K328"/>
    <mergeCell ref="B305:K310"/>
    <mergeCell ref="B311:C311"/>
    <mergeCell ref="B298:D298"/>
    <mergeCell ref="E298:V298"/>
    <mergeCell ref="B299:V299"/>
    <mergeCell ref="B300:V302"/>
    <mergeCell ref="B303:V303"/>
    <mergeCell ref="B304:V304"/>
    <mergeCell ref="L305:V310"/>
    <mergeCell ref="I324:O324"/>
    <mergeCell ref="P324:V324"/>
    <mergeCell ref="D311:V311"/>
    <mergeCell ref="B312:V312"/>
    <mergeCell ref="B313:V321"/>
    <mergeCell ref="B322:C322"/>
    <mergeCell ref="S279:V279"/>
    <mergeCell ref="S280:V280"/>
    <mergeCell ref="N277:Q277"/>
    <mergeCell ref="R277:V277"/>
    <mergeCell ref="B278:V278"/>
    <mergeCell ref="F279:F280"/>
    <mergeCell ref="G279:Q279"/>
    <mergeCell ref="R279:R280"/>
    <mergeCell ref="G280:Q280"/>
    <mergeCell ref="B258:P258"/>
    <mergeCell ref="B259:V259"/>
    <mergeCell ref="B260:J260"/>
    <mergeCell ref="O260:P260"/>
    <mergeCell ref="Q260:V260"/>
    <mergeCell ref="Q261:R261"/>
    <mergeCell ref="S261:V261"/>
    <mergeCell ref="B261:L261"/>
    <mergeCell ref="B262:H262"/>
    <mergeCell ref="I262:Q262"/>
    <mergeCell ref="R262:V262"/>
    <mergeCell ref="B263:G263"/>
    <mergeCell ref="J263:Q263"/>
    <mergeCell ref="R263:V263"/>
    <mergeCell ref="B264:G264"/>
    <mergeCell ref="I264:J264"/>
    <mergeCell ref="K264:Q264"/>
    <mergeCell ref="R264:V264"/>
    <mergeCell ref="I265:J265"/>
    <mergeCell ref="K265:Q265"/>
    <mergeCell ref="R265:V265"/>
    <mergeCell ref="K267:Q267"/>
    <mergeCell ref="R267:V267"/>
    <mergeCell ref="I270:J270"/>
    <mergeCell ref="K270:Q270"/>
    <mergeCell ref="R270:V270"/>
    <mergeCell ref="B270:G270"/>
    <mergeCell ref="B271:D271"/>
    <mergeCell ref="E271:V271"/>
    <mergeCell ref="B272:L272"/>
    <mergeCell ref="Q272:R272"/>
    <mergeCell ref="S272:V272"/>
    <mergeCell ref="B273:D273"/>
    <mergeCell ref="E273:V273"/>
    <mergeCell ref="B274:P274"/>
    <mergeCell ref="B275:V275"/>
    <mergeCell ref="B276:G276"/>
    <mergeCell ref="Q276:S276"/>
    <mergeCell ref="T276:V276"/>
    <mergeCell ref="B277:I277"/>
    <mergeCell ref="I254:N254"/>
    <mergeCell ref="I255:N255"/>
    <mergeCell ref="B256:G256"/>
    <mergeCell ref="I256:N256"/>
    <mergeCell ref="R256:V256"/>
    <mergeCell ref="B257:D257"/>
    <mergeCell ref="E257:V257"/>
    <mergeCell ref="B265:G265"/>
    <mergeCell ref="B266:G266"/>
    <mergeCell ref="I266:J266"/>
    <mergeCell ref="K266:Q266"/>
    <mergeCell ref="R266:V266"/>
    <mergeCell ref="B267:G267"/>
    <mergeCell ref="B268:G268"/>
    <mergeCell ref="B269:G269"/>
    <mergeCell ref="I269:J269"/>
    <mergeCell ref="K269:Q269"/>
    <mergeCell ref="R269:V269"/>
    <mergeCell ref="I267:J267"/>
    <mergeCell ref="I268:J268"/>
    <mergeCell ref="K268:Q268"/>
    <mergeCell ref="R268:V268"/>
    <mergeCell ref="B253:G253"/>
    <mergeCell ref="I253:N253"/>
    <mergeCell ref="P253:U253"/>
    <mergeCell ref="B254:G254"/>
    <mergeCell ref="P254:U254"/>
    <mergeCell ref="B255:G255"/>
    <mergeCell ref="P255:U255"/>
    <mergeCell ref="N236:P236"/>
    <mergeCell ref="N237:P237"/>
    <mergeCell ref="N238:P238"/>
    <mergeCell ref="R238:T238"/>
    <mergeCell ref="N239:P239"/>
    <mergeCell ref="T239:V239"/>
    <mergeCell ref="B236:D236"/>
    <mergeCell ref="F236:H236"/>
    <mergeCell ref="J236:L236"/>
    <mergeCell ref="R236:T236"/>
    <mergeCell ref="F237:H237"/>
    <mergeCell ref="J237:L237"/>
    <mergeCell ref="R237:T237"/>
    <mergeCell ref="B237:D237"/>
    <mergeCell ref="B238:D238"/>
    <mergeCell ref="F238:H238"/>
    <mergeCell ref="J238:L238"/>
    <mergeCell ref="B239:D239"/>
    <mergeCell ref="F239:H239"/>
    <mergeCell ref="J239:L239"/>
    <mergeCell ref="E243:V243"/>
    <mergeCell ref="B244:V244"/>
    <mergeCell ref="B240:D240"/>
    <mergeCell ref="E240:V240"/>
    <mergeCell ref="B241:V241"/>
    <mergeCell ref="B246:D246"/>
    <mergeCell ref="J246:L246"/>
    <mergeCell ref="R246:T246"/>
    <mergeCell ref="F245:H245"/>
    <mergeCell ref="F246:H246"/>
    <mergeCell ref="B247:D247"/>
    <mergeCell ref="F247:H247"/>
    <mergeCell ref="J247:L247"/>
    <mergeCell ref="B248:D248"/>
    <mergeCell ref="E248:V248"/>
    <mergeCell ref="B249:V249"/>
    <mergeCell ref="B250:V250"/>
    <mergeCell ref="B251:G251"/>
    <mergeCell ref="I251:N251"/>
    <mergeCell ref="P251:U251"/>
    <mergeCell ref="I252:N252"/>
    <mergeCell ref="P252:U252"/>
    <mergeCell ref="B252:G252"/>
    <mergeCell ref="N245:P245"/>
    <mergeCell ref="N246:P246"/>
    <mergeCell ref="N247:O247"/>
    <mergeCell ref="Q247:V247"/>
    <mergeCell ref="B227:V227"/>
    <mergeCell ref="B228:N228"/>
    <mergeCell ref="S228:V228"/>
    <mergeCell ref="B229:V229"/>
    <mergeCell ref="S230:V230"/>
    <mergeCell ref="B230:N230"/>
    <mergeCell ref="B231:V231"/>
    <mergeCell ref="B232:D232"/>
    <mergeCell ref="E232:V232"/>
    <mergeCell ref="B233:P233"/>
    <mergeCell ref="B234:V234"/>
    <mergeCell ref="B235:V235"/>
    <mergeCell ref="B242:D242"/>
    <mergeCell ref="B243:D243"/>
    <mergeCell ref="B245:D245"/>
    <mergeCell ref="J245:L245"/>
    <mergeCell ref="R245:T245"/>
    <mergeCell ref="F242:H242"/>
    <mergeCell ref="J242:L242"/>
    <mergeCell ref="N242:O242"/>
    <mergeCell ref="Q242:V242"/>
    <mergeCell ref="B217:G217"/>
    <mergeCell ref="I217:N217"/>
    <mergeCell ref="P217:U217"/>
    <mergeCell ref="B218:D218"/>
    <mergeCell ref="E218:V218"/>
    <mergeCell ref="B219:V219"/>
    <mergeCell ref="B220:E220"/>
    <mergeCell ref="R220:U220"/>
    <mergeCell ref="N222:O222"/>
    <mergeCell ref="P222:R222"/>
    <mergeCell ref="S222:T222"/>
    <mergeCell ref="U222:V222"/>
    <mergeCell ref="S226:V226"/>
    <mergeCell ref="G220:K220"/>
    <mergeCell ref="M220:P220"/>
    <mergeCell ref="B221:E221"/>
    <mergeCell ref="G221:K221"/>
    <mergeCell ref="M221:P221"/>
    <mergeCell ref="R221:U221"/>
    <mergeCell ref="B222:F222"/>
    <mergeCell ref="H222:J222"/>
    <mergeCell ref="K222:M222"/>
    <mergeCell ref="B223:D223"/>
    <mergeCell ref="E223:V223"/>
    <mergeCell ref="B224:P224"/>
    <mergeCell ref="R225:T225"/>
    <mergeCell ref="U225:V225"/>
    <mergeCell ref="B225:K225"/>
    <mergeCell ref="B226:L226"/>
    <mergeCell ref="P186:S186"/>
    <mergeCell ref="L187:M187"/>
    <mergeCell ref="N187:O187"/>
    <mergeCell ref="P187:S187"/>
    <mergeCell ref="L188:M188"/>
    <mergeCell ref="N191:O191"/>
    <mergeCell ref="P191:S191"/>
    <mergeCell ref="Q197:Q201"/>
    <mergeCell ref="M198:O198"/>
    <mergeCell ref="M199:O199"/>
    <mergeCell ref="M200:O200"/>
    <mergeCell ref="M201:O201"/>
    <mergeCell ref="L192:M192"/>
    <mergeCell ref="N192:O192"/>
    <mergeCell ref="P192:S192"/>
    <mergeCell ref="L189:M189"/>
    <mergeCell ref="N189:O189"/>
    <mergeCell ref="P189:S189"/>
    <mergeCell ref="L190:M190"/>
    <mergeCell ref="N190:O190"/>
    <mergeCell ref="P190:S190"/>
    <mergeCell ref="L191:M191"/>
    <mergeCell ref="H147:K147"/>
    <mergeCell ref="B148:E148"/>
    <mergeCell ref="F148:G148"/>
    <mergeCell ref="H148:K148"/>
    <mergeCell ref="K153:M153"/>
    <mergeCell ref="N153:O153"/>
    <mergeCell ref="P153:R153"/>
    <mergeCell ref="S153:T153"/>
    <mergeCell ref="J171:K171"/>
    <mergeCell ref="L171:M171"/>
    <mergeCell ref="L183:M183"/>
    <mergeCell ref="L184:M184"/>
    <mergeCell ref="N184:O184"/>
    <mergeCell ref="P184:S184"/>
    <mergeCell ref="L185:M185"/>
    <mergeCell ref="N185:O185"/>
    <mergeCell ref="P185:S185"/>
    <mergeCell ref="J168:S168"/>
    <mergeCell ref="T168:V168"/>
    <mergeCell ref="N169:O169"/>
    <mergeCell ref="P169:S169"/>
    <mergeCell ref="M165:N165"/>
    <mergeCell ref="O165:V165"/>
    <mergeCell ref="B166:D166"/>
    <mergeCell ref="E166:V166"/>
    <mergeCell ref="B167:V167"/>
    <mergeCell ref="B168:C169"/>
    <mergeCell ref="D168:I169"/>
    <mergeCell ref="M145:P145"/>
    <mergeCell ref="M146:P146"/>
    <mergeCell ref="M147:P147"/>
    <mergeCell ref="R147:U147"/>
    <mergeCell ref="M148:P148"/>
    <mergeCell ref="R148:U148"/>
    <mergeCell ref="B145:E145"/>
    <mergeCell ref="F145:G145"/>
    <mergeCell ref="H145:K145"/>
    <mergeCell ref="R145:U145"/>
    <mergeCell ref="F146:G146"/>
    <mergeCell ref="H146:K146"/>
    <mergeCell ref="R146:U146"/>
    <mergeCell ref="B149:E149"/>
    <mergeCell ref="F149:G149"/>
    <mergeCell ref="H149:K149"/>
    <mergeCell ref="M149:P149"/>
    <mergeCell ref="R149:U149"/>
    <mergeCell ref="B146:E146"/>
    <mergeCell ref="B147:E147"/>
    <mergeCell ref="F147:G147"/>
    <mergeCell ref="M160:O160"/>
    <mergeCell ref="Q160:V160"/>
    <mergeCell ref="B161:C161"/>
    <mergeCell ref="D161:L161"/>
    <mergeCell ref="B162:D162"/>
    <mergeCell ref="F162:L162"/>
    <mergeCell ref="M162:O162"/>
    <mergeCell ref="Q162:V162"/>
    <mergeCell ref="D163:L163"/>
    <mergeCell ref="M163:N163"/>
    <mergeCell ref="O163:V163"/>
    <mergeCell ref="B163:C163"/>
    <mergeCell ref="B164:D164"/>
    <mergeCell ref="F164:L164"/>
    <mergeCell ref="M164:O164"/>
    <mergeCell ref="Q164:V164"/>
    <mergeCell ref="B165:C165"/>
    <mergeCell ref="D165:L165"/>
    <mergeCell ref="M211:N211"/>
    <mergeCell ref="M212:N212"/>
    <mergeCell ref="M214:N214"/>
    <mergeCell ref="P212:Q212"/>
    <mergeCell ref="S212:U212"/>
    <mergeCell ref="P214:U214"/>
    <mergeCell ref="E212:G212"/>
    <mergeCell ref="E213:G213"/>
    <mergeCell ref="B214:C214"/>
    <mergeCell ref="E214:K214"/>
    <mergeCell ref="B215:D215"/>
    <mergeCell ref="E215:V215"/>
    <mergeCell ref="B216:V216"/>
    <mergeCell ref="E153:G153"/>
    <mergeCell ref="H153:J153"/>
    <mergeCell ref="B154:D154"/>
    <mergeCell ref="B155:P155"/>
    <mergeCell ref="B156:V156"/>
    <mergeCell ref="B157:L157"/>
    <mergeCell ref="M157:V157"/>
    <mergeCell ref="B158:D158"/>
    <mergeCell ref="F158:L158"/>
    <mergeCell ref="M158:O158"/>
    <mergeCell ref="Q158:V158"/>
    <mergeCell ref="D159:L159"/>
    <mergeCell ref="M159:N159"/>
    <mergeCell ref="O159:V159"/>
    <mergeCell ref="M161:N161"/>
    <mergeCell ref="O161:V161"/>
    <mergeCell ref="B159:C159"/>
    <mergeCell ref="B160:D160"/>
    <mergeCell ref="F160:L160"/>
    <mergeCell ref="B209:V209"/>
    <mergeCell ref="M210:V210"/>
    <mergeCell ref="I213:K213"/>
    <mergeCell ref="M213:N213"/>
    <mergeCell ref="P213:Q213"/>
    <mergeCell ref="S213:U213"/>
    <mergeCell ref="B210:L210"/>
    <mergeCell ref="B211:C211"/>
    <mergeCell ref="E211:K211"/>
    <mergeCell ref="P211:V211"/>
    <mergeCell ref="B212:C212"/>
    <mergeCell ref="I212:K212"/>
    <mergeCell ref="B213:C213"/>
    <mergeCell ref="B190:C191"/>
    <mergeCell ref="D190:I190"/>
    <mergeCell ref="J190:K190"/>
    <mergeCell ref="D191:I191"/>
    <mergeCell ref="J191:K191"/>
    <mergeCell ref="D192:I192"/>
    <mergeCell ref="J192:K192"/>
    <mergeCell ref="B192:C192"/>
    <mergeCell ref="B193:C193"/>
    <mergeCell ref="D193:V193"/>
    <mergeCell ref="E194:V194"/>
    <mergeCell ref="B195:V195"/>
    <mergeCell ref="B196:L196"/>
    <mergeCell ref="M196:V196"/>
    <mergeCell ref="B197:D197"/>
    <mergeCell ref="G197:L197"/>
    <mergeCell ref="M197:O197"/>
    <mergeCell ref="R197:V197"/>
    <mergeCell ref="G198:L198"/>
    <mergeCell ref="B204:F204"/>
    <mergeCell ref="H204:H207"/>
    <mergeCell ref="B205:F205"/>
    <mergeCell ref="B206:F206"/>
    <mergeCell ref="B207:F207"/>
    <mergeCell ref="B208:D208"/>
    <mergeCell ref="B194:D194"/>
    <mergeCell ref="F197:F201"/>
    <mergeCell ref="B198:D198"/>
    <mergeCell ref="B199:D199"/>
    <mergeCell ref="B200:D200"/>
    <mergeCell ref="B201:D201"/>
    <mergeCell ref="B202:D202"/>
    <mergeCell ref="I204:V204"/>
    <mergeCell ref="I205:V205"/>
    <mergeCell ref="I206:V206"/>
    <mergeCell ref="I207:V207"/>
    <mergeCell ref="E208:V208"/>
    <mergeCell ref="R198:V198"/>
    <mergeCell ref="R199:V199"/>
    <mergeCell ref="G199:L199"/>
    <mergeCell ref="G200:L200"/>
    <mergeCell ref="R200:V200"/>
    <mergeCell ref="G201:L201"/>
    <mergeCell ref="R201:V201"/>
    <mergeCell ref="E202:V202"/>
    <mergeCell ref="B203:V203"/>
    <mergeCell ref="D182:I182"/>
    <mergeCell ref="J182:K182"/>
    <mergeCell ref="L182:M182"/>
    <mergeCell ref="N182:O182"/>
    <mergeCell ref="P182:S182"/>
    <mergeCell ref="N183:O183"/>
    <mergeCell ref="P183:S183"/>
    <mergeCell ref="D189:I189"/>
    <mergeCell ref="J189:K189"/>
    <mergeCell ref="D176:I176"/>
    <mergeCell ref="J176:K176"/>
    <mergeCell ref="B178:C189"/>
    <mergeCell ref="D178:I178"/>
    <mergeCell ref="J178:K178"/>
    <mergeCell ref="D179:I179"/>
    <mergeCell ref="J179:K179"/>
    <mergeCell ref="D183:I183"/>
    <mergeCell ref="J183:K183"/>
    <mergeCell ref="D184:I184"/>
    <mergeCell ref="J184:K184"/>
    <mergeCell ref="D185:I185"/>
    <mergeCell ref="J185:K185"/>
    <mergeCell ref="D186:I186"/>
    <mergeCell ref="J186:K186"/>
    <mergeCell ref="D187:I187"/>
    <mergeCell ref="J187:K187"/>
    <mergeCell ref="D188:I188"/>
    <mergeCell ref="J188:K188"/>
    <mergeCell ref="N188:O188"/>
    <mergeCell ref="P188:S188"/>
    <mergeCell ref="L186:M186"/>
    <mergeCell ref="N186:O186"/>
    <mergeCell ref="J169:K169"/>
    <mergeCell ref="L169:M169"/>
    <mergeCell ref="B170:C177"/>
    <mergeCell ref="J170:K170"/>
    <mergeCell ref="L170:M170"/>
    <mergeCell ref="N170:O170"/>
    <mergeCell ref="P170:S170"/>
    <mergeCell ref="D180:I180"/>
    <mergeCell ref="J180:K180"/>
    <mergeCell ref="L180:M180"/>
    <mergeCell ref="N180:O180"/>
    <mergeCell ref="P180:S180"/>
    <mergeCell ref="D181:I181"/>
    <mergeCell ref="J181:K181"/>
    <mergeCell ref="L181:M181"/>
    <mergeCell ref="N181:O181"/>
    <mergeCell ref="P181:S181"/>
    <mergeCell ref="D175:I175"/>
    <mergeCell ref="J175:K175"/>
    <mergeCell ref="L175:M175"/>
    <mergeCell ref="N175:O175"/>
    <mergeCell ref="P175:S175"/>
    <mergeCell ref="L176:M176"/>
    <mergeCell ref="N176:O176"/>
    <mergeCell ref="L178:M178"/>
    <mergeCell ref="N178:O178"/>
    <mergeCell ref="P178:S178"/>
    <mergeCell ref="L179:M179"/>
    <mergeCell ref="N179:O179"/>
    <mergeCell ref="P179:S179"/>
    <mergeCell ref="P176:S176"/>
    <mergeCell ref="D177:I177"/>
    <mergeCell ref="J177:K177"/>
    <mergeCell ref="L177:M177"/>
    <mergeCell ref="N177:O177"/>
    <mergeCell ref="P177:S177"/>
    <mergeCell ref="D170:I170"/>
    <mergeCell ref="D171:I171"/>
    <mergeCell ref="N171:O171"/>
    <mergeCell ref="P171:S171"/>
    <mergeCell ref="D172:I172"/>
    <mergeCell ref="J172:K172"/>
    <mergeCell ref="L172:M172"/>
    <mergeCell ref="N172:O172"/>
    <mergeCell ref="P172:S172"/>
    <mergeCell ref="D173:I173"/>
    <mergeCell ref="J173:K173"/>
    <mergeCell ref="L173:M173"/>
    <mergeCell ref="N173:O173"/>
    <mergeCell ref="P173:S173"/>
    <mergeCell ref="D174:I174"/>
    <mergeCell ref="J174:K174"/>
    <mergeCell ref="L174:M174"/>
    <mergeCell ref="N174:O174"/>
    <mergeCell ref="P174:S174"/>
  </mergeCells>
  <conditionalFormatting sqref="W42:W46 W52:W57 W278:W281 W286:W291">
    <cfRule type="cellIs" dxfId="6" priority="1" stopIfTrue="1" operator="greaterThan">
      <formula>0</formula>
    </cfRule>
  </conditionalFormatting>
  <conditionalFormatting sqref="W129:W130">
    <cfRule type="cellIs" dxfId="5" priority="2" stopIfTrue="1" operator="greaterThan">
      <formula>0</formula>
    </cfRule>
  </conditionalFormatting>
  <conditionalFormatting sqref="W48:W50">
    <cfRule type="cellIs" dxfId="4" priority="3" stopIfTrue="1" operator="greaterThan">
      <formula>0</formula>
    </cfRule>
  </conditionalFormatting>
  <conditionalFormatting sqref="W51">
    <cfRule type="cellIs" dxfId="3" priority="4" stopIfTrue="1" operator="greaterThan">
      <formula>0</formula>
    </cfRule>
  </conditionalFormatting>
  <conditionalFormatting sqref="W47">
    <cfRule type="cellIs" dxfId="2" priority="5" stopIfTrue="1" operator="greaterThan">
      <formula>0</formula>
    </cfRule>
  </conditionalFormatting>
  <conditionalFormatting sqref="W58">
    <cfRule type="cellIs" dxfId="1" priority="6" stopIfTrue="1" operator="greaterThan">
      <formula>0</formula>
    </cfRule>
  </conditionalFormatting>
  <dataValidations count="10">
    <dataValidation type="list" allowBlank="1" showErrorMessage="1" sqref="B8" xr:uid="{00000000-0002-0000-0000-000000000000}">
      <formula1>CATEGORIA</formula1>
    </dataValidation>
    <dataValidation type="list" allowBlank="1" showErrorMessage="1" sqref="B11" xr:uid="{00000000-0002-0000-0000-000001000000}">
      <formula1>PROVINCIA</formula1>
    </dataValidation>
    <dataValidation type="list" allowBlank="1" showErrorMessage="1" sqref="I8 P8 I11 P11" xr:uid="{00000000-0002-0000-0000-000002000000}">
      <formula1>INDIRECT(B8)</formula1>
    </dataValidation>
    <dataValidation type="list" allowBlank="1" showErrorMessage="1" sqref="F158 Q158" xr:uid="{00000000-0002-0000-0000-000003000000}">
      <formula1>Agua</formula1>
    </dataValidation>
    <dataValidation type="list" allowBlank="1" showErrorMessage="1" sqref="F160 Q160" xr:uid="{00000000-0002-0000-0000-000004000000}">
      <formula1>Energía</formula1>
    </dataValidation>
    <dataValidation type="list" allowBlank="1" showErrorMessage="1" sqref="R263:R270 R277" xr:uid="{00000000-0002-0000-0000-000005000000}">
      <formula1>Frecuencia</formula1>
    </dataValidation>
    <dataValidation type="list" allowBlank="1" showErrorMessage="1" sqref="F164 Q164" xr:uid="{00000000-0002-0000-0000-000006000000}">
      <formula1>Desechos</formula1>
    </dataValidation>
    <dataValidation type="list" allowBlank="1" showErrorMessage="1" sqref="F162 Q162" xr:uid="{00000000-0002-0000-0000-000007000000}">
      <formula1>Saneamiento</formula1>
    </dataValidation>
    <dataValidation type="custom" allowBlank="1" showInputMessage="1" showErrorMessage="1" prompt="Ingreso de datos - Ingresar hasta 500 caracteres" sqref="B300" xr:uid="{00000000-0002-0000-0000-000008000000}">
      <formula1>LTE(LEN(B300),(500))</formula1>
    </dataValidation>
    <dataValidation type="list" allowBlank="1" showErrorMessage="1" sqref="U44:U46 M48:M50 U48:U50" xr:uid="{00000000-0002-0000-0000-000009000000}">
      <formula1>Estado</formula1>
    </dataValidation>
  </dataValidations>
  <hyperlinks>
    <hyperlink ref="P19" r:id="rId1" xr:uid="{00000000-0004-0000-0000-000000000000}"/>
    <hyperlink ref="J263" r:id="rId2" xr:uid="{00000000-0004-0000-0000-000001000000}"/>
    <hyperlink ref="E328" r:id="rId3" xr:uid="{45763781-A3FF-40FA-A9F9-98EE1CC07D2A}"/>
  </hyperlinks>
  <pageMargins left="0.78740157480314965" right="0.70866141732283472" top="0.74803149606299213" bottom="0.74803149606299213" header="0" footer="0"/>
  <pageSetup paperSize="9" orientation="portrait"/>
  <headerFooter>
    <oddFooter>&amp;CMINTUR 2017</oddFooter>
  </headerFooter>
  <rowBreaks count="6" manualBreakCount="6">
    <brk id="162" man="1"/>
    <brk id="291" man="1"/>
    <brk id="119" man="1"/>
    <brk id="249" man="1"/>
    <brk id="76" man="1"/>
    <brk id="205" man="1"/>
  </rowBreak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HS144"/>
  <sheetViews>
    <sheetView workbookViewId="0"/>
  </sheetViews>
  <sheetFormatPr baseColWidth="10" defaultColWidth="12.625" defaultRowHeight="15" customHeight="1"/>
  <cols>
    <col min="1" max="1" width="39.125" customWidth="1"/>
    <col min="2" max="2" width="30.75" customWidth="1"/>
    <col min="3" max="3" width="41.375" customWidth="1"/>
    <col min="4" max="4" width="36.875" customWidth="1"/>
    <col min="5" max="5" width="31.125" customWidth="1"/>
    <col min="6" max="6" width="32.875" customWidth="1"/>
    <col min="7" max="7" width="47.875" customWidth="1"/>
    <col min="8" max="8" width="42.125" customWidth="1"/>
    <col min="9" max="9" width="35.375" customWidth="1"/>
    <col min="10" max="10" width="39.625" customWidth="1"/>
    <col min="11" max="11" width="41.625" customWidth="1"/>
    <col min="12" max="12" width="30.625" customWidth="1"/>
    <col min="13" max="13" width="29.125" customWidth="1"/>
    <col min="14" max="14" width="41.875" customWidth="1"/>
    <col min="15" max="15" width="30.875" customWidth="1"/>
    <col min="16" max="16" width="51.125" customWidth="1"/>
    <col min="17" max="17" width="38.375" customWidth="1"/>
    <col min="18" max="18" width="50.125" customWidth="1"/>
    <col min="19" max="19" width="19.375" customWidth="1"/>
    <col min="20" max="20" width="27.125" customWidth="1"/>
    <col min="21" max="21" width="12.5" customWidth="1"/>
    <col min="22" max="22" width="15" customWidth="1"/>
    <col min="23" max="23" width="22.875" customWidth="1"/>
    <col min="24" max="24" width="33" customWidth="1"/>
    <col min="25" max="25" width="28" customWidth="1"/>
    <col min="26" max="26" width="23.75" customWidth="1"/>
    <col min="27" max="27" width="20.375" customWidth="1"/>
    <col min="28" max="28" width="25.375" customWidth="1"/>
    <col min="29" max="29" width="35.625" customWidth="1"/>
    <col min="30" max="30" width="32.75" customWidth="1"/>
    <col min="31" max="31" width="17.5" customWidth="1"/>
    <col min="32" max="32" width="15.875" customWidth="1"/>
    <col min="33" max="33" width="27.125" customWidth="1"/>
    <col min="34" max="34" width="17.75" customWidth="1"/>
    <col min="35" max="35" width="20.625" customWidth="1"/>
    <col min="36" max="36" width="26.75" customWidth="1"/>
    <col min="37" max="37" width="35.875" customWidth="1"/>
    <col min="38" max="38" width="14" customWidth="1"/>
    <col min="39" max="39" width="10.25" customWidth="1"/>
    <col min="40" max="40" width="30" customWidth="1"/>
    <col min="41" max="41" width="11" customWidth="1"/>
    <col min="42" max="42" width="12.625" customWidth="1"/>
    <col min="43" max="43" width="23.875" customWidth="1"/>
    <col min="44" max="44" width="22.25" customWidth="1"/>
    <col min="45" max="45" width="41.875" customWidth="1"/>
    <col min="46" max="46" width="17.125" customWidth="1"/>
    <col min="47" max="47" width="8.125" customWidth="1"/>
    <col min="48" max="48" width="9" customWidth="1"/>
    <col min="49" max="49" width="24.75" customWidth="1"/>
    <col min="50" max="50" width="11.875" customWidth="1"/>
    <col min="51" max="51" width="29.625" customWidth="1"/>
    <col min="52" max="52" width="26.375" customWidth="1"/>
    <col min="53" max="53" width="13.375" customWidth="1"/>
    <col min="54" max="54" width="11.375" customWidth="1"/>
    <col min="55" max="55" width="19.75" customWidth="1"/>
    <col min="56" max="56" width="12.375" customWidth="1"/>
    <col min="57" max="57" width="6.75" customWidth="1"/>
    <col min="58" max="58" width="16.375" customWidth="1"/>
    <col min="59" max="59" width="11.75" customWidth="1"/>
    <col min="60" max="60" width="12.875" customWidth="1"/>
    <col min="61" max="61" width="17.5" customWidth="1"/>
    <col min="62" max="62" width="29.875" customWidth="1"/>
    <col min="63" max="63" width="11" customWidth="1"/>
    <col min="64" max="64" width="23.75" customWidth="1"/>
    <col min="65" max="65" width="15.625" customWidth="1"/>
    <col min="66" max="66" width="12.875" customWidth="1"/>
    <col min="67" max="67" width="38.625" customWidth="1"/>
    <col min="68" max="68" width="34.75" customWidth="1"/>
    <col min="69" max="69" width="30.125" customWidth="1"/>
    <col min="70" max="70" width="32.25" customWidth="1"/>
    <col min="71" max="71" width="34.375" customWidth="1"/>
    <col min="72" max="72" width="19.625" customWidth="1"/>
    <col min="73" max="73" width="24.625" customWidth="1"/>
    <col min="74" max="74" width="26.75" customWidth="1"/>
    <col min="75" max="75" width="34.625" customWidth="1"/>
    <col min="76" max="76" width="6.5" customWidth="1"/>
    <col min="77" max="77" width="7.375" customWidth="1"/>
    <col min="78" max="78" width="10.25" customWidth="1"/>
    <col min="79" max="79" width="32.625" customWidth="1"/>
    <col min="80" max="80" width="17.375" customWidth="1"/>
    <col min="81" max="81" width="27.5" customWidth="1"/>
    <col min="82" max="82" width="10.875" customWidth="1"/>
    <col min="83" max="83" width="37.75" customWidth="1"/>
    <col min="84" max="84" width="19.25" customWidth="1"/>
    <col min="85" max="85" width="10.125" customWidth="1"/>
    <col min="86" max="86" width="10" customWidth="1"/>
    <col min="87" max="87" width="15.625" customWidth="1"/>
    <col min="88" max="88" width="17.875" customWidth="1"/>
    <col min="89" max="89" width="12.125" customWidth="1"/>
    <col min="90" max="90" width="26.25" customWidth="1"/>
    <col min="91" max="91" width="30" customWidth="1"/>
    <col min="92" max="92" width="21.375" customWidth="1"/>
    <col min="93" max="93" width="34.375" customWidth="1"/>
    <col min="94" max="94" width="36.875" customWidth="1"/>
    <col min="95" max="95" width="22.25" customWidth="1"/>
    <col min="96" max="96" width="14.125" customWidth="1"/>
    <col min="97" max="97" width="28.375" customWidth="1"/>
    <col min="98" max="98" width="13" customWidth="1"/>
    <col min="99" max="99" width="22.125" customWidth="1"/>
    <col min="100" max="100" width="26.125" customWidth="1"/>
    <col min="101" max="101" width="42.625" customWidth="1"/>
    <col min="102" max="102" width="39" customWidth="1"/>
    <col min="103" max="103" width="24.375" customWidth="1"/>
    <col min="104" max="104" width="22.625" customWidth="1"/>
    <col min="105" max="105" width="23.125" customWidth="1"/>
    <col min="106" max="106" width="10.875" customWidth="1"/>
    <col min="107" max="107" width="20.625" customWidth="1"/>
    <col min="108" max="108" width="33.625" customWidth="1"/>
    <col min="109" max="109" width="14.875" customWidth="1"/>
    <col min="110" max="110" width="26.25" customWidth="1"/>
    <col min="111" max="111" width="22.5" customWidth="1"/>
    <col min="112" max="112" width="38.75" customWidth="1"/>
    <col min="113" max="113" width="14.125" customWidth="1"/>
    <col min="114" max="114" width="22.375" customWidth="1"/>
    <col min="115" max="115" width="26.375" customWidth="1"/>
    <col min="116" max="116" width="11.875" customWidth="1"/>
    <col min="117" max="117" width="11.625" customWidth="1"/>
    <col min="118" max="118" width="28.5" customWidth="1"/>
    <col min="119" max="119" width="39.625" customWidth="1"/>
    <col min="120" max="120" width="8.625" customWidth="1"/>
    <col min="121" max="121" width="23.75" customWidth="1"/>
    <col min="122" max="122" width="12.75" customWidth="1"/>
    <col min="123" max="123" width="11.625" customWidth="1"/>
    <col min="124" max="124" width="14" customWidth="1"/>
    <col min="125" max="125" width="19.625" customWidth="1"/>
    <col min="126" max="126" width="9.625" customWidth="1"/>
    <col min="127" max="127" width="14.125" customWidth="1"/>
    <col min="128" max="128" width="38.625" customWidth="1"/>
    <col min="129" max="129" width="9.625" customWidth="1"/>
    <col min="130" max="130" width="20.25" customWidth="1"/>
    <col min="131" max="131" width="13.5" customWidth="1"/>
    <col min="132" max="132" width="9" customWidth="1"/>
    <col min="133" max="133" width="11.875" customWidth="1"/>
    <col min="134" max="134" width="27.625" customWidth="1"/>
    <col min="135" max="135" width="9.625" customWidth="1"/>
    <col min="136" max="136" width="11.5" customWidth="1"/>
    <col min="137" max="137" width="28" customWidth="1"/>
    <col min="138" max="138" width="35.875" customWidth="1"/>
    <col min="139" max="139" width="29.875" customWidth="1"/>
    <col min="140" max="140" width="10.25" customWidth="1"/>
    <col min="141" max="141" width="29.625" customWidth="1"/>
    <col min="142" max="142" width="17.5" customWidth="1"/>
    <col min="143" max="143" width="26.25" customWidth="1"/>
    <col min="144" max="144" width="12.625" customWidth="1"/>
    <col min="145" max="145" width="11.75" customWidth="1"/>
    <col min="146" max="146" width="30.625" customWidth="1"/>
    <col min="147" max="147" width="21.625" customWidth="1"/>
    <col min="148" max="148" width="27.875" customWidth="1"/>
    <col min="149" max="149" width="26.5" customWidth="1"/>
    <col min="150" max="150" width="13" customWidth="1"/>
    <col min="151" max="151" width="8.375" customWidth="1"/>
    <col min="152" max="152" width="13.75" customWidth="1"/>
    <col min="153" max="153" width="5.5" customWidth="1"/>
    <col min="154" max="154" width="9.25" customWidth="1"/>
    <col min="155" max="155" width="12" customWidth="1"/>
    <col min="156" max="156" width="22.75" customWidth="1"/>
    <col min="157" max="157" width="24.75" customWidth="1"/>
    <col min="158" max="158" width="35" customWidth="1"/>
    <col min="159" max="159" width="43" customWidth="1"/>
    <col min="160" max="160" width="29.75" customWidth="1"/>
    <col min="161" max="161" width="21.625" customWidth="1"/>
    <col min="162" max="162" width="10.125" customWidth="1"/>
    <col min="163" max="163" width="22.25" customWidth="1"/>
    <col min="164" max="164" width="22.625" customWidth="1"/>
    <col min="165" max="165" width="9.125" customWidth="1"/>
    <col min="166" max="166" width="10.375" customWidth="1"/>
    <col min="167" max="167" width="17.25" customWidth="1"/>
    <col min="168" max="168" width="17.5" customWidth="1"/>
    <col min="169" max="169" width="20.375" customWidth="1"/>
    <col min="170" max="170" width="30.625" customWidth="1"/>
    <col min="171" max="171" width="34" customWidth="1"/>
    <col min="172" max="172" width="30.125" customWidth="1"/>
    <col min="173" max="173" width="34.125" customWidth="1"/>
    <col min="174" max="174" width="11.75" customWidth="1"/>
    <col min="175" max="175" width="12.75" customWidth="1"/>
    <col min="176" max="176" width="8.75" customWidth="1"/>
    <col min="177" max="177" width="32.75" customWidth="1"/>
    <col min="178" max="178" width="22.25" customWidth="1"/>
    <col min="179" max="179" width="29.625" customWidth="1"/>
    <col min="180" max="180" width="15.875" customWidth="1"/>
    <col min="181" max="181" width="19" customWidth="1"/>
    <col min="182" max="182" width="26.75" customWidth="1"/>
    <col min="183" max="183" width="26" customWidth="1"/>
    <col min="184" max="184" width="13.5" customWidth="1"/>
    <col min="185" max="185" width="37.5" customWidth="1"/>
    <col min="186" max="186" width="21.75" customWidth="1"/>
    <col min="187" max="187" width="9.625" customWidth="1"/>
    <col min="188" max="188" width="7.5" customWidth="1"/>
    <col min="189" max="189" width="28.375" customWidth="1"/>
    <col min="190" max="190" width="34.25" customWidth="1"/>
    <col min="191" max="191" width="31.875" customWidth="1"/>
    <col min="192" max="192" width="37.375" customWidth="1"/>
    <col min="193" max="193" width="11.25" customWidth="1"/>
    <col min="194" max="194" width="28.625" customWidth="1"/>
    <col min="195" max="195" width="13.125" customWidth="1"/>
    <col min="196" max="196" width="12.75" customWidth="1"/>
    <col min="197" max="197" width="28.75" customWidth="1"/>
    <col min="198" max="198" width="17.375" customWidth="1"/>
    <col min="199" max="199" width="10" customWidth="1"/>
    <col min="200" max="200" width="22" customWidth="1"/>
    <col min="201" max="201" width="21.5" customWidth="1"/>
    <col min="202" max="202" width="11.25" customWidth="1"/>
    <col min="203" max="203" width="48.625" customWidth="1"/>
    <col min="204" max="204" width="28.875" customWidth="1"/>
    <col min="205" max="205" width="11.875" customWidth="1"/>
    <col min="206" max="206" width="13.625" customWidth="1"/>
    <col min="207" max="207" width="16.875" customWidth="1"/>
    <col min="208" max="208" width="29.75" customWidth="1"/>
    <col min="209" max="209" width="26.625" customWidth="1"/>
    <col min="210" max="210" width="22.875" customWidth="1"/>
    <col min="211" max="211" width="21.75" customWidth="1"/>
    <col min="212" max="212" width="12.25" customWidth="1"/>
    <col min="213" max="213" width="33" customWidth="1"/>
    <col min="214" max="214" width="25.375" customWidth="1"/>
    <col min="215" max="215" width="19.625" customWidth="1"/>
    <col min="216" max="216" width="22.75" customWidth="1"/>
    <col min="217" max="217" width="28.75" customWidth="1"/>
    <col min="218" max="218" width="13.375" customWidth="1"/>
    <col min="219" max="219" width="25.375" customWidth="1"/>
    <col min="220" max="220" width="11.875" customWidth="1"/>
    <col min="221" max="221" width="27.5" customWidth="1"/>
    <col min="222" max="222" width="17.125" customWidth="1"/>
    <col min="223" max="223" width="12" customWidth="1"/>
    <col min="224" max="224" width="27.25" customWidth="1"/>
    <col min="225" max="225" width="6.25" customWidth="1"/>
    <col min="226" max="226" width="16.5" customWidth="1"/>
    <col min="227" max="227" width="15.375" customWidth="1"/>
  </cols>
  <sheetData>
    <row r="1" spans="1:227" ht="12.75" customHeight="1">
      <c r="A1" s="119"/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119"/>
      <c r="BO1" s="119"/>
      <c r="BP1" s="119"/>
      <c r="BQ1" s="119"/>
      <c r="BR1" s="119"/>
      <c r="BS1" s="119"/>
      <c r="BT1" s="119"/>
      <c r="BU1" s="119"/>
      <c r="BV1" s="119"/>
      <c r="BW1" s="119"/>
      <c r="BX1" s="119"/>
      <c r="BY1" s="119"/>
      <c r="BZ1" s="119"/>
      <c r="CA1" s="119"/>
      <c r="CB1" s="119"/>
      <c r="CC1" s="119"/>
      <c r="CD1" s="119"/>
      <c r="CE1" s="119"/>
      <c r="CF1" s="119"/>
      <c r="CG1" s="119"/>
      <c r="CH1" s="119"/>
      <c r="CI1" s="119"/>
      <c r="CJ1" s="119"/>
      <c r="CK1" s="119"/>
      <c r="CL1" s="119"/>
      <c r="CM1" s="119"/>
      <c r="CN1" s="119"/>
      <c r="CO1" s="119"/>
      <c r="CP1" s="119"/>
      <c r="CQ1" s="119"/>
      <c r="CR1" s="119"/>
      <c r="CS1" s="119"/>
      <c r="CT1" s="119"/>
      <c r="CU1" s="119"/>
      <c r="CV1" s="119"/>
      <c r="CW1" s="119"/>
      <c r="CX1" s="119"/>
      <c r="CY1" s="119"/>
      <c r="CZ1" s="119"/>
      <c r="DA1" s="119"/>
      <c r="DB1" s="119"/>
      <c r="DC1" s="119"/>
      <c r="DD1" s="119"/>
      <c r="DE1" s="119"/>
      <c r="DF1" s="119"/>
      <c r="DG1" s="119"/>
      <c r="DH1" s="119"/>
      <c r="DI1" s="119"/>
      <c r="DJ1" s="119"/>
      <c r="DK1" s="119"/>
      <c r="DL1" s="119"/>
      <c r="DM1" s="119"/>
      <c r="DN1" s="119"/>
      <c r="DO1" s="119"/>
      <c r="DP1" s="119"/>
      <c r="DQ1" s="119"/>
      <c r="DR1" s="119"/>
      <c r="DS1" s="119"/>
      <c r="DT1" s="119"/>
      <c r="DU1" s="119"/>
      <c r="DV1" s="119"/>
      <c r="DW1" s="119"/>
      <c r="DX1" s="119"/>
      <c r="DY1" s="119"/>
      <c r="DZ1" s="119"/>
      <c r="EA1" s="119"/>
      <c r="EB1" s="119"/>
      <c r="EC1" s="119"/>
      <c r="ED1" s="119"/>
      <c r="EE1" s="119"/>
      <c r="EF1" s="119"/>
      <c r="EG1" s="119"/>
      <c r="EH1" s="119"/>
      <c r="EI1" s="119"/>
      <c r="EJ1" s="119"/>
      <c r="EK1" s="119"/>
      <c r="EL1" s="119"/>
      <c r="EM1" s="119"/>
      <c r="EN1" s="119"/>
      <c r="EO1" s="119"/>
      <c r="EP1" s="119"/>
      <c r="EQ1" s="119"/>
      <c r="ER1" s="119"/>
      <c r="ES1" s="119"/>
      <c r="ET1" s="119"/>
      <c r="EU1" s="119"/>
      <c r="EV1" s="119"/>
      <c r="EW1" s="119"/>
      <c r="EX1" s="119"/>
      <c r="EY1" s="119"/>
      <c r="EZ1" s="119"/>
      <c r="FA1" s="119"/>
      <c r="FB1" s="119"/>
      <c r="FC1" s="119"/>
      <c r="FD1" s="119"/>
      <c r="FE1" s="119"/>
      <c r="FF1" s="119"/>
      <c r="FG1" s="119"/>
      <c r="FH1" s="119"/>
      <c r="FI1" s="119"/>
      <c r="FJ1" s="119"/>
      <c r="FK1" s="119"/>
      <c r="FL1" s="119"/>
      <c r="FM1" s="119"/>
      <c r="FN1" s="119"/>
      <c r="FO1" s="119"/>
      <c r="FP1" s="119"/>
      <c r="FQ1" s="119"/>
      <c r="FR1" s="119"/>
      <c r="FS1" s="119"/>
      <c r="FT1" s="119"/>
      <c r="FU1" s="119"/>
      <c r="FV1" s="119"/>
      <c r="FW1" s="119"/>
      <c r="FX1" s="119"/>
      <c r="FY1" s="119"/>
      <c r="FZ1" s="119"/>
      <c r="GA1" s="119"/>
      <c r="GB1" s="119"/>
      <c r="GC1" s="119"/>
      <c r="GD1" s="119"/>
      <c r="GE1" s="119"/>
      <c r="GF1" s="119"/>
      <c r="GG1" s="119"/>
      <c r="GH1" s="119"/>
      <c r="GI1" s="119"/>
      <c r="GJ1" s="119"/>
      <c r="GK1" s="119"/>
      <c r="GL1" s="119"/>
      <c r="GM1" s="119"/>
      <c r="GN1" s="119"/>
      <c r="GO1" s="119"/>
      <c r="GP1" s="119"/>
      <c r="GQ1" s="119"/>
      <c r="GR1" s="119"/>
      <c r="GS1" s="119"/>
      <c r="GT1" s="119"/>
      <c r="GU1" s="119"/>
      <c r="GV1" s="119"/>
      <c r="GW1" s="119"/>
      <c r="GX1" s="119"/>
      <c r="GY1" s="119"/>
      <c r="GZ1" s="119"/>
      <c r="HA1" s="119"/>
      <c r="HB1" s="119"/>
      <c r="HC1" s="119"/>
      <c r="HD1" s="119"/>
      <c r="HE1" s="119"/>
      <c r="HF1" s="119"/>
      <c r="HG1" s="119"/>
      <c r="HH1" s="119"/>
      <c r="HI1" s="119"/>
      <c r="HJ1" s="119"/>
      <c r="HK1" s="119"/>
      <c r="HL1" s="119"/>
      <c r="HM1" s="119"/>
      <c r="HN1" s="119"/>
      <c r="HO1" s="119"/>
      <c r="HP1" s="119"/>
      <c r="HQ1" s="119"/>
      <c r="HR1" s="119"/>
      <c r="HS1" s="119"/>
    </row>
    <row r="2" spans="1:227" ht="12.75" customHeight="1">
      <c r="A2" s="120" t="s">
        <v>584</v>
      </c>
      <c r="B2" s="120" t="s">
        <v>585</v>
      </c>
      <c r="C2" s="120" t="s">
        <v>16</v>
      </c>
      <c r="D2" s="121" t="s">
        <v>586</v>
      </c>
      <c r="E2" s="121" t="s">
        <v>587</v>
      </c>
      <c r="F2" s="121" t="s">
        <v>588</v>
      </c>
      <c r="G2" s="121" t="s">
        <v>589</v>
      </c>
      <c r="H2" s="121" t="s">
        <v>590</v>
      </c>
      <c r="I2" s="121" t="s">
        <v>591</v>
      </c>
      <c r="J2" s="121" t="s">
        <v>592</v>
      </c>
      <c r="K2" s="121" t="s">
        <v>593</v>
      </c>
      <c r="L2" s="121" t="s">
        <v>594</v>
      </c>
      <c r="M2" s="121" t="s">
        <v>595</v>
      </c>
      <c r="N2" s="121" t="s">
        <v>596</v>
      </c>
      <c r="O2" s="121" t="s">
        <v>17</v>
      </c>
      <c r="P2" s="121" t="s">
        <v>597</v>
      </c>
      <c r="Q2" s="121" t="s">
        <v>598</v>
      </c>
      <c r="R2" s="121" t="s">
        <v>599</v>
      </c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</row>
    <row r="3" spans="1:227" ht="12.75" customHeight="1">
      <c r="A3" s="123" t="s">
        <v>585</v>
      </c>
      <c r="B3" s="124" t="s">
        <v>586</v>
      </c>
      <c r="C3" s="124" t="s">
        <v>17</v>
      </c>
      <c r="D3" s="125" t="s">
        <v>600</v>
      </c>
      <c r="E3" s="126" t="s">
        <v>601</v>
      </c>
      <c r="F3" s="125" t="s">
        <v>602</v>
      </c>
      <c r="G3" s="127" t="s">
        <v>603</v>
      </c>
      <c r="H3" s="128" t="s">
        <v>604</v>
      </c>
      <c r="I3" s="126" t="s">
        <v>605</v>
      </c>
      <c r="J3" s="127" t="s">
        <v>606</v>
      </c>
      <c r="K3" s="127" t="s">
        <v>607</v>
      </c>
      <c r="L3" s="125" t="s">
        <v>608</v>
      </c>
      <c r="M3" s="127" t="s">
        <v>609</v>
      </c>
      <c r="N3" s="127" t="s">
        <v>610</v>
      </c>
      <c r="O3" s="125" t="s">
        <v>18</v>
      </c>
      <c r="P3" s="125" t="s">
        <v>611</v>
      </c>
      <c r="Q3" s="125" t="s">
        <v>612</v>
      </c>
      <c r="R3" s="126" t="s">
        <v>613</v>
      </c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  <c r="AZ3" s="119"/>
      <c r="BA3" s="119"/>
      <c r="BB3" s="119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  <c r="CZ3" s="119"/>
      <c r="DA3" s="119"/>
      <c r="DB3" s="119"/>
      <c r="DC3" s="119"/>
      <c r="DD3" s="119"/>
      <c r="DE3" s="119"/>
      <c r="DF3" s="119"/>
      <c r="DG3" s="119"/>
      <c r="DH3" s="119"/>
      <c r="DI3" s="119"/>
      <c r="DJ3" s="119"/>
      <c r="DK3" s="119"/>
      <c r="DL3" s="119"/>
      <c r="DM3" s="119"/>
      <c r="DN3" s="119"/>
      <c r="DO3" s="119"/>
      <c r="DP3" s="119"/>
      <c r="DQ3" s="119"/>
      <c r="DR3" s="119"/>
      <c r="DS3" s="119"/>
      <c r="DT3" s="119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19"/>
      <c r="FH3" s="119"/>
      <c r="FI3" s="119"/>
      <c r="FJ3" s="119"/>
      <c r="FK3" s="119"/>
      <c r="FL3" s="119"/>
      <c r="FM3" s="119"/>
      <c r="FN3" s="119"/>
      <c r="FO3" s="119"/>
      <c r="FP3" s="119"/>
      <c r="FQ3" s="119"/>
      <c r="FR3" s="119"/>
      <c r="FS3" s="119"/>
      <c r="FT3" s="119"/>
      <c r="FU3" s="119"/>
      <c r="FV3" s="119"/>
      <c r="FW3" s="119"/>
      <c r="FX3" s="119"/>
      <c r="FY3" s="119"/>
      <c r="FZ3" s="119"/>
      <c r="GA3" s="119"/>
      <c r="GB3" s="119"/>
      <c r="GC3" s="119"/>
      <c r="GD3" s="119"/>
      <c r="GE3" s="119"/>
      <c r="GF3" s="119"/>
      <c r="GG3" s="119"/>
      <c r="GH3" s="119"/>
      <c r="GI3" s="119"/>
      <c r="GJ3" s="119"/>
      <c r="GK3" s="119"/>
      <c r="GL3" s="119"/>
      <c r="GM3" s="119"/>
      <c r="GN3" s="119"/>
      <c r="GO3" s="119"/>
      <c r="GP3" s="119"/>
      <c r="GQ3" s="119"/>
      <c r="GR3" s="119"/>
      <c r="GS3" s="119"/>
      <c r="GT3" s="119"/>
      <c r="GU3" s="119"/>
      <c r="GV3" s="119"/>
      <c r="GW3" s="119"/>
      <c r="GX3" s="119"/>
      <c r="GY3" s="119"/>
      <c r="GZ3" s="119"/>
      <c r="HA3" s="119"/>
      <c r="HB3" s="119"/>
      <c r="HC3" s="119"/>
      <c r="HD3" s="119"/>
      <c r="HE3" s="119"/>
      <c r="HF3" s="119"/>
      <c r="HG3" s="119"/>
      <c r="HH3" s="119"/>
      <c r="HI3" s="119"/>
      <c r="HJ3" s="119"/>
      <c r="HK3" s="119"/>
      <c r="HL3" s="119"/>
      <c r="HM3" s="119"/>
      <c r="HN3" s="119"/>
      <c r="HO3" s="119"/>
      <c r="HP3" s="119"/>
      <c r="HQ3" s="119"/>
      <c r="HR3" s="119"/>
      <c r="HS3" s="119"/>
    </row>
    <row r="4" spans="1:227" ht="12.75" customHeight="1">
      <c r="A4" s="129" t="s">
        <v>16</v>
      </c>
      <c r="B4" s="130" t="s">
        <v>614</v>
      </c>
      <c r="C4" s="124" t="s">
        <v>597</v>
      </c>
      <c r="D4" s="125" t="s">
        <v>615</v>
      </c>
      <c r="E4" s="126" t="s">
        <v>616</v>
      </c>
      <c r="F4" s="125" t="s">
        <v>617</v>
      </c>
      <c r="G4" s="127" t="s">
        <v>618</v>
      </c>
      <c r="H4" s="128" t="s">
        <v>619</v>
      </c>
      <c r="I4" s="126" t="s">
        <v>620</v>
      </c>
      <c r="J4" s="127" t="s">
        <v>621</v>
      </c>
      <c r="K4" s="127" t="s">
        <v>622</v>
      </c>
      <c r="L4" s="125" t="s">
        <v>623</v>
      </c>
      <c r="M4" s="127" t="s">
        <v>624</v>
      </c>
      <c r="N4" s="127" t="s">
        <v>625</v>
      </c>
      <c r="O4" s="125" t="s">
        <v>626</v>
      </c>
      <c r="P4" s="125" t="s">
        <v>627</v>
      </c>
      <c r="Q4" s="125" t="s">
        <v>628</v>
      </c>
      <c r="R4" s="126" t="s">
        <v>629</v>
      </c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  <c r="DG4" s="119"/>
      <c r="DH4" s="119"/>
      <c r="DI4" s="119"/>
      <c r="DJ4" s="119"/>
      <c r="DK4" s="119"/>
      <c r="DL4" s="119"/>
      <c r="DM4" s="119"/>
      <c r="DN4" s="119"/>
      <c r="DO4" s="119"/>
      <c r="DP4" s="119"/>
      <c r="DQ4" s="119"/>
      <c r="DR4" s="119"/>
      <c r="DS4" s="119"/>
      <c r="DT4" s="119"/>
      <c r="DU4" s="119"/>
      <c r="DV4" s="119"/>
      <c r="DW4" s="119"/>
      <c r="DX4" s="119"/>
      <c r="DY4" s="119"/>
      <c r="DZ4" s="119"/>
      <c r="EA4" s="119"/>
      <c r="EB4" s="119"/>
      <c r="EC4" s="119"/>
      <c r="ED4" s="119"/>
      <c r="EE4" s="119"/>
      <c r="EF4" s="119"/>
      <c r="EG4" s="119"/>
      <c r="EH4" s="119"/>
      <c r="EI4" s="119"/>
      <c r="EJ4" s="119"/>
      <c r="EK4" s="119"/>
      <c r="EL4" s="119"/>
      <c r="EM4" s="119"/>
      <c r="EN4" s="119"/>
      <c r="EO4" s="119"/>
      <c r="EP4" s="119"/>
      <c r="EQ4" s="119"/>
      <c r="ER4" s="119"/>
      <c r="ES4" s="119"/>
      <c r="ET4" s="119"/>
      <c r="EU4" s="119"/>
      <c r="EV4" s="119"/>
      <c r="EW4" s="119"/>
      <c r="EX4" s="119"/>
      <c r="EY4" s="119"/>
      <c r="EZ4" s="119"/>
      <c r="FA4" s="119"/>
      <c r="FB4" s="119"/>
      <c r="FC4" s="119"/>
      <c r="FD4" s="119"/>
      <c r="FE4" s="119"/>
      <c r="FF4" s="119"/>
      <c r="FG4" s="119"/>
      <c r="FH4" s="119"/>
      <c r="FI4" s="119"/>
      <c r="FJ4" s="119"/>
      <c r="FK4" s="119"/>
      <c r="FL4" s="119"/>
      <c r="FM4" s="119"/>
      <c r="FN4" s="119"/>
      <c r="FO4" s="119"/>
      <c r="FP4" s="119"/>
      <c r="FQ4" s="119"/>
      <c r="FR4" s="119"/>
      <c r="FS4" s="119"/>
      <c r="FT4" s="119"/>
      <c r="FU4" s="119"/>
      <c r="FV4" s="119"/>
      <c r="FW4" s="119"/>
      <c r="FX4" s="119"/>
      <c r="FY4" s="119"/>
      <c r="FZ4" s="119"/>
      <c r="GA4" s="119"/>
      <c r="GB4" s="119"/>
      <c r="GC4" s="119"/>
      <c r="GD4" s="119"/>
      <c r="GE4" s="119"/>
      <c r="GF4" s="119"/>
      <c r="GG4" s="119"/>
      <c r="GH4" s="119"/>
      <c r="GI4" s="119"/>
      <c r="GJ4" s="119"/>
      <c r="GK4" s="119"/>
      <c r="GL4" s="119"/>
      <c r="GM4" s="119"/>
      <c r="GN4" s="119"/>
      <c r="GO4" s="119"/>
      <c r="GP4" s="119"/>
      <c r="GQ4" s="119"/>
      <c r="GR4" s="119"/>
      <c r="GS4" s="119"/>
      <c r="GT4" s="119"/>
      <c r="GU4" s="119"/>
      <c r="GV4" s="119"/>
      <c r="GW4" s="119"/>
      <c r="GX4" s="119"/>
      <c r="GY4" s="119"/>
      <c r="GZ4" s="119"/>
      <c r="HA4" s="119"/>
      <c r="HB4" s="119"/>
      <c r="HC4" s="119"/>
      <c r="HD4" s="119"/>
      <c r="HE4" s="119"/>
      <c r="HF4" s="119"/>
      <c r="HG4" s="119"/>
      <c r="HH4" s="119"/>
      <c r="HI4" s="119"/>
      <c r="HJ4" s="119"/>
      <c r="HK4" s="119"/>
      <c r="HL4" s="119"/>
      <c r="HM4" s="119"/>
      <c r="HN4" s="119"/>
      <c r="HO4" s="119"/>
      <c r="HP4" s="119"/>
      <c r="HQ4" s="119"/>
      <c r="HR4" s="119"/>
      <c r="HS4" s="119"/>
    </row>
    <row r="5" spans="1:227" ht="12.75" customHeight="1">
      <c r="A5" s="119"/>
      <c r="B5" s="131" t="s">
        <v>588</v>
      </c>
      <c r="C5" s="124" t="s">
        <v>598</v>
      </c>
      <c r="D5" s="125" t="s">
        <v>630</v>
      </c>
      <c r="E5" s="132"/>
      <c r="F5" s="125" t="s">
        <v>631</v>
      </c>
      <c r="G5" s="127" t="s">
        <v>632</v>
      </c>
      <c r="H5" s="128" t="s">
        <v>633</v>
      </c>
      <c r="I5" s="119"/>
      <c r="J5" s="119"/>
      <c r="K5" s="127" t="s">
        <v>634</v>
      </c>
      <c r="L5" s="125" t="s">
        <v>635</v>
      </c>
      <c r="M5" s="127" t="s">
        <v>636</v>
      </c>
      <c r="N5" s="127" t="s">
        <v>637</v>
      </c>
      <c r="O5" s="125" t="s">
        <v>638</v>
      </c>
      <c r="P5" s="125" t="s">
        <v>639</v>
      </c>
      <c r="Q5" s="125" t="s">
        <v>640</v>
      </c>
      <c r="R5" s="126" t="s">
        <v>641</v>
      </c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119"/>
      <c r="CC5" s="119"/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  <c r="CZ5" s="119"/>
      <c r="DA5" s="119"/>
      <c r="DB5" s="119"/>
      <c r="DC5" s="119"/>
      <c r="DD5" s="119"/>
      <c r="DE5" s="119"/>
      <c r="DF5" s="119"/>
      <c r="DG5" s="119"/>
      <c r="DH5" s="119"/>
      <c r="DI5" s="119"/>
      <c r="DJ5" s="119"/>
      <c r="DK5" s="119"/>
      <c r="DL5" s="119"/>
      <c r="DM5" s="119"/>
      <c r="DN5" s="119"/>
      <c r="DO5" s="119"/>
      <c r="DP5" s="119"/>
      <c r="DQ5" s="119"/>
      <c r="DR5" s="119"/>
      <c r="DS5" s="119"/>
      <c r="DT5" s="119"/>
      <c r="DU5" s="119"/>
      <c r="DV5" s="119"/>
      <c r="DW5" s="119"/>
      <c r="DX5" s="119"/>
      <c r="DY5" s="119"/>
      <c r="DZ5" s="119"/>
      <c r="EA5" s="119"/>
      <c r="EB5" s="119"/>
      <c r="EC5" s="119"/>
      <c r="ED5" s="119"/>
      <c r="EE5" s="119"/>
      <c r="EF5" s="119"/>
      <c r="EG5" s="119"/>
      <c r="EH5" s="119"/>
      <c r="EI5" s="119"/>
      <c r="EJ5" s="119"/>
      <c r="EK5" s="119"/>
      <c r="EL5" s="119"/>
      <c r="EM5" s="119"/>
      <c r="EN5" s="119"/>
      <c r="EO5" s="119"/>
      <c r="EP5" s="119"/>
      <c r="EQ5" s="119"/>
      <c r="ER5" s="119"/>
      <c r="ES5" s="119"/>
      <c r="ET5" s="119"/>
      <c r="EU5" s="119"/>
      <c r="EV5" s="119"/>
      <c r="EW5" s="119"/>
      <c r="EX5" s="119"/>
      <c r="EY5" s="119"/>
      <c r="EZ5" s="119"/>
      <c r="FA5" s="119"/>
      <c r="FB5" s="119"/>
      <c r="FC5" s="119"/>
      <c r="FD5" s="119"/>
      <c r="FE5" s="119"/>
      <c r="FF5" s="119"/>
      <c r="FG5" s="119"/>
      <c r="FH5" s="119"/>
      <c r="FI5" s="119"/>
      <c r="FJ5" s="119"/>
      <c r="FK5" s="119"/>
      <c r="FL5" s="119"/>
      <c r="FM5" s="119"/>
      <c r="FN5" s="119"/>
      <c r="FO5" s="119"/>
      <c r="FP5" s="119"/>
      <c r="FQ5" s="119"/>
      <c r="FR5" s="119"/>
      <c r="FS5" s="119"/>
      <c r="FT5" s="119"/>
      <c r="FU5" s="119"/>
      <c r="FV5" s="119"/>
      <c r="FW5" s="119"/>
      <c r="FX5" s="119"/>
      <c r="FY5" s="119"/>
      <c r="FZ5" s="119"/>
      <c r="GA5" s="119"/>
      <c r="GB5" s="119"/>
      <c r="GC5" s="119"/>
      <c r="GD5" s="119"/>
      <c r="GE5" s="119"/>
      <c r="GF5" s="119"/>
      <c r="GG5" s="119"/>
      <c r="GH5" s="119"/>
      <c r="GI5" s="119"/>
      <c r="GJ5" s="119"/>
      <c r="GK5" s="119"/>
      <c r="GL5" s="119"/>
      <c r="GM5" s="119"/>
      <c r="GN5" s="119"/>
      <c r="GO5" s="119"/>
      <c r="GP5" s="119"/>
      <c r="GQ5" s="119"/>
      <c r="GR5" s="119"/>
      <c r="GS5" s="119"/>
      <c r="GT5" s="119"/>
      <c r="GU5" s="119"/>
      <c r="GV5" s="119"/>
      <c r="GW5" s="119"/>
      <c r="GX5" s="119"/>
      <c r="GY5" s="119"/>
      <c r="GZ5" s="119"/>
      <c r="HA5" s="119"/>
      <c r="HB5" s="119"/>
      <c r="HC5" s="119"/>
      <c r="HD5" s="119"/>
      <c r="HE5" s="119"/>
      <c r="HF5" s="119"/>
      <c r="HG5" s="119"/>
      <c r="HH5" s="119"/>
      <c r="HI5" s="119"/>
      <c r="HJ5" s="119"/>
      <c r="HK5" s="119"/>
      <c r="HL5" s="119"/>
      <c r="HM5" s="119"/>
      <c r="HN5" s="119"/>
      <c r="HO5" s="119"/>
      <c r="HP5" s="119"/>
      <c r="HQ5" s="119"/>
      <c r="HR5" s="119"/>
      <c r="HS5" s="119"/>
    </row>
    <row r="6" spans="1:227" ht="12.75" customHeight="1">
      <c r="A6" s="119"/>
      <c r="B6" s="131" t="s">
        <v>589</v>
      </c>
      <c r="C6" s="133" t="s">
        <v>599</v>
      </c>
      <c r="D6" s="132"/>
      <c r="E6" s="132"/>
      <c r="F6" s="125" t="s">
        <v>642</v>
      </c>
      <c r="G6" s="127" t="s">
        <v>643</v>
      </c>
      <c r="H6" s="128" t="s">
        <v>644</v>
      </c>
      <c r="I6" s="119"/>
      <c r="J6" s="119"/>
      <c r="K6" s="127" t="s">
        <v>645</v>
      </c>
      <c r="L6" s="125" t="s">
        <v>646</v>
      </c>
      <c r="M6" s="134" t="s">
        <v>623</v>
      </c>
      <c r="N6" s="127" t="s">
        <v>647</v>
      </c>
      <c r="O6" s="125" t="s">
        <v>648</v>
      </c>
      <c r="P6" s="125" t="s">
        <v>649</v>
      </c>
      <c r="Q6" s="125" t="s">
        <v>650</v>
      </c>
      <c r="R6" s="126" t="s">
        <v>651</v>
      </c>
      <c r="S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119"/>
      <c r="BB6" s="119"/>
      <c r="BC6" s="119"/>
      <c r="BD6" s="119"/>
      <c r="BE6" s="119"/>
      <c r="BF6" s="119"/>
      <c r="BG6" s="119"/>
      <c r="BH6" s="119"/>
      <c r="BI6" s="119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119"/>
      <c r="BW6" s="119"/>
      <c r="BX6" s="119"/>
      <c r="BY6" s="119"/>
      <c r="BZ6" s="119"/>
      <c r="CA6" s="119"/>
      <c r="CB6" s="119"/>
      <c r="CC6" s="119"/>
      <c r="CD6" s="119"/>
      <c r="CE6" s="119"/>
      <c r="CF6" s="119"/>
      <c r="CG6" s="119"/>
      <c r="CH6" s="119"/>
      <c r="CI6" s="119"/>
      <c r="CJ6" s="119"/>
      <c r="CK6" s="119"/>
      <c r="CL6" s="119"/>
      <c r="CM6" s="119"/>
      <c r="CN6" s="119"/>
      <c r="CO6" s="119"/>
      <c r="CP6" s="119"/>
      <c r="CQ6" s="119"/>
      <c r="CR6" s="119"/>
      <c r="CS6" s="119"/>
      <c r="CT6" s="119"/>
      <c r="CU6" s="119"/>
      <c r="CV6" s="119"/>
      <c r="CW6" s="119"/>
      <c r="CX6" s="119"/>
      <c r="CY6" s="119"/>
      <c r="CZ6" s="119"/>
      <c r="DA6" s="119"/>
      <c r="DB6" s="119"/>
      <c r="DC6" s="119"/>
      <c r="DD6" s="119"/>
      <c r="DE6" s="119"/>
      <c r="DF6" s="119"/>
      <c r="DG6" s="119"/>
      <c r="DH6" s="119"/>
      <c r="DI6" s="119"/>
      <c r="DJ6" s="119"/>
      <c r="DK6" s="119"/>
      <c r="DL6" s="119"/>
      <c r="DM6" s="119"/>
      <c r="DN6" s="119"/>
      <c r="DO6" s="119"/>
      <c r="DP6" s="119"/>
      <c r="DQ6" s="119"/>
      <c r="DR6" s="119"/>
      <c r="DS6" s="119"/>
      <c r="DT6" s="119"/>
      <c r="DU6" s="119"/>
      <c r="DV6" s="119"/>
      <c r="DW6" s="119"/>
      <c r="DX6" s="119"/>
      <c r="DY6" s="119"/>
      <c r="DZ6" s="119"/>
      <c r="EA6" s="119"/>
      <c r="EB6" s="119"/>
      <c r="EC6" s="119"/>
      <c r="ED6" s="119"/>
      <c r="EE6" s="119"/>
      <c r="EF6" s="119"/>
      <c r="EG6" s="119"/>
      <c r="EH6" s="119"/>
      <c r="EI6" s="119"/>
      <c r="EJ6" s="119"/>
      <c r="EK6" s="119"/>
      <c r="EL6" s="119"/>
      <c r="EM6" s="119"/>
      <c r="EN6" s="119"/>
      <c r="EO6" s="119"/>
      <c r="EP6" s="119"/>
      <c r="EQ6" s="119"/>
      <c r="ER6" s="119"/>
      <c r="ES6" s="119"/>
      <c r="ET6" s="119"/>
      <c r="EU6" s="119"/>
      <c r="EV6" s="119"/>
      <c r="EW6" s="119"/>
      <c r="EX6" s="119"/>
      <c r="EY6" s="119"/>
      <c r="EZ6" s="119"/>
      <c r="FA6" s="119"/>
      <c r="FB6" s="119"/>
      <c r="FC6" s="119"/>
      <c r="FD6" s="119"/>
      <c r="FE6" s="119"/>
      <c r="FF6" s="119"/>
      <c r="FG6" s="119"/>
      <c r="FH6" s="119"/>
      <c r="FI6" s="119"/>
      <c r="FJ6" s="119"/>
      <c r="FK6" s="119"/>
      <c r="FL6" s="119"/>
      <c r="FM6" s="119"/>
      <c r="FN6" s="119"/>
      <c r="FO6" s="119"/>
      <c r="FP6" s="119"/>
      <c r="FQ6" s="119"/>
      <c r="FR6" s="119"/>
      <c r="FS6" s="119"/>
      <c r="FT6" s="119"/>
      <c r="FU6" s="119"/>
      <c r="FV6" s="119"/>
      <c r="FW6" s="119"/>
      <c r="FX6" s="119"/>
      <c r="FY6" s="119"/>
      <c r="FZ6" s="119"/>
      <c r="GA6" s="119"/>
      <c r="GB6" s="119"/>
      <c r="GC6" s="119"/>
      <c r="GD6" s="119"/>
      <c r="GE6" s="119"/>
      <c r="GF6" s="119"/>
      <c r="GG6" s="119"/>
      <c r="GH6" s="119"/>
      <c r="GI6" s="119"/>
      <c r="GJ6" s="119"/>
      <c r="GK6" s="119"/>
      <c r="GL6" s="119"/>
      <c r="GM6" s="119"/>
      <c r="GN6" s="119"/>
      <c r="GO6" s="119"/>
      <c r="GP6" s="119"/>
      <c r="GQ6" s="119"/>
      <c r="GR6" s="119"/>
      <c r="GS6" s="119"/>
      <c r="GT6" s="119"/>
      <c r="GU6" s="119"/>
      <c r="GV6" s="119"/>
      <c r="GW6" s="119"/>
      <c r="GX6" s="119"/>
      <c r="GY6" s="119"/>
      <c r="GZ6" s="119"/>
      <c r="HA6" s="119"/>
      <c r="HB6" s="119"/>
      <c r="HC6" s="119"/>
      <c r="HD6" s="119"/>
      <c r="HE6" s="119"/>
      <c r="HF6" s="119"/>
      <c r="HG6" s="119"/>
      <c r="HH6" s="119"/>
      <c r="HI6" s="119"/>
      <c r="HJ6" s="119"/>
      <c r="HK6" s="119"/>
      <c r="HL6" s="119"/>
      <c r="HM6" s="119"/>
      <c r="HN6" s="119"/>
      <c r="HO6" s="119"/>
      <c r="HP6" s="119"/>
      <c r="HQ6" s="119"/>
      <c r="HR6" s="119"/>
      <c r="HS6" s="119"/>
    </row>
    <row r="7" spans="1:227" ht="12.75" customHeight="1">
      <c r="A7" s="119"/>
      <c r="B7" s="131" t="s">
        <v>590</v>
      </c>
      <c r="C7" s="119"/>
      <c r="D7" s="132"/>
      <c r="E7" s="119"/>
      <c r="F7" s="125" t="s">
        <v>652</v>
      </c>
      <c r="G7" s="127" t="s">
        <v>653</v>
      </c>
      <c r="H7" s="128" t="s">
        <v>654</v>
      </c>
      <c r="I7" s="119"/>
      <c r="J7" s="119"/>
      <c r="K7" s="127" t="s">
        <v>655</v>
      </c>
      <c r="L7" s="125" t="s">
        <v>656</v>
      </c>
      <c r="M7" s="119"/>
      <c r="N7" s="119"/>
      <c r="O7" s="125" t="s">
        <v>657</v>
      </c>
      <c r="P7" s="125" t="s">
        <v>658</v>
      </c>
      <c r="Q7" s="134" t="s">
        <v>659</v>
      </c>
      <c r="R7" s="132"/>
      <c r="S7" s="132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19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9"/>
      <c r="DA7" s="119"/>
      <c r="DB7" s="119"/>
      <c r="DC7" s="119"/>
      <c r="DD7" s="119"/>
      <c r="DE7" s="119"/>
      <c r="DF7" s="119"/>
      <c r="DG7" s="119"/>
      <c r="DH7" s="119"/>
      <c r="DI7" s="119"/>
      <c r="DJ7" s="119"/>
      <c r="DK7" s="119"/>
      <c r="DL7" s="119"/>
      <c r="DM7" s="119"/>
      <c r="DN7" s="119"/>
      <c r="DO7" s="119"/>
      <c r="DP7" s="119"/>
      <c r="DQ7" s="119"/>
      <c r="DR7" s="119"/>
      <c r="DS7" s="119"/>
      <c r="DT7" s="119"/>
      <c r="DU7" s="119"/>
      <c r="DV7" s="119"/>
      <c r="DW7" s="119"/>
      <c r="DX7" s="119"/>
      <c r="DY7" s="119"/>
      <c r="DZ7" s="119"/>
      <c r="EA7" s="119"/>
      <c r="EB7" s="119"/>
      <c r="EC7" s="119"/>
      <c r="ED7" s="119"/>
      <c r="EE7" s="119"/>
      <c r="EF7" s="119"/>
      <c r="EG7" s="119"/>
      <c r="EH7" s="119"/>
      <c r="EI7" s="119"/>
      <c r="EJ7" s="119"/>
      <c r="EK7" s="119"/>
      <c r="EL7" s="119"/>
      <c r="EM7" s="119"/>
      <c r="EN7" s="119"/>
      <c r="EO7" s="119"/>
      <c r="EP7" s="119"/>
      <c r="EQ7" s="119"/>
      <c r="ER7" s="119"/>
      <c r="ES7" s="119"/>
      <c r="ET7" s="119"/>
      <c r="EU7" s="119"/>
      <c r="EV7" s="119"/>
      <c r="EW7" s="119"/>
      <c r="EX7" s="119"/>
      <c r="EY7" s="119"/>
      <c r="EZ7" s="119"/>
      <c r="FA7" s="119"/>
      <c r="FB7" s="119"/>
      <c r="FC7" s="119"/>
      <c r="FD7" s="119"/>
      <c r="FE7" s="119"/>
      <c r="FF7" s="119"/>
      <c r="FG7" s="119"/>
      <c r="FH7" s="119"/>
      <c r="FI7" s="119"/>
      <c r="FJ7" s="119"/>
      <c r="FK7" s="119"/>
      <c r="FL7" s="119"/>
      <c r="FM7" s="119"/>
      <c r="FN7" s="119"/>
      <c r="FO7" s="119"/>
      <c r="FP7" s="119"/>
      <c r="FQ7" s="119"/>
      <c r="FR7" s="119"/>
      <c r="FS7" s="119"/>
      <c r="FT7" s="119"/>
      <c r="FU7" s="119"/>
      <c r="FV7" s="119"/>
      <c r="FW7" s="119"/>
      <c r="FX7" s="119"/>
      <c r="FY7" s="119"/>
      <c r="FZ7" s="119"/>
      <c r="GA7" s="119"/>
      <c r="GB7" s="119"/>
      <c r="GC7" s="119"/>
      <c r="GD7" s="119"/>
      <c r="GE7" s="119"/>
      <c r="GF7" s="119"/>
      <c r="GG7" s="119"/>
      <c r="GH7" s="119"/>
      <c r="GI7" s="119"/>
      <c r="GJ7" s="119"/>
      <c r="GK7" s="119"/>
      <c r="GL7" s="119"/>
      <c r="GM7" s="119"/>
      <c r="GN7" s="119"/>
      <c r="GO7" s="119"/>
      <c r="GP7" s="119"/>
      <c r="GQ7" s="119"/>
      <c r="GR7" s="119"/>
      <c r="GS7" s="119"/>
      <c r="GT7" s="119"/>
      <c r="GU7" s="119"/>
      <c r="GV7" s="119"/>
      <c r="GW7" s="119"/>
      <c r="GX7" s="119"/>
      <c r="GY7" s="119"/>
      <c r="GZ7" s="119"/>
      <c r="HA7" s="119"/>
      <c r="HB7" s="119"/>
      <c r="HC7" s="119"/>
      <c r="HD7" s="119"/>
      <c r="HE7" s="119"/>
      <c r="HF7" s="119"/>
      <c r="HG7" s="119"/>
      <c r="HH7" s="119"/>
      <c r="HI7" s="119"/>
      <c r="HJ7" s="119"/>
      <c r="HK7" s="119"/>
      <c r="HL7" s="119"/>
      <c r="HM7" s="119"/>
      <c r="HN7" s="119"/>
      <c r="HO7" s="119"/>
      <c r="HP7" s="119"/>
      <c r="HQ7" s="119"/>
      <c r="HR7" s="119"/>
      <c r="HS7" s="119"/>
    </row>
    <row r="8" spans="1:227" ht="12.75" customHeight="1">
      <c r="A8" s="119"/>
      <c r="B8" s="131" t="s">
        <v>591</v>
      </c>
      <c r="C8" s="119"/>
      <c r="D8" s="119"/>
      <c r="E8" s="119"/>
      <c r="F8" s="125" t="s">
        <v>660</v>
      </c>
      <c r="G8" s="127" t="s">
        <v>661</v>
      </c>
      <c r="H8" s="128" t="s">
        <v>662</v>
      </c>
      <c r="I8" s="119"/>
      <c r="J8" s="119"/>
      <c r="K8" s="119" t="s">
        <v>663</v>
      </c>
      <c r="L8" s="125" t="s">
        <v>664</v>
      </c>
      <c r="M8" s="119"/>
      <c r="N8" s="119"/>
      <c r="O8" s="125" t="s">
        <v>665</v>
      </c>
      <c r="P8" s="125" t="s">
        <v>666</v>
      </c>
      <c r="Q8" s="134" t="s">
        <v>667</v>
      </c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19"/>
      <c r="BO8" s="119"/>
      <c r="BP8" s="119"/>
      <c r="BQ8" s="119"/>
      <c r="BR8" s="119"/>
      <c r="BS8" s="119"/>
      <c r="BT8" s="119"/>
      <c r="BU8" s="119"/>
      <c r="BV8" s="119"/>
      <c r="BW8" s="119"/>
      <c r="BX8" s="119"/>
      <c r="BY8" s="119"/>
      <c r="BZ8" s="119"/>
      <c r="CA8" s="119"/>
      <c r="CB8" s="119"/>
      <c r="CC8" s="119"/>
      <c r="CD8" s="119"/>
      <c r="CE8" s="119"/>
      <c r="CF8" s="119"/>
      <c r="CG8" s="119"/>
      <c r="CH8" s="119"/>
      <c r="CI8" s="119"/>
      <c r="CJ8" s="119"/>
      <c r="CK8" s="119"/>
      <c r="CL8" s="119"/>
      <c r="CM8" s="119"/>
      <c r="CN8" s="119"/>
      <c r="CO8" s="119"/>
      <c r="CP8" s="119"/>
      <c r="CQ8" s="119"/>
      <c r="CR8" s="119"/>
      <c r="CS8" s="119"/>
      <c r="CT8" s="119"/>
      <c r="CU8" s="119"/>
      <c r="CV8" s="119"/>
      <c r="CW8" s="119"/>
      <c r="CX8" s="119"/>
      <c r="CY8" s="119"/>
      <c r="CZ8" s="119"/>
      <c r="DA8" s="119"/>
      <c r="DB8" s="119"/>
      <c r="DC8" s="119"/>
      <c r="DD8" s="119"/>
      <c r="DE8" s="119"/>
      <c r="DF8" s="119"/>
      <c r="DG8" s="119"/>
      <c r="DH8" s="119"/>
      <c r="DI8" s="119"/>
      <c r="DJ8" s="119"/>
      <c r="DK8" s="119"/>
      <c r="DL8" s="119"/>
      <c r="DM8" s="119"/>
      <c r="DN8" s="119"/>
      <c r="DO8" s="119"/>
      <c r="DP8" s="119"/>
      <c r="DQ8" s="119"/>
      <c r="DR8" s="119"/>
      <c r="DS8" s="119"/>
      <c r="DT8" s="119"/>
      <c r="DU8" s="119"/>
      <c r="DV8" s="119"/>
      <c r="DW8" s="119"/>
      <c r="DX8" s="119"/>
      <c r="DY8" s="119"/>
      <c r="DZ8" s="119"/>
      <c r="EA8" s="119"/>
      <c r="EB8" s="119"/>
      <c r="EC8" s="119"/>
      <c r="ED8" s="119"/>
      <c r="EE8" s="119"/>
      <c r="EF8" s="119"/>
      <c r="EG8" s="119"/>
      <c r="EH8" s="119"/>
      <c r="EI8" s="119"/>
      <c r="EJ8" s="119"/>
      <c r="EK8" s="119"/>
      <c r="EL8" s="119"/>
      <c r="EM8" s="119"/>
      <c r="EN8" s="119"/>
      <c r="EO8" s="119"/>
      <c r="EP8" s="119"/>
      <c r="EQ8" s="119"/>
      <c r="ER8" s="119"/>
      <c r="ES8" s="119"/>
      <c r="ET8" s="119"/>
      <c r="EU8" s="119"/>
      <c r="EV8" s="119"/>
      <c r="EW8" s="119"/>
      <c r="EX8" s="119"/>
      <c r="EY8" s="119"/>
      <c r="EZ8" s="119"/>
      <c r="FA8" s="119"/>
      <c r="FB8" s="119"/>
      <c r="FC8" s="119"/>
      <c r="FD8" s="119"/>
      <c r="FE8" s="119"/>
      <c r="FF8" s="119"/>
      <c r="FG8" s="119"/>
      <c r="FH8" s="119"/>
      <c r="FI8" s="119"/>
      <c r="FJ8" s="119"/>
      <c r="FK8" s="119"/>
      <c r="FL8" s="119"/>
      <c r="FM8" s="119"/>
      <c r="FN8" s="119"/>
      <c r="FO8" s="119"/>
      <c r="FP8" s="119"/>
      <c r="FQ8" s="119"/>
      <c r="FR8" s="119"/>
      <c r="FS8" s="119"/>
      <c r="FT8" s="119"/>
      <c r="FU8" s="119"/>
      <c r="FV8" s="119"/>
      <c r="FW8" s="119"/>
      <c r="FX8" s="119"/>
      <c r="FY8" s="119"/>
      <c r="FZ8" s="119"/>
      <c r="GA8" s="119"/>
      <c r="GB8" s="119"/>
      <c r="GC8" s="119"/>
      <c r="GD8" s="119"/>
      <c r="GE8" s="119"/>
      <c r="GF8" s="119"/>
      <c r="GG8" s="119"/>
      <c r="GH8" s="119"/>
      <c r="GI8" s="119"/>
      <c r="GJ8" s="119"/>
      <c r="GK8" s="119"/>
      <c r="GL8" s="119"/>
      <c r="GM8" s="119"/>
      <c r="GN8" s="119"/>
      <c r="GO8" s="119"/>
      <c r="GP8" s="119"/>
      <c r="GQ8" s="119"/>
      <c r="GR8" s="119"/>
      <c r="GS8" s="119"/>
      <c r="GT8" s="119"/>
      <c r="GU8" s="119"/>
      <c r="GV8" s="119"/>
      <c r="GW8" s="119"/>
      <c r="GX8" s="119"/>
      <c r="GY8" s="119"/>
      <c r="GZ8" s="119"/>
      <c r="HA8" s="119"/>
      <c r="HB8" s="119"/>
      <c r="HC8" s="119"/>
      <c r="HD8" s="119"/>
      <c r="HE8" s="119"/>
      <c r="HF8" s="119"/>
      <c r="HG8" s="119"/>
      <c r="HH8" s="119"/>
      <c r="HI8" s="119"/>
      <c r="HJ8" s="119"/>
      <c r="HK8" s="119"/>
      <c r="HL8" s="119"/>
      <c r="HM8" s="119"/>
      <c r="HN8" s="119"/>
      <c r="HO8" s="119"/>
      <c r="HP8" s="119"/>
      <c r="HQ8" s="119"/>
      <c r="HR8" s="119"/>
      <c r="HS8" s="119"/>
    </row>
    <row r="9" spans="1:227" ht="12.75" customHeight="1">
      <c r="A9" s="119"/>
      <c r="B9" s="131" t="s">
        <v>592</v>
      </c>
      <c r="C9" s="119"/>
      <c r="D9" s="119"/>
      <c r="E9" s="119"/>
      <c r="F9" s="125" t="s">
        <v>668</v>
      </c>
      <c r="G9" s="127" t="s">
        <v>669</v>
      </c>
      <c r="H9" s="128" t="s">
        <v>670</v>
      </c>
      <c r="I9" s="119"/>
      <c r="J9" s="119"/>
      <c r="K9" s="119"/>
      <c r="L9" s="125" t="s">
        <v>671</v>
      </c>
      <c r="M9" s="119"/>
      <c r="N9" s="119"/>
      <c r="O9" s="125" t="s">
        <v>672</v>
      </c>
      <c r="P9" s="125" t="s">
        <v>673</v>
      </c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J9" s="119"/>
      <c r="CK9" s="119"/>
      <c r="CL9" s="119"/>
      <c r="CM9" s="119"/>
      <c r="CN9" s="119"/>
      <c r="CO9" s="119"/>
      <c r="CP9" s="119"/>
      <c r="CQ9" s="119"/>
      <c r="CR9" s="119"/>
      <c r="CS9" s="119"/>
      <c r="CT9" s="119"/>
      <c r="CU9" s="119"/>
      <c r="CV9" s="119"/>
      <c r="CW9" s="119"/>
      <c r="CX9" s="119"/>
      <c r="CY9" s="119"/>
      <c r="CZ9" s="119"/>
      <c r="DA9" s="119"/>
      <c r="DB9" s="119"/>
      <c r="DC9" s="119"/>
      <c r="DD9" s="119"/>
      <c r="DE9" s="119"/>
      <c r="DF9" s="119"/>
      <c r="DG9" s="119"/>
      <c r="DH9" s="119"/>
      <c r="DI9" s="119"/>
      <c r="DJ9" s="119"/>
      <c r="DK9" s="119"/>
      <c r="DL9" s="119"/>
      <c r="DM9" s="119"/>
      <c r="DN9" s="119"/>
      <c r="DO9" s="119"/>
      <c r="DP9" s="119"/>
      <c r="DQ9" s="119"/>
      <c r="DR9" s="119"/>
      <c r="DS9" s="119"/>
      <c r="DT9" s="119"/>
      <c r="DU9" s="119"/>
      <c r="DV9" s="119"/>
      <c r="DW9" s="119"/>
      <c r="DX9" s="119"/>
      <c r="DY9" s="119"/>
      <c r="DZ9" s="119"/>
      <c r="EA9" s="119"/>
      <c r="EB9" s="119"/>
      <c r="EC9" s="119"/>
      <c r="ED9" s="119"/>
      <c r="EE9" s="119"/>
      <c r="EF9" s="119"/>
      <c r="EG9" s="119"/>
      <c r="EH9" s="119"/>
      <c r="EI9" s="119"/>
      <c r="EJ9" s="119"/>
      <c r="EK9" s="119"/>
      <c r="EL9" s="119"/>
      <c r="EM9" s="119"/>
      <c r="EN9" s="119"/>
      <c r="EO9" s="119"/>
      <c r="EP9" s="119"/>
      <c r="EQ9" s="119"/>
      <c r="ER9" s="119"/>
      <c r="ES9" s="119"/>
      <c r="ET9" s="119"/>
      <c r="EU9" s="119"/>
      <c r="EV9" s="119"/>
      <c r="EW9" s="119"/>
      <c r="EX9" s="119"/>
      <c r="EY9" s="119"/>
      <c r="EZ9" s="119"/>
      <c r="FA9" s="119"/>
      <c r="FB9" s="119"/>
      <c r="FC9" s="119"/>
      <c r="FD9" s="119"/>
      <c r="FE9" s="119"/>
      <c r="FF9" s="119"/>
      <c r="FG9" s="119"/>
      <c r="FH9" s="119"/>
      <c r="FI9" s="119"/>
      <c r="FJ9" s="119"/>
      <c r="FK9" s="119"/>
      <c r="FL9" s="119"/>
      <c r="FM9" s="119"/>
      <c r="FN9" s="119"/>
      <c r="FO9" s="119"/>
      <c r="FP9" s="119"/>
      <c r="FQ9" s="119"/>
      <c r="FR9" s="119"/>
      <c r="FS9" s="119"/>
      <c r="FT9" s="119"/>
      <c r="FU9" s="119"/>
      <c r="FV9" s="119"/>
      <c r="FW9" s="119"/>
      <c r="FX9" s="119"/>
      <c r="FY9" s="119"/>
      <c r="FZ9" s="119"/>
      <c r="GA9" s="119"/>
      <c r="GB9" s="119"/>
      <c r="GC9" s="119"/>
      <c r="GD9" s="119"/>
      <c r="GE9" s="119"/>
      <c r="GF9" s="119"/>
      <c r="GG9" s="119"/>
      <c r="GH9" s="119"/>
      <c r="GI9" s="119"/>
      <c r="GJ9" s="119"/>
      <c r="GK9" s="119"/>
      <c r="GL9" s="119"/>
      <c r="GM9" s="119"/>
      <c r="GN9" s="119"/>
      <c r="GO9" s="119"/>
      <c r="GP9" s="119"/>
      <c r="GQ9" s="119"/>
      <c r="GR9" s="119"/>
      <c r="GS9" s="119"/>
      <c r="GT9" s="119"/>
      <c r="GU9" s="119"/>
      <c r="GV9" s="119"/>
      <c r="GW9" s="119"/>
      <c r="GX9" s="119"/>
      <c r="GY9" s="119"/>
      <c r="GZ9" s="119"/>
      <c r="HA9" s="119"/>
      <c r="HB9" s="119"/>
      <c r="HC9" s="119"/>
      <c r="HD9" s="119"/>
      <c r="HE9" s="119"/>
      <c r="HF9" s="119"/>
      <c r="HG9" s="119"/>
      <c r="HH9" s="119"/>
      <c r="HI9" s="119"/>
      <c r="HJ9" s="119"/>
      <c r="HK9" s="119"/>
      <c r="HL9" s="119"/>
      <c r="HM9" s="119"/>
      <c r="HN9" s="119"/>
      <c r="HO9" s="119"/>
      <c r="HP9" s="119"/>
      <c r="HQ9" s="119"/>
      <c r="HR9" s="119"/>
      <c r="HS9" s="119"/>
    </row>
    <row r="10" spans="1:227" ht="12.75" customHeight="1">
      <c r="A10" s="119"/>
      <c r="B10" s="131" t="s">
        <v>593</v>
      </c>
      <c r="C10" s="119"/>
      <c r="D10" s="119"/>
      <c r="E10" s="119"/>
      <c r="F10" s="119"/>
      <c r="G10" s="119"/>
      <c r="H10" s="128" t="s">
        <v>674</v>
      </c>
      <c r="I10" s="119"/>
      <c r="J10" s="119"/>
      <c r="K10" s="119"/>
      <c r="L10" s="125" t="s">
        <v>675</v>
      </c>
      <c r="M10" s="119"/>
      <c r="N10" s="119"/>
      <c r="O10" s="134" t="s">
        <v>676</v>
      </c>
      <c r="P10" s="119"/>
      <c r="Q10" s="132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19"/>
      <c r="BO10" s="119"/>
      <c r="BP10" s="119"/>
      <c r="BQ10" s="119"/>
      <c r="BR10" s="119"/>
      <c r="BS10" s="119"/>
      <c r="BT10" s="119"/>
      <c r="BU10" s="119"/>
      <c r="BV10" s="119"/>
      <c r="BW10" s="119"/>
      <c r="BX10" s="119"/>
      <c r="BY10" s="119"/>
      <c r="BZ10" s="119"/>
      <c r="CA10" s="119"/>
      <c r="CB10" s="119"/>
      <c r="CC10" s="119"/>
      <c r="CD10" s="119"/>
      <c r="CE10" s="119"/>
      <c r="CF10" s="119"/>
      <c r="CG10" s="119"/>
      <c r="CH10" s="119"/>
      <c r="CI10" s="119"/>
      <c r="CJ10" s="119"/>
      <c r="CK10" s="119"/>
      <c r="CL10" s="119"/>
      <c r="CM10" s="119"/>
      <c r="CN10" s="119"/>
      <c r="CO10" s="119"/>
      <c r="CP10" s="119"/>
      <c r="CQ10" s="119"/>
      <c r="CR10" s="119"/>
      <c r="CS10" s="119"/>
      <c r="CT10" s="119"/>
      <c r="CU10" s="119"/>
      <c r="CV10" s="119"/>
      <c r="CW10" s="119"/>
      <c r="CX10" s="119"/>
      <c r="CY10" s="119"/>
      <c r="CZ10" s="119"/>
      <c r="DA10" s="119"/>
      <c r="DB10" s="119"/>
      <c r="DC10" s="119"/>
      <c r="DD10" s="119"/>
      <c r="DE10" s="119"/>
      <c r="DF10" s="119"/>
      <c r="DG10" s="119"/>
      <c r="DH10" s="119"/>
      <c r="DI10" s="119"/>
      <c r="DJ10" s="119"/>
      <c r="DK10" s="119"/>
      <c r="DL10" s="119"/>
      <c r="DM10" s="119"/>
      <c r="DN10" s="119"/>
      <c r="DO10" s="119"/>
      <c r="DP10" s="119"/>
      <c r="DQ10" s="119"/>
      <c r="DR10" s="119"/>
      <c r="DS10" s="119"/>
      <c r="DT10" s="119"/>
      <c r="DU10" s="119"/>
      <c r="DV10" s="119"/>
      <c r="DW10" s="119"/>
      <c r="DX10" s="119"/>
      <c r="DY10" s="119"/>
      <c r="DZ10" s="119"/>
      <c r="EA10" s="119"/>
      <c r="EB10" s="119"/>
      <c r="EC10" s="119"/>
      <c r="ED10" s="119"/>
      <c r="EE10" s="119"/>
      <c r="EF10" s="119"/>
      <c r="EG10" s="119"/>
      <c r="EH10" s="119"/>
      <c r="EI10" s="119"/>
      <c r="EJ10" s="119"/>
      <c r="EK10" s="119"/>
      <c r="EL10" s="119"/>
      <c r="EM10" s="119"/>
      <c r="EN10" s="119"/>
      <c r="EO10" s="119"/>
      <c r="EP10" s="119"/>
      <c r="EQ10" s="119"/>
      <c r="ER10" s="119"/>
      <c r="ES10" s="119"/>
      <c r="ET10" s="119"/>
      <c r="EU10" s="119"/>
      <c r="EV10" s="119"/>
      <c r="EW10" s="119"/>
      <c r="EX10" s="119"/>
      <c r="EY10" s="119"/>
      <c r="EZ10" s="119"/>
      <c r="FA10" s="119"/>
      <c r="FB10" s="119"/>
      <c r="FC10" s="119"/>
      <c r="FD10" s="119"/>
      <c r="FE10" s="119"/>
      <c r="FF10" s="119"/>
      <c r="FG10" s="119"/>
      <c r="FH10" s="119"/>
      <c r="FI10" s="119"/>
      <c r="FJ10" s="119"/>
      <c r="FK10" s="119"/>
      <c r="FL10" s="119"/>
      <c r="FM10" s="119"/>
      <c r="FN10" s="119"/>
      <c r="FO10" s="119"/>
      <c r="FP10" s="119"/>
      <c r="FQ10" s="119"/>
      <c r="FR10" s="119"/>
      <c r="FS10" s="119"/>
      <c r="FT10" s="119"/>
      <c r="FU10" s="119"/>
      <c r="FV10" s="119"/>
      <c r="FW10" s="119"/>
      <c r="FX10" s="119"/>
      <c r="FY10" s="119"/>
      <c r="FZ10" s="119"/>
      <c r="GA10" s="119"/>
      <c r="GB10" s="119"/>
      <c r="GC10" s="119"/>
      <c r="GD10" s="119"/>
      <c r="GE10" s="119"/>
      <c r="GF10" s="119"/>
      <c r="GG10" s="119"/>
      <c r="GH10" s="119"/>
      <c r="GI10" s="119"/>
      <c r="GJ10" s="119"/>
      <c r="GK10" s="119"/>
      <c r="GL10" s="119"/>
      <c r="GM10" s="119"/>
      <c r="GN10" s="119"/>
      <c r="GO10" s="119"/>
      <c r="GP10" s="119"/>
      <c r="GQ10" s="119"/>
      <c r="GR10" s="119"/>
      <c r="GS10" s="119"/>
      <c r="GT10" s="119"/>
      <c r="GU10" s="119"/>
      <c r="GV10" s="119"/>
      <c r="GW10" s="119"/>
      <c r="GX10" s="119"/>
      <c r="GY10" s="119"/>
      <c r="GZ10" s="119"/>
      <c r="HA10" s="119"/>
      <c r="HB10" s="119"/>
      <c r="HC10" s="119"/>
      <c r="HD10" s="119"/>
      <c r="HE10" s="119"/>
      <c r="HF10" s="119"/>
      <c r="HG10" s="119"/>
      <c r="HH10" s="119"/>
      <c r="HI10" s="119"/>
      <c r="HJ10" s="119"/>
      <c r="HK10" s="119"/>
      <c r="HL10" s="119"/>
      <c r="HM10" s="119"/>
      <c r="HN10" s="119"/>
      <c r="HO10" s="119"/>
      <c r="HP10" s="119"/>
      <c r="HQ10" s="119"/>
      <c r="HR10" s="119"/>
      <c r="HS10" s="119"/>
    </row>
    <row r="11" spans="1:227" ht="12.75" customHeight="1">
      <c r="A11" s="119"/>
      <c r="B11" s="131" t="s">
        <v>594</v>
      </c>
      <c r="C11" s="119"/>
      <c r="D11" s="119"/>
      <c r="E11" s="119"/>
      <c r="F11" s="119"/>
      <c r="G11" s="119"/>
      <c r="H11" s="128" t="s">
        <v>677</v>
      </c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</row>
    <row r="12" spans="1:227" ht="12.75" customHeight="1">
      <c r="A12" s="119"/>
      <c r="B12" s="135" t="s">
        <v>595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119"/>
      <c r="BF12" s="119"/>
      <c r="BG12" s="119"/>
      <c r="BH12" s="119"/>
      <c r="BI12" s="119"/>
      <c r="BJ12" s="119"/>
      <c r="BK12" s="119"/>
      <c r="BL12" s="119"/>
      <c r="BM12" s="119"/>
      <c r="BN12" s="119"/>
      <c r="BO12" s="119"/>
      <c r="BP12" s="119"/>
      <c r="BQ12" s="119"/>
      <c r="BR12" s="119"/>
      <c r="BS12" s="119"/>
      <c r="BT12" s="119"/>
      <c r="BU12" s="119"/>
      <c r="BV12" s="119"/>
      <c r="BW12" s="119"/>
      <c r="BX12" s="119"/>
      <c r="BY12" s="119"/>
      <c r="BZ12" s="119"/>
      <c r="CA12" s="119"/>
      <c r="CB12" s="119"/>
      <c r="CC12" s="119"/>
      <c r="CD12" s="119"/>
      <c r="CE12" s="119"/>
      <c r="CF12" s="119"/>
      <c r="CG12" s="119"/>
      <c r="CH12" s="119"/>
      <c r="CI12" s="119"/>
      <c r="CJ12" s="119"/>
      <c r="CK12" s="119"/>
      <c r="CL12" s="119"/>
      <c r="CM12" s="119"/>
      <c r="CN12" s="119"/>
      <c r="CO12" s="119"/>
      <c r="CP12" s="119"/>
      <c r="CQ12" s="119"/>
      <c r="CR12" s="119"/>
      <c r="CS12" s="119"/>
      <c r="CT12" s="119"/>
      <c r="CU12" s="119"/>
      <c r="CV12" s="119"/>
      <c r="CW12" s="119"/>
      <c r="CX12" s="119"/>
      <c r="CY12" s="119"/>
      <c r="CZ12" s="119"/>
      <c r="DA12" s="119"/>
      <c r="DB12" s="119"/>
      <c r="DC12" s="119"/>
      <c r="DD12" s="119"/>
      <c r="DE12" s="119"/>
      <c r="DF12" s="119"/>
      <c r="DG12" s="119"/>
      <c r="DH12" s="119"/>
      <c r="DI12" s="119"/>
      <c r="DJ12" s="119"/>
      <c r="DK12" s="119"/>
      <c r="DL12" s="119"/>
      <c r="DM12" s="119"/>
      <c r="DN12" s="119"/>
      <c r="DO12" s="119"/>
      <c r="DP12" s="119"/>
      <c r="DQ12" s="119"/>
      <c r="DR12" s="119"/>
      <c r="DS12" s="119"/>
      <c r="DT12" s="119"/>
      <c r="DU12" s="119"/>
      <c r="DV12" s="119"/>
      <c r="DW12" s="119"/>
      <c r="DX12" s="119"/>
      <c r="DY12" s="119"/>
      <c r="DZ12" s="119"/>
      <c r="EA12" s="119"/>
      <c r="EB12" s="119"/>
      <c r="EC12" s="119"/>
      <c r="ED12" s="119"/>
      <c r="EE12" s="119"/>
      <c r="EF12" s="119"/>
      <c r="EG12" s="119"/>
      <c r="EH12" s="119"/>
      <c r="EI12" s="119"/>
      <c r="EJ12" s="119"/>
      <c r="EK12" s="119"/>
      <c r="EL12" s="119"/>
      <c r="EM12" s="119"/>
      <c r="EN12" s="119"/>
      <c r="EO12" s="119"/>
      <c r="EP12" s="119"/>
      <c r="EQ12" s="119"/>
      <c r="ER12" s="119"/>
      <c r="ES12" s="119"/>
      <c r="ET12" s="119"/>
      <c r="EU12" s="119"/>
      <c r="EV12" s="119"/>
      <c r="EW12" s="119"/>
      <c r="EX12" s="119"/>
      <c r="EY12" s="119"/>
      <c r="EZ12" s="119"/>
      <c r="FA12" s="119"/>
      <c r="FB12" s="119"/>
      <c r="FC12" s="119"/>
      <c r="FD12" s="119"/>
      <c r="FE12" s="119"/>
      <c r="FF12" s="119"/>
      <c r="FG12" s="119"/>
      <c r="FH12" s="119"/>
      <c r="FI12" s="119"/>
      <c r="FJ12" s="119"/>
      <c r="FK12" s="119"/>
      <c r="FL12" s="119"/>
      <c r="FM12" s="119"/>
      <c r="FN12" s="119"/>
      <c r="FO12" s="119"/>
      <c r="FP12" s="119"/>
      <c r="FQ12" s="119"/>
      <c r="FR12" s="119"/>
      <c r="FS12" s="119"/>
      <c r="FT12" s="119"/>
      <c r="FU12" s="119"/>
      <c r="FV12" s="119"/>
      <c r="FW12" s="119"/>
      <c r="FX12" s="119"/>
      <c r="FY12" s="119"/>
      <c r="FZ12" s="119"/>
      <c r="GA12" s="119"/>
      <c r="GB12" s="119"/>
      <c r="GC12" s="119"/>
      <c r="GD12" s="119"/>
      <c r="GE12" s="119"/>
      <c r="GF12" s="119"/>
      <c r="GG12" s="119"/>
      <c r="GH12" s="119"/>
      <c r="GI12" s="119"/>
      <c r="GJ12" s="119"/>
      <c r="GK12" s="119"/>
      <c r="GL12" s="119"/>
      <c r="GM12" s="119"/>
      <c r="GN12" s="119"/>
      <c r="GO12" s="119"/>
      <c r="GP12" s="119"/>
      <c r="GQ12" s="119"/>
      <c r="GR12" s="119"/>
      <c r="GS12" s="119"/>
      <c r="GT12" s="119"/>
      <c r="GU12" s="119"/>
      <c r="GV12" s="119"/>
      <c r="GW12" s="119"/>
      <c r="GX12" s="119"/>
      <c r="GY12" s="119"/>
      <c r="GZ12" s="119"/>
      <c r="HA12" s="119"/>
      <c r="HB12" s="119"/>
      <c r="HC12" s="119"/>
      <c r="HD12" s="119"/>
      <c r="HE12" s="119"/>
      <c r="HF12" s="119"/>
      <c r="HG12" s="119"/>
      <c r="HH12" s="119"/>
      <c r="HI12" s="119"/>
      <c r="HJ12" s="119"/>
      <c r="HK12" s="119"/>
      <c r="HL12" s="119"/>
      <c r="HM12" s="119"/>
      <c r="HN12" s="119"/>
      <c r="HO12" s="119"/>
      <c r="HP12" s="119"/>
      <c r="HQ12" s="119"/>
      <c r="HR12" s="119"/>
      <c r="HS12" s="119"/>
    </row>
    <row r="13" spans="1:227" ht="12.75" customHeight="1">
      <c r="A13" s="119"/>
      <c r="B13" s="135" t="s">
        <v>596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19"/>
      <c r="BO13" s="119"/>
      <c r="BP13" s="119"/>
      <c r="BQ13" s="119"/>
      <c r="BR13" s="119"/>
      <c r="BS13" s="119"/>
      <c r="BT13" s="119"/>
      <c r="BU13" s="119"/>
      <c r="BV13" s="119"/>
      <c r="BW13" s="119"/>
      <c r="BX13" s="119"/>
      <c r="BY13" s="119"/>
      <c r="BZ13" s="119"/>
      <c r="CA13" s="119"/>
      <c r="CB13" s="119"/>
      <c r="CC13" s="119"/>
      <c r="CD13" s="119"/>
      <c r="CE13" s="119"/>
      <c r="CF13" s="119"/>
      <c r="CG13" s="119"/>
      <c r="CH13" s="119"/>
      <c r="CI13" s="119"/>
      <c r="CJ13" s="119"/>
      <c r="CK13" s="119"/>
      <c r="CL13" s="119"/>
      <c r="CM13" s="119"/>
      <c r="CN13" s="119"/>
      <c r="CO13" s="119"/>
      <c r="CP13" s="119"/>
      <c r="CQ13" s="119"/>
      <c r="CR13" s="119"/>
      <c r="CS13" s="119"/>
      <c r="CT13" s="119"/>
      <c r="CU13" s="119"/>
      <c r="CV13" s="119"/>
      <c r="CW13" s="119"/>
      <c r="CX13" s="119"/>
      <c r="CY13" s="119"/>
      <c r="CZ13" s="119"/>
      <c r="DA13" s="119"/>
      <c r="DB13" s="119"/>
      <c r="DC13" s="119"/>
      <c r="DD13" s="119"/>
      <c r="DE13" s="119"/>
      <c r="DF13" s="119"/>
      <c r="DG13" s="119"/>
      <c r="DH13" s="119"/>
      <c r="DI13" s="119"/>
      <c r="DJ13" s="119"/>
      <c r="DK13" s="119"/>
      <c r="DL13" s="119"/>
      <c r="DM13" s="119"/>
      <c r="DN13" s="119"/>
      <c r="DO13" s="119"/>
      <c r="DP13" s="119"/>
      <c r="DQ13" s="119"/>
      <c r="DR13" s="119"/>
      <c r="DS13" s="119"/>
      <c r="DT13" s="119"/>
      <c r="DU13" s="119"/>
      <c r="DV13" s="119"/>
      <c r="DW13" s="119"/>
      <c r="DX13" s="119"/>
      <c r="DY13" s="119"/>
      <c r="DZ13" s="119"/>
      <c r="EA13" s="119"/>
      <c r="EB13" s="119"/>
      <c r="EC13" s="119"/>
      <c r="ED13" s="119"/>
      <c r="EE13" s="119"/>
      <c r="EF13" s="119"/>
      <c r="EG13" s="119"/>
      <c r="EH13" s="119"/>
      <c r="EI13" s="119"/>
      <c r="EJ13" s="119"/>
      <c r="EK13" s="119"/>
      <c r="EL13" s="119"/>
      <c r="EM13" s="119"/>
      <c r="EN13" s="119"/>
      <c r="EO13" s="119"/>
      <c r="EP13" s="119"/>
      <c r="EQ13" s="119"/>
      <c r="ER13" s="119"/>
      <c r="ES13" s="119"/>
      <c r="ET13" s="119"/>
      <c r="EU13" s="119"/>
      <c r="EV13" s="119"/>
      <c r="EW13" s="119"/>
      <c r="EX13" s="119"/>
      <c r="EY13" s="119"/>
      <c r="EZ13" s="119"/>
      <c r="FA13" s="119"/>
      <c r="FB13" s="119"/>
      <c r="FC13" s="119"/>
      <c r="FD13" s="119"/>
      <c r="FE13" s="119"/>
      <c r="FF13" s="119"/>
      <c r="FG13" s="119"/>
      <c r="FH13" s="119"/>
      <c r="FI13" s="119"/>
      <c r="FJ13" s="119"/>
      <c r="FK13" s="119"/>
      <c r="FL13" s="119"/>
      <c r="FM13" s="119"/>
      <c r="FN13" s="119"/>
      <c r="FO13" s="119"/>
      <c r="FP13" s="119"/>
      <c r="FQ13" s="119"/>
      <c r="FR13" s="119"/>
      <c r="FS13" s="119"/>
      <c r="FT13" s="119"/>
      <c r="FU13" s="119"/>
      <c r="FV13" s="119"/>
      <c r="FW13" s="119"/>
      <c r="FX13" s="119"/>
      <c r="FY13" s="119"/>
      <c r="FZ13" s="119"/>
      <c r="GA13" s="119"/>
      <c r="GB13" s="119"/>
      <c r="GC13" s="119"/>
      <c r="GD13" s="119"/>
      <c r="GE13" s="119"/>
      <c r="GF13" s="119"/>
      <c r="GG13" s="119"/>
      <c r="GH13" s="119"/>
      <c r="GI13" s="119"/>
      <c r="GJ13" s="119"/>
      <c r="GK13" s="119"/>
      <c r="GL13" s="119"/>
      <c r="GM13" s="119"/>
      <c r="GN13" s="119"/>
      <c r="GO13" s="119"/>
      <c r="GP13" s="119"/>
      <c r="GQ13" s="119"/>
      <c r="GR13" s="119"/>
      <c r="GS13" s="119"/>
      <c r="GT13" s="119"/>
      <c r="GU13" s="119"/>
      <c r="GV13" s="119"/>
      <c r="GW13" s="119"/>
      <c r="GX13" s="119"/>
      <c r="GY13" s="119"/>
      <c r="GZ13" s="119"/>
      <c r="HA13" s="119"/>
      <c r="HB13" s="119"/>
      <c r="HC13" s="119"/>
      <c r="HD13" s="119"/>
      <c r="HE13" s="119"/>
      <c r="HF13" s="119"/>
      <c r="HG13" s="119"/>
      <c r="HH13" s="119"/>
      <c r="HI13" s="119"/>
      <c r="HJ13" s="119"/>
      <c r="HK13" s="119"/>
      <c r="HL13" s="119"/>
      <c r="HM13" s="119"/>
      <c r="HN13" s="119"/>
      <c r="HO13" s="119"/>
      <c r="HP13" s="119"/>
      <c r="HQ13" s="119"/>
      <c r="HR13" s="119"/>
      <c r="HS13" s="119"/>
    </row>
    <row r="14" spans="1:227" ht="12.75" customHeight="1">
      <c r="A14" s="119"/>
      <c r="B14" s="132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19"/>
      <c r="CZ14" s="119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19"/>
      <c r="DR14" s="119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19"/>
      <c r="EI14" s="119"/>
      <c r="EJ14" s="119"/>
      <c r="EK14" s="119"/>
      <c r="EL14" s="119"/>
      <c r="EM14" s="119"/>
      <c r="EN14" s="119"/>
      <c r="EO14" s="119"/>
      <c r="EP14" s="119"/>
      <c r="EQ14" s="119"/>
      <c r="ER14" s="119"/>
      <c r="ES14" s="119"/>
      <c r="ET14" s="119"/>
      <c r="EU14" s="119"/>
      <c r="EV14" s="119"/>
      <c r="EW14" s="119"/>
      <c r="EX14" s="119"/>
      <c r="EY14" s="119"/>
      <c r="EZ14" s="119"/>
      <c r="FA14" s="119"/>
      <c r="FB14" s="119"/>
      <c r="FC14" s="119"/>
      <c r="FD14" s="119"/>
      <c r="FE14" s="119"/>
      <c r="FF14" s="119"/>
      <c r="FG14" s="119"/>
      <c r="FH14" s="119"/>
      <c r="FI14" s="119"/>
      <c r="FJ14" s="119"/>
      <c r="FK14" s="119"/>
      <c r="FL14" s="119"/>
      <c r="FM14" s="119"/>
      <c r="FN14" s="119"/>
      <c r="FO14" s="119"/>
      <c r="FP14" s="119"/>
      <c r="FQ14" s="119"/>
      <c r="FR14" s="119"/>
      <c r="FS14" s="119"/>
      <c r="FT14" s="119"/>
      <c r="FU14" s="119"/>
      <c r="FV14" s="119"/>
      <c r="FW14" s="119"/>
      <c r="FX14" s="119"/>
      <c r="FY14" s="119"/>
      <c r="FZ14" s="119"/>
      <c r="GA14" s="119"/>
      <c r="GB14" s="119"/>
      <c r="GC14" s="119"/>
      <c r="GD14" s="119"/>
      <c r="GE14" s="119"/>
      <c r="GF14" s="119"/>
      <c r="GG14" s="119"/>
      <c r="GH14" s="119"/>
      <c r="GI14" s="119"/>
      <c r="GJ14" s="119"/>
      <c r="GK14" s="119"/>
      <c r="GL14" s="119"/>
      <c r="GM14" s="119"/>
      <c r="GN14" s="119"/>
      <c r="GO14" s="119"/>
      <c r="GP14" s="119"/>
      <c r="GQ14" s="119"/>
      <c r="GR14" s="119"/>
      <c r="GS14" s="119"/>
      <c r="GT14" s="119"/>
      <c r="GU14" s="119"/>
      <c r="GV14" s="119"/>
      <c r="GW14" s="119"/>
      <c r="GX14" s="119"/>
      <c r="GY14" s="119"/>
      <c r="GZ14" s="119"/>
      <c r="HA14" s="119"/>
      <c r="HB14" s="119"/>
      <c r="HC14" s="119"/>
      <c r="HD14" s="119"/>
      <c r="HE14" s="119"/>
      <c r="HF14" s="119"/>
      <c r="HG14" s="119"/>
      <c r="HH14" s="119"/>
      <c r="HI14" s="119"/>
      <c r="HJ14" s="119"/>
      <c r="HK14" s="119"/>
      <c r="HL14" s="119"/>
      <c r="HM14" s="119"/>
      <c r="HN14" s="119"/>
      <c r="HO14" s="119"/>
      <c r="HP14" s="119"/>
      <c r="HQ14" s="119"/>
      <c r="HR14" s="119"/>
      <c r="HS14" s="119"/>
    </row>
    <row r="15" spans="1:227" ht="12.75" customHeight="1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</row>
    <row r="16" spans="1:227" ht="12.75" customHeight="1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J16" s="119"/>
      <c r="CK16" s="119"/>
      <c r="CL16" s="119"/>
      <c r="CM16" s="119"/>
      <c r="CN16" s="119"/>
      <c r="CO16" s="119"/>
      <c r="CP16" s="119"/>
      <c r="CQ16" s="119"/>
      <c r="CR16" s="119"/>
      <c r="CS16" s="119"/>
      <c r="CT16" s="119"/>
      <c r="CU16" s="119"/>
      <c r="CV16" s="119"/>
      <c r="CW16" s="119"/>
      <c r="CX16" s="119"/>
      <c r="CY16" s="119"/>
      <c r="CZ16" s="119"/>
      <c r="DA16" s="119"/>
      <c r="DB16" s="119"/>
      <c r="DC16" s="119"/>
      <c r="DD16" s="119"/>
      <c r="DE16" s="119"/>
      <c r="DF16" s="119"/>
      <c r="DG16" s="119"/>
      <c r="DH16" s="119"/>
      <c r="DI16" s="119"/>
      <c r="DJ16" s="119"/>
      <c r="DK16" s="119"/>
      <c r="DL16" s="119"/>
      <c r="DM16" s="119"/>
      <c r="DN16" s="119"/>
      <c r="DO16" s="119"/>
      <c r="DP16" s="119"/>
      <c r="DQ16" s="119"/>
      <c r="DR16" s="119"/>
      <c r="DS16" s="119"/>
      <c r="DT16" s="119"/>
      <c r="DU16" s="119"/>
      <c r="DV16" s="119"/>
      <c r="DW16" s="119"/>
      <c r="DX16" s="119"/>
      <c r="DY16" s="119"/>
      <c r="DZ16" s="119"/>
      <c r="EA16" s="119"/>
      <c r="EB16" s="119"/>
      <c r="EC16" s="119"/>
      <c r="ED16" s="119"/>
      <c r="EE16" s="119"/>
      <c r="EF16" s="119"/>
      <c r="EG16" s="119"/>
      <c r="EH16" s="119"/>
      <c r="EI16" s="119"/>
      <c r="EJ16" s="119"/>
      <c r="EK16" s="119"/>
      <c r="EL16" s="119"/>
      <c r="EM16" s="119"/>
      <c r="EN16" s="119"/>
      <c r="EO16" s="119"/>
      <c r="EP16" s="119"/>
      <c r="EQ16" s="119"/>
      <c r="ER16" s="119"/>
      <c r="ES16" s="119"/>
      <c r="ET16" s="119"/>
      <c r="EU16" s="119"/>
      <c r="EV16" s="119"/>
      <c r="EW16" s="119"/>
      <c r="EX16" s="119"/>
      <c r="EY16" s="119"/>
      <c r="EZ16" s="119"/>
      <c r="FA16" s="119"/>
      <c r="FB16" s="119"/>
      <c r="FC16" s="119"/>
      <c r="FD16" s="119"/>
      <c r="FE16" s="119"/>
      <c r="FF16" s="119"/>
      <c r="FG16" s="119"/>
      <c r="FH16" s="119"/>
      <c r="FI16" s="119"/>
      <c r="FJ16" s="119"/>
      <c r="FK16" s="119"/>
      <c r="FL16" s="119"/>
      <c r="FM16" s="119"/>
      <c r="FN16" s="119"/>
      <c r="FO16" s="119"/>
      <c r="FP16" s="119"/>
      <c r="FQ16" s="119"/>
      <c r="FR16" s="119"/>
      <c r="FS16" s="119"/>
      <c r="FT16" s="119"/>
      <c r="FU16" s="119"/>
      <c r="FV16" s="119"/>
      <c r="FW16" s="119"/>
      <c r="FX16" s="119"/>
      <c r="FY16" s="119"/>
      <c r="FZ16" s="119"/>
      <c r="GA16" s="119"/>
      <c r="GB16" s="119"/>
      <c r="GC16" s="119"/>
      <c r="GD16" s="119"/>
      <c r="GE16" s="119"/>
      <c r="GF16" s="119"/>
      <c r="GG16" s="119"/>
      <c r="GH16" s="119"/>
      <c r="GI16" s="119"/>
      <c r="GJ16" s="119"/>
      <c r="GK16" s="119"/>
      <c r="GL16" s="119"/>
      <c r="GM16" s="119"/>
      <c r="GN16" s="119"/>
      <c r="GO16" s="119"/>
      <c r="GP16" s="119"/>
      <c r="GQ16" s="119"/>
      <c r="GR16" s="119"/>
      <c r="GS16" s="119"/>
      <c r="GT16" s="119"/>
      <c r="GU16" s="119"/>
      <c r="GV16" s="119"/>
      <c r="GW16" s="119"/>
      <c r="GX16" s="119"/>
      <c r="GY16" s="119"/>
      <c r="GZ16" s="119"/>
      <c r="HA16" s="119"/>
      <c r="HB16" s="119"/>
      <c r="HC16" s="119"/>
      <c r="HD16" s="119"/>
      <c r="HE16" s="119"/>
      <c r="HF16" s="119"/>
      <c r="HG16" s="119"/>
      <c r="HH16" s="119"/>
      <c r="HI16" s="119"/>
      <c r="HJ16" s="119"/>
      <c r="HK16" s="119"/>
      <c r="HL16" s="119"/>
      <c r="HM16" s="119"/>
      <c r="HN16" s="119"/>
      <c r="HO16" s="119"/>
      <c r="HP16" s="119"/>
      <c r="HQ16" s="119"/>
      <c r="HR16" s="119"/>
      <c r="HS16" s="119"/>
    </row>
    <row r="17" spans="1:227" ht="12.75" customHeight="1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19"/>
      <c r="BO17" s="119"/>
      <c r="BP17" s="119"/>
      <c r="BQ17" s="119"/>
      <c r="BR17" s="119"/>
      <c r="BS17" s="119"/>
      <c r="BT17" s="119"/>
      <c r="BU17" s="119"/>
      <c r="BV17" s="119"/>
      <c r="BW17" s="119"/>
      <c r="BX17" s="119"/>
      <c r="BY17" s="119"/>
      <c r="BZ17" s="119"/>
      <c r="CA17" s="119"/>
      <c r="CB17" s="119"/>
      <c r="CC17" s="119"/>
      <c r="CD17" s="119"/>
      <c r="CE17" s="119"/>
      <c r="CF17" s="119"/>
      <c r="CG17" s="119"/>
      <c r="CH17" s="119"/>
      <c r="CI17" s="119"/>
      <c r="CJ17" s="119"/>
      <c r="CK17" s="119"/>
      <c r="CL17" s="119"/>
      <c r="CM17" s="119"/>
      <c r="CN17" s="119"/>
      <c r="CO17" s="119"/>
      <c r="CP17" s="119"/>
      <c r="CQ17" s="119"/>
      <c r="CR17" s="119"/>
      <c r="CS17" s="119"/>
      <c r="CT17" s="119"/>
      <c r="CU17" s="119"/>
      <c r="CV17" s="119"/>
      <c r="CW17" s="119"/>
      <c r="CX17" s="119"/>
      <c r="CY17" s="119"/>
      <c r="CZ17" s="119"/>
      <c r="DA17" s="119"/>
      <c r="DB17" s="119"/>
      <c r="DC17" s="119"/>
      <c r="DD17" s="119"/>
      <c r="DE17" s="119"/>
      <c r="DF17" s="119"/>
      <c r="DG17" s="119"/>
      <c r="DH17" s="119"/>
      <c r="DI17" s="119"/>
      <c r="DJ17" s="119"/>
      <c r="DK17" s="119"/>
      <c r="DL17" s="119"/>
      <c r="DM17" s="119"/>
      <c r="DN17" s="119"/>
      <c r="DO17" s="119"/>
      <c r="DP17" s="119"/>
      <c r="DQ17" s="119"/>
      <c r="DR17" s="119"/>
      <c r="DS17" s="119"/>
      <c r="DT17" s="119"/>
      <c r="DU17" s="119"/>
      <c r="DV17" s="119"/>
      <c r="DW17" s="119"/>
      <c r="DX17" s="119"/>
      <c r="DY17" s="119"/>
      <c r="DZ17" s="119"/>
      <c r="EA17" s="119"/>
      <c r="EB17" s="119"/>
      <c r="EC17" s="119"/>
      <c r="ED17" s="119"/>
      <c r="EE17" s="119"/>
      <c r="EF17" s="119"/>
      <c r="EG17" s="119"/>
      <c r="EH17" s="119"/>
      <c r="EI17" s="119"/>
      <c r="EJ17" s="119"/>
      <c r="EK17" s="119"/>
      <c r="EL17" s="119"/>
      <c r="EM17" s="119"/>
      <c r="EN17" s="119"/>
      <c r="EO17" s="119"/>
      <c r="EP17" s="119"/>
      <c r="EQ17" s="119"/>
      <c r="ER17" s="119"/>
      <c r="ES17" s="119"/>
      <c r="ET17" s="119"/>
      <c r="EU17" s="119"/>
      <c r="EV17" s="119"/>
      <c r="EW17" s="119"/>
      <c r="EX17" s="119"/>
      <c r="EY17" s="119"/>
      <c r="EZ17" s="119"/>
      <c r="FA17" s="119"/>
      <c r="FB17" s="119"/>
      <c r="FC17" s="119"/>
      <c r="FD17" s="119"/>
      <c r="FE17" s="119"/>
      <c r="FF17" s="119"/>
      <c r="FG17" s="119"/>
      <c r="FH17" s="119"/>
      <c r="FI17" s="119"/>
      <c r="FJ17" s="119"/>
      <c r="FK17" s="119"/>
      <c r="FL17" s="119"/>
      <c r="FM17" s="119"/>
      <c r="FN17" s="119"/>
      <c r="FO17" s="119"/>
      <c r="FP17" s="119"/>
      <c r="FQ17" s="119"/>
      <c r="FR17" s="119"/>
      <c r="FS17" s="119"/>
      <c r="FT17" s="119"/>
      <c r="FU17" s="119"/>
      <c r="FV17" s="119"/>
      <c r="FW17" s="119"/>
      <c r="FX17" s="119"/>
      <c r="FY17" s="119"/>
      <c r="FZ17" s="119"/>
      <c r="GA17" s="119"/>
      <c r="GB17" s="119"/>
      <c r="GC17" s="119"/>
      <c r="GD17" s="119"/>
      <c r="GE17" s="119"/>
      <c r="GF17" s="119"/>
      <c r="GG17" s="119"/>
      <c r="GH17" s="119"/>
      <c r="GI17" s="119"/>
      <c r="GJ17" s="119"/>
      <c r="GK17" s="119"/>
      <c r="GL17" s="119"/>
      <c r="GM17" s="119"/>
      <c r="GN17" s="119"/>
      <c r="GO17" s="119"/>
      <c r="GP17" s="119"/>
      <c r="GQ17" s="119"/>
      <c r="GR17" s="119"/>
      <c r="GS17" s="119"/>
      <c r="GT17" s="119"/>
      <c r="GU17" s="119"/>
      <c r="GV17" s="119"/>
      <c r="GW17" s="119"/>
      <c r="GX17" s="119"/>
      <c r="GY17" s="119"/>
      <c r="GZ17" s="119"/>
      <c r="HA17" s="119"/>
      <c r="HB17" s="119"/>
      <c r="HC17" s="119"/>
      <c r="HD17" s="119"/>
      <c r="HE17" s="119"/>
      <c r="HF17" s="119"/>
      <c r="HG17" s="119"/>
      <c r="HH17" s="119"/>
      <c r="HI17" s="119"/>
      <c r="HJ17" s="119"/>
      <c r="HK17" s="119"/>
      <c r="HL17" s="119"/>
      <c r="HM17" s="119"/>
      <c r="HN17" s="119"/>
      <c r="HO17" s="119"/>
      <c r="HP17" s="119"/>
      <c r="HQ17" s="119"/>
      <c r="HR17" s="119"/>
      <c r="HS17" s="119"/>
    </row>
    <row r="18" spans="1:227" ht="12.75" customHeight="1">
      <c r="A18" s="121" t="s">
        <v>678</v>
      </c>
      <c r="B18" s="121" t="s">
        <v>679</v>
      </c>
      <c r="C18" s="121" t="s">
        <v>23</v>
      </c>
      <c r="D18" s="121" t="s">
        <v>680</v>
      </c>
      <c r="E18" s="121" t="s">
        <v>681</v>
      </c>
      <c r="F18" s="121" t="s">
        <v>682</v>
      </c>
      <c r="G18" s="121" t="s">
        <v>683</v>
      </c>
      <c r="H18" s="121" t="s">
        <v>684</v>
      </c>
      <c r="I18" s="121" t="s">
        <v>685</v>
      </c>
      <c r="J18" s="121" t="s">
        <v>686</v>
      </c>
      <c r="K18" s="121" t="s">
        <v>687</v>
      </c>
      <c r="L18" s="121" t="s">
        <v>688</v>
      </c>
      <c r="M18" s="121" t="s">
        <v>689</v>
      </c>
      <c r="N18" s="121" t="s">
        <v>690</v>
      </c>
      <c r="O18" s="121" t="s">
        <v>691</v>
      </c>
      <c r="P18" s="121" t="s">
        <v>692</v>
      </c>
      <c r="Q18" s="121" t="s">
        <v>693</v>
      </c>
      <c r="R18" s="121" t="s">
        <v>694</v>
      </c>
      <c r="S18" s="121" t="s">
        <v>695</v>
      </c>
      <c r="T18" s="121" t="s">
        <v>696</v>
      </c>
      <c r="U18" s="121" t="s">
        <v>697</v>
      </c>
      <c r="V18" s="121" t="s">
        <v>698</v>
      </c>
      <c r="W18" s="121" t="s">
        <v>699</v>
      </c>
      <c r="X18" s="121" t="s">
        <v>700</v>
      </c>
      <c r="Y18" s="121" t="s">
        <v>701</v>
      </c>
      <c r="Z18" s="121" t="s">
        <v>702</v>
      </c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19"/>
      <c r="BA18" s="119"/>
      <c r="BB18" s="119"/>
      <c r="BC18" s="119"/>
      <c r="BD18" s="119"/>
      <c r="BE18" s="119"/>
      <c r="BF18" s="119"/>
      <c r="BG18" s="119"/>
      <c r="BH18" s="119"/>
      <c r="BI18" s="119"/>
      <c r="BJ18" s="119"/>
      <c r="BK18" s="119"/>
      <c r="BL18" s="119"/>
      <c r="BM18" s="119"/>
      <c r="BN18" s="119"/>
      <c r="BO18" s="119"/>
      <c r="BP18" s="119"/>
      <c r="BQ18" s="119"/>
      <c r="BR18" s="119"/>
      <c r="BS18" s="119"/>
      <c r="BT18" s="119"/>
      <c r="BU18" s="119"/>
      <c r="BV18" s="119"/>
      <c r="BW18" s="119"/>
      <c r="BX18" s="119"/>
      <c r="BY18" s="119"/>
      <c r="BZ18" s="119"/>
      <c r="CA18" s="119"/>
      <c r="CB18" s="119"/>
      <c r="CC18" s="119"/>
      <c r="CD18" s="119"/>
      <c r="CE18" s="119"/>
      <c r="CF18" s="119"/>
      <c r="CG18" s="119"/>
      <c r="CH18" s="119"/>
      <c r="CI18" s="119"/>
      <c r="CJ18" s="119"/>
      <c r="CK18" s="119"/>
      <c r="CL18" s="119"/>
      <c r="CM18" s="119"/>
      <c r="CN18" s="119"/>
      <c r="CO18" s="119"/>
      <c r="CP18" s="119"/>
      <c r="CQ18" s="119"/>
      <c r="CR18" s="119"/>
      <c r="CS18" s="119"/>
      <c r="CT18" s="119"/>
      <c r="CU18" s="119"/>
      <c r="CV18" s="119"/>
      <c r="CW18" s="119"/>
      <c r="CX18" s="119"/>
      <c r="CY18" s="119"/>
      <c r="CZ18" s="119"/>
      <c r="DA18" s="119"/>
      <c r="DB18" s="119"/>
      <c r="DC18" s="119"/>
      <c r="DD18" s="119"/>
      <c r="DE18" s="119"/>
      <c r="DF18" s="119"/>
      <c r="DG18" s="119"/>
      <c r="DH18" s="119"/>
      <c r="DI18" s="119"/>
      <c r="DJ18" s="119"/>
      <c r="DK18" s="119"/>
      <c r="DL18" s="119"/>
      <c r="DM18" s="119"/>
      <c r="DN18" s="119"/>
      <c r="DO18" s="119"/>
      <c r="DP18" s="119"/>
      <c r="DQ18" s="119"/>
      <c r="DR18" s="119"/>
      <c r="DS18" s="119"/>
      <c r="DT18" s="119"/>
      <c r="DU18" s="119"/>
      <c r="DV18" s="119"/>
      <c r="DW18" s="119"/>
      <c r="DX18" s="119"/>
      <c r="DY18" s="119"/>
      <c r="DZ18" s="119"/>
      <c r="EA18" s="119"/>
      <c r="EB18" s="119"/>
      <c r="EC18" s="119"/>
      <c r="ED18" s="119"/>
      <c r="EE18" s="119"/>
      <c r="EF18" s="119"/>
      <c r="EG18" s="119"/>
      <c r="EH18" s="119"/>
      <c r="EI18" s="119"/>
      <c r="EJ18" s="119"/>
      <c r="EK18" s="119"/>
      <c r="EL18" s="119"/>
      <c r="EM18" s="119"/>
      <c r="EN18" s="119"/>
      <c r="EO18" s="119"/>
      <c r="EP18" s="119"/>
      <c r="EQ18" s="119"/>
      <c r="ER18" s="119"/>
      <c r="ES18" s="119"/>
      <c r="ET18" s="119"/>
      <c r="EU18" s="119"/>
      <c r="EV18" s="119"/>
      <c r="EW18" s="119"/>
      <c r="EX18" s="119"/>
      <c r="EY18" s="119"/>
      <c r="EZ18" s="119"/>
      <c r="FA18" s="119"/>
      <c r="FB18" s="119"/>
      <c r="FC18" s="119"/>
      <c r="FD18" s="119"/>
      <c r="FE18" s="119"/>
      <c r="FF18" s="119"/>
      <c r="FG18" s="119"/>
      <c r="FH18" s="119"/>
      <c r="FI18" s="119"/>
      <c r="FJ18" s="119"/>
      <c r="FK18" s="119"/>
      <c r="FL18" s="119"/>
      <c r="FM18" s="119"/>
      <c r="FN18" s="119"/>
      <c r="FO18" s="119"/>
      <c r="FP18" s="119"/>
      <c r="FQ18" s="119"/>
      <c r="FR18" s="119"/>
      <c r="FS18" s="119"/>
      <c r="FT18" s="119"/>
      <c r="FU18" s="119"/>
      <c r="FV18" s="119"/>
      <c r="FW18" s="119"/>
      <c r="FX18" s="119"/>
      <c r="FY18" s="119"/>
      <c r="FZ18" s="119"/>
      <c r="GA18" s="119"/>
      <c r="GB18" s="119"/>
      <c r="GC18" s="119"/>
      <c r="GD18" s="119"/>
      <c r="GE18" s="119"/>
      <c r="GF18" s="119"/>
      <c r="GG18" s="119"/>
      <c r="GH18" s="119"/>
      <c r="GI18" s="119"/>
      <c r="GJ18" s="119"/>
      <c r="GK18" s="119"/>
      <c r="GL18" s="119"/>
      <c r="GM18" s="119"/>
      <c r="GN18" s="119"/>
      <c r="GO18" s="119"/>
      <c r="GP18" s="119"/>
      <c r="GQ18" s="119"/>
      <c r="GR18" s="119"/>
      <c r="GS18" s="119"/>
      <c r="GT18" s="119"/>
      <c r="GU18" s="119"/>
      <c r="GV18" s="119"/>
      <c r="GW18" s="119"/>
      <c r="GX18" s="119"/>
      <c r="GY18" s="119"/>
      <c r="GZ18" s="119"/>
      <c r="HA18" s="119"/>
      <c r="HB18" s="119"/>
      <c r="HC18" s="119"/>
      <c r="HD18" s="119"/>
      <c r="HE18" s="119"/>
      <c r="HF18" s="119"/>
      <c r="HG18" s="119"/>
      <c r="HH18" s="119"/>
      <c r="HI18" s="119"/>
      <c r="HJ18" s="119"/>
      <c r="HK18" s="119"/>
      <c r="HL18" s="119"/>
      <c r="HM18" s="119"/>
      <c r="HN18" s="119"/>
      <c r="HO18" s="119"/>
      <c r="HP18" s="119"/>
      <c r="HQ18" s="119"/>
      <c r="HR18" s="119"/>
      <c r="HS18" s="119"/>
    </row>
    <row r="19" spans="1:227" ht="12.75" customHeight="1">
      <c r="A19" s="136" t="s">
        <v>679</v>
      </c>
      <c r="B19" s="136" t="s">
        <v>703</v>
      </c>
      <c r="C19" s="136" t="s">
        <v>704</v>
      </c>
      <c r="D19" s="136" t="s">
        <v>705</v>
      </c>
      <c r="E19" s="137" t="s">
        <v>706</v>
      </c>
      <c r="F19" s="136" t="s">
        <v>707</v>
      </c>
      <c r="G19" s="136" t="s">
        <v>708</v>
      </c>
      <c r="H19" s="136" t="s">
        <v>709</v>
      </c>
      <c r="I19" s="136" t="s">
        <v>710</v>
      </c>
      <c r="J19" s="136" t="s">
        <v>711</v>
      </c>
      <c r="K19" s="136" t="s">
        <v>712</v>
      </c>
      <c r="L19" s="136" t="s">
        <v>713</v>
      </c>
      <c r="M19" s="136" t="s">
        <v>714</v>
      </c>
      <c r="N19" s="136" t="s">
        <v>715</v>
      </c>
      <c r="O19" s="136" t="s">
        <v>716</v>
      </c>
      <c r="P19" s="136" t="s">
        <v>717</v>
      </c>
      <c r="Q19" s="136" t="s">
        <v>718</v>
      </c>
      <c r="R19" s="136" t="s">
        <v>719</v>
      </c>
      <c r="S19" s="136" t="s">
        <v>720</v>
      </c>
      <c r="T19" s="136" t="s">
        <v>721</v>
      </c>
      <c r="U19" s="136" t="s">
        <v>722</v>
      </c>
      <c r="V19" s="136" t="s">
        <v>723</v>
      </c>
      <c r="W19" s="136" t="s">
        <v>724</v>
      </c>
      <c r="X19" s="136" t="s">
        <v>725</v>
      </c>
      <c r="Y19" s="136" t="s">
        <v>726</v>
      </c>
      <c r="Z19" s="136" t="s">
        <v>727</v>
      </c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19"/>
      <c r="BY19" s="119"/>
      <c r="BZ19" s="119"/>
      <c r="CA19" s="119"/>
      <c r="CB19" s="119"/>
      <c r="CC19" s="119"/>
      <c r="CD19" s="119"/>
      <c r="CE19" s="119"/>
      <c r="CF19" s="119"/>
      <c r="CG19" s="119"/>
      <c r="CH19" s="119"/>
      <c r="CI19" s="119"/>
      <c r="CJ19" s="119"/>
      <c r="CK19" s="119"/>
      <c r="CL19" s="119"/>
      <c r="CM19" s="119"/>
      <c r="CN19" s="119"/>
      <c r="CO19" s="119"/>
      <c r="CP19" s="119"/>
      <c r="CQ19" s="119"/>
      <c r="CR19" s="119"/>
      <c r="CS19" s="119"/>
      <c r="CT19" s="119"/>
      <c r="CU19" s="119"/>
      <c r="CV19" s="119"/>
      <c r="CW19" s="119"/>
      <c r="CX19" s="119"/>
      <c r="CY19" s="119"/>
      <c r="CZ19" s="119"/>
      <c r="DA19" s="119"/>
      <c r="DB19" s="119"/>
      <c r="DC19" s="119"/>
      <c r="DD19" s="119"/>
      <c r="DE19" s="119"/>
      <c r="DF19" s="119"/>
      <c r="DG19" s="119"/>
      <c r="DH19" s="119"/>
      <c r="DI19" s="119"/>
      <c r="DJ19" s="119"/>
      <c r="DK19" s="119"/>
      <c r="DL19" s="119"/>
      <c r="DM19" s="119"/>
      <c r="DN19" s="119"/>
      <c r="DO19" s="119"/>
      <c r="DP19" s="119"/>
      <c r="DQ19" s="119"/>
      <c r="DR19" s="119"/>
      <c r="DS19" s="119"/>
      <c r="DT19" s="119"/>
      <c r="DU19" s="119"/>
      <c r="DV19" s="119"/>
      <c r="DW19" s="119"/>
      <c r="DX19" s="119"/>
      <c r="DY19" s="119"/>
      <c r="DZ19" s="119"/>
      <c r="EA19" s="119"/>
      <c r="EB19" s="119"/>
      <c r="EC19" s="119"/>
      <c r="ED19" s="119"/>
      <c r="EE19" s="119"/>
      <c r="EF19" s="119"/>
      <c r="EG19" s="119"/>
      <c r="EH19" s="119"/>
      <c r="EI19" s="119"/>
      <c r="EJ19" s="119"/>
      <c r="EK19" s="119"/>
      <c r="EL19" s="119"/>
      <c r="EM19" s="119"/>
      <c r="EN19" s="119"/>
      <c r="EO19" s="119"/>
      <c r="EP19" s="119"/>
      <c r="EQ19" s="119"/>
      <c r="ER19" s="119"/>
      <c r="ES19" s="119"/>
      <c r="ET19" s="119"/>
      <c r="EU19" s="119"/>
      <c r="EV19" s="119"/>
      <c r="EW19" s="119"/>
      <c r="EX19" s="119"/>
      <c r="EY19" s="119"/>
      <c r="EZ19" s="119"/>
      <c r="FA19" s="119"/>
      <c r="FB19" s="119"/>
      <c r="FC19" s="119"/>
      <c r="FD19" s="119"/>
      <c r="FE19" s="119"/>
      <c r="FF19" s="119"/>
      <c r="FG19" s="119"/>
      <c r="FH19" s="119"/>
      <c r="FI19" s="119"/>
      <c r="FJ19" s="119"/>
      <c r="FK19" s="119"/>
      <c r="FL19" s="119"/>
      <c r="FM19" s="119"/>
      <c r="FN19" s="119"/>
      <c r="FO19" s="119"/>
      <c r="FP19" s="119"/>
      <c r="FQ19" s="119"/>
      <c r="FR19" s="119"/>
      <c r="FS19" s="119"/>
      <c r="FT19" s="119"/>
      <c r="FU19" s="119"/>
      <c r="FV19" s="119"/>
      <c r="FW19" s="119"/>
      <c r="FX19" s="119"/>
      <c r="FY19" s="119"/>
      <c r="FZ19" s="119"/>
      <c r="GA19" s="119"/>
      <c r="GB19" s="119"/>
      <c r="GC19" s="119"/>
      <c r="GD19" s="119"/>
      <c r="GE19" s="119"/>
      <c r="GF19" s="119"/>
      <c r="GG19" s="119"/>
      <c r="GH19" s="119"/>
      <c r="GI19" s="119"/>
      <c r="GJ19" s="119"/>
      <c r="GK19" s="119"/>
      <c r="GL19" s="119"/>
      <c r="GM19" s="119"/>
      <c r="GN19" s="119"/>
      <c r="GO19" s="119"/>
      <c r="GP19" s="119"/>
      <c r="GQ19" s="119"/>
      <c r="GR19" s="119"/>
      <c r="GS19" s="119"/>
      <c r="GT19" s="119"/>
      <c r="GU19" s="119"/>
      <c r="GV19" s="119"/>
      <c r="GW19" s="119"/>
      <c r="GX19" s="119"/>
      <c r="GY19" s="119"/>
      <c r="GZ19" s="119"/>
      <c r="HA19" s="119"/>
      <c r="HB19" s="119"/>
      <c r="HC19" s="119"/>
      <c r="HD19" s="119"/>
      <c r="HE19" s="119"/>
      <c r="HF19" s="119"/>
      <c r="HG19" s="119"/>
      <c r="HH19" s="119"/>
      <c r="HI19" s="119"/>
      <c r="HJ19" s="119"/>
      <c r="HK19" s="119"/>
      <c r="HL19" s="119"/>
      <c r="HM19" s="119"/>
      <c r="HN19" s="119"/>
      <c r="HO19" s="119"/>
      <c r="HP19" s="119"/>
      <c r="HQ19" s="119"/>
      <c r="HR19" s="119"/>
      <c r="HS19" s="119"/>
    </row>
    <row r="20" spans="1:227" ht="12.75" customHeight="1">
      <c r="A20" s="136" t="s">
        <v>23</v>
      </c>
      <c r="B20" s="136" t="s">
        <v>728</v>
      </c>
      <c r="C20" s="136" t="s">
        <v>729</v>
      </c>
      <c r="D20" s="136" t="s">
        <v>730</v>
      </c>
      <c r="E20" s="137" t="s">
        <v>731</v>
      </c>
      <c r="F20" s="136" t="s">
        <v>732</v>
      </c>
      <c r="G20" s="136" t="s">
        <v>733</v>
      </c>
      <c r="H20" s="136" t="s">
        <v>734</v>
      </c>
      <c r="I20" s="136" t="s">
        <v>735</v>
      </c>
      <c r="J20" s="136" t="s">
        <v>736</v>
      </c>
      <c r="K20" s="136" t="s">
        <v>737</v>
      </c>
      <c r="L20" s="136" t="s">
        <v>738</v>
      </c>
      <c r="M20" s="136" t="s">
        <v>739</v>
      </c>
      <c r="N20" s="136" t="s">
        <v>740</v>
      </c>
      <c r="O20" s="136" t="s">
        <v>741</v>
      </c>
      <c r="P20" s="136" t="s">
        <v>742</v>
      </c>
      <c r="Q20" s="136" t="s">
        <v>743</v>
      </c>
      <c r="R20" s="136" t="s">
        <v>744</v>
      </c>
      <c r="S20" s="136" t="s">
        <v>745</v>
      </c>
      <c r="T20" s="136" t="s">
        <v>746</v>
      </c>
      <c r="U20" s="136" t="s">
        <v>747</v>
      </c>
      <c r="V20" s="136" t="s">
        <v>748</v>
      </c>
      <c r="W20" s="136" t="s">
        <v>749</v>
      </c>
      <c r="X20" s="136" t="s">
        <v>750</v>
      </c>
      <c r="Y20" s="136" t="s">
        <v>751</v>
      </c>
      <c r="Z20" s="136" t="s">
        <v>752</v>
      </c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J20" s="119"/>
      <c r="CK20" s="119"/>
      <c r="CL20" s="119"/>
      <c r="CM20" s="119"/>
      <c r="CN20" s="119"/>
      <c r="CO20" s="119"/>
      <c r="CP20" s="119"/>
      <c r="CQ20" s="119"/>
      <c r="CR20" s="119"/>
      <c r="CS20" s="119"/>
      <c r="CT20" s="119"/>
      <c r="CU20" s="119"/>
      <c r="CV20" s="119"/>
      <c r="CW20" s="119"/>
      <c r="CX20" s="119"/>
      <c r="CY20" s="119"/>
      <c r="CZ20" s="119"/>
      <c r="DA20" s="119"/>
      <c r="DB20" s="119"/>
      <c r="DC20" s="119"/>
      <c r="DD20" s="119"/>
      <c r="DE20" s="119"/>
      <c r="DF20" s="119"/>
      <c r="DG20" s="119"/>
      <c r="DH20" s="119"/>
      <c r="DI20" s="119"/>
      <c r="DJ20" s="119"/>
      <c r="DK20" s="119"/>
      <c r="DL20" s="119"/>
      <c r="DM20" s="119"/>
      <c r="DN20" s="119"/>
      <c r="DO20" s="119"/>
      <c r="DP20" s="119"/>
      <c r="DQ20" s="119"/>
      <c r="DR20" s="119"/>
      <c r="DS20" s="119"/>
      <c r="DT20" s="119"/>
      <c r="DU20" s="119"/>
      <c r="DV20" s="119"/>
      <c r="DW20" s="119"/>
      <c r="DX20" s="119"/>
      <c r="DY20" s="119"/>
      <c r="DZ20" s="119"/>
      <c r="EA20" s="119"/>
      <c r="EB20" s="119"/>
      <c r="EC20" s="119"/>
      <c r="ED20" s="119"/>
      <c r="EE20" s="119"/>
      <c r="EF20" s="119"/>
      <c r="EG20" s="119"/>
      <c r="EH20" s="119"/>
      <c r="EI20" s="119"/>
      <c r="EJ20" s="119"/>
      <c r="EK20" s="119"/>
      <c r="EL20" s="119"/>
      <c r="EM20" s="119"/>
      <c r="EN20" s="119"/>
      <c r="EO20" s="119"/>
      <c r="EP20" s="119"/>
      <c r="EQ20" s="119"/>
      <c r="ER20" s="119"/>
      <c r="ES20" s="119"/>
      <c r="ET20" s="119"/>
      <c r="EU20" s="119"/>
      <c r="EV20" s="119"/>
      <c r="EW20" s="119"/>
      <c r="EX20" s="119"/>
      <c r="EY20" s="119"/>
      <c r="EZ20" s="119"/>
      <c r="FA20" s="119"/>
      <c r="FB20" s="119"/>
      <c r="FC20" s="119"/>
      <c r="FD20" s="119"/>
      <c r="FE20" s="119"/>
      <c r="FF20" s="119"/>
      <c r="FG20" s="119"/>
      <c r="FH20" s="119"/>
      <c r="FI20" s="119"/>
      <c r="FJ20" s="119"/>
      <c r="FK20" s="119"/>
      <c r="FL20" s="119"/>
      <c r="FM20" s="119"/>
      <c r="FN20" s="119"/>
      <c r="FO20" s="119"/>
      <c r="FP20" s="119"/>
      <c r="FQ20" s="119"/>
      <c r="FR20" s="119"/>
      <c r="FS20" s="119"/>
      <c r="FT20" s="119"/>
      <c r="FU20" s="119"/>
      <c r="FV20" s="119"/>
      <c r="FW20" s="119"/>
      <c r="FX20" s="119"/>
      <c r="FY20" s="119"/>
      <c r="FZ20" s="119"/>
      <c r="GA20" s="119"/>
      <c r="GB20" s="119"/>
      <c r="GC20" s="119"/>
      <c r="GD20" s="119"/>
      <c r="GE20" s="119"/>
      <c r="GF20" s="119"/>
      <c r="GG20" s="119"/>
      <c r="GH20" s="119"/>
      <c r="GI20" s="119"/>
      <c r="GJ20" s="119"/>
      <c r="GK20" s="119"/>
      <c r="GL20" s="119"/>
      <c r="GM20" s="119"/>
      <c r="GN20" s="119"/>
      <c r="GO20" s="119"/>
      <c r="GP20" s="119"/>
      <c r="GQ20" s="119"/>
      <c r="GR20" s="119"/>
      <c r="GS20" s="119"/>
      <c r="GT20" s="119"/>
      <c r="GU20" s="119"/>
      <c r="GV20" s="119"/>
      <c r="GW20" s="119"/>
      <c r="GX20" s="119"/>
      <c r="GY20" s="119"/>
      <c r="GZ20" s="119"/>
      <c r="HA20" s="119"/>
      <c r="HB20" s="119"/>
      <c r="HC20" s="119"/>
      <c r="HD20" s="119"/>
      <c r="HE20" s="119"/>
      <c r="HF20" s="119"/>
      <c r="HG20" s="119"/>
      <c r="HH20" s="119"/>
      <c r="HI20" s="119"/>
      <c r="HJ20" s="119"/>
      <c r="HK20" s="119"/>
      <c r="HL20" s="119"/>
      <c r="HM20" s="119"/>
      <c r="HN20" s="119"/>
      <c r="HO20" s="119"/>
      <c r="HP20" s="119"/>
      <c r="HQ20" s="119"/>
      <c r="HR20" s="119"/>
      <c r="HS20" s="119"/>
    </row>
    <row r="21" spans="1:227" ht="12.75" customHeight="1">
      <c r="A21" s="136" t="s">
        <v>680</v>
      </c>
      <c r="B21" s="136" t="s">
        <v>753</v>
      </c>
      <c r="C21" s="136" t="s">
        <v>24</v>
      </c>
      <c r="D21" s="136" t="s">
        <v>754</v>
      </c>
      <c r="E21" s="137" t="s">
        <v>755</v>
      </c>
      <c r="F21" s="136" t="s">
        <v>756</v>
      </c>
      <c r="G21" s="136" t="s">
        <v>757</v>
      </c>
      <c r="H21" s="136" t="s">
        <v>758</v>
      </c>
      <c r="I21" s="136" t="s">
        <v>759</v>
      </c>
      <c r="J21" s="136" t="s">
        <v>760</v>
      </c>
      <c r="K21" s="136" t="s">
        <v>761</v>
      </c>
      <c r="L21" s="136" t="s">
        <v>762</v>
      </c>
      <c r="M21" s="136" t="s">
        <v>763</v>
      </c>
      <c r="N21" s="136" t="s">
        <v>764</v>
      </c>
      <c r="O21" s="136" t="s">
        <v>765</v>
      </c>
      <c r="P21" s="136" t="s">
        <v>766</v>
      </c>
      <c r="Q21" s="136" t="s">
        <v>767</v>
      </c>
      <c r="R21" s="136" t="s">
        <v>768</v>
      </c>
      <c r="S21" s="136" t="s">
        <v>769</v>
      </c>
      <c r="T21" s="136" t="s">
        <v>770</v>
      </c>
      <c r="U21" s="136" t="s">
        <v>771</v>
      </c>
      <c r="V21" s="136" t="s">
        <v>772</v>
      </c>
      <c r="W21" s="136" t="s">
        <v>773</v>
      </c>
      <c r="X21" s="119"/>
      <c r="Y21" s="136" t="s">
        <v>774</v>
      </c>
      <c r="Z21" s="136" t="s">
        <v>775</v>
      </c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J21" s="119"/>
      <c r="CK21" s="119"/>
      <c r="CL21" s="119"/>
      <c r="CM21" s="119"/>
      <c r="CN21" s="119"/>
      <c r="CO21" s="119"/>
      <c r="CP21" s="119"/>
      <c r="CQ21" s="119"/>
      <c r="CR21" s="119"/>
      <c r="CS21" s="119"/>
      <c r="CT21" s="119"/>
      <c r="CU21" s="119"/>
      <c r="CV21" s="119"/>
      <c r="CW21" s="119"/>
      <c r="CX21" s="119"/>
      <c r="CY21" s="119"/>
      <c r="CZ21" s="119"/>
      <c r="DA21" s="119"/>
      <c r="DB21" s="119"/>
      <c r="DC21" s="119"/>
      <c r="DD21" s="119"/>
      <c r="DE21" s="119"/>
      <c r="DF21" s="119"/>
      <c r="DG21" s="119"/>
      <c r="DH21" s="119"/>
      <c r="DI21" s="119"/>
      <c r="DJ21" s="119"/>
      <c r="DK21" s="119"/>
      <c r="DL21" s="119"/>
      <c r="DM21" s="119"/>
      <c r="DN21" s="119"/>
      <c r="DO21" s="119"/>
      <c r="DP21" s="119"/>
      <c r="DQ21" s="119"/>
      <c r="DR21" s="119"/>
      <c r="DS21" s="119"/>
      <c r="DT21" s="119"/>
      <c r="DU21" s="119"/>
      <c r="DV21" s="119"/>
      <c r="DW21" s="119"/>
      <c r="DX21" s="119"/>
      <c r="DY21" s="119"/>
      <c r="DZ21" s="119"/>
      <c r="EA21" s="119"/>
      <c r="EB21" s="119"/>
      <c r="EC21" s="119"/>
      <c r="ED21" s="119"/>
      <c r="EE21" s="119"/>
      <c r="EF21" s="119"/>
      <c r="EG21" s="119"/>
      <c r="EH21" s="119"/>
      <c r="EI21" s="119"/>
      <c r="EJ21" s="119"/>
      <c r="EK21" s="119"/>
      <c r="EL21" s="119"/>
      <c r="EM21" s="119"/>
      <c r="EN21" s="119"/>
      <c r="EO21" s="119"/>
      <c r="EP21" s="119"/>
      <c r="EQ21" s="119"/>
      <c r="ER21" s="119"/>
      <c r="ES21" s="119"/>
      <c r="ET21" s="119"/>
      <c r="EU21" s="119"/>
      <c r="EV21" s="119"/>
      <c r="EW21" s="119"/>
      <c r="EX21" s="119"/>
      <c r="EY21" s="119"/>
      <c r="EZ21" s="119"/>
      <c r="FA21" s="119"/>
      <c r="FB21" s="119"/>
      <c r="FC21" s="119"/>
      <c r="FD21" s="119"/>
      <c r="FE21" s="119"/>
      <c r="FF21" s="119"/>
      <c r="FG21" s="119"/>
      <c r="FH21" s="119"/>
      <c r="FI21" s="119"/>
      <c r="FJ21" s="119"/>
      <c r="FK21" s="119"/>
      <c r="FL21" s="119"/>
      <c r="FM21" s="119"/>
      <c r="FN21" s="119"/>
      <c r="FO21" s="119"/>
      <c r="FP21" s="119"/>
      <c r="FQ21" s="119"/>
      <c r="FR21" s="119"/>
      <c r="FS21" s="119"/>
      <c r="FT21" s="119"/>
      <c r="FU21" s="119"/>
      <c r="FV21" s="119"/>
      <c r="FW21" s="119"/>
      <c r="FX21" s="119"/>
      <c r="FY21" s="119"/>
      <c r="FZ21" s="119"/>
      <c r="GA21" s="119"/>
      <c r="GB21" s="119"/>
      <c r="GC21" s="119"/>
      <c r="GD21" s="119"/>
      <c r="GE21" s="119"/>
      <c r="GF21" s="119"/>
      <c r="GG21" s="119"/>
      <c r="GH21" s="119"/>
      <c r="GI21" s="119"/>
      <c r="GJ21" s="119"/>
      <c r="GK21" s="119"/>
      <c r="GL21" s="119"/>
      <c r="GM21" s="119"/>
      <c r="GN21" s="119"/>
      <c r="GO21" s="119"/>
      <c r="GP21" s="119"/>
      <c r="GQ21" s="119"/>
      <c r="GR21" s="119"/>
      <c r="GS21" s="119"/>
      <c r="GT21" s="119"/>
      <c r="GU21" s="119"/>
      <c r="GV21" s="119"/>
      <c r="GW21" s="119"/>
      <c r="GX21" s="119"/>
      <c r="GY21" s="119"/>
      <c r="GZ21" s="119"/>
      <c r="HA21" s="119"/>
      <c r="HB21" s="119"/>
      <c r="HC21" s="119"/>
      <c r="HD21" s="119"/>
      <c r="HE21" s="119"/>
      <c r="HF21" s="119"/>
      <c r="HG21" s="119"/>
      <c r="HH21" s="119"/>
      <c r="HI21" s="119"/>
      <c r="HJ21" s="119"/>
      <c r="HK21" s="119"/>
      <c r="HL21" s="119"/>
      <c r="HM21" s="119"/>
      <c r="HN21" s="119"/>
      <c r="HO21" s="119"/>
      <c r="HP21" s="119"/>
      <c r="HQ21" s="119"/>
      <c r="HR21" s="119"/>
      <c r="HS21" s="119"/>
    </row>
    <row r="22" spans="1:227" ht="12.75" customHeight="1">
      <c r="A22" s="136" t="s">
        <v>681</v>
      </c>
      <c r="B22" s="136" t="s">
        <v>776</v>
      </c>
      <c r="C22" s="136" t="s">
        <v>777</v>
      </c>
      <c r="D22" s="136" t="s">
        <v>778</v>
      </c>
      <c r="E22" s="137" t="s">
        <v>779</v>
      </c>
      <c r="F22" s="136" t="s">
        <v>780</v>
      </c>
      <c r="G22" s="136" t="s">
        <v>781</v>
      </c>
      <c r="H22" s="136" t="s">
        <v>782</v>
      </c>
      <c r="I22" s="136" t="s">
        <v>783</v>
      </c>
      <c r="J22" s="136" t="s">
        <v>784</v>
      </c>
      <c r="K22" s="136" t="s">
        <v>785</v>
      </c>
      <c r="L22" s="136" t="s">
        <v>786</v>
      </c>
      <c r="M22" s="136" t="s">
        <v>787</v>
      </c>
      <c r="N22" s="136" t="s">
        <v>788</v>
      </c>
      <c r="O22" s="136" t="s">
        <v>789</v>
      </c>
      <c r="P22" s="136" t="s">
        <v>790</v>
      </c>
      <c r="Q22" s="136" t="s">
        <v>791</v>
      </c>
      <c r="R22" s="136" t="s">
        <v>792</v>
      </c>
      <c r="S22" s="136" t="s">
        <v>793</v>
      </c>
      <c r="T22" s="136" t="s">
        <v>794</v>
      </c>
      <c r="U22" s="119"/>
      <c r="V22" s="136" t="s">
        <v>795</v>
      </c>
      <c r="W22" s="136" t="s">
        <v>796</v>
      </c>
      <c r="X22" s="119"/>
      <c r="Y22" s="119"/>
      <c r="Z22" s="136" t="s">
        <v>797</v>
      </c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J22" s="119"/>
      <c r="CK22" s="119"/>
      <c r="CL22" s="119"/>
      <c r="CM22" s="119"/>
      <c r="CN22" s="119"/>
      <c r="CO22" s="119"/>
      <c r="CP22" s="119"/>
      <c r="CQ22" s="119"/>
      <c r="CR22" s="119"/>
      <c r="CS22" s="119"/>
      <c r="CT22" s="119"/>
      <c r="CU22" s="119"/>
      <c r="CV22" s="119"/>
      <c r="CW22" s="119"/>
      <c r="CX22" s="119"/>
      <c r="CY22" s="119"/>
      <c r="CZ22" s="119"/>
      <c r="DA22" s="119"/>
      <c r="DB22" s="119"/>
      <c r="DC22" s="119"/>
      <c r="DD22" s="119"/>
      <c r="DE22" s="119"/>
      <c r="DF22" s="119"/>
      <c r="DG22" s="119"/>
      <c r="DH22" s="119"/>
      <c r="DI22" s="119"/>
      <c r="DJ22" s="119"/>
      <c r="DK22" s="119"/>
      <c r="DL22" s="119"/>
      <c r="DM22" s="119"/>
      <c r="DN22" s="119"/>
      <c r="DO22" s="119"/>
      <c r="DP22" s="119"/>
      <c r="DQ22" s="119"/>
      <c r="DR22" s="119"/>
      <c r="DS22" s="119"/>
      <c r="DT22" s="119"/>
      <c r="DU22" s="119"/>
      <c r="DV22" s="119"/>
      <c r="DW22" s="119"/>
      <c r="DX22" s="119"/>
      <c r="DY22" s="119"/>
      <c r="DZ22" s="119"/>
      <c r="EA22" s="119"/>
      <c r="EB22" s="119"/>
      <c r="EC22" s="119"/>
      <c r="ED22" s="119"/>
      <c r="EE22" s="119"/>
      <c r="EF22" s="119"/>
      <c r="EG22" s="119"/>
      <c r="EH22" s="119"/>
      <c r="EI22" s="119"/>
      <c r="EJ22" s="119"/>
      <c r="EK22" s="119"/>
      <c r="EL22" s="119"/>
      <c r="EM22" s="119"/>
      <c r="EN22" s="119"/>
      <c r="EO22" s="119"/>
      <c r="EP22" s="119"/>
      <c r="EQ22" s="119"/>
      <c r="ER22" s="119"/>
      <c r="ES22" s="119"/>
      <c r="ET22" s="119"/>
      <c r="EU22" s="119"/>
      <c r="EV22" s="119"/>
      <c r="EW22" s="119"/>
      <c r="EX22" s="119"/>
      <c r="EY22" s="119"/>
      <c r="EZ22" s="119"/>
      <c r="FA22" s="119"/>
      <c r="FB22" s="119"/>
      <c r="FC22" s="119"/>
      <c r="FD22" s="119"/>
      <c r="FE22" s="119"/>
      <c r="FF22" s="119"/>
      <c r="FG22" s="119"/>
      <c r="FH22" s="119"/>
      <c r="FI22" s="119"/>
      <c r="FJ22" s="119"/>
      <c r="FK22" s="119"/>
      <c r="FL22" s="119"/>
      <c r="FM22" s="119"/>
      <c r="FN22" s="119"/>
      <c r="FO22" s="119"/>
      <c r="FP22" s="119"/>
      <c r="FQ22" s="119"/>
      <c r="FR22" s="119"/>
      <c r="FS22" s="119"/>
      <c r="FT22" s="119"/>
      <c r="FU22" s="119"/>
      <c r="FV22" s="119"/>
      <c r="FW22" s="119"/>
      <c r="FX22" s="119"/>
      <c r="FY22" s="119"/>
      <c r="FZ22" s="119"/>
      <c r="GA22" s="119"/>
      <c r="GB22" s="119"/>
      <c r="GC22" s="119"/>
      <c r="GD22" s="119"/>
      <c r="GE22" s="119"/>
      <c r="GF22" s="119"/>
      <c r="GG22" s="119"/>
      <c r="GH22" s="119"/>
      <c r="GI22" s="119"/>
      <c r="GJ22" s="119"/>
      <c r="GK22" s="119"/>
      <c r="GL22" s="119"/>
      <c r="GM22" s="119"/>
      <c r="GN22" s="119"/>
      <c r="GO22" s="119"/>
      <c r="GP22" s="119"/>
      <c r="GQ22" s="119"/>
      <c r="GR22" s="119"/>
      <c r="GS22" s="119"/>
      <c r="GT22" s="119"/>
      <c r="GU22" s="119"/>
      <c r="GV22" s="119"/>
      <c r="GW22" s="119"/>
      <c r="GX22" s="119"/>
      <c r="GY22" s="119"/>
      <c r="GZ22" s="119"/>
      <c r="HA22" s="119"/>
      <c r="HB22" s="119"/>
      <c r="HC22" s="119"/>
      <c r="HD22" s="119"/>
      <c r="HE22" s="119"/>
      <c r="HF22" s="119"/>
      <c r="HG22" s="119"/>
      <c r="HH22" s="119"/>
      <c r="HI22" s="119"/>
      <c r="HJ22" s="119"/>
      <c r="HK22" s="119"/>
      <c r="HL22" s="119"/>
      <c r="HM22" s="119"/>
      <c r="HN22" s="119"/>
      <c r="HO22" s="119"/>
      <c r="HP22" s="119"/>
      <c r="HQ22" s="119"/>
      <c r="HR22" s="119"/>
      <c r="HS22" s="119"/>
    </row>
    <row r="23" spans="1:227" ht="12.75" customHeight="1">
      <c r="A23" s="136" t="s">
        <v>682</v>
      </c>
      <c r="B23" s="136" t="s">
        <v>798</v>
      </c>
      <c r="C23" s="136" t="s">
        <v>799</v>
      </c>
      <c r="D23" s="136" t="s">
        <v>800</v>
      </c>
      <c r="E23" s="137" t="s">
        <v>801</v>
      </c>
      <c r="F23" s="136" t="s">
        <v>802</v>
      </c>
      <c r="G23" s="136" t="s">
        <v>803</v>
      </c>
      <c r="H23" s="136" t="s">
        <v>804</v>
      </c>
      <c r="I23" s="136" t="s">
        <v>805</v>
      </c>
      <c r="J23" s="136" t="s">
        <v>806</v>
      </c>
      <c r="K23" s="136" t="s">
        <v>807</v>
      </c>
      <c r="L23" s="136" t="s">
        <v>808</v>
      </c>
      <c r="M23" s="136" t="s">
        <v>809</v>
      </c>
      <c r="N23" s="136" t="s">
        <v>810</v>
      </c>
      <c r="O23" s="136" t="s">
        <v>811</v>
      </c>
      <c r="P23" s="136" t="s">
        <v>812</v>
      </c>
      <c r="Q23" s="119"/>
      <c r="R23" s="136" t="s">
        <v>813</v>
      </c>
      <c r="S23" s="136" t="s">
        <v>814</v>
      </c>
      <c r="T23" s="136" t="s">
        <v>815</v>
      </c>
      <c r="U23" s="119"/>
      <c r="V23" s="136" t="s">
        <v>816</v>
      </c>
      <c r="W23" s="119"/>
      <c r="X23" s="119"/>
      <c r="Y23" s="119"/>
      <c r="Z23" s="136" t="s">
        <v>817</v>
      </c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J23" s="119"/>
      <c r="CK23" s="119"/>
      <c r="CL23" s="119"/>
      <c r="CM23" s="119"/>
      <c r="CN23" s="119"/>
      <c r="CO23" s="119"/>
      <c r="CP23" s="119"/>
      <c r="CQ23" s="119"/>
      <c r="CR23" s="119"/>
      <c r="CS23" s="119"/>
      <c r="CT23" s="119"/>
      <c r="CU23" s="119"/>
      <c r="CV23" s="119"/>
      <c r="CW23" s="119"/>
      <c r="CX23" s="119"/>
      <c r="CY23" s="119"/>
      <c r="CZ23" s="119"/>
      <c r="DA23" s="119"/>
      <c r="DB23" s="119"/>
      <c r="DC23" s="119"/>
      <c r="DD23" s="119"/>
      <c r="DE23" s="119"/>
      <c r="DF23" s="119"/>
      <c r="DG23" s="119"/>
      <c r="DH23" s="119"/>
      <c r="DI23" s="119"/>
      <c r="DJ23" s="119"/>
      <c r="DK23" s="119"/>
      <c r="DL23" s="119"/>
      <c r="DM23" s="119"/>
      <c r="DN23" s="119"/>
      <c r="DO23" s="119"/>
      <c r="DP23" s="119"/>
      <c r="DQ23" s="119"/>
      <c r="DR23" s="119"/>
      <c r="DS23" s="119"/>
      <c r="DT23" s="119"/>
      <c r="DU23" s="119"/>
      <c r="DV23" s="119"/>
      <c r="DW23" s="119"/>
      <c r="DX23" s="119"/>
      <c r="DY23" s="119"/>
      <c r="DZ23" s="119"/>
      <c r="EA23" s="119"/>
      <c r="EB23" s="119"/>
      <c r="EC23" s="119"/>
      <c r="ED23" s="119"/>
      <c r="EE23" s="119"/>
      <c r="EF23" s="119"/>
      <c r="EG23" s="119"/>
      <c r="EH23" s="119"/>
      <c r="EI23" s="119"/>
      <c r="EJ23" s="119"/>
      <c r="EK23" s="119"/>
      <c r="EL23" s="119"/>
      <c r="EM23" s="119"/>
      <c r="EN23" s="119"/>
      <c r="EO23" s="119"/>
      <c r="EP23" s="119"/>
      <c r="EQ23" s="119"/>
      <c r="ER23" s="119"/>
      <c r="ES23" s="119"/>
      <c r="ET23" s="119"/>
      <c r="EU23" s="119"/>
      <c r="EV23" s="119"/>
      <c r="EW23" s="119"/>
      <c r="EX23" s="119"/>
      <c r="EY23" s="119"/>
      <c r="EZ23" s="119"/>
      <c r="FA23" s="119"/>
      <c r="FB23" s="119"/>
      <c r="FC23" s="119"/>
      <c r="FD23" s="119"/>
      <c r="FE23" s="119"/>
      <c r="FF23" s="119"/>
      <c r="FG23" s="119"/>
      <c r="FH23" s="119"/>
      <c r="FI23" s="119"/>
      <c r="FJ23" s="119"/>
      <c r="FK23" s="119"/>
      <c r="FL23" s="119"/>
      <c r="FM23" s="119"/>
      <c r="FN23" s="119"/>
      <c r="FO23" s="119"/>
      <c r="FP23" s="119"/>
      <c r="FQ23" s="119"/>
      <c r="FR23" s="119"/>
      <c r="FS23" s="119"/>
      <c r="FT23" s="119"/>
      <c r="FU23" s="119"/>
      <c r="FV23" s="119"/>
      <c r="FW23" s="119"/>
      <c r="FX23" s="119"/>
      <c r="FY23" s="119"/>
      <c r="FZ23" s="119"/>
      <c r="GA23" s="119"/>
      <c r="GB23" s="119"/>
      <c r="GC23" s="119"/>
      <c r="GD23" s="119"/>
      <c r="GE23" s="119"/>
      <c r="GF23" s="119"/>
      <c r="GG23" s="119"/>
      <c r="GH23" s="119"/>
      <c r="GI23" s="119"/>
      <c r="GJ23" s="119"/>
      <c r="GK23" s="119"/>
      <c r="GL23" s="119"/>
      <c r="GM23" s="119"/>
      <c r="GN23" s="119"/>
      <c r="GO23" s="119"/>
      <c r="GP23" s="119"/>
      <c r="GQ23" s="119"/>
      <c r="GR23" s="119"/>
      <c r="GS23" s="119"/>
      <c r="GT23" s="119"/>
      <c r="GU23" s="119"/>
      <c r="GV23" s="119"/>
      <c r="GW23" s="119"/>
      <c r="GX23" s="119"/>
      <c r="GY23" s="119"/>
      <c r="GZ23" s="119"/>
      <c r="HA23" s="119"/>
      <c r="HB23" s="119"/>
      <c r="HC23" s="119"/>
      <c r="HD23" s="119"/>
      <c r="HE23" s="119"/>
      <c r="HF23" s="119"/>
      <c r="HG23" s="119"/>
      <c r="HH23" s="119"/>
      <c r="HI23" s="119"/>
      <c r="HJ23" s="119"/>
      <c r="HK23" s="119"/>
      <c r="HL23" s="119"/>
      <c r="HM23" s="119"/>
      <c r="HN23" s="119"/>
      <c r="HO23" s="119"/>
      <c r="HP23" s="119"/>
      <c r="HQ23" s="119"/>
      <c r="HR23" s="119"/>
      <c r="HS23" s="119"/>
    </row>
    <row r="24" spans="1:227" ht="12.75" customHeight="1">
      <c r="A24" s="136" t="s">
        <v>683</v>
      </c>
      <c r="B24" s="136" t="s">
        <v>818</v>
      </c>
      <c r="C24" s="136" t="s">
        <v>819</v>
      </c>
      <c r="D24" s="136" t="s">
        <v>820</v>
      </c>
      <c r="E24" s="137" t="s">
        <v>821</v>
      </c>
      <c r="F24" s="136" t="s">
        <v>822</v>
      </c>
      <c r="G24" s="136" t="s">
        <v>823</v>
      </c>
      <c r="H24" s="136" t="s">
        <v>824</v>
      </c>
      <c r="I24" s="136" t="s">
        <v>825</v>
      </c>
      <c r="J24" s="136" t="s">
        <v>826</v>
      </c>
      <c r="K24" s="136" t="s">
        <v>827</v>
      </c>
      <c r="L24" s="136" t="s">
        <v>828</v>
      </c>
      <c r="M24" s="136" t="s">
        <v>829</v>
      </c>
      <c r="N24" s="136" t="s">
        <v>830</v>
      </c>
      <c r="O24" s="136" t="s">
        <v>831</v>
      </c>
      <c r="P24" s="138"/>
      <c r="Q24" s="119"/>
      <c r="R24" s="136" t="s">
        <v>832</v>
      </c>
      <c r="S24" s="136" t="s">
        <v>833</v>
      </c>
      <c r="T24" s="136" t="s">
        <v>834</v>
      </c>
      <c r="U24" s="119"/>
      <c r="V24" s="136" t="s">
        <v>835</v>
      </c>
      <c r="W24" s="119"/>
      <c r="X24" s="119"/>
      <c r="Y24" s="119"/>
      <c r="Z24" s="136" t="s">
        <v>836</v>
      </c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J24" s="119"/>
      <c r="CK24" s="119"/>
      <c r="CL24" s="119"/>
      <c r="CM24" s="119"/>
      <c r="CN24" s="119"/>
      <c r="CO24" s="119"/>
      <c r="CP24" s="119"/>
      <c r="CQ24" s="119"/>
      <c r="CR24" s="119"/>
      <c r="CS24" s="119"/>
      <c r="CT24" s="119"/>
      <c r="CU24" s="119"/>
      <c r="CV24" s="119"/>
      <c r="CW24" s="119"/>
      <c r="CX24" s="119"/>
      <c r="CY24" s="119"/>
      <c r="CZ24" s="119"/>
      <c r="DA24" s="119"/>
      <c r="DB24" s="119"/>
      <c r="DC24" s="119"/>
      <c r="DD24" s="119"/>
      <c r="DE24" s="119"/>
      <c r="DF24" s="119"/>
      <c r="DG24" s="119"/>
      <c r="DH24" s="119"/>
      <c r="DI24" s="119"/>
      <c r="DJ24" s="119"/>
      <c r="DK24" s="119"/>
      <c r="DL24" s="119"/>
      <c r="DM24" s="119"/>
      <c r="DN24" s="119"/>
      <c r="DO24" s="119"/>
      <c r="DP24" s="119"/>
      <c r="DQ24" s="119"/>
      <c r="DR24" s="119"/>
      <c r="DS24" s="119"/>
      <c r="DT24" s="119"/>
      <c r="DU24" s="119"/>
      <c r="DV24" s="119"/>
      <c r="DW24" s="119"/>
      <c r="DX24" s="119"/>
      <c r="DY24" s="119"/>
      <c r="DZ24" s="119"/>
      <c r="EA24" s="119"/>
      <c r="EB24" s="119"/>
      <c r="EC24" s="119"/>
      <c r="ED24" s="119"/>
      <c r="EE24" s="119"/>
      <c r="EF24" s="119"/>
      <c r="EG24" s="119"/>
      <c r="EH24" s="119"/>
      <c r="EI24" s="119"/>
      <c r="EJ24" s="119"/>
      <c r="EK24" s="119"/>
      <c r="EL24" s="119"/>
      <c r="EM24" s="119"/>
      <c r="EN24" s="119"/>
      <c r="EO24" s="119"/>
      <c r="EP24" s="119"/>
      <c r="EQ24" s="119"/>
      <c r="ER24" s="119"/>
      <c r="ES24" s="119"/>
      <c r="ET24" s="119"/>
      <c r="EU24" s="119"/>
      <c r="EV24" s="119"/>
      <c r="EW24" s="119"/>
      <c r="EX24" s="119"/>
      <c r="EY24" s="119"/>
      <c r="EZ24" s="119"/>
      <c r="FA24" s="119"/>
      <c r="FB24" s="119"/>
      <c r="FC24" s="119"/>
      <c r="FD24" s="119"/>
      <c r="FE24" s="119"/>
      <c r="FF24" s="119"/>
      <c r="FG24" s="119"/>
      <c r="FH24" s="119"/>
      <c r="FI24" s="119"/>
      <c r="FJ24" s="119"/>
      <c r="FK24" s="119"/>
      <c r="FL24" s="119"/>
      <c r="FM24" s="119"/>
      <c r="FN24" s="119"/>
      <c r="FO24" s="119"/>
      <c r="FP24" s="119"/>
      <c r="FQ24" s="119"/>
      <c r="FR24" s="119"/>
      <c r="FS24" s="119"/>
      <c r="FT24" s="119"/>
      <c r="FU24" s="119"/>
      <c r="FV24" s="119"/>
      <c r="FW24" s="119"/>
      <c r="FX24" s="119"/>
      <c r="FY24" s="119"/>
      <c r="FZ24" s="119"/>
      <c r="GA24" s="119"/>
      <c r="GB24" s="119"/>
      <c r="GC24" s="119"/>
      <c r="GD24" s="119"/>
      <c r="GE24" s="119"/>
      <c r="GF24" s="119"/>
      <c r="GG24" s="119"/>
      <c r="GH24" s="119"/>
      <c r="GI24" s="119"/>
      <c r="GJ24" s="119"/>
      <c r="GK24" s="119"/>
      <c r="GL24" s="119"/>
      <c r="GM24" s="119"/>
      <c r="GN24" s="119"/>
      <c r="GO24" s="119"/>
      <c r="GP24" s="119"/>
      <c r="GQ24" s="119"/>
      <c r="GR24" s="119"/>
      <c r="GS24" s="119"/>
      <c r="GT24" s="119"/>
      <c r="GU24" s="119"/>
      <c r="GV24" s="119"/>
      <c r="GW24" s="119"/>
      <c r="GX24" s="119"/>
      <c r="GY24" s="119"/>
      <c r="GZ24" s="119"/>
      <c r="HA24" s="119"/>
      <c r="HB24" s="119"/>
      <c r="HC24" s="119"/>
      <c r="HD24" s="119"/>
      <c r="HE24" s="119"/>
      <c r="HF24" s="119"/>
      <c r="HG24" s="119"/>
      <c r="HH24" s="119"/>
      <c r="HI24" s="119"/>
      <c r="HJ24" s="119"/>
      <c r="HK24" s="119"/>
      <c r="HL24" s="119"/>
      <c r="HM24" s="119"/>
      <c r="HN24" s="119"/>
      <c r="HO24" s="119"/>
      <c r="HP24" s="119"/>
      <c r="HQ24" s="119"/>
      <c r="HR24" s="119"/>
      <c r="HS24" s="119"/>
    </row>
    <row r="25" spans="1:227" ht="12.75" customHeight="1">
      <c r="A25" s="136" t="s">
        <v>684</v>
      </c>
      <c r="B25" s="136" t="s">
        <v>837</v>
      </c>
      <c r="C25" s="136" t="s">
        <v>838</v>
      </c>
      <c r="D25" s="136" t="s">
        <v>839</v>
      </c>
      <c r="E25" s="138"/>
      <c r="F25" s="136" t="s">
        <v>840</v>
      </c>
      <c r="G25" s="136" t="s">
        <v>841</v>
      </c>
      <c r="H25" s="136" t="s">
        <v>842</v>
      </c>
      <c r="I25" s="136" t="s">
        <v>843</v>
      </c>
      <c r="J25" s="136" t="s">
        <v>844</v>
      </c>
      <c r="K25" s="119"/>
      <c r="L25" s="136" t="s">
        <v>845</v>
      </c>
      <c r="M25" s="136" t="s">
        <v>846</v>
      </c>
      <c r="N25" s="136" t="s">
        <v>847</v>
      </c>
      <c r="O25" s="136" t="s">
        <v>848</v>
      </c>
      <c r="P25" s="138"/>
      <c r="Q25" s="119"/>
      <c r="R25" s="136" t="s">
        <v>849</v>
      </c>
      <c r="S25" s="136" t="s">
        <v>850</v>
      </c>
      <c r="T25" s="136" t="s">
        <v>851</v>
      </c>
      <c r="U25" s="119"/>
      <c r="V25" s="136" t="s">
        <v>852</v>
      </c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J25" s="119"/>
      <c r="CK25" s="119"/>
      <c r="CL25" s="119"/>
      <c r="CM25" s="119"/>
      <c r="CN25" s="119"/>
      <c r="CO25" s="119"/>
      <c r="CP25" s="119"/>
      <c r="CQ25" s="119"/>
      <c r="CR25" s="119"/>
      <c r="CS25" s="119"/>
      <c r="CT25" s="119"/>
      <c r="CU25" s="119"/>
      <c r="CV25" s="119"/>
      <c r="CW25" s="119"/>
      <c r="CX25" s="119"/>
      <c r="CY25" s="119"/>
      <c r="CZ25" s="119"/>
      <c r="DA25" s="119"/>
      <c r="DB25" s="119"/>
      <c r="DC25" s="119"/>
      <c r="DD25" s="119"/>
      <c r="DE25" s="119"/>
      <c r="DF25" s="119"/>
      <c r="DG25" s="119"/>
      <c r="DH25" s="119"/>
      <c r="DI25" s="119"/>
      <c r="DJ25" s="119"/>
      <c r="DK25" s="119"/>
      <c r="DL25" s="119"/>
      <c r="DM25" s="119"/>
      <c r="DN25" s="119"/>
      <c r="DO25" s="119"/>
      <c r="DP25" s="119"/>
      <c r="DQ25" s="119"/>
      <c r="DR25" s="119"/>
      <c r="DS25" s="119"/>
      <c r="DT25" s="119"/>
      <c r="DU25" s="119"/>
      <c r="DV25" s="119"/>
      <c r="DW25" s="119"/>
      <c r="DX25" s="119"/>
      <c r="DY25" s="119"/>
      <c r="DZ25" s="119"/>
      <c r="EA25" s="119"/>
      <c r="EB25" s="119"/>
      <c r="EC25" s="119"/>
      <c r="ED25" s="119"/>
      <c r="EE25" s="119"/>
      <c r="EF25" s="119"/>
      <c r="EG25" s="119"/>
      <c r="EH25" s="119"/>
      <c r="EI25" s="119"/>
      <c r="EJ25" s="119"/>
      <c r="EK25" s="119"/>
      <c r="EL25" s="119"/>
      <c r="EM25" s="119"/>
      <c r="EN25" s="119"/>
      <c r="EO25" s="119"/>
      <c r="EP25" s="119"/>
      <c r="EQ25" s="119"/>
      <c r="ER25" s="119"/>
      <c r="ES25" s="119"/>
      <c r="ET25" s="119"/>
      <c r="EU25" s="119"/>
      <c r="EV25" s="119"/>
      <c r="EW25" s="119"/>
      <c r="EX25" s="119"/>
      <c r="EY25" s="119"/>
      <c r="EZ25" s="119"/>
      <c r="FA25" s="119"/>
      <c r="FB25" s="119"/>
      <c r="FC25" s="119"/>
      <c r="FD25" s="119"/>
      <c r="FE25" s="119"/>
      <c r="FF25" s="119"/>
      <c r="FG25" s="119"/>
      <c r="FH25" s="119"/>
      <c r="FI25" s="119"/>
      <c r="FJ25" s="119"/>
      <c r="FK25" s="119"/>
      <c r="FL25" s="119"/>
      <c r="FM25" s="119"/>
      <c r="FN25" s="119"/>
      <c r="FO25" s="119"/>
      <c r="FP25" s="119"/>
      <c r="FQ25" s="119"/>
      <c r="FR25" s="119"/>
      <c r="FS25" s="119"/>
      <c r="FT25" s="119"/>
      <c r="FU25" s="119"/>
      <c r="FV25" s="119"/>
      <c r="FW25" s="119"/>
      <c r="FX25" s="119"/>
      <c r="FY25" s="119"/>
      <c r="FZ25" s="119"/>
      <c r="GA25" s="119"/>
      <c r="GB25" s="119"/>
      <c r="GC25" s="119"/>
      <c r="GD25" s="119"/>
      <c r="GE25" s="119"/>
      <c r="GF25" s="119"/>
      <c r="GG25" s="119"/>
      <c r="GH25" s="119"/>
      <c r="GI25" s="119"/>
      <c r="GJ25" s="119"/>
      <c r="GK25" s="119"/>
      <c r="GL25" s="119"/>
      <c r="GM25" s="119"/>
      <c r="GN25" s="119"/>
      <c r="GO25" s="119"/>
      <c r="GP25" s="119"/>
      <c r="GQ25" s="119"/>
      <c r="GR25" s="119"/>
      <c r="GS25" s="119"/>
      <c r="GT25" s="119"/>
      <c r="GU25" s="119"/>
      <c r="GV25" s="119"/>
      <c r="GW25" s="119"/>
      <c r="GX25" s="119"/>
      <c r="GY25" s="119"/>
      <c r="GZ25" s="119"/>
      <c r="HA25" s="119"/>
      <c r="HB25" s="119"/>
      <c r="HC25" s="119"/>
      <c r="HD25" s="119"/>
      <c r="HE25" s="119"/>
      <c r="HF25" s="119"/>
      <c r="HG25" s="119"/>
      <c r="HH25" s="119"/>
      <c r="HI25" s="119"/>
      <c r="HJ25" s="119"/>
      <c r="HK25" s="119"/>
      <c r="HL25" s="119"/>
      <c r="HM25" s="119"/>
      <c r="HN25" s="119"/>
      <c r="HO25" s="119"/>
      <c r="HP25" s="119"/>
      <c r="HQ25" s="119"/>
      <c r="HR25" s="119"/>
      <c r="HS25" s="119"/>
    </row>
    <row r="26" spans="1:227" ht="12.75" customHeight="1">
      <c r="A26" s="136" t="s">
        <v>685</v>
      </c>
      <c r="B26" s="136" t="s">
        <v>853</v>
      </c>
      <c r="C26" s="119"/>
      <c r="D26" s="119"/>
      <c r="E26" s="119"/>
      <c r="F26" s="132"/>
      <c r="G26" s="136" t="s">
        <v>854</v>
      </c>
      <c r="H26" s="136" t="s">
        <v>855</v>
      </c>
      <c r="I26" s="138"/>
      <c r="J26" s="136" t="s">
        <v>856</v>
      </c>
      <c r="K26" s="119"/>
      <c r="L26" s="136" t="s">
        <v>857</v>
      </c>
      <c r="M26" s="136" t="s">
        <v>858</v>
      </c>
      <c r="N26" s="136" t="s">
        <v>859</v>
      </c>
      <c r="O26" s="136" t="s">
        <v>860</v>
      </c>
      <c r="P26" s="138"/>
      <c r="Q26" s="119"/>
      <c r="R26" s="136" t="s">
        <v>861</v>
      </c>
      <c r="S26" s="136" t="s">
        <v>862</v>
      </c>
      <c r="T26" s="136" t="s">
        <v>863</v>
      </c>
      <c r="U26" s="119"/>
      <c r="V26" s="119"/>
      <c r="W26" s="119"/>
      <c r="X26" s="119"/>
      <c r="Y26" s="119"/>
      <c r="Z26" s="13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J26" s="119"/>
      <c r="CK26" s="119"/>
      <c r="CL26" s="119"/>
      <c r="CM26" s="119"/>
      <c r="CN26" s="119"/>
      <c r="CO26" s="119"/>
      <c r="CP26" s="119"/>
      <c r="CQ26" s="119"/>
      <c r="CR26" s="119"/>
      <c r="CS26" s="119"/>
      <c r="CT26" s="119"/>
      <c r="CU26" s="119"/>
      <c r="CV26" s="119"/>
      <c r="CW26" s="119"/>
      <c r="CX26" s="119"/>
      <c r="CY26" s="119"/>
      <c r="CZ26" s="119"/>
      <c r="DA26" s="119"/>
      <c r="DB26" s="119"/>
      <c r="DC26" s="119"/>
      <c r="DD26" s="119"/>
      <c r="DE26" s="119"/>
      <c r="DF26" s="119"/>
      <c r="DG26" s="119"/>
      <c r="DH26" s="119"/>
      <c r="DI26" s="119"/>
      <c r="DJ26" s="119"/>
      <c r="DK26" s="119"/>
      <c r="DL26" s="119"/>
      <c r="DM26" s="119"/>
      <c r="DN26" s="119"/>
      <c r="DO26" s="119"/>
      <c r="DP26" s="119"/>
      <c r="DQ26" s="119"/>
      <c r="DR26" s="119"/>
      <c r="DS26" s="119"/>
      <c r="DT26" s="119"/>
      <c r="DU26" s="119"/>
      <c r="DV26" s="119"/>
      <c r="DW26" s="119"/>
      <c r="DX26" s="119"/>
      <c r="DY26" s="119"/>
      <c r="DZ26" s="119"/>
      <c r="EA26" s="119"/>
      <c r="EB26" s="119"/>
      <c r="EC26" s="119"/>
      <c r="ED26" s="119"/>
      <c r="EE26" s="119"/>
      <c r="EF26" s="119"/>
      <c r="EG26" s="119"/>
      <c r="EH26" s="119"/>
      <c r="EI26" s="119"/>
      <c r="EJ26" s="119"/>
      <c r="EK26" s="119"/>
      <c r="EL26" s="119"/>
      <c r="EM26" s="119"/>
      <c r="EN26" s="119"/>
      <c r="EO26" s="119"/>
      <c r="EP26" s="119"/>
      <c r="EQ26" s="119"/>
      <c r="ER26" s="119"/>
      <c r="ES26" s="119"/>
      <c r="ET26" s="119"/>
      <c r="EU26" s="119"/>
      <c r="EV26" s="119"/>
      <c r="EW26" s="119"/>
      <c r="EX26" s="119"/>
      <c r="EY26" s="119"/>
      <c r="EZ26" s="119"/>
      <c r="FA26" s="119"/>
      <c r="FB26" s="119"/>
      <c r="FC26" s="119"/>
      <c r="FD26" s="119"/>
      <c r="FE26" s="119"/>
      <c r="FF26" s="119"/>
      <c r="FG26" s="119"/>
      <c r="FH26" s="119"/>
      <c r="FI26" s="119"/>
      <c r="FJ26" s="119"/>
      <c r="FK26" s="119"/>
      <c r="FL26" s="119"/>
      <c r="FM26" s="119"/>
      <c r="FN26" s="119"/>
      <c r="FO26" s="119"/>
      <c r="FP26" s="119"/>
      <c r="FQ26" s="119"/>
      <c r="FR26" s="119"/>
      <c r="FS26" s="119"/>
      <c r="FT26" s="119"/>
      <c r="FU26" s="119"/>
      <c r="FV26" s="119"/>
      <c r="FW26" s="119"/>
      <c r="FX26" s="119"/>
      <c r="FY26" s="119"/>
      <c r="FZ26" s="119"/>
      <c r="GA26" s="119"/>
      <c r="GB26" s="119"/>
      <c r="GC26" s="119"/>
      <c r="GD26" s="119"/>
      <c r="GE26" s="119"/>
      <c r="GF26" s="119"/>
      <c r="GG26" s="119"/>
      <c r="GH26" s="119"/>
      <c r="GI26" s="119"/>
      <c r="GJ26" s="119"/>
      <c r="GK26" s="119"/>
      <c r="GL26" s="119"/>
      <c r="GM26" s="119"/>
      <c r="GN26" s="119"/>
      <c r="GO26" s="119"/>
      <c r="GP26" s="119"/>
      <c r="GQ26" s="119"/>
      <c r="GR26" s="119"/>
      <c r="GS26" s="119"/>
      <c r="GT26" s="119"/>
      <c r="GU26" s="119"/>
      <c r="GV26" s="119"/>
      <c r="GW26" s="119"/>
      <c r="GX26" s="119"/>
      <c r="GY26" s="119"/>
      <c r="GZ26" s="119"/>
      <c r="HA26" s="119"/>
      <c r="HB26" s="119"/>
      <c r="HC26" s="119"/>
      <c r="HD26" s="119"/>
      <c r="HE26" s="119"/>
      <c r="HF26" s="119"/>
      <c r="HG26" s="119"/>
      <c r="HH26" s="119"/>
      <c r="HI26" s="119"/>
      <c r="HJ26" s="119"/>
      <c r="HK26" s="119"/>
      <c r="HL26" s="119"/>
      <c r="HM26" s="119"/>
      <c r="HN26" s="119"/>
      <c r="HO26" s="119"/>
      <c r="HP26" s="119"/>
      <c r="HQ26" s="119"/>
      <c r="HR26" s="119"/>
      <c r="HS26" s="119"/>
    </row>
    <row r="27" spans="1:227" ht="12.75" customHeight="1">
      <c r="A27" s="136" t="s">
        <v>686</v>
      </c>
      <c r="B27" s="136" t="s">
        <v>864</v>
      </c>
      <c r="C27" s="119"/>
      <c r="D27" s="119"/>
      <c r="E27" s="119"/>
      <c r="F27" s="132"/>
      <c r="G27" s="136" t="s">
        <v>865</v>
      </c>
      <c r="H27" s="136" t="s">
        <v>866</v>
      </c>
      <c r="I27" s="138"/>
      <c r="J27" s="136" t="s">
        <v>867</v>
      </c>
      <c r="K27" s="119"/>
      <c r="L27" s="136" t="s">
        <v>868</v>
      </c>
      <c r="M27" s="136" t="s">
        <v>869</v>
      </c>
      <c r="N27" s="136" t="s">
        <v>870</v>
      </c>
      <c r="O27" s="136" t="s">
        <v>871</v>
      </c>
      <c r="P27" s="138"/>
      <c r="Q27" s="119"/>
      <c r="R27" s="132"/>
      <c r="S27" s="136" t="s">
        <v>872</v>
      </c>
      <c r="T27" s="136" t="s">
        <v>873</v>
      </c>
      <c r="U27" s="119"/>
      <c r="V27" s="119"/>
      <c r="W27" s="119"/>
      <c r="X27" s="119"/>
      <c r="Y27" s="119"/>
      <c r="Z27" s="138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19"/>
      <c r="CL27" s="119"/>
      <c r="CM27" s="119"/>
      <c r="CN27" s="119"/>
      <c r="CO27" s="119"/>
      <c r="CP27" s="119"/>
      <c r="CQ27" s="119"/>
      <c r="CR27" s="119"/>
      <c r="CS27" s="119"/>
      <c r="CT27" s="119"/>
      <c r="CU27" s="119"/>
      <c r="CV27" s="119"/>
      <c r="CW27" s="119"/>
      <c r="CX27" s="119"/>
      <c r="CY27" s="119"/>
      <c r="CZ27" s="119"/>
      <c r="DA27" s="119"/>
      <c r="DB27" s="119"/>
      <c r="DC27" s="119"/>
      <c r="DD27" s="119"/>
      <c r="DE27" s="119"/>
      <c r="DF27" s="119"/>
      <c r="DG27" s="119"/>
      <c r="DH27" s="119"/>
      <c r="DI27" s="119"/>
      <c r="DJ27" s="119"/>
      <c r="DK27" s="119"/>
      <c r="DL27" s="119"/>
      <c r="DM27" s="119"/>
      <c r="DN27" s="119"/>
      <c r="DO27" s="119"/>
      <c r="DP27" s="119"/>
      <c r="DQ27" s="119"/>
      <c r="DR27" s="119"/>
      <c r="DS27" s="119"/>
      <c r="DT27" s="119"/>
      <c r="DU27" s="119"/>
      <c r="DV27" s="119"/>
      <c r="DW27" s="119"/>
      <c r="DX27" s="119"/>
      <c r="DY27" s="119"/>
      <c r="DZ27" s="119"/>
      <c r="EA27" s="119"/>
      <c r="EB27" s="119"/>
      <c r="EC27" s="119"/>
      <c r="ED27" s="119"/>
      <c r="EE27" s="119"/>
      <c r="EF27" s="119"/>
      <c r="EG27" s="119"/>
      <c r="EH27" s="119"/>
      <c r="EI27" s="119"/>
      <c r="EJ27" s="119"/>
      <c r="EK27" s="119"/>
      <c r="EL27" s="119"/>
      <c r="EM27" s="119"/>
      <c r="EN27" s="119"/>
      <c r="EO27" s="119"/>
      <c r="EP27" s="119"/>
      <c r="EQ27" s="119"/>
      <c r="ER27" s="119"/>
      <c r="ES27" s="119"/>
      <c r="ET27" s="119"/>
      <c r="EU27" s="119"/>
      <c r="EV27" s="119"/>
      <c r="EW27" s="119"/>
      <c r="EX27" s="119"/>
      <c r="EY27" s="119"/>
      <c r="EZ27" s="119"/>
      <c r="FA27" s="119"/>
      <c r="FB27" s="119"/>
      <c r="FC27" s="119"/>
      <c r="FD27" s="119"/>
      <c r="FE27" s="119"/>
      <c r="FF27" s="119"/>
      <c r="FG27" s="119"/>
      <c r="FH27" s="119"/>
      <c r="FI27" s="119"/>
      <c r="FJ27" s="119"/>
      <c r="FK27" s="119"/>
      <c r="FL27" s="119"/>
      <c r="FM27" s="119"/>
      <c r="FN27" s="119"/>
      <c r="FO27" s="119"/>
      <c r="FP27" s="119"/>
      <c r="FQ27" s="119"/>
      <c r="FR27" s="119"/>
      <c r="FS27" s="119"/>
      <c r="FT27" s="119"/>
      <c r="FU27" s="119"/>
      <c r="FV27" s="119"/>
      <c r="FW27" s="119"/>
      <c r="FX27" s="119"/>
      <c r="FY27" s="119"/>
      <c r="FZ27" s="119"/>
      <c r="GA27" s="119"/>
      <c r="GB27" s="119"/>
      <c r="GC27" s="119"/>
      <c r="GD27" s="119"/>
      <c r="GE27" s="119"/>
      <c r="GF27" s="119"/>
      <c r="GG27" s="119"/>
      <c r="GH27" s="119"/>
      <c r="GI27" s="119"/>
      <c r="GJ27" s="119"/>
      <c r="GK27" s="119"/>
      <c r="GL27" s="119"/>
      <c r="GM27" s="119"/>
      <c r="GN27" s="119"/>
      <c r="GO27" s="119"/>
      <c r="GP27" s="119"/>
      <c r="GQ27" s="119"/>
      <c r="GR27" s="119"/>
      <c r="GS27" s="119"/>
      <c r="GT27" s="119"/>
      <c r="GU27" s="119"/>
      <c r="GV27" s="119"/>
      <c r="GW27" s="119"/>
      <c r="GX27" s="119"/>
      <c r="GY27" s="119"/>
      <c r="GZ27" s="119"/>
      <c r="HA27" s="119"/>
      <c r="HB27" s="119"/>
      <c r="HC27" s="119"/>
      <c r="HD27" s="119"/>
      <c r="HE27" s="119"/>
      <c r="HF27" s="119"/>
      <c r="HG27" s="119"/>
      <c r="HH27" s="119"/>
      <c r="HI27" s="119"/>
      <c r="HJ27" s="119"/>
      <c r="HK27" s="119"/>
      <c r="HL27" s="119"/>
      <c r="HM27" s="119"/>
      <c r="HN27" s="119"/>
      <c r="HO27" s="119"/>
      <c r="HP27" s="119"/>
      <c r="HQ27" s="119"/>
      <c r="HR27" s="119"/>
      <c r="HS27" s="119"/>
    </row>
    <row r="28" spans="1:227" ht="12.75" customHeight="1">
      <c r="A28" s="136" t="s">
        <v>687</v>
      </c>
      <c r="B28" s="136" t="s">
        <v>874</v>
      </c>
      <c r="C28" s="119"/>
      <c r="D28" s="119"/>
      <c r="E28" s="119"/>
      <c r="F28" s="132"/>
      <c r="G28" s="136" t="s">
        <v>875</v>
      </c>
      <c r="H28" s="136" t="s">
        <v>876</v>
      </c>
      <c r="I28" s="138"/>
      <c r="J28" s="136" t="s">
        <v>877</v>
      </c>
      <c r="K28" s="119"/>
      <c r="L28" s="136" t="s">
        <v>878</v>
      </c>
      <c r="M28" s="136" t="s">
        <v>879</v>
      </c>
      <c r="N28" s="136" t="s">
        <v>880</v>
      </c>
      <c r="O28" s="136" t="s">
        <v>881</v>
      </c>
      <c r="P28" s="138"/>
      <c r="Q28" s="119"/>
      <c r="R28" s="132"/>
      <c r="S28" s="119"/>
      <c r="T28" s="132"/>
      <c r="U28" s="119"/>
      <c r="V28" s="119"/>
      <c r="W28" s="119"/>
      <c r="X28" s="119"/>
      <c r="Y28" s="119"/>
      <c r="Z28" s="138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  <c r="CN28" s="119"/>
      <c r="CO28" s="119"/>
      <c r="CP28" s="119"/>
      <c r="CQ28" s="119"/>
      <c r="CR28" s="119"/>
      <c r="CS28" s="119"/>
      <c r="CT28" s="119"/>
      <c r="CU28" s="119"/>
      <c r="CV28" s="119"/>
      <c r="CW28" s="119"/>
      <c r="CX28" s="119"/>
      <c r="CY28" s="119"/>
      <c r="CZ28" s="119"/>
      <c r="DA28" s="119"/>
      <c r="DB28" s="119"/>
      <c r="DC28" s="119"/>
      <c r="DD28" s="119"/>
      <c r="DE28" s="119"/>
      <c r="DF28" s="119"/>
      <c r="DG28" s="119"/>
      <c r="DH28" s="119"/>
      <c r="DI28" s="119"/>
      <c r="DJ28" s="119"/>
      <c r="DK28" s="119"/>
      <c r="DL28" s="119"/>
      <c r="DM28" s="119"/>
      <c r="DN28" s="119"/>
      <c r="DO28" s="119"/>
      <c r="DP28" s="119"/>
      <c r="DQ28" s="119"/>
      <c r="DR28" s="119"/>
      <c r="DS28" s="119"/>
      <c r="DT28" s="119"/>
      <c r="DU28" s="119"/>
      <c r="DV28" s="119"/>
      <c r="DW28" s="119"/>
      <c r="DX28" s="119"/>
      <c r="DY28" s="119"/>
      <c r="DZ28" s="119"/>
      <c r="EA28" s="119"/>
      <c r="EB28" s="119"/>
      <c r="EC28" s="119"/>
      <c r="ED28" s="119"/>
      <c r="EE28" s="119"/>
      <c r="EF28" s="119"/>
      <c r="EG28" s="119"/>
      <c r="EH28" s="119"/>
      <c r="EI28" s="119"/>
      <c r="EJ28" s="119"/>
      <c r="EK28" s="119"/>
      <c r="EL28" s="119"/>
      <c r="EM28" s="119"/>
      <c r="EN28" s="119"/>
      <c r="EO28" s="119"/>
      <c r="EP28" s="119"/>
      <c r="EQ28" s="119"/>
      <c r="ER28" s="119"/>
      <c r="ES28" s="119"/>
      <c r="ET28" s="119"/>
      <c r="EU28" s="119"/>
      <c r="EV28" s="119"/>
      <c r="EW28" s="119"/>
      <c r="EX28" s="119"/>
      <c r="EY28" s="119"/>
      <c r="EZ28" s="119"/>
      <c r="FA28" s="119"/>
      <c r="FB28" s="119"/>
      <c r="FC28" s="119"/>
      <c r="FD28" s="119"/>
      <c r="FE28" s="119"/>
      <c r="FF28" s="119"/>
      <c r="FG28" s="119"/>
      <c r="FH28" s="119"/>
      <c r="FI28" s="119"/>
      <c r="FJ28" s="119"/>
      <c r="FK28" s="119"/>
      <c r="FL28" s="119"/>
      <c r="FM28" s="119"/>
      <c r="FN28" s="119"/>
      <c r="FO28" s="119"/>
      <c r="FP28" s="119"/>
      <c r="FQ28" s="119"/>
      <c r="FR28" s="119"/>
      <c r="FS28" s="119"/>
      <c r="FT28" s="119"/>
      <c r="FU28" s="119"/>
      <c r="FV28" s="119"/>
      <c r="FW28" s="119"/>
      <c r="FX28" s="119"/>
      <c r="FY28" s="119"/>
      <c r="FZ28" s="119"/>
      <c r="GA28" s="119"/>
      <c r="GB28" s="119"/>
      <c r="GC28" s="119"/>
      <c r="GD28" s="119"/>
      <c r="GE28" s="119"/>
      <c r="GF28" s="119"/>
      <c r="GG28" s="119"/>
      <c r="GH28" s="119"/>
      <c r="GI28" s="119"/>
      <c r="GJ28" s="119"/>
      <c r="GK28" s="119"/>
      <c r="GL28" s="119"/>
      <c r="GM28" s="119"/>
      <c r="GN28" s="119"/>
      <c r="GO28" s="119"/>
      <c r="GP28" s="119"/>
      <c r="GQ28" s="119"/>
      <c r="GR28" s="119"/>
      <c r="GS28" s="119"/>
      <c r="GT28" s="119"/>
      <c r="GU28" s="119"/>
      <c r="GV28" s="119"/>
      <c r="GW28" s="119"/>
      <c r="GX28" s="119"/>
      <c r="GY28" s="119"/>
      <c r="GZ28" s="119"/>
      <c r="HA28" s="119"/>
      <c r="HB28" s="119"/>
      <c r="HC28" s="119"/>
      <c r="HD28" s="119"/>
      <c r="HE28" s="119"/>
      <c r="HF28" s="119"/>
      <c r="HG28" s="119"/>
      <c r="HH28" s="119"/>
      <c r="HI28" s="119"/>
      <c r="HJ28" s="119"/>
      <c r="HK28" s="119"/>
      <c r="HL28" s="119"/>
      <c r="HM28" s="119"/>
      <c r="HN28" s="119"/>
      <c r="HO28" s="119"/>
      <c r="HP28" s="119"/>
      <c r="HQ28" s="119"/>
      <c r="HR28" s="119"/>
      <c r="HS28" s="119"/>
    </row>
    <row r="29" spans="1:227" ht="12.75" customHeight="1">
      <c r="A29" s="136" t="s">
        <v>688</v>
      </c>
      <c r="B29" s="136" t="s">
        <v>882</v>
      </c>
      <c r="C29" s="119"/>
      <c r="D29" s="119"/>
      <c r="E29" s="119"/>
      <c r="F29" s="132"/>
      <c r="G29" s="138"/>
      <c r="H29" s="136" t="s">
        <v>883</v>
      </c>
      <c r="I29" s="119"/>
      <c r="J29" s="136" t="s">
        <v>884</v>
      </c>
      <c r="K29" s="138"/>
      <c r="L29" s="136" t="s">
        <v>885</v>
      </c>
      <c r="M29" s="136" t="s">
        <v>886</v>
      </c>
      <c r="N29" s="136" t="s">
        <v>887</v>
      </c>
      <c r="O29" s="136" t="s">
        <v>888</v>
      </c>
      <c r="P29" s="138"/>
      <c r="Q29" s="119"/>
      <c r="R29" s="132"/>
      <c r="S29" s="119"/>
      <c r="T29" s="132"/>
      <c r="U29" s="119"/>
      <c r="V29" s="119"/>
      <c r="W29" s="119"/>
      <c r="X29" s="119"/>
      <c r="Y29" s="119"/>
      <c r="Z29" s="138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19"/>
      <c r="BO29" s="119"/>
      <c r="BP29" s="119"/>
      <c r="BQ29" s="119"/>
      <c r="BR29" s="119"/>
      <c r="BS29" s="119"/>
      <c r="BT29" s="119"/>
      <c r="BU29" s="119"/>
      <c r="BV29" s="119"/>
      <c r="BW29" s="119"/>
      <c r="BX29" s="119"/>
      <c r="BY29" s="119"/>
      <c r="BZ29" s="119"/>
      <c r="CA29" s="119"/>
      <c r="CB29" s="119"/>
      <c r="CC29" s="119"/>
      <c r="CD29" s="119"/>
      <c r="CE29" s="119"/>
      <c r="CF29" s="119"/>
      <c r="CG29" s="119"/>
      <c r="CH29" s="119"/>
      <c r="CI29" s="119"/>
      <c r="CJ29" s="119"/>
      <c r="CK29" s="119"/>
      <c r="CL29" s="119"/>
      <c r="CM29" s="119"/>
      <c r="CN29" s="119"/>
      <c r="CO29" s="119"/>
      <c r="CP29" s="119"/>
      <c r="CQ29" s="119"/>
      <c r="CR29" s="119"/>
      <c r="CS29" s="119"/>
      <c r="CT29" s="119"/>
      <c r="CU29" s="119"/>
      <c r="CV29" s="119"/>
      <c r="CW29" s="119"/>
      <c r="CX29" s="119"/>
      <c r="CY29" s="119"/>
      <c r="CZ29" s="119"/>
      <c r="DA29" s="119"/>
      <c r="DB29" s="119"/>
      <c r="DC29" s="119"/>
      <c r="DD29" s="119"/>
      <c r="DE29" s="119"/>
      <c r="DF29" s="119"/>
      <c r="DG29" s="119"/>
      <c r="DH29" s="119"/>
      <c r="DI29" s="119"/>
      <c r="DJ29" s="119"/>
      <c r="DK29" s="119"/>
      <c r="DL29" s="119"/>
      <c r="DM29" s="119"/>
      <c r="DN29" s="119"/>
      <c r="DO29" s="119"/>
      <c r="DP29" s="119"/>
      <c r="DQ29" s="119"/>
      <c r="DR29" s="119"/>
      <c r="DS29" s="119"/>
      <c r="DT29" s="119"/>
      <c r="DU29" s="119"/>
      <c r="DV29" s="119"/>
      <c r="DW29" s="119"/>
      <c r="DX29" s="119"/>
      <c r="DY29" s="119"/>
      <c r="DZ29" s="119"/>
      <c r="EA29" s="119"/>
      <c r="EB29" s="119"/>
      <c r="EC29" s="119"/>
      <c r="ED29" s="119"/>
      <c r="EE29" s="119"/>
      <c r="EF29" s="119"/>
      <c r="EG29" s="119"/>
      <c r="EH29" s="119"/>
      <c r="EI29" s="119"/>
      <c r="EJ29" s="119"/>
      <c r="EK29" s="119"/>
      <c r="EL29" s="119"/>
      <c r="EM29" s="119"/>
      <c r="EN29" s="119"/>
      <c r="EO29" s="119"/>
      <c r="EP29" s="119"/>
      <c r="EQ29" s="119"/>
      <c r="ER29" s="119"/>
      <c r="ES29" s="119"/>
      <c r="ET29" s="119"/>
      <c r="EU29" s="119"/>
      <c r="EV29" s="119"/>
      <c r="EW29" s="119"/>
      <c r="EX29" s="119"/>
      <c r="EY29" s="119"/>
      <c r="EZ29" s="119"/>
      <c r="FA29" s="119"/>
      <c r="FB29" s="119"/>
      <c r="FC29" s="119"/>
      <c r="FD29" s="119"/>
      <c r="FE29" s="119"/>
      <c r="FF29" s="119"/>
      <c r="FG29" s="119"/>
      <c r="FH29" s="119"/>
      <c r="FI29" s="119"/>
      <c r="FJ29" s="119"/>
      <c r="FK29" s="119"/>
      <c r="FL29" s="119"/>
      <c r="FM29" s="119"/>
      <c r="FN29" s="119"/>
      <c r="FO29" s="119"/>
      <c r="FP29" s="119"/>
      <c r="FQ29" s="119"/>
      <c r="FR29" s="119"/>
      <c r="FS29" s="119"/>
      <c r="FT29" s="119"/>
      <c r="FU29" s="119"/>
      <c r="FV29" s="119"/>
      <c r="FW29" s="119"/>
      <c r="FX29" s="119"/>
      <c r="FY29" s="119"/>
      <c r="FZ29" s="119"/>
      <c r="GA29" s="119"/>
      <c r="GB29" s="119"/>
      <c r="GC29" s="119"/>
      <c r="GD29" s="119"/>
      <c r="GE29" s="119"/>
      <c r="GF29" s="119"/>
      <c r="GG29" s="119"/>
      <c r="GH29" s="119"/>
      <c r="GI29" s="119"/>
      <c r="GJ29" s="119"/>
      <c r="GK29" s="119"/>
      <c r="GL29" s="119"/>
      <c r="GM29" s="119"/>
      <c r="GN29" s="119"/>
      <c r="GO29" s="119"/>
      <c r="GP29" s="119"/>
      <c r="GQ29" s="119"/>
      <c r="GR29" s="119"/>
      <c r="GS29" s="119"/>
      <c r="GT29" s="119"/>
      <c r="GU29" s="119"/>
      <c r="GV29" s="119"/>
      <c r="GW29" s="119"/>
      <c r="GX29" s="119"/>
      <c r="GY29" s="119"/>
      <c r="GZ29" s="119"/>
      <c r="HA29" s="119"/>
      <c r="HB29" s="119"/>
      <c r="HC29" s="119"/>
      <c r="HD29" s="119"/>
      <c r="HE29" s="119"/>
      <c r="HF29" s="119"/>
      <c r="HG29" s="119"/>
      <c r="HH29" s="119"/>
      <c r="HI29" s="119"/>
      <c r="HJ29" s="119"/>
      <c r="HK29" s="119"/>
      <c r="HL29" s="119"/>
      <c r="HM29" s="119"/>
      <c r="HN29" s="119"/>
      <c r="HO29" s="119"/>
      <c r="HP29" s="119"/>
      <c r="HQ29" s="119"/>
      <c r="HR29" s="119"/>
      <c r="HS29" s="119"/>
    </row>
    <row r="30" spans="1:227" ht="12.75" customHeight="1">
      <c r="A30" s="136" t="s">
        <v>689</v>
      </c>
      <c r="B30" s="136" t="s">
        <v>889</v>
      </c>
      <c r="C30" s="119"/>
      <c r="D30" s="119"/>
      <c r="E30" s="119"/>
      <c r="F30" s="132"/>
      <c r="G30" s="138"/>
      <c r="H30" s="136" t="s">
        <v>890</v>
      </c>
      <c r="I30" s="119"/>
      <c r="J30" s="136" t="s">
        <v>891</v>
      </c>
      <c r="K30" s="138"/>
      <c r="L30" s="136" t="s">
        <v>892</v>
      </c>
      <c r="M30" s="136" t="s">
        <v>893</v>
      </c>
      <c r="N30" s="136" t="s">
        <v>894</v>
      </c>
      <c r="O30" s="136" t="s">
        <v>895</v>
      </c>
      <c r="P30" s="138"/>
      <c r="Q30" s="119"/>
      <c r="R30" s="132"/>
      <c r="S30" s="119"/>
      <c r="T30" s="132"/>
      <c r="U30" s="119"/>
      <c r="V30" s="119"/>
      <c r="W30" s="119"/>
      <c r="X30" s="132"/>
      <c r="Y30" s="119"/>
      <c r="Z30" s="138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119"/>
      <c r="BF30" s="119"/>
      <c r="BG30" s="119"/>
      <c r="BH30" s="119"/>
      <c r="BI30" s="119"/>
      <c r="BJ30" s="119"/>
      <c r="BK30" s="119"/>
      <c r="BL30" s="119"/>
      <c r="BM30" s="119"/>
      <c r="BN30" s="119"/>
      <c r="BO30" s="119"/>
      <c r="BP30" s="119"/>
      <c r="BQ30" s="119"/>
      <c r="BR30" s="119"/>
      <c r="BS30" s="119"/>
      <c r="BT30" s="119"/>
      <c r="BU30" s="119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19"/>
      <c r="CL30" s="119"/>
      <c r="CM30" s="119"/>
      <c r="CN30" s="119"/>
      <c r="CO30" s="119"/>
      <c r="CP30" s="119"/>
      <c r="CQ30" s="119"/>
      <c r="CR30" s="119"/>
      <c r="CS30" s="119"/>
      <c r="CT30" s="119"/>
      <c r="CU30" s="119"/>
      <c r="CV30" s="119"/>
      <c r="CW30" s="119"/>
      <c r="CX30" s="119"/>
      <c r="CY30" s="119"/>
      <c r="CZ30" s="119"/>
      <c r="DA30" s="119"/>
      <c r="DB30" s="119"/>
      <c r="DC30" s="119"/>
      <c r="DD30" s="119"/>
      <c r="DE30" s="119"/>
      <c r="DF30" s="119"/>
      <c r="DG30" s="119"/>
      <c r="DH30" s="119"/>
      <c r="DI30" s="119"/>
      <c r="DJ30" s="119"/>
      <c r="DK30" s="119"/>
      <c r="DL30" s="119"/>
      <c r="DM30" s="119"/>
      <c r="DN30" s="119"/>
      <c r="DO30" s="119"/>
      <c r="DP30" s="119"/>
      <c r="DQ30" s="119"/>
      <c r="DR30" s="119"/>
      <c r="DS30" s="119"/>
      <c r="DT30" s="119"/>
      <c r="DU30" s="119"/>
      <c r="DV30" s="119"/>
      <c r="DW30" s="119"/>
      <c r="DX30" s="119"/>
      <c r="DY30" s="119"/>
      <c r="DZ30" s="119"/>
      <c r="EA30" s="119"/>
      <c r="EB30" s="119"/>
      <c r="EC30" s="119"/>
      <c r="ED30" s="119"/>
      <c r="EE30" s="119"/>
      <c r="EF30" s="119"/>
      <c r="EG30" s="119"/>
      <c r="EH30" s="119"/>
      <c r="EI30" s="119"/>
      <c r="EJ30" s="119"/>
      <c r="EK30" s="119"/>
      <c r="EL30" s="119"/>
      <c r="EM30" s="119"/>
      <c r="EN30" s="119"/>
      <c r="EO30" s="119"/>
      <c r="EP30" s="119"/>
      <c r="EQ30" s="119"/>
      <c r="ER30" s="119"/>
      <c r="ES30" s="119"/>
      <c r="ET30" s="119"/>
      <c r="EU30" s="119"/>
      <c r="EV30" s="119"/>
      <c r="EW30" s="119"/>
      <c r="EX30" s="119"/>
      <c r="EY30" s="119"/>
      <c r="EZ30" s="119"/>
      <c r="FA30" s="119"/>
      <c r="FB30" s="119"/>
      <c r="FC30" s="119"/>
      <c r="FD30" s="119"/>
      <c r="FE30" s="119"/>
      <c r="FF30" s="119"/>
      <c r="FG30" s="119"/>
      <c r="FH30" s="119"/>
      <c r="FI30" s="119"/>
      <c r="FJ30" s="119"/>
      <c r="FK30" s="119"/>
      <c r="FL30" s="119"/>
      <c r="FM30" s="119"/>
      <c r="FN30" s="119"/>
      <c r="FO30" s="119"/>
      <c r="FP30" s="119"/>
      <c r="FQ30" s="119"/>
      <c r="FR30" s="119"/>
      <c r="FS30" s="119"/>
      <c r="FT30" s="119"/>
      <c r="FU30" s="119"/>
      <c r="FV30" s="119"/>
      <c r="FW30" s="119"/>
      <c r="FX30" s="119"/>
      <c r="FY30" s="119"/>
      <c r="FZ30" s="119"/>
      <c r="GA30" s="119"/>
      <c r="GB30" s="119"/>
      <c r="GC30" s="119"/>
      <c r="GD30" s="119"/>
      <c r="GE30" s="119"/>
      <c r="GF30" s="119"/>
      <c r="GG30" s="119"/>
      <c r="GH30" s="119"/>
      <c r="GI30" s="119"/>
      <c r="GJ30" s="119"/>
      <c r="GK30" s="119"/>
      <c r="GL30" s="119"/>
      <c r="GM30" s="119"/>
      <c r="GN30" s="119"/>
      <c r="GO30" s="119"/>
      <c r="GP30" s="119"/>
      <c r="GQ30" s="119"/>
      <c r="GR30" s="119"/>
      <c r="GS30" s="119"/>
      <c r="GT30" s="119"/>
      <c r="GU30" s="119"/>
      <c r="GV30" s="119"/>
      <c r="GW30" s="119"/>
      <c r="GX30" s="119"/>
      <c r="GY30" s="119"/>
      <c r="GZ30" s="119"/>
      <c r="HA30" s="119"/>
      <c r="HB30" s="119"/>
      <c r="HC30" s="119"/>
      <c r="HD30" s="119"/>
      <c r="HE30" s="119"/>
      <c r="HF30" s="119"/>
      <c r="HG30" s="119"/>
      <c r="HH30" s="119"/>
      <c r="HI30" s="119"/>
      <c r="HJ30" s="119"/>
      <c r="HK30" s="119"/>
      <c r="HL30" s="119"/>
      <c r="HM30" s="119"/>
      <c r="HN30" s="119"/>
      <c r="HO30" s="119"/>
      <c r="HP30" s="119"/>
      <c r="HQ30" s="119"/>
      <c r="HR30" s="119"/>
      <c r="HS30" s="119"/>
    </row>
    <row r="31" spans="1:227" ht="12.75" customHeight="1">
      <c r="A31" s="136" t="s">
        <v>690</v>
      </c>
      <c r="B31" s="136" t="s">
        <v>896</v>
      </c>
      <c r="C31" s="119"/>
      <c r="D31" s="119"/>
      <c r="E31" s="119"/>
      <c r="F31" s="132"/>
      <c r="G31" s="138"/>
      <c r="H31" s="136" t="s">
        <v>897</v>
      </c>
      <c r="I31" s="119"/>
      <c r="J31" s="136" t="s">
        <v>898</v>
      </c>
      <c r="K31" s="138"/>
      <c r="L31" s="136" t="s">
        <v>899</v>
      </c>
      <c r="M31" s="136" t="s">
        <v>900</v>
      </c>
      <c r="N31" s="136" t="s">
        <v>901</v>
      </c>
      <c r="O31" s="138"/>
      <c r="P31" s="138"/>
      <c r="Q31" s="132"/>
      <c r="R31" s="132"/>
      <c r="S31" s="119"/>
      <c r="T31" s="132"/>
      <c r="U31" s="119"/>
      <c r="V31" s="119"/>
      <c r="W31" s="119"/>
      <c r="X31" s="132"/>
      <c r="Y31" s="119"/>
      <c r="Z31" s="138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19"/>
      <c r="BO31" s="119"/>
      <c r="BP31" s="119"/>
      <c r="BQ31" s="119"/>
      <c r="BR31" s="119"/>
      <c r="BS31" s="119"/>
      <c r="BT31" s="119"/>
      <c r="BU31" s="119"/>
      <c r="BV31" s="119"/>
      <c r="BW31" s="119"/>
      <c r="BX31" s="119"/>
      <c r="BY31" s="119"/>
      <c r="BZ31" s="119"/>
      <c r="CA31" s="119"/>
      <c r="CB31" s="119"/>
      <c r="CC31" s="119"/>
      <c r="CD31" s="119"/>
      <c r="CE31" s="119"/>
      <c r="CF31" s="119"/>
      <c r="CG31" s="119"/>
      <c r="CH31" s="119"/>
      <c r="CI31" s="119"/>
      <c r="CJ31" s="119"/>
      <c r="CK31" s="119"/>
      <c r="CL31" s="119"/>
      <c r="CM31" s="119"/>
      <c r="CN31" s="119"/>
      <c r="CO31" s="119"/>
      <c r="CP31" s="119"/>
      <c r="CQ31" s="119"/>
      <c r="CR31" s="119"/>
      <c r="CS31" s="119"/>
      <c r="CT31" s="119"/>
      <c r="CU31" s="119"/>
      <c r="CV31" s="119"/>
      <c r="CW31" s="119"/>
      <c r="CX31" s="119"/>
      <c r="CY31" s="119"/>
      <c r="CZ31" s="119"/>
      <c r="DA31" s="119"/>
      <c r="DB31" s="119"/>
      <c r="DC31" s="119"/>
      <c r="DD31" s="119"/>
      <c r="DE31" s="119"/>
      <c r="DF31" s="119"/>
      <c r="DG31" s="119"/>
      <c r="DH31" s="119"/>
      <c r="DI31" s="119"/>
      <c r="DJ31" s="119"/>
      <c r="DK31" s="119"/>
      <c r="DL31" s="119"/>
      <c r="DM31" s="119"/>
      <c r="DN31" s="119"/>
      <c r="DO31" s="119"/>
      <c r="DP31" s="119"/>
      <c r="DQ31" s="119"/>
      <c r="DR31" s="119"/>
      <c r="DS31" s="119"/>
      <c r="DT31" s="119"/>
      <c r="DU31" s="119"/>
      <c r="DV31" s="119"/>
      <c r="DW31" s="119"/>
      <c r="DX31" s="119"/>
      <c r="DY31" s="119"/>
      <c r="DZ31" s="119"/>
      <c r="EA31" s="119"/>
      <c r="EB31" s="119"/>
      <c r="EC31" s="119"/>
      <c r="ED31" s="119"/>
      <c r="EE31" s="119"/>
      <c r="EF31" s="119"/>
      <c r="EG31" s="119"/>
      <c r="EH31" s="119"/>
      <c r="EI31" s="119"/>
      <c r="EJ31" s="119"/>
      <c r="EK31" s="119"/>
      <c r="EL31" s="119"/>
      <c r="EM31" s="119"/>
      <c r="EN31" s="119"/>
      <c r="EO31" s="119"/>
      <c r="EP31" s="119"/>
      <c r="EQ31" s="119"/>
      <c r="ER31" s="119"/>
      <c r="ES31" s="119"/>
      <c r="ET31" s="119"/>
      <c r="EU31" s="119"/>
      <c r="EV31" s="119"/>
      <c r="EW31" s="119"/>
      <c r="EX31" s="119"/>
      <c r="EY31" s="119"/>
      <c r="EZ31" s="119"/>
      <c r="FA31" s="119"/>
      <c r="FB31" s="119"/>
      <c r="FC31" s="119"/>
      <c r="FD31" s="119"/>
      <c r="FE31" s="119"/>
      <c r="FF31" s="119"/>
      <c r="FG31" s="119"/>
      <c r="FH31" s="119"/>
      <c r="FI31" s="119"/>
      <c r="FJ31" s="119"/>
      <c r="FK31" s="119"/>
      <c r="FL31" s="119"/>
      <c r="FM31" s="119"/>
      <c r="FN31" s="119"/>
      <c r="FO31" s="119"/>
      <c r="FP31" s="119"/>
      <c r="FQ31" s="119"/>
      <c r="FR31" s="119"/>
      <c r="FS31" s="119"/>
      <c r="FT31" s="119"/>
      <c r="FU31" s="119"/>
      <c r="FV31" s="119"/>
      <c r="FW31" s="119"/>
      <c r="FX31" s="119"/>
      <c r="FY31" s="119"/>
      <c r="FZ31" s="119"/>
      <c r="GA31" s="119"/>
      <c r="GB31" s="119"/>
      <c r="GC31" s="119"/>
      <c r="GD31" s="119"/>
      <c r="GE31" s="119"/>
      <c r="GF31" s="119"/>
      <c r="GG31" s="119"/>
      <c r="GH31" s="119"/>
      <c r="GI31" s="119"/>
      <c r="GJ31" s="119"/>
      <c r="GK31" s="119"/>
      <c r="GL31" s="119"/>
      <c r="GM31" s="119"/>
      <c r="GN31" s="119"/>
      <c r="GO31" s="119"/>
      <c r="GP31" s="119"/>
      <c r="GQ31" s="119"/>
      <c r="GR31" s="119"/>
      <c r="GS31" s="119"/>
      <c r="GT31" s="119"/>
      <c r="GU31" s="119"/>
      <c r="GV31" s="119"/>
      <c r="GW31" s="119"/>
      <c r="GX31" s="119"/>
      <c r="GY31" s="119"/>
      <c r="GZ31" s="119"/>
      <c r="HA31" s="119"/>
      <c r="HB31" s="119"/>
      <c r="HC31" s="119"/>
      <c r="HD31" s="119"/>
      <c r="HE31" s="119"/>
      <c r="HF31" s="119"/>
      <c r="HG31" s="119"/>
      <c r="HH31" s="119"/>
      <c r="HI31" s="119"/>
      <c r="HJ31" s="119"/>
      <c r="HK31" s="119"/>
      <c r="HL31" s="119"/>
      <c r="HM31" s="119"/>
      <c r="HN31" s="119"/>
      <c r="HO31" s="119"/>
      <c r="HP31" s="119"/>
      <c r="HQ31" s="119"/>
      <c r="HR31" s="119"/>
      <c r="HS31" s="119"/>
    </row>
    <row r="32" spans="1:227" ht="12.75" customHeight="1">
      <c r="A32" s="136" t="s">
        <v>691</v>
      </c>
      <c r="B32" s="136" t="s">
        <v>902</v>
      </c>
      <c r="C32" s="119"/>
      <c r="D32" s="119"/>
      <c r="E32" s="119"/>
      <c r="F32" s="132"/>
      <c r="G32" s="138"/>
      <c r="H32" s="136" t="s">
        <v>903</v>
      </c>
      <c r="I32" s="119"/>
      <c r="J32" s="136" t="s">
        <v>904</v>
      </c>
      <c r="K32" s="138"/>
      <c r="L32" s="136" t="s">
        <v>905</v>
      </c>
      <c r="M32" s="140"/>
      <c r="N32" s="136" t="s">
        <v>906</v>
      </c>
      <c r="O32" s="138"/>
      <c r="P32" s="138"/>
      <c r="Q32" s="132"/>
      <c r="R32" s="132"/>
      <c r="S32" s="119"/>
      <c r="T32" s="132"/>
      <c r="U32" s="119"/>
      <c r="V32" s="119"/>
      <c r="W32" s="119"/>
      <c r="X32" s="132"/>
      <c r="Y32" s="138"/>
      <c r="Z32" s="138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119"/>
      <c r="BF32" s="119"/>
      <c r="BG32" s="119"/>
      <c r="BH32" s="119"/>
      <c r="BI32" s="119"/>
      <c r="BJ32" s="119"/>
      <c r="BK32" s="119"/>
      <c r="BL32" s="119"/>
      <c r="BM32" s="119"/>
      <c r="BN32" s="119"/>
      <c r="BO32" s="119"/>
      <c r="BP32" s="119"/>
      <c r="BQ32" s="119"/>
      <c r="BR32" s="119"/>
      <c r="BS32" s="119"/>
      <c r="BT32" s="119"/>
      <c r="BU32" s="119"/>
      <c r="BV32" s="119"/>
      <c r="BW32" s="119"/>
      <c r="BX32" s="119"/>
      <c r="BY32" s="119"/>
      <c r="BZ32" s="119"/>
      <c r="CA32" s="119"/>
      <c r="CB32" s="119"/>
      <c r="CC32" s="119"/>
      <c r="CD32" s="119"/>
      <c r="CE32" s="119"/>
      <c r="CF32" s="119"/>
      <c r="CG32" s="119"/>
      <c r="CH32" s="119"/>
      <c r="CI32" s="119"/>
      <c r="CJ32" s="119"/>
      <c r="CK32" s="119"/>
      <c r="CL32" s="119"/>
      <c r="CM32" s="119"/>
      <c r="CN32" s="119"/>
      <c r="CO32" s="119"/>
      <c r="CP32" s="119"/>
      <c r="CQ32" s="119"/>
      <c r="CR32" s="119"/>
      <c r="CS32" s="119"/>
      <c r="CT32" s="119"/>
      <c r="CU32" s="119"/>
      <c r="CV32" s="119"/>
      <c r="CW32" s="119"/>
      <c r="CX32" s="119"/>
      <c r="CY32" s="119"/>
      <c r="CZ32" s="119"/>
      <c r="DA32" s="119"/>
      <c r="DB32" s="119"/>
      <c r="DC32" s="119"/>
      <c r="DD32" s="119"/>
      <c r="DE32" s="119"/>
      <c r="DF32" s="119"/>
      <c r="DG32" s="119"/>
      <c r="DH32" s="119"/>
      <c r="DI32" s="119"/>
      <c r="DJ32" s="119"/>
      <c r="DK32" s="119"/>
      <c r="DL32" s="119"/>
      <c r="DM32" s="119"/>
      <c r="DN32" s="119"/>
      <c r="DO32" s="119"/>
      <c r="DP32" s="119"/>
      <c r="DQ32" s="119"/>
      <c r="DR32" s="119"/>
      <c r="DS32" s="119"/>
      <c r="DT32" s="119"/>
      <c r="DU32" s="119"/>
      <c r="DV32" s="119"/>
      <c r="DW32" s="119"/>
      <c r="DX32" s="119"/>
      <c r="DY32" s="119"/>
      <c r="DZ32" s="119"/>
      <c r="EA32" s="119"/>
      <c r="EB32" s="119"/>
      <c r="EC32" s="119"/>
      <c r="ED32" s="119"/>
      <c r="EE32" s="119"/>
      <c r="EF32" s="119"/>
      <c r="EG32" s="119"/>
      <c r="EH32" s="119"/>
      <c r="EI32" s="119"/>
      <c r="EJ32" s="119"/>
      <c r="EK32" s="119"/>
      <c r="EL32" s="119"/>
      <c r="EM32" s="119"/>
      <c r="EN32" s="119"/>
      <c r="EO32" s="119"/>
      <c r="EP32" s="119"/>
      <c r="EQ32" s="119"/>
      <c r="ER32" s="119"/>
      <c r="ES32" s="119"/>
      <c r="ET32" s="119"/>
      <c r="EU32" s="119"/>
      <c r="EV32" s="119"/>
      <c r="EW32" s="119"/>
      <c r="EX32" s="119"/>
      <c r="EY32" s="119"/>
      <c r="EZ32" s="119"/>
      <c r="FA32" s="119"/>
      <c r="FB32" s="119"/>
      <c r="FC32" s="119"/>
      <c r="FD32" s="119"/>
      <c r="FE32" s="119"/>
      <c r="FF32" s="119"/>
      <c r="FG32" s="119"/>
      <c r="FH32" s="119"/>
      <c r="FI32" s="119"/>
      <c r="FJ32" s="119"/>
      <c r="FK32" s="119"/>
      <c r="FL32" s="119"/>
      <c r="FM32" s="119"/>
      <c r="FN32" s="119"/>
      <c r="FO32" s="119"/>
      <c r="FP32" s="119"/>
      <c r="FQ32" s="119"/>
      <c r="FR32" s="119"/>
      <c r="FS32" s="119"/>
      <c r="FT32" s="119"/>
      <c r="FU32" s="119"/>
      <c r="FV32" s="119"/>
      <c r="FW32" s="119"/>
      <c r="FX32" s="119"/>
      <c r="FY32" s="119"/>
      <c r="FZ32" s="119"/>
      <c r="GA32" s="119"/>
      <c r="GB32" s="119"/>
      <c r="GC32" s="119"/>
      <c r="GD32" s="119"/>
      <c r="GE32" s="119"/>
      <c r="GF32" s="119"/>
      <c r="GG32" s="119"/>
      <c r="GH32" s="119"/>
      <c r="GI32" s="119"/>
      <c r="GJ32" s="119"/>
      <c r="GK32" s="119"/>
      <c r="GL32" s="119"/>
      <c r="GM32" s="119"/>
      <c r="GN32" s="119"/>
      <c r="GO32" s="119"/>
      <c r="GP32" s="119"/>
      <c r="GQ32" s="119"/>
      <c r="GR32" s="119"/>
      <c r="GS32" s="119"/>
      <c r="GT32" s="119"/>
      <c r="GU32" s="119"/>
      <c r="GV32" s="119"/>
      <c r="GW32" s="119"/>
      <c r="GX32" s="119"/>
      <c r="GY32" s="119"/>
      <c r="GZ32" s="119"/>
      <c r="HA32" s="119"/>
      <c r="HB32" s="119"/>
      <c r="HC32" s="119"/>
      <c r="HD32" s="119"/>
      <c r="HE32" s="119"/>
      <c r="HF32" s="119"/>
      <c r="HG32" s="119"/>
      <c r="HH32" s="119"/>
      <c r="HI32" s="119"/>
      <c r="HJ32" s="119"/>
      <c r="HK32" s="119"/>
      <c r="HL32" s="119"/>
      <c r="HM32" s="119"/>
      <c r="HN32" s="119"/>
      <c r="HO32" s="119"/>
      <c r="HP32" s="119"/>
      <c r="HQ32" s="119"/>
      <c r="HR32" s="119"/>
      <c r="HS32" s="119"/>
    </row>
    <row r="33" spans="1:227" ht="12.75" customHeight="1">
      <c r="A33" s="136" t="s">
        <v>692</v>
      </c>
      <c r="B33" s="136" t="s">
        <v>907</v>
      </c>
      <c r="C33" s="119"/>
      <c r="D33" s="119"/>
      <c r="E33" s="119"/>
      <c r="F33" s="132"/>
      <c r="G33" s="138"/>
      <c r="H33" s="138"/>
      <c r="I33" s="119"/>
      <c r="J33" s="136" t="s">
        <v>908</v>
      </c>
      <c r="K33" s="138"/>
      <c r="L33" s="136" t="s">
        <v>909</v>
      </c>
      <c r="M33" s="140"/>
      <c r="N33" s="136" t="s">
        <v>910</v>
      </c>
      <c r="O33" s="138"/>
      <c r="P33" s="138"/>
      <c r="Q33" s="132"/>
      <c r="R33" s="132"/>
      <c r="S33" s="119"/>
      <c r="T33" s="132"/>
      <c r="U33" s="119"/>
      <c r="V33" s="119"/>
      <c r="W33" s="119"/>
      <c r="X33" s="132"/>
      <c r="Y33" s="138"/>
      <c r="Z33" s="138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19"/>
      <c r="BZ33" s="119"/>
      <c r="CA33" s="119"/>
      <c r="CB33" s="119"/>
      <c r="CC33" s="119"/>
      <c r="CD33" s="119"/>
      <c r="CE33" s="119"/>
      <c r="CF33" s="119"/>
      <c r="CG33" s="119"/>
      <c r="CH33" s="119"/>
      <c r="CI33" s="119"/>
      <c r="CJ33" s="119"/>
      <c r="CK33" s="119"/>
      <c r="CL33" s="119"/>
      <c r="CM33" s="119"/>
      <c r="CN33" s="119"/>
      <c r="CO33" s="119"/>
      <c r="CP33" s="119"/>
      <c r="CQ33" s="119"/>
      <c r="CR33" s="119"/>
      <c r="CS33" s="119"/>
      <c r="CT33" s="119"/>
      <c r="CU33" s="119"/>
      <c r="CV33" s="119"/>
      <c r="CW33" s="119"/>
      <c r="CX33" s="119"/>
      <c r="CY33" s="119"/>
      <c r="CZ33" s="119"/>
      <c r="DA33" s="119"/>
      <c r="DB33" s="119"/>
      <c r="DC33" s="119"/>
      <c r="DD33" s="119"/>
      <c r="DE33" s="119"/>
      <c r="DF33" s="119"/>
      <c r="DG33" s="119"/>
      <c r="DH33" s="119"/>
      <c r="DI33" s="119"/>
      <c r="DJ33" s="119"/>
      <c r="DK33" s="119"/>
      <c r="DL33" s="119"/>
      <c r="DM33" s="119"/>
      <c r="DN33" s="119"/>
      <c r="DO33" s="119"/>
      <c r="DP33" s="119"/>
      <c r="DQ33" s="119"/>
      <c r="DR33" s="119"/>
      <c r="DS33" s="119"/>
      <c r="DT33" s="119"/>
      <c r="DU33" s="119"/>
      <c r="DV33" s="119"/>
      <c r="DW33" s="119"/>
      <c r="DX33" s="119"/>
      <c r="DY33" s="119"/>
      <c r="DZ33" s="119"/>
      <c r="EA33" s="119"/>
      <c r="EB33" s="119"/>
      <c r="EC33" s="119"/>
      <c r="ED33" s="119"/>
      <c r="EE33" s="119"/>
      <c r="EF33" s="119"/>
      <c r="EG33" s="119"/>
      <c r="EH33" s="119"/>
      <c r="EI33" s="119"/>
      <c r="EJ33" s="119"/>
      <c r="EK33" s="119"/>
      <c r="EL33" s="119"/>
      <c r="EM33" s="119"/>
      <c r="EN33" s="119"/>
      <c r="EO33" s="119"/>
      <c r="EP33" s="119"/>
      <c r="EQ33" s="119"/>
      <c r="ER33" s="119"/>
      <c r="ES33" s="119"/>
      <c r="ET33" s="119"/>
      <c r="EU33" s="119"/>
      <c r="EV33" s="119"/>
      <c r="EW33" s="119"/>
      <c r="EX33" s="119"/>
      <c r="EY33" s="119"/>
      <c r="EZ33" s="119"/>
      <c r="FA33" s="119"/>
      <c r="FB33" s="119"/>
      <c r="FC33" s="119"/>
      <c r="FD33" s="119"/>
      <c r="FE33" s="119"/>
      <c r="FF33" s="119"/>
      <c r="FG33" s="119"/>
      <c r="FH33" s="119"/>
      <c r="FI33" s="119"/>
      <c r="FJ33" s="119"/>
      <c r="FK33" s="119"/>
      <c r="FL33" s="119"/>
      <c r="FM33" s="119"/>
      <c r="FN33" s="119"/>
      <c r="FO33" s="119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9"/>
      <c r="GO33" s="119"/>
      <c r="GP33" s="119"/>
      <c r="GQ33" s="119"/>
      <c r="GR33" s="119"/>
      <c r="GS33" s="119"/>
      <c r="GT33" s="119"/>
      <c r="GU33" s="119"/>
      <c r="GV33" s="119"/>
      <c r="GW33" s="119"/>
      <c r="GX33" s="119"/>
      <c r="GY33" s="119"/>
      <c r="GZ33" s="119"/>
      <c r="HA33" s="119"/>
      <c r="HB33" s="119"/>
      <c r="HC33" s="119"/>
      <c r="HD33" s="119"/>
      <c r="HE33" s="119"/>
      <c r="HF33" s="119"/>
      <c r="HG33" s="119"/>
      <c r="HH33" s="119"/>
      <c r="HI33" s="119"/>
      <c r="HJ33" s="119"/>
      <c r="HK33" s="119"/>
      <c r="HL33" s="119"/>
      <c r="HM33" s="119"/>
      <c r="HN33" s="119"/>
      <c r="HO33" s="119"/>
      <c r="HP33" s="119"/>
      <c r="HQ33" s="119"/>
      <c r="HR33" s="119"/>
      <c r="HS33" s="119"/>
    </row>
    <row r="34" spans="1:227" ht="12.75" customHeight="1">
      <c r="A34" s="136" t="s">
        <v>693</v>
      </c>
      <c r="B34" s="119"/>
      <c r="C34" s="119"/>
      <c r="D34" s="119"/>
      <c r="E34" s="119"/>
      <c r="F34" s="132"/>
      <c r="G34" s="138"/>
      <c r="H34" s="138"/>
      <c r="I34" s="119"/>
      <c r="J34" s="136" t="s">
        <v>911</v>
      </c>
      <c r="K34" s="138"/>
      <c r="L34" s="136" t="s">
        <v>912</v>
      </c>
      <c r="M34" s="140"/>
      <c r="N34" s="136" t="s">
        <v>913</v>
      </c>
      <c r="O34" s="138"/>
      <c r="P34" s="138"/>
      <c r="Q34" s="132"/>
      <c r="R34" s="132"/>
      <c r="S34" s="119"/>
      <c r="T34" s="138"/>
      <c r="U34" s="119"/>
      <c r="V34" s="119"/>
      <c r="W34" s="138"/>
      <c r="X34" s="132"/>
      <c r="Y34" s="138"/>
      <c r="Z34" s="138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119"/>
      <c r="BF34" s="119"/>
      <c r="BG34" s="119"/>
      <c r="BH34" s="119"/>
      <c r="BI34" s="119"/>
      <c r="BJ34" s="119"/>
      <c r="BK34" s="119"/>
      <c r="BL34" s="119"/>
      <c r="BM34" s="119"/>
      <c r="BN34" s="119"/>
      <c r="BO34" s="119"/>
      <c r="BP34" s="119"/>
      <c r="BQ34" s="119"/>
      <c r="BR34" s="119"/>
      <c r="BS34" s="119"/>
      <c r="BT34" s="119"/>
      <c r="BU34" s="119"/>
      <c r="BV34" s="119"/>
      <c r="BW34" s="119"/>
      <c r="BX34" s="119"/>
      <c r="BY34" s="119"/>
      <c r="BZ34" s="119"/>
      <c r="CA34" s="119"/>
      <c r="CB34" s="119"/>
      <c r="CC34" s="119"/>
      <c r="CD34" s="119"/>
      <c r="CE34" s="119"/>
      <c r="CF34" s="119"/>
      <c r="CG34" s="119"/>
      <c r="CH34" s="119"/>
      <c r="CI34" s="119"/>
      <c r="CJ34" s="119"/>
      <c r="CK34" s="119"/>
      <c r="CL34" s="119"/>
      <c r="CM34" s="119"/>
      <c r="CN34" s="119"/>
      <c r="CO34" s="119"/>
      <c r="CP34" s="119"/>
      <c r="CQ34" s="119"/>
      <c r="CR34" s="119"/>
      <c r="CS34" s="119"/>
      <c r="CT34" s="119"/>
      <c r="CU34" s="119"/>
      <c r="CV34" s="119"/>
      <c r="CW34" s="119"/>
      <c r="CX34" s="119"/>
      <c r="CY34" s="119"/>
      <c r="CZ34" s="119"/>
      <c r="DA34" s="119"/>
      <c r="DB34" s="119"/>
      <c r="DC34" s="119"/>
      <c r="DD34" s="119"/>
      <c r="DE34" s="119"/>
      <c r="DF34" s="119"/>
      <c r="DG34" s="119"/>
      <c r="DH34" s="119"/>
      <c r="DI34" s="119"/>
      <c r="DJ34" s="119"/>
      <c r="DK34" s="119"/>
      <c r="DL34" s="119"/>
      <c r="DM34" s="119"/>
      <c r="DN34" s="119"/>
      <c r="DO34" s="119"/>
      <c r="DP34" s="119"/>
      <c r="DQ34" s="119"/>
      <c r="DR34" s="119"/>
      <c r="DS34" s="119"/>
      <c r="DT34" s="119"/>
      <c r="DU34" s="119"/>
      <c r="DV34" s="119"/>
      <c r="DW34" s="119"/>
      <c r="DX34" s="119"/>
      <c r="DY34" s="119"/>
      <c r="DZ34" s="119"/>
      <c r="EA34" s="119"/>
      <c r="EB34" s="119"/>
      <c r="EC34" s="119"/>
      <c r="ED34" s="119"/>
      <c r="EE34" s="119"/>
      <c r="EF34" s="119"/>
      <c r="EG34" s="119"/>
      <c r="EH34" s="119"/>
      <c r="EI34" s="119"/>
      <c r="EJ34" s="119"/>
      <c r="EK34" s="119"/>
      <c r="EL34" s="119"/>
      <c r="EM34" s="119"/>
      <c r="EN34" s="119"/>
      <c r="EO34" s="119"/>
      <c r="EP34" s="119"/>
      <c r="EQ34" s="119"/>
      <c r="ER34" s="119"/>
      <c r="ES34" s="119"/>
      <c r="ET34" s="119"/>
      <c r="EU34" s="119"/>
      <c r="EV34" s="119"/>
      <c r="EW34" s="119"/>
      <c r="EX34" s="119"/>
      <c r="EY34" s="119"/>
      <c r="EZ34" s="119"/>
      <c r="FA34" s="119"/>
      <c r="FB34" s="119"/>
      <c r="FC34" s="119"/>
      <c r="FD34" s="119"/>
      <c r="FE34" s="119"/>
      <c r="FF34" s="119"/>
      <c r="FG34" s="119"/>
      <c r="FH34" s="119"/>
      <c r="FI34" s="119"/>
      <c r="FJ34" s="119"/>
      <c r="FK34" s="119"/>
      <c r="FL34" s="119"/>
      <c r="FM34" s="119"/>
      <c r="FN34" s="119"/>
      <c r="FO34" s="119"/>
      <c r="FP34" s="119"/>
      <c r="FQ34" s="119"/>
      <c r="FR34" s="119"/>
      <c r="FS34" s="119"/>
      <c r="FT34" s="119"/>
      <c r="FU34" s="119"/>
      <c r="FV34" s="119"/>
      <c r="FW34" s="119"/>
      <c r="FX34" s="119"/>
      <c r="FY34" s="119"/>
      <c r="FZ34" s="119"/>
      <c r="GA34" s="119"/>
      <c r="GB34" s="119"/>
      <c r="GC34" s="119"/>
      <c r="GD34" s="119"/>
      <c r="GE34" s="119"/>
      <c r="GF34" s="119"/>
      <c r="GG34" s="119"/>
      <c r="GH34" s="119"/>
      <c r="GI34" s="119"/>
      <c r="GJ34" s="119"/>
      <c r="GK34" s="119"/>
      <c r="GL34" s="119"/>
      <c r="GM34" s="119"/>
      <c r="GN34" s="119"/>
      <c r="GO34" s="119"/>
      <c r="GP34" s="119"/>
      <c r="GQ34" s="119"/>
      <c r="GR34" s="119"/>
      <c r="GS34" s="119"/>
      <c r="GT34" s="119"/>
      <c r="GU34" s="119"/>
      <c r="GV34" s="119"/>
      <c r="GW34" s="119"/>
      <c r="GX34" s="119"/>
      <c r="GY34" s="119"/>
      <c r="GZ34" s="119"/>
      <c r="HA34" s="119"/>
      <c r="HB34" s="119"/>
      <c r="HC34" s="119"/>
      <c r="HD34" s="119"/>
      <c r="HE34" s="119"/>
      <c r="HF34" s="119"/>
      <c r="HG34" s="119"/>
      <c r="HH34" s="119"/>
      <c r="HI34" s="119"/>
      <c r="HJ34" s="119"/>
      <c r="HK34" s="119"/>
      <c r="HL34" s="119"/>
      <c r="HM34" s="119"/>
      <c r="HN34" s="119"/>
      <c r="HO34" s="119"/>
      <c r="HP34" s="119"/>
      <c r="HQ34" s="119"/>
      <c r="HR34" s="119"/>
      <c r="HS34" s="119"/>
    </row>
    <row r="35" spans="1:227" ht="12.75" customHeight="1">
      <c r="A35" s="136" t="s">
        <v>694</v>
      </c>
      <c r="B35" s="119"/>
      <c r="C35" s="119"/>
      <c r="D35" s="119"/>
      <c r="E35" s="119"/>
      <c r="F35" s="132"/>
      <c r="G35" s="138"/>
      <c r="H35" s="138"/>
      <c r="I35" s="119"/>
      <c r="J35" s="136" t="s">
        <v>914</v>
      </c>
      <c r="K35" s="138"/>
      <c r="L35" s="138"/>
      <c r="M35" s="140"/>
      <c r="N35" s="136" t="s">
        <v>915</v>
      </c>
      <c r="O35" s="138"/>
      <c r="P35" s="138"/>
      <c r="Q35" s="132"/>
      <c r="R35" s="132"/>
      <c r="S35" s="119"/>
      <c r="T35" s="138"/>
      <c r="U35" s="119"/>
      <c r="V35" s="119"/>
      <c r="W35" s="119"/>
      <c r="X35" s="138"/>
      <c r="Y35" s="138"/>
      <c r="Z35" s="138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19"/>
      <c r="BO35" s="119"/>
      <c r="BP35" s="119"/>
      <c r="BQ35" s="119"/>
      <c r="BR35" s="119"/>
      <c r="BS35" s="119"/>
      <c r="BT35" s="119"/>
      <c r="BU35" s="119"/>
      <c r="BV35" s="119"/>
      <c r="BW35" s="119"/>
      <c r="BX35" s="119"/>
      <c r="BY35" s="119"/>
      <c r="BZ35" s="119"/>
      <c r="CA35" s="119"/>
      <c r="CB35" s="119"/>
      <c r="CC35" s="119"/>
      <c r="CD35" s="119"/>
      <c r="CE35" s="119"/>
      <c r="CF35" s="119"/>
      <c r="CG35" s="119"/>
      <c r="CH35" s="119"/>
      <c r="CI35" s="119"/>
      <c r="CJ35" s="119"/>
      <c r="CK35" s="119"/>
      <c r="CL35" s="119"/>
      <c r="CM35" s="119"/>
      <c r="CN35" s="119"/>
      <c r="CO35" s="119"/>
      <c r="CP35" s="119"/>
      <c r="CQ35" s="119"/>
      <c r="CR35" s="119"/>
      <c r="CS35" s="119"/>
      <c r="CT35" s="119"/>
      <c r="CU35" s="119"/>
      <c r="CV35" s="119"/>
      <c r="CW35" s="119"/>
      <c r="CX35" s="119"/>
      <c r="CY35" s="119"/>
      <c r="CZ35" s="119"/>
      <c r="DA35" s="119"/>
      <c r="DB35" s="119"/>
      <c r="DC35" s="119"/>
      <c r="DD35" s="119"/>
      <c r="DE35" s="119"/>
      <c r="DF35" s="119"/>
      <c r="DG35" s="119"/>
      <c r="DH35" s="119"/>
      <c r="DI35" s="119"/>
      <c r="DJ35" s="119"/>
      <c r="DK35" s="119"/>
      <c r="DL35" s="119"/>
      <c r="DM35" s="119"/>
      <c r="DN35" s="119"/>
      <c r="DO35" s="119"/>
      <c r="DP35" s="119"/>
      <c r="DQ35" s="119"/>
      <c r="DR35" s="119"/>
      <c r="DS35" s="119"/>
      <c r="DT35" s="119"/>
      <c r="DU35" s="119"/>
      <c r="DV35" s="119"/>
      <c r="DW35" s="119"/>
      <c r="DX35" s="119"/>
      <c r="DY35" s="119"/>
      <c r="DZ35" s="119"/>
      <c r="EA35" s="119"/>
      <c r="EB35" s="119"/>
      <c r="EC35" s="119"/>
      <c r="ED35" s="119"/>
      <c r="EE35" s="119"/>
      <c r="EF35" s="119"/>
      <c r="EG35" s="119"/>
      <c r="EH35" s="119"/>
      <c r="EI35" s="119"/>
      <c r="EJ35" s="119"/>
      <c r="EK35" s="119"/>
      <c r="EL35" s="119"/>
      <c r="EM35" s="119"/>
      <c r="EN35" s="119"/>
      <c r="EO35" s="119"/>
      <c r="EP35" s="119"/>
      <c r="EQ35" s="119"/>
      <c r="ER35" s="119"/>
      <c r="ES35" s="119"/>
      <c r="ET35" s="119"/>
      <c r="EU35" s="119"/>
      <c r="EV35" s="119"/>
      <c r="EW35" s="119"/>
      <c r="EX35" s="119"/>
      <c r="EY35" s="119"/>
      <c r="EZ35" s="119"/>
      <c r="FA35" s="119"/>
      <c r="FB35" s="119"/>
      <c r="FC35" s="119"/>
      <c r="FD35" s="119"/>
      <c r="FE35" s="119"/>
      <c r="FF35" s="119"/>
      <c r="FG35" s="119"/>
      <c r="FH35" s="119"/>
      <c r="FI35" s="119"/>
      <c r="FJ35" s="119"/>
      <c r="FK35" s="119"/>
      <c r="FL35" s="119"/>
      <c r="FM35" s="119"/>
      <c r="FN35" s="119"/>
      <c r="FO35" s="119"/>
      <c r="FP35" s="119"/>
      <c r="FQ35" s="119"/>
      <c r="FR35" s="119"/>
      <c r="FS35" s="119"/>
      <c r="FT35" s="119"/>
      <c r="FU35" s="119"/>
      <c r="FV35" s="119"/>
      <c r="FW35" s="119"/>
      <c r="FX35" s="119"/>
      <c r="FY35" s="119"/>
      <c r="FZ35" s="119"/>
      <c r="GA35" s="119"/>
      <c r="GB35" s="119"/>
      <c r="GC35" s="119"/>
      <c r="GD35" s="119"/>
      <c r="GE35" s="119"/>
      <c r="GF35" s="119"/>
      <c r="GG35" s="119"/>
      <c r="GH35" s="119"/>
      <c r="GI35" s="119"/>
      <c r="GJ35" s="119"/>
      <c r="GK35" s="119"/>
      <c r="GL35" s="119"/>
      <c r="GM35" s="119"/>
      <c r="GN35" s="119"/>
      <c r="GO35" s="119"/>
      <c r="GP35" s="119"/>
      <c r="GQ35" s="119"/>
      <c r="GR35" s="119"/>
      <c r="GS35" s="119"/>
      <c r="GT35" s="119"/>
      <c r="GU35" s="119"/>
      <c r="GV35" s="119"/>
      <c r="GW35" s="119"/>
      <c r="GX35" s="119"/>
      <c r="GY35" s="119"/>
      <c r="GZ35" s="119"/>
      <c r="HA35" s="119"/>
      <c r="HB35" s="119"/>
      <c r="HC35" s="119"/>
      <c r="HD35" s="119"/>
      <c r="HE35" s="119"/>
      <c r="HF35" s="119"/>
      <c r="HG35" s="119"/>
      <c r="HH35" s="119"/>
      <c r="HI35" s="119"/>
      <c r="HJ35" s="119"/>
      <c r="HK35" s="119"/>
      <c r="HL35" s="119"/>
      <c r="HM35" s="119"/>
      <c r="HN35" s="119"/>
      <c r="HO35" s="119"/>
      <c r="HP35" s="119"/>
      <c r="HQ35" s="119"/>
      <c r="HR35" s="119"/>
      <c r="HS35" s="119"/>
    </row>
    <row r="36" spans="1:227" ht="12.75" customHeight="1">
      <c r="A36" s="136" t="s">
        <v>695</v>
      </c>
      <c r="B36" s="119"/>
      <c r="C36" s="119"/>
      <c r="D36" s="119"/>
      <c r="E36" s="119"/>
      <c r="F36" s="132"/>
      <c r="G36" s="138"/>
      <c r="H36" s="138"/>
      <c r="I36" s="119"/>
      <c r="J36" s="136" t="s">
        <v>916</v>
      </c>
      <c r="K36" s="138"/>
      <c r="L36" s="138"/>
      <c r="M36" s="140"/>
      <c r="N36" s="136" t="s">
        <v>917</v>
      </c>
      <c r="O36" s="138"/>
      <c r="P36" s="138"/>
      <c r="Q36" s="132"/>
      <c r="R36" s="132"/>
      <c r="S36" s="119"/>
      <c r="T36" s="138"/>
      <c r="U36" s="119"/>
      <c r="V36" s="119"/>
      <c r="W36" s="119"/>
      <c r="X36" s="138"/>
      <c r="Y36" s="138"/>
      <c r="Z36" s="138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19"/>
      <c r="CA36" s="119"/>
      <c r="CB36" s="119"/>
      <c r="CC36" s="119"/>
      <c r="CD36" s="119"/>
      <c r="CE36" s="119"/>
      <c r="CF36" s="119"/>
      <c r="CG36" s="119"/>
      <c r="CH36" s="119"/>
      <c r="CI36" s="119"/>
      <c r="CJ36" s="119"/>
      <c r="CK36" s="119"/>
      <c r="CL36" s="119"/>
      <c r="CM36" s="119"/>
      <c r="CN36" s="119"/>
      <c r="CO36" s="119"/>
      <c r="CP36" s="119"/>
      <c r="CQ36" s="119"/>
      <c r="CR36" s="119"/>
      <c r="CS36" s="119"/>
      <c r="CT36" s="119"/>
      <c r="CU36" s="119"/>
      <c r="CV36" s="119"/>
      <c r="CW36" s="119"/>
      <c r="CX36" s="119"/>
      <c r="CY36" s="119"/>
      <c r="CZ36" s="119"/>
      <c r="DA36" s="119"/>
      <c r="DB36" s="119"/>
      <c r="DC36" s="119"/>
      <c r="DD36" s="119"/>
      <c r="DE36" s="119"/>
      <c r="DF36" s="119"/>
      <c r="DG36" s="119"/>
      <c r="DH36" s="119"/>
      <c r="DI36" s="119"/>
      <c r="DJ36" s="119"/>
      <c r="DK36" s="119"/>
      <c r="DL36" s="119"/>
      <c r="DM36" s="119"/>
      <c r="DN36" s="119"/>
      <c r="DO36" s="119"/>
      <c r="DP36" s="119"/>
      <c r="DQ36" s="119"/>
      <c r="DR36" s="119"/>
      <c r="DS36" s="119"/>
      <c r="DT36" s="119"/>
      <c r="DU36" s="119"/>
      <c r="DV36" s="119"/>
      <c r="DW36" s="119"/>
      <c r="DX36" s="119"/>
      <c r="DY36" s="119"/>
      <c r="DZ36" s="119"/>
      <c r="EA36" s="119"/>
      <c r="EB36" s="119"/>
      <c r="EC36" s="119"/>
      <c r="ED36" s="119"/>
      <c r="EE36" s="119"/>
      <c r="EF36" s="119"/>
      <c r="EG36" s="119"/>
      <c r="EH36" s="119"/>
      <c r="EI36" s="119"/>
      <c r="EJ36" s="119"/>
      <c r="EK36" s="119"/>
      <c r="EL36" s="119"/>
      <c r="EM36" s="119"/>
      <c r="EN36" s="119"/>
      <c r="EO36" s="119"/>
      <c r="EP36" s="119"/>
      <c r="EQ36" s="119"/>
      <c r="ER36" s="119"/>
      <c r="ES36" s="119"/>
      <c r="ET36" s="119"/>
      <c r="EU36" s="119"/>
      <c r="EV36" s="119"/>
      <c r="EW36" s="119"/>
      <c r="EX36" s="119"/>
      <c r="EY36" s="119"/>
      <c r="EZ36" s="119"/>
      <c r="FA36" s="119"/>
      <c r="FB36" s="119"/>
      <c r="FC36" s="119"/>
      <c r="FD36" s="119"/>
      <c r="FE36" s="119"/>
      <c r="FF36" s="119"/>
      <c r="FG36" s="119"/>
      <c r="FH36" s="119"/>
      <c r="FI36" s="119"/>
      <c r="FJ36" s="119"/>
      <c r="FK36" s="119"/>
      <c r="FL36" s="119"/>
      <c r="FM36" s="119"/>
      <c r="FN36" s="119"/>
      <c r="FO36" s="119"/>
      <c r="FP36" s="119"/>
      <c r="FQ36" s="119"/>
      <c r="FR36" s="119"/>
      <c r="FS36" s="119"/>
      <c r="FT36" s="119"/>
      <c r="FU36" s="119"/>
      <c r="FV36" s="119"/>
      <c r="FW36" s="119"/>
      <c r="FX36" s="119"/>
      <c r="FY36" s="119"/>
      <c r="FZ36" s="119"/>
      <c r="GA36" s="119"/>
      <c r="GB36" s="119"/>
      <c r="GC36" s="119"/>
      <c r="GD36" s="119"/>
      <c r="GE36" s="119"/>
      <c r="GF36" s="119"/>
      <c r="GG36" s="119"/>
      <c r="GH36" s="119"/>
      <c r="GI36" s="119"/>
      <c r="GJ36" s="119"/>
      <c r="GK36" s="119"/>
      <c r="GL36" s="119"/>
      <c r="GM36" s="119"/>
      <c r="GN36" s="119"/>
      <c r="GO36" s="119"/>
      <c r="GP36" s="119"/>
      <c r="GQ36" s="119"/>
      <c r="GR36" s="119"/>
      <c r="GS36" s="119"/>
      <c r="GT36" s="119"/>
      <c r="GU36" s="119"/>
      <c r="GV36" s="119"/>
      <c r="GW36" s="119"/>
      <c r="GX36" s="119"/>
      <c r="GY36" s="119"/>
      <c r="GZ36" s="119"/>
      <c r="HA36" s="119"/>
      <c r="HB36" s="119"/>
      <c r="HC36" s="119"/>
      <c r="HD36" s="119"/>
      <c r="HE36" s="119"/>
      <c r="HF36" s="119"/>
      <c r="HG36" s="119"/>
      <c r="HH36" s="119"/>
      <c r="HI36" s="119"/>
      <c r="HJ36" s="119"/>
      <c r="HK36" s="119"/>
      <c r="HL36" s="119"/>
      <c r="HM36" s="119"/>
      <c r="HN36" s="119"/>
      <c r="HO36" s="119"/>
      <c r="HP36" s="119"/>
      <c r="HQ36" s="119"/>
      <c r="HR36" s="119"/>
      <c r="HS36" s="119"/>
    </row>
    <row r="37" spans="1:227" ht="12.75" customHeight="1">
      <c r="A37" s="136" t="s">
        <v>696</v>
      </c>
      <c r="B37" s="119"/>
      <c r="C37" s="119"/>
      <c r="D37" s="119"/>
      <c r="E37" s="119"/>
      <c r="F37" s="132"/>
      <c r="G37" s="138"/>
      <c r="H37" s="138"/>
      <c r="I37" s="119"/>
      <c r="J37" s="136" t="s">
        <v>918</v>
      </c>
      <c r="K37" s="138"/>
      <c r="L37" s="138"/>
      <c r="M37" s="140"/>
      <c r="N37" s="136" t="s">
        <v>919</v>
      </c>
      <c r="O37" s="138"/>
      <c r="P37" s="138"/>
      <c r="Q37" s="132"/>
      <c r="R37" s="132"/>
      <c r="S37" s="138"/>
      <c r="T37" s="138"/>
      <c r="U37" s="119"/>
      <c r="V37" s="119"/>
      <c r="W37" s="119"/>
      <c r="X37" s="138"/>
      <c r="Y37" s="138"/>
      <c r="Z37" s="138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19"/>
      <c r="CL37" s="119"/>
      <c r="CM37" s="119"/>
      <c r="CN37" s="119"/>
      <c r="CO37" s="119"/>
      <c r="CP37" s="119"/>
      <c r="CQ37" s="119"/>
      <c r="CR37" s="119"/>
      <c r="CS37" s="119"/>
      <c r="CT37" s="119"/>
      <c r="CU37" s="119"/>
      <c r="CV37" s="119"/>
      <c r="CW37" s="119"/>
      <c r="CX37" s="119"/>
      <c r="CY37" s="119"/>
      <c r="CZ37" s="119"/>
      <c r="DA37" s="119"/>
      <c r="DB37" s="119"/>
      <c r="DC37" s="119"/>
      <c r="DD37" s="119"/>
      <c r="DE37" s="119"/>
      <c r="DF37" s="119"/>
      <c r="DG37" s="119"/>
      <c r="DH37" s="119"/>
      <c r="DI37" s="119"/>
      <c r="DJ37" s="119"/>
      <c r="DK37" s="119"/>
      <c r="DL37" s="119"/>
      <c r="DM37" s="119"/>
      <c r="DN37" s="119"/>
      <c r="DO37" s="119"/>
      <c r="DP37" s="119"/>
      <c r="DQ37" s="119"/>
      <c r="DR37" s="119"/>
      <c r="DS37" s="119"/>
      <c r="DT37" s="119"/>
      <c r="DU37" s="119"/>
      <c r="DV37" s="119"/>
      <c r="DW37" s="119"/>
      <c r="DX37" s="119"/>
      <c r="DY37" s="119"/>
      <c r="DZ37" s="119"/>
      <c r="EA37" s="119"/>
      <c r="EB37" s="119"/>
      <c r="EC37" s="119"/>
      <c r="ED37" s="119"/>
      <c r="EE37" s="119"/>
      <c r="EF37" s="119"/>
      <c r="EG37" s="119"/>
      <c r="EH37" s="119"/>
      <c r="EI37" s="119"/>
      <c r="EJ37" s="119"/>
      <c r="EK37" s="119"/>
      <c r="EL37" s="119"/>
      <c r="EM37" s="119"/>
      <c r="EN37" s="119"/>
      <c r="EO37" s="119"/>
      <c r="EP37" s="119"/>
      <c r="EQ37" s="119"/>
      <c r="ER37" s="119"/>
      <c r="ES37" s="119"/>
      <c r="ET37" s="119"/>
      <c r="EU37" s="119"/>
      <c r="EV37" s="119"/>
      <c r="EW37" s="119"/>
      <c r="EX37" s="119"/>
      <c r="EY37" s="119"/>
      <c r="EZ37" s="119"/>
      <c r="FA37" s="119"/>
      <c r="FB37" s="119"/>
      <c r="FC37" s="119"/>
      <c r="FD37" s="119"/>
      <c r="FE37" s="119"/>
      <c r="FF37" s="119"/>
      <c r="FG37" s="119"/>
      <c r="FH37" s="119"/>
      <c r="FI37" s="119"/>
      <c r="FJ37" s="119"/>
      <c r="FK37" s="119"/>
      <c r="FL37" s="119"/>
      <c r="FM37" s="119"/>
      <c r="FN37" s="119"/>
      <c r="FO37" s="119"/>
      <c r="FP37" s="119"/>
      <c r="FQ37" s="119"/>
      <c r="FR37" s="119"/>
      <c r="FS37" s="119"/>
      <c r="FT37" s="119"/>
      <c r="FU37" s="119"/>
      <c r="FV37" s="119"/>
      <c r="FW37" s="119"/>
      <c r="FX37" s="119"/>
      <c r="FY37" s="119"/>
      <c r="FZ37" s="119"/>
      <c r="GA37" s="119"/>
      <c r="GB37" s="119"/>
      <c r="GC37" s="119"/>
      <c r="GD37" s="119"/>
      <c r="GE37" s="119"/>
      <c r="GF37" s="119"/>
      <c r="GG37" s="119"/>
      <c r="GH37" s="119"/>
      <c r="GI37" s="119"/>
      <c r="GJ37" s="119"/>
      <c r="GK37" s="119"/>
      <c r="GL37" s="119"/>
      <c r="GM37" s="119"/>
      <c r="GN37" s="119"/>
      <c r="GO37" s="119"/>
      <c r="GP37" s="119"/>
      <c r="GQ37" s="119"/>
      <c r="GR37" s="119"/>
      <c r="GS37" s="119"/>
      <c r="GT37" s="119"/>
      <c r="GU37" s="119"/>
      <c r="GV37" s="119"/>
      <c r="GW37" s="119"/>
      <c r="GX37" s="119"/>
      <c r="GY37" s="119"/>
      <c r="GZ37" s="119"/>
      <c r="HA37" s="119"/>
      <c r="HB37" s="119"/>
      <c r="HC37" s="119"/>
      <c r="HD37" s="119"/>
      <c r="HE37" s="119"/>
      <c r="HF37" s="119"/>
      <c r="HG37" s="119"/>
      <c r="HH37" s="119"/>
      <c r="HI37" s="119"/>
      <c r="HJ37" s="119"/>
      <c r="HK37" s="119"/>
      <c r="HL37" s="119"/>
      <c r="HM37" s="119"/>
      <c r="HN37" s="119"/>
      <c r="HO37" s="119"/>
      <c r="HP37" s="119"/>
      <c r="HQ37" s="119"/>
      <c r="HR37" s="119"/>
      <c r="HS37" s="119"/>
    </row>
    <row r="38" spans="1:227" ht="12.75" customHeight="1">
      <c r="A38" s="136" t="s">
        <v>697</v>
      </c>
      <c r="B38" s="119"/>
      <c r="C38" s="119"/>
      <c r="D38" s="119"/>
      <c r="E38" s="119"/>
      <c r="F38" s="132"/>
      <c r="G38" s="138"/>
      <c r="H38" s="138"/>
      <c r="I38" s="119"/>
      <c r="J38" s="136" t="s">
        <v>920</v>
      </c>
      <c r="K38" s="138"/>
      <c r="L38" s="138"/>
      <c r="M38" s="140"/>
      <c r="N38" s="136" t="s">
        <v>921</v>
      </c>
      <c r="O38" s="138"/>
      <c r="P38" s="138"/>
      <c r="Q38" s="132"/>
      <c r="R38" s="132"/>
      <c r="S38" s="138"/>
      <c r="T38" s="138"/>
      <c r="U38" s="119"/>
      <c r="V38" s="119"/>
      <c r="W38" s="119"/>
      <c r="X38" s="138"/>
      <c r="Y38" s="138"/>
      <c r="Z38" s="138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/>
      <c r="CF38" s="119"/>
      <c r="CG38" s="119"/>
      <c r="CH38" s="119"/>
      <c r="CI38" s="119"/>
      <c r="CJ38" s="119"/>
      <c r="CK38" s="119"/>
      <c r="CL38" s="119"/>
      <c r="CM38" s="119"/>
      <c r="CN38" s="119"/>
      <c r="CO38" s="119"/>
      <c r="CP38" s="119"/>
      <c r="CQ38" s="119"/>
      <c r="CR38" s="119"/>
      <c r="CS38" s="119"/>
      <c r="CT38" s="119"/>
      <c r="CU38" s="119"/>
      <c r="CV38" s="119"/>
      <c r="CW38" s="119"/>
      <c r="CX38" s="119"/>
      <c r="CY38" s="119"/>
      <c r="CZ38" s="119"/>
      <c r="DA38" s="119"/>
      <c r="DB38" s="119"/>
      <c r="DC38" s="119"/>
      <c r="DD38" s="119"/>
      <c r="DE38" s="119"/>
      <c r="DF38" s="119"/>
      <c r="DG38" s="119"/>
      <c r="DH38" s="119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19"/>
      <c r="DW38" s="119"/>
      <c r="DX38" s="119"/>
      <c r="DY38" s="119"/>
      <c r="DZ38" s="119"/>
      <c r="EA38" s="119"/>
      <c r="EB38" s="119"/>
      <c r="EC38" s="119"/>
      <c r="ED38" s="119"/>
      <c r="EE38" s="119"/>
      <c r="EF38" s="119"/>
      <c r="EG38" s="119"/>
      <c r="EH38" s="119"/>
      <c r="EI38" s="119"/>
      <c r="EJ38" s="119"/>
      <c r="EK38" s="119"/>
      <c r="EL38" s="119"/>
      <c r="EM38" s="119"/>
      <c r="EN38" s="119"/>
      <c r="EO38" s="119"/>
      <c r="EP38" s="119"/>
      <c r="EQ38" s="119"/>
      <c r="ER38" s="119"/>
      <c r="ES38" s="119"/>
      <c r="ET38" s="119"/>
      <c r="EU38" s="119"/>
      <c r="EV38" s="119"/>
      <c r="EW38" s="119"/>
      <c r="EX38" s="119"/>
      <c r="EY38" s="119"/>
      <c r="EZ38" s="119"/>
      <c r="FA38" s="119"/>
      <c r="FB38" s="119"/>
      <c r="FC38" s="119"/>
      <c r="FD38" s="119"/>
      <c r="FE38" s="119"/>
      <c r="FF38" s="119"/>
      <c r="FG38" s="119"/>
      <c r="FH38" s="119"/>
      <c r="FI38" s="119"/>
      <c r="FJ38" s="119"/>
      <c r="FK38" s="119"/>
      <c r="FL38" s="119"/>
      <c r="FM38" s="119"/>
      <c r="FN38" s="119"/>
      <c r="FO38" s="119"/>
      <c r="FP38" s="119"/>
      <c r="FQ38" s="119"/>
      <c r="FR38" s="119"/>
      <c r="FS38" s="119"/>
      <c r="FT38" s="119"/>
      <c r="FU38" s="119"/>
      <c r="FV38" s="119"/>
      <c r="FW38" s="119"/>
      <c r="FX38" s="119"/>
      <c r="FY38" s="119"/>
      <c r="FZ38" s="119"/>
      <c r="GA38" s="119"/>
      <c r="GB38" s="119"/>
      <c r="GC38" s="119"/>
      <c r="GD38" s="119"/>
      <c r="GE38" s="119"/>
      <c r="GF38" s="119"/>
      <c r="GG38" s="119"/>
      <c r="GH38" s="119"/>
      <c r="GI38" s="119"/>
      <c r="GJ38" s="119"/>
      <c r="GK38" s="119"/>
      <c r="GL38" s="119"/>
      <c r="GM38" s="119"/>
      <c r="GN38" s="119"/>
      <c r="GO38" s="119"/>
      <c r="GP38" s="119"/>
      <c r="GQ38" s="119"/>
      <c r="GR38" s="119"/>
      <c r="GS38" s="119"/>
      <c r="GT38" s="119"/>
      <c r="GU38" s="119"/>
      <c r="GV38" s="119"/>
      <c r="GW38" s="119"/>
      <c r="GX38" s="119"/>
      <c r="GY38" s="119"/>
      <c r="GZ38" s="119"/>
      <c r="HA38" s="119"/>
      <c r="HB38" s="119"/>
      <c r="HC38" s="119"/>
      <c r="HD38" s="119"/>
      <c r="HE38" s="119"/>
      <c r="HF38" s="119"/>
      <c r="HG38" s="119"/>
      <c r="HH38" s="119"/>
      <c r="HI38" s="119"/>
      <c r="HJ38" s="119"/>
      <c r="HK38" s="119"/>
      <c r="HL38" s="119"/>
      <c r="HM38" s="119"/>
      <c r="HN38" s="119"/>
      <c r="HO38" s="119"/>
      <c r="HP38" s="119"/>
      <c r="HQ38" s="119"/>
      <c r="HR38" s="119"/>
      <c r="HS38" s="119"/>
    </row>
    <row r="39" spans="1:227" ht="12.75" customHeight="1">
      <c r="A39" s="136" t="s">
        <v>698</v>
      </c>
      <c r="B39" s="119"/>
      <c r="C39" s="119"/>
      <c r="D39" s="119"/>
      <c r="E39" s="119"/>
      <c r="F39" s="132"/>
      <c r="G39" s="138"/>
      <c r="H39" s="138"/>
      <c r="I39" s="119"/>
      <c r="J39" s="136" t="s">
        <v>922</v>
      </c>
      <c r="K39" s="138"/>
      <c r="L39" s="138"/>
      <c r="M39" s="140"/>
      <c r="N39" s="136" t="s">
        <v>923</v>
      </c>
      <c r="O39" s="138"/>
      <c r="P39" s="138"/>
      <c r="Q39" s="132"/>
      <c r="R39" s="132"/>
      <c r="S39" s="138"/>
      <c r="T39" s="138"/>
      <c r="U39" s="119"/>
      <c r="V39" s="119"/>
      <c r="W39" s="119"/>
      <c r="X39" s="138"/>
      <c r="Y39" s="138"/>
      <c r="Z39" s="138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19"/>
      <c r="CL39" s="119"/>
      <c r="CM39" s="119"/>
      <c r="CN39" s="119"/>
      <c r="CO39" s="119"/>
      <c r="CP39" s="119"/>
      <c r="CQ39" s="119"/>
      <c r="CR39" s="119"/>
      <c r="CS39" s="119"/>
      <c r="CT39" s="119"/>
      <c r="CU39" s="119"/>
      <c r="CV39" s="119"/>
      <c r="CW39" s="119"/>
      <c r="CX39" s="119"/>
      <c r="CY39" s="119"/>
      <c r="CZ39" s="119"/>
      <c r="DA39" s="119"/>
      <c r="DB39" s="119"/>
      <c r="DC39" s="119"/>
      <c r="DD39" s="119"/>
      <c r="DE39" s="119"/>
      <c r="DF39" s="119"/>
      <c r="DG39" s="119"/>
      <c r="DH39" s="119"/>
      <c r="DI39" s="119"/>
      <c r="DJ39" s="119"/>
      <c r="DK39" s="119"/>
      <c r="DL39" s="119"/>
      <c r="DM39" s="119"/>
      <c r="DN39" s="119"/>
      <c r="DO39" s="119"/>
      <c r="DP39" s="119"/>
      <c r="DQ39" s="119"/>
      <c r="DR39" s="119"/>
      <c r="DS39" s="119"/>
      <c r="DT39" s="119"/>
      <c r="DU39" s="119"/>
      <c r="DV39" s="119"/>
      <c r="DW39" s="119"/>
      <c r="DX39" s="119"/>
      <c r="DY39" s="119"/>
      <c r="DZ39" s="119"/>
      <c r="EA39" s="119"/>
      <c r="EB39" s="119"/>
      <c r="EC39" s="119"/>
      <c r="ED39" s="119"/>
      <c r="EE39" s="119"/>
      <c r="EF39" s="119"/>
      <c r="EG39" s="119"/>
      <c r="EH39" s="119"/>
      <c r="EI39" s="119"/>
      <c r="EJ39" s="119"/>
      <c r="EK39" s="119"/>
      <c r="EL39" s="119"/>
      <c r="EM39" s="119"/>
      <c r="EN39" s="119"/>
      <c r="EO39" s="119"/>
      <c r="EP39" s="119"/>
      <c r="EQ39" s="119"/>
      <c r="ER39" s="119"/>
      <c r="ES39" s="119"/>
      <c r="ET39" s="119"/>
      <c r="EU39" s="119"/>
      <c r="EV39" s="119"/>
      <c r="EW39" s="119"/>
      <c r="EX39" s="119"/>
      <c r="EY39" s="119"/>
      <c r="EZ39" s="119"/>
      <c r="FA39" s="119"/>
      <c r="FB39" s="119"/>
      <c r="FC39" s="119"/>
      <c r="FD39" s="119"/>
      <c r="FE39" s="119"/>
      <c r="FF39" s="119"/>
      <c r="FG39" s="119"/>
      <c r="FH39" s="119"/>
      <c r="FI39" s="119"/>
      <c r="FJ39" s="119"/>
      <c r="FK39" s="119"/>
      <c r="FL39" s="119"/>
      <c r="FM39" s="119"/>
      <c r="FN39" s="119"/>
      <c r="FO39" s="119"/>
      <c r="FP39" s="119"/>
      <c r="FQ39" s="119"/>
      <c r="FR39" s="119"/>
      <c r="FS39" s="119"/>
      <c r="FT39" s="119"/>
      <c r="FU39" s="119"/>
      <c r="FV39" s="119"/>
      <c r="FW39" s="119"/>
      <c r="FX39" s="119"/>
      <c r="FY39" s="119"/>
      <c r="FZ39" s="119"/>
      <c r="GA39" s="119"/>
      <c r="GB39" s="119"/>
      <c r="GC39" s="119"/>
      <c r="GD39" s="119"/>
      <c r="GE39" s="119"/>
      <c r="GF39" s="119"/>
      <c r="GG39" s="119"/>
      <c r="GH39" s="119"/>
      <c r="GI39" s="119"/>
      <c r="GJ39" s="119"/>
      <c r="GK39" s="119"/>
      <c r="GL39" s="119"/>
      <c r="GM39" s="119"/>
      <c r="GN39" s="119"/>
      <c r="GO39" s="119"/>
      <c r="GP39" s="119"/>
      <c r="GQ39" s="119"/>
      <c r="GR39" s="119"/>
      <c r="GS39" s="119"/>
      <c r="GT39" s="119"/>
      <c r="GU39" s="119"/>
      <c r="GV39" s="119"/>
      <c r="GW39" s="119"/>
      <c r="GX39" s="119"/>
      <c r="GY39" s="119"/>
      <c r="GZ39" s="119"/>
      <c r="HA39" s="119"/>
      <c r="HB39" s="119"/>
      <c r="HC39" s="119"/>
      <c r="HD39" s="119"/>
      <c r="HE39" s="119"/>
      <c r="HF39" s="119"/>
      <c r="HG39" s="119"/>
      <c r="HH39" s="119"/>
      <c r="HI39" s="119"/>
      <c r="HJ39" s="119"/>
      <c r="HK39" s="119"/>
      <c r="HL39" s="119"/>
      <c r="HM39" s="119"/>
      <c r="HN39" s="119"/>
      <c r="HO39" s="119"/>
      <c r="HP39" s="119"/>
      <c r="HQ39" s="119"/>
      <c r="HR39" s="119"/>
      <c r="HS39" s="119"/>
    </row>
    <row r="40" spans="1:227" ht="12.75" customHeight="1">
      <c r="A40" s="136" t="s">
        <v>699</v>
      </c>
      <c r="B40" s="119"/>
      <c r="C40" s="119"/>
      <c r="D40" s="119"/>
      <c r="E40" s="119"/>
      <c r="F40" s="132"/>
      <c r="G40" s="138"/>
      <c r="H40" s="138"/>
      <c r="I40" s="119"/>
      <c r="J40" s="136" t="s">
        <v>924</v>
      </c>
      <c r="K40" s="138"/>
      <c r="L40" s="138"/>
      <c r="M40" s="140"/>
      <c r="N40" s="136" t="s">
        <v>925</v>
      </c>
      <c r="O40" s="138"/>
      <c r="P40" s="138"/>
      <c r="Q40" s="132"/>
      <c r="R40" s="132"/>
      <c r="S40" s="138"/>
      <c r="T40" s="138"/>
      <c r="U40" s="119"/>
      <c r="V40" s="119"/>
      <c r="W40" s="119"/>
      <c r="X40" s="138"/>
      <c r="Y40" s="138"/>
      <c r="Z40" s="138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  <c r="BL40" s="119"/>
      <c r="BM40" s="119"/>
      <c r="BN40" s="119"/>
      <c r="BO40" s="119"/>
      <c r="BP40" s="119"/>
      <c r="BQ40" s="119"/>
      <c r="BR40" s="119"/>
      <c r="BS40" s="119"/>
      <c r="BT40" s="119"/>
      <c r="BU40" s="119"/>
      <c r="BV40" s="119"/>
      <c r="BW40" s="119"/>
      <c r="BX40" s="119"/>
      <c r="BY40" s="119"/>
      <c r="BZ40" s="119"/>
      <c r="CA40" s="119"/>
      <c r="CB40" s="119"/>
      <c r="CC40" s="119"/>
      <c r="CD40" s="119"/>
      <c r="CE40" s="119"/>
      <c r="CF40" s="119"/>
      <c r="CG40" s="119"/>
      <c r="CH40" s="119"/>
      <c r="CI40" s="119"/>
      <c r="CJ40" s="119"/>
      <c r="CK40" s="119"/>
      <c r="CL40" s="119"/>
      <c r="CM40" s="119"/>
      <c r="CN40" s="119"/>
      <c r="CO40" s="119"/>
      <c r="CP40" s="119"/>
      <c r="CQ40" s="119"/>
      <c r="CR40" s="119"/>
      <c r="CS40" s="119"/>
      <c r="CT40" s="119"/>
      <c r="CU40" s="119"/>
      <c r="CV40" s="119"/>
      <c r="CW40" s="119"/>
      <c r="CX40" s="119"/>
      <c r="CY40" s="119"/>
      <c r="CZ40" s="119"/>
      <c r="DA40" s="119"/>
      <c r="DB40" s="119"/>
      <c r="DC40" s="119"/>
      <c r="DD40" s="119"/>
      <c r="DE40" s="119"/>
      <c r="DF40" s="119"/>
      <c r="DG40" s="119"/>
      <c r="DH40" s="119"/>
      <c r="DI40" s="119"/>
      <c r="DJ40" s="119"/>
      <c r="DK40" s="119"/>
      <c r="DL40" s="119"/>
      <c r="DM40" s="119"/>
      <c r="DN40" s="119"/>
      <c r="DO40" s="119"/>
      <c r="DP40" s="119"/>
      <c r="DQ40" s="119"/>
      <c r="DR40" s="119"/>
      <c r="DS40" s="119"/>
      <c r="DT40" s="119"/>
      <c r="DU40" s="119"/>
      <c r="DV40" s="119"/>
      <c r="DW40" s="119"/>
      <c r="DX40" s="119"/>
      <c r="DY40" s="119"/>
      <c r="DZ40" s="119"/>
      <c r="EA40" s="119"/>
      <c r="EB40" s="119"/>
      <c r="EC40" s="119"/>
      <c r="ED40" s="119"/>
      <c r="EE40" s="119"/>
      <c r="EF40" s="119"/>
      <c r="EG40" s="119"/>
      <c r="EH40" s="119"/>
      <c r="EI40" s="119"/>
      <c r="EJ40" s="119"/>
      <c r="EK40" s="119"/>
      <c r="EL40" s="119"/>
      <c r="EM40" s="119"/>
      <c r="EN40" s="119"/>
      <c r="EO40" s="119"/>
      <c r="EP40" s="119"/>
      <c r="EQ40" s="119"/>
      <c r="ER40" s="119"/>
      <c r="ES40" s="119"/>
      <c r="ET40" s="119"/>
      <c r="EU40" s="119"/>
      <c r="EV40" s="119"/>
      <c r="EW40" s="119"/>
      <c r="EX40" s="119"/>
      <c r="EY40" s="119"/>
      <c r="EZ40" s="119"/>
      <c r="FA40" s="119"/>
      <c r="FB40" s="119"/>
      <c r="FC40" s="119"/>
      <c r="FD40" s="119"/>
      <c r="FE40" s="119"/>
      <c r="FF40" s="119"/>
      <c r="FG40" s="119"/>
      <c r="FH40" s="119"/>
      <c r="FI40" s="119"/>
      <c r="FJ40" s="119"/>
      <c r="FK40" s="119"/>
      <c r="FL40" s="119"/>
      <c r="FM40" s="119"/>
      <c r="FN40" s="119"/>
      <c r="FO40" s="119"/>
      <c r="FP40" s="119"/>
      <c r="FQ40" s="119"/>
      <c r="FR40" s="119"/>
      <c r="FS40" s="119"/>
      <c r="FT40" s="119"/>
      <c r="FU40" s="119"/>
      <c r="FV40" s="119"/>
      <c r="FW40" s="119"/>
      <c r="FX40" s="119"/>
      <c r="FY40" s="119"/>
      <c r="FZ40" s="119"/>
      <c r="GA40" s="119"/>
      <c r="GB40" s="119"/>
      <c r="GC40" s="119"/>
      <c r="GD40" s="119"/>
      <c r="GE40" s="119"/>
      <c r="GF40" s="119"/>
      <c r="GG40" s="119"/>
      <c r="GH40" s="119"/>
      <c r="GI40" s="119"/>
      <c r="GJ40" s="119"/>
      <c r="GK40" s="119"/>
      <c r="GL40" s="119"/>
      <c r="GM40" s="119"/>
      <c r="GN40" s="119"/>
      <c r="GO40" s="119"/>
      <c r="GP40" s="119"/>
      <c r="GQ40" s="119"/>
      <c r="GR40" s="119"/>
      <c r="GS40" s="119"/>
      <c r="GT40" s="119"/>
      <c r="GU40" s="119"/>
      <c r="GV40" s="119"/>
      <c r="GW40" s="119"/>
      <c r="GX40" s="119"/>
      <c r="GY40" s="119"/>
      <c r="GZ40" s="119"/>
      <c r="HA40" s="119"/>
      <c r="HB40" s="119"/>
      <c r="HC40" s="119"/>
      <c r="HD40" s="119"/>
      <c r="HE40" s="119"/>
      <c r="HF40" s="119"/>
      <c r="HG40" s="119"/>
      <c r="HH40" s="119"/>
      <c r="HI40" s="119"/>
      <c r="HJ40" s="119"/>
      <c r="HK40" s="119"/>
      <c r="HL40" s="119"/>
      <c r="HM40" s="119"/>
      <c r="HN40" s="119"/>
      <c r="HO40" s="119"/>
      <c r="HP40" s="119"/>
      <c r="HQ40" s="119"/>
      <c r="HR40" s="119"/>
      <c r="HS40" s="119"/>
    </row>
    <row r="41" spans="1:227" ht="12.75" customHeight="1">
      <c r="A41" s="136" t="s">
        <v>700</v>
      </c>
      <c r="B41" s="119"/>
      <c r="C41" s="119"/>
      <c r="D41" s="119"/>
      <c r="E41" s="119"/>
      <c r="F41" s="132"/>
      <c r="G41" s="138"/>
      <c r="H41" s="138"/>
      <c r="I41" s="119"/>
      <c r="J41" s="136" t="s">
        <v>926</v>
      </c>
      <c r="K41" s="138"/>
      <c r="L41" s="138"/>
      <c r="M41" s="138"/>
      <c r="N41" s="138"/>
      <c r="O41" s="138"/>
      <c r="P41" s="138"/>
      <c r="Q41" s="132"/>
      <c r="R41" s="132"/>
      <c r="S41" s="138"/>
      <c r="T41" s="138"/>
      <c r="U41" s="119"/>
      <c r="V41" s="119"/>
      <c r="W41" s="119"/>
      <c r="X41" s="138"/>
      <c r="Y41" s="138"/>
      <c r="Z41" s="138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19"/>
      <c r="BE41" s="119"/>
      <c r="BF41" s="119"/>
      <c r="BG41" s="119"/>
      <c r="BH41" s="119"/>
      <c r="BI41" s="119"/>
      <c r="BJ41" s="119"/>
      <c r="BK41" s="119"/>
      <c r="BL41" s="119"/>
      <c r="BM41" s="119"/>
      <c r="BN41" s="119"/>
      <c r="BO41" s="119"/>
      <c r="BP41" s="119"/>
      <c r="BQ41" s="119"/>
      <c r="BR41" s="119"/>
      <c r="BS41" s="119"/>
      <c r="BT41" s="119"/>
      <c r="BU41" s="119"/>
      <c r="BV41" s="119"/>
      <c r="BW41" s="119"/>
      <c r="BX41" s="119"/>
      <c r="BY41" s="119"/>
      <c r="BZ41" s="119"/>
      <c r="CA41" s="119"/>
      <c r="CB41" s="119"/>
      <c r="CC41" s="119"/>
      <c r="CD41" s="119"/>
      <c r="CE41" s="119"/>
      <c r="CF41" s="119"/>
      <c r="CG41" s="119"/>
      <c r="CH41" s="119"/>
      <c r="CI41" s="119"/>
      <c r="CJ41" s="119"/>
      <c r="CK41" s="119"/>
      <c r="CL41" s="119"/>
      <c r="CM41" s="119"/>
      <c r="CN41" s="119"/>
      <c r="CO41" s="119"/>
      <c r="CP41" s="119"/>
      <c r="CQ41" s="119"/>
      <c r="CR41" s="119"/>
      <c r="CS41" s="119"/>
      <c r="CT41" s="119"/>
      <c r="CU41" s="119"/>
      <c r="CV41" s="119"/>
      <c r="CW41" s="119"/>
      <c r="CX41" s="119"/>
      <c r="CY41" s="119"/>
      <c r="CZ41" s="119"/>
      <c r="DA41" s="119"/>
      <c r="DB41" s="119"/>
      <c r="DC41" s="119"/>
      <c r="DD41" s="119"/>
      <c r="DE41" s="119"/>
      <c r="DF41" s="119"/>
      <c r="DG41" s="119"/>
      <c r="DH41" s="119"/>
      <c r="DI41" s="119"/>
      <c r="DJ41" s="119"/>
      <c r="DK41" s="119"/>
      <c r="DL41" s="119"/>
      <c r="DM41" s="119"/>
      <c r="DN41" s="119"/>
      <c r="DO41" s="119"/>
      <c r="DP41" s="119"/>
      <c r="DQ41" s="119"/>
      <c r="DR41" s="119"/>
      <c r="DS41" s="119"/>
      <c r="DT41" s="119"/>
      <c r="DU41" s="119"/>
      <c r="DV41" s="119"/>
      <c r="DW41" s="119"/>
      <c r="DX41" s="119"/>
      <c r="DY41" s="119"/>
      <c r="DZ41" s="119"/>
      <c r="EA41" s="119"/>
      <c r="EB41" s="119"/>
      <c r="EC41" s="119"/>
      <c r="ED41" s="119"/>
      <c r="EE41" s="119"/>
      <c r="EF41" s="119"/>
      <c r="EG41" s="119"/>
      <c r="EH41" s="119"/>
      <c r="EI41" s="119"/>
      <c r="EJ41" s="119"/>
      <c r="EK41" s="119"/>
      <c r="EL41" s="119"/>
      <c r="EM41" s="119"/>
      <c r="EN41" s="119"/>
      <c r="EO41" s="119"/>
      <c r="EP41" s="119"/>
      <c r="EQ41" s="119"/>
      <c r="ER41" s="119"/>
      <c r="ES41" s="119"/>
      <c r="ET41" s="119"/>
      <c r="EU41" s="119"/>
      <c r="EV41" s="119"/>
      <c r="EW41" s="119"/>
      <c r="EX41" s="119"/>
      <c r="EY41" s="119"/>
      <c r="EZ41" s="119"/>
      <c r="FA41" s="119"/>
      <c r="FB41" s="119"/>
      <c r="FC41" s="119"/>
      <c r="FD41" s="119"/>
      <c r="FE41" s="119"/>
      <c r="FF41" s="119"/>
      <c r="FG41" s="119"/>
      <c r="FH41" s="119"/>
      <c r="FI41" s="119"/>
      <c r="FJ41" s="119"/>
      <c r="FK41" s="119"/>
      <c r="FL41" s="119"/>
      <c r="FM41" s="119"/>
      <c r="FN41" s="119"/>
      <c r="FO41" s="119"/>
      <c r="FP41" s="119"/>
      <c r="FQ41" s="119"/>
      <c r="FR41" s="119"/>
      <c r="FS41" s="119"/>
      <c r="FT41" s="119"/>
      <c r="FU41" s="119"/>
      <c r="FV41" s="119"/>
      <c r="FW41" s="119"/>
      <c r="FX41" s="119"/>
      <c r="FY41" s="119"/>
      <c r="FZ41" s="119"/>
      <c r="GA41" s="119"/>
      <c r="GB41" s="119"/>
      <c r="GC41" s="119"/>
      <c r="GD41" s="119"/>
      <c r="GE41" s="119"/>
      <c r="GF41" s="119"/>
      <c r="GG41" s="119"/>
      <c r="GH41" s="119"/>
      <c r="GI41" s="119"/>
      <c r="GJ41" s="119"/>
      <c r="GK41" s="119"/>
      <c r="GL41" s="119"/>
      <c r="GM41" s="119"/>
      <c r="GN41" s="119"/>
      <c r="GO41" s="119"/>
      <c r="GP41" s="119"/>
      <c r="GQ41" s="119"/>
      <c r="GR41" s="119"/>
      <c r="GS41" s="119"/>
      <c r="GT41" s="119"/>
      <c r="GU41" s="119"/>
      <c r="GV41" s="119"/>
      <c r="GW41" s="119"/>
      <c r="GX41" s="119"/>
      <c r="GY41" s="119"/>
      <c r="GZ41" s="119"/>
      <c r="HA41" s="119"/>
      <c r="HB41" s="119"/>
      <c r="HC41" s="119"/>
      <c r="HD41" s="119"/>
      <c r="HE41" s="119"/>
      <c r="HF41" s="119"/>
      <c r="HG41" s="119"/>
      <c r="HH41" s="119"/>
      <c r="HI41" s="119"/>
      <c r="HJ41" s="119"/>
      <c r="HK41" s="119"/>
      <c r="HL41" s="119"/>
      <c r="HM41" s="119"/>
      <c r="HN41" s="119"/>
      <c r="HO41" s="119"/>
      <c r="HP41" s="119"/>
      <c r="HQ41" s="119"/>
      <c r="HR41" s="119"/>
      <c r="HS41" s="119"/>
    </row>
    <row r="42" spans="1:227" ht="12.75" customHeight="1">
      <c r="A42" s="136" t="s">
        <v>701</v>
      </c>
      <c r="B42" s="119"/>
      <c r="C42" s="119"/>
      <c r="D42" s="119"/>
      <c r="E42" s="119"/>
      <c r="F42" s="132"/>
      <c r="G42" s="138"/>
      <c r="H42" s="138"/>
      <c r="I42" s="119"/>
      <c r="J42" s="136" t="s">
        <v>927</v>
      </c>
      <c r="K42" s="138"/>
      <c r="L42" s="138"/>
      <c r="M42" s="138"/>
      <c r="N42" s="138"/>
      <c r="O42" s="132"/>
      <c r="P42" s="138"/>
      <c r="Q42" s="132"/>
      <c r="R42" s="132"/>
      <c r="S42" s="138"/>
      <c r="T42" s="138"/>
      <c r="U42" s="119"/>
      <c r="V42" s="119"/>
      <c r="W42" s="119"/>
      <c r="X42" s="138"/>
      <c r="Y42" s="138"/>
      <c r="Z42" s="138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</row>
    <row r="43" spans="1:227" ht="12.75" customHeight="1">
      <c r="A43" s="136" t="s">
        <v>702</v>
      </c>
      <c r="B43" s="119"/>
      <c r="C43" s="119"/>
      <c r="D43" s="119"/>
      <c r="E43" s="119"/>
      <c r="F43" s="132"/>
      <c r="G43" s="138"/>
      <c r="H43" s="138"/>
      <c r="I43" s="119"/>
      <c r="J43" s="136" t="s">
        <v>928</v>
      </c>
      <c r="K43" s="138"/>
      <c r="L43" s="138"/>
      <c r="M43" s="138"/>
      <c r="N43" s="138"/>
      <c r="O43" s="141"/>
      <c r="P43" s="138"/>
      <c r="Q43" s="141"/>
      <c r="R43" s="141"/>
      <c r="S43" s="138"/>
      <c r="T43" s="138"/>
      <c r="U43" s="119"/>
      <c r="V43" s="119"/>
      <c r="W43" s="119"/>
      <c r="X43" s="138"/>
      <c r="Y43" s="138"/>
      <c r="Z43" s="138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19"/>
      <c r="BO43" s="119"/>
      <c r="BP43" s="119"/>
      <c r="BQ43" s="119"/>
      <c r="BR43" s="119"/>
      <c r="BS43" s="119"/>
      <c r="BT43" s="119"/>
      <c r="BU43" s="119"/>
      <c r="BV43" s="119"/>
      <c r="BW43" s="119"/>
      <c r="BX43" s="119"/>
      <c r="BY43" s="119"/>
      <c r="BZ43" s="119"/>
      <c r="CA43" s="119"/>
      <c r="CB43" s="119"/>
      <c r="CC43" s="119"/>
      <c r="CD43" s="119"/>
      <c r="CE43" s="119"/>
      <c r="CF43" s="119"/>
      <c r="CG43" s="119"/>
      <c r="CH43" s="119"/>
      <c r="CI43" s="119"/>
      <c r="CJ43" s="119"/>
      <c r="CK43" s="119"/>
      <c r="CL43" s="119"/>
      <c r="CM43" s="119"/>
      <c r="CN43" s="119"/>
      <c r="CO43" s="119"/>
      <c r="CP43" s="119"/>
      <c r="CQ43" s="119"/>
      <c r="CR43" s="119"/>
      <c r="CS43" s="119"/>
      <c r="CT43" s="119"/>
      <c r="CU43" s="119"/>
      <c r="CV43" s="119"/>
      <c r="CW43" s="119"/>
      <c r="CX43" s="119"/>
      <c r="CY43" s="119"/>
      <c r="CZ43" s="119"/>
      <c r="DA43" s="119"/>
      <c r="DB43" s="119"/>
      <c r="DC43" s="119"/>
      <c r="DD43" s="119"/>
      <c r="DE43" s="119"/>
      <c r="DF43" s="119"/>
      <c r="DG43" s="119"/>
      <c r="DH43" s="119"/>
      <c r="DI43" s="119"/>
      <c r="DJ43" s="119"/>
      <c r="DK43" s="119"/>
      <c r="DL43" s="119"/>
      <c r="DM43" s="119"/>
      <c r="DN43" s="119"/>
      <c r="DO43" s="119"/>
      <c r="DP43" s="119"/>
      <c r="DQ43" s="119"/>
      <c r="DR43" s="119"/>
      <c r="DS43" s="119"/>
      <c r="DT43" s="119"/>
      <c r="DU43" s="119"/>
      <c r="DV43" s="119"/>
      <c r="DW43" s="119"/>
      <c r="DX43" s="119"/>
      <c r="DY43" s="119"/>
      <c r="DZ43" s="119"/>
      <c r="EA43" s="119"/>
      <c r="EB43" s="119"/>
      <c r="EC43" s="119"/>
      <c r="ED43" s="119"/>
      <c r="EE43" s="119"/>
      <c r="EF43" s="119"/>
      <c r="EG43" s="119"/>
      <c r="EH43" s="119"/>
      <c r="EI43" s="119"/>
      <c r="EJ43" s="119"/>
      <c r="EK43" s="119"/>
      <c r="EL43" s="119"/>
      <c r="EM43" s="119"/>
      <c r="EN43" s="119"/>
      <c r="EO43" s="119"/>
      <c r="EP43" s="119"/>
      <c r="EQ43" s="119"/>
      <c r="ER43" s="119"/>
      <c r="ES43" s="119"/>
      <c r="ET43" s="119"/>
      <c r="EU43" s="119"/>
      <c r="EV43" s="119"/>
      <c r="EW43" s="119"/>
      <c r="EX43" s="119"/>
      <c r="EY43" s="119"/>
      <c r="EZ43" s="119"/>
      <c r="FA43" s="119"/>
      <c r="FB43" s="119"/>
      <c r="FC43" s="119"/>
      <c r="FD43" s="119"/>
      <c r="FE43" s="119"/>
      <c r="FF43" s="119"/>
      <c r="FG43" s="119"/>
      <c r="FH43" s="119"/>
      <c r="FI43" s="119"/>
      <c r="FJ43" s="119"/>
      <c r="FK43" s="119"/>
      <c r="FL43" s="119"/>
      <c r="FM43" s="119"/>
      <c r="FN43" s="119"/>
      <c r="FO43" s="119"/>
      <c r="FP43" s="119"/>
      <c r="FQ43" s="119"/>
      <c r="FR43" s="119"/>
      <c r="FS43" s="119"/>
      <c r="FT43" s="119"/>
      <c r="FU43" s="119"/>
      <c r="FV43" s="119"/>
      <c r="FW43" s="119"/>
      <c r="FX43" s="119"/>
      <c r="FY43" s="119"/>
      <c r="FZ43" s="119"/>
      <c r="GA43" s="119"/>
      <c r="GB43" s="119"/>
      <c r="GC43" s="119"/>
      <c r="GD43" s="119"/>
      <c r="GE43" s="119"/>
      <c r="GF43" s="119"/>
      <c r="GG43" s="119"/>
      <c r="GH43" s="119"/>
      <c r="GI43" s="119"/>
      <c r="GJ43" s="119"/>
      <c r="GK43" s="119"/>
      <c r="GL43" s="119"/>
      <c r="GM43" s="119"/>
      <c r="GN43" s="119"/>
      <c r="GO43" s="119"/>
      <c r="GP43" s="119"/>
      <c r="GQ43" s="119"/>
      <c r="GR43" s="119"/>
      <c r="GS43" s="119"/>
      <c r="GT43" s="119"/>
      <c r="GU43" s="119"/>
      <c r="GV43" s="119"/>
      <c r="GW43" s="119"/>
      <c r="GX43" s="119"/>
      <c r="GY43" s="119"/>
      <c r="GZ43" s="119"/>
      <c r="HA43" s="119"/>
      <c r="HB43" s="119"/>
      <c r="HC43" s="119"/>
      <c r="HD43" s="119"/>
      <c r="HE43" s="119"/>
      <c r="HF43" s="119"/>
      <c r="HG43" s="119"/>
      <c r="HH43" s="119"/>
      <c r="HI43" s="119"/>
      <c r="HJ43" s="119"/>
      <c r="HK43" s="119"/>
      <c r="HL43" s="119"/>
      <c r="HM43" s="119"/>
      <c r="HN43" s="119"/>
      <c r="HO43" s="119"/>
      <c r="HP43" s="119"/>
      <c r="HQ43" s="119"/>
      <c r="HR43" s="119"/>
      <c r="HS43" s="119"/>
    </row>
    <row r="44" spans="1:227" ht="12.75" customHeight="1">
      <c r="A44" s="138"/>
      <c r="B44" s="119"/>
      <c r="C44" s="119"/>
      <c r="D44" s="119"/>
      <c r="E44" s="119"/>
      <c r="F44" s="132"/>
      <c r="G44" s="138"/>
      <c r="H44" s="138"/>
      <c r="I44" s="119"/>
      <c r="J44" s="138"/>
      <c r="K44" s="138"/>
      <c r="L44" s="138"/>
      <c r="M44" s="138"/>
      <c r="N44" s="138"/>
      <c r="O44" s="138"/>
      <c r="P44" s="119"/>
      <c r="Q44" s="119"/>
      <c r="R44" s="119"/>
      <c r="S44" s="138"/>
      <c r="T44" s="138"/>
      <c r="U44" s="119"/>
      <c r="V44" s="119"/>
      <c r="W44" s="119"/>
      <c r="X44" s="138"/>
      <c r="Y44" s="138"/>
      <c r="Z44" s="138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19"/>
      <c r="BQ44" s="119"/>
      <c r="BR44" s="119"/>
      <c r="BS44" s="119"/>
      <c r="BT44" s="119"/>
      <c r="BU44" s="119"/>
      <c r="BV44" s="119"/>
      <c r="BW44" s="119"/>
      <c r="BX44" s="119"/>
      <c r="BY44" s="119"/>
      <c r="BZ44" s="119"/>
      <c r="CA44" s="119"/>
      <c r="CB44" s="119"/>
      <c r="CC44" s="119"/>
      <c r="CD44" s="119"/>
      <c r="CE44" s="119"/>
      <c r="CF44" s="119"/>
      <c r="CG44" s="119"/>
      <c r="CH44" s="119"/>
      <c r="CI44" s="119"/>
      <c r="CJ44" s="119"/>
      <c r="CK44" s="119"/>
      <c r="CL44" s="119"/>
      <c r="CM44" s="119"/>
      <c r="CN44" s="119"/>
      <c r="CO44" s="119"/>
      <c r="CP44" s="119"/>
      <c r="CQ44" s="119"/>
      <c r="CR44" s="119"/>
      <c r="CS44" s="119"/>
      <c r="CT44" s="119"/>
      <c r="CU44" s="119"/>
      <c r="CV44" s="119"/>
      <c r="CW44" s="119"/>
      <c r="CX44" s="119"/>
      <c r="CY44" s="119"/>
      <c r="CZ44" s="119"/>
      <c r="DA44" s="119"/>
      <c r="DB44" s="119"/>
      <c r="DC44" s="119"/>
      <c r="DD44" s="119"/>
      <c r="DE44" s="119"/>
      <c r="DF44" s="119"/>
      <c r="DG44" s="119"/>
      <c r="DH44" s="119"/>
      <c r="DI44" s="119"/>
      <c r="DJ44" s="119"/>
      <c r="DK44" s="119"/>
      <c r="DL44" s="119"/>
      <c r="DM44" s="119"/>
      <c r="DN44" s="119"/>
      <c r="DO44" s="119"/>
      <c r="DP44" s="119"/>
      <c r="DQ44" s="119"/>
      <c r="DR44" s="119"/>
      <c r="DS44" s="119"/>
      <c r="DT44" s="119"/>
      <c r="DU44" s="119"/>
      <c r="DV44" s="119"/>
      <c r="DW44" s="119"/>
      <c r="DX44" s="119"/>
      <c r="DY44" s="119"/>
      <c r="DZ44" s="119"/>
      <c r="EA44" s="119"/>
      <c r="EB44" s="119"/>
      <c r="EC44" s="119"/>
      <c r="ED44" s="119"/>
      <c r="EE44" s="119"/>
      <c r="EF44" s="119"/>
      <c r="EG44" s="119"/>
      <c r="EH44" s="119"/>
      <c r="EI44" s="119"/>
      <c r="EJ44" s="119"/>
      <c r="EK44" s="119"/>
      <c r="EL44" s="119"/>
      <c r="EM44" s="119"/>
      <c r="EN44" s="119"/>
      <c r="EO44" s="119"/>
      <c r="EP44" s="119"/>
      <c r="EQ44" s="119"/>
      <c r="ER44" s="119"/>
      <c r="ES44" s="119"/>
      <c r="ET44" s="119"/>
      <c r="EU44" s="119"/>
      <c r="EV44" s="119"/>
      <c r="EW44" s="119"/>
      <c r="EX44" s="119"/>
      <c r="EY44" s="119"/>
      <c r="EZ44" s="119"/>
      <c r="FA44" s="119"/>
      <c r="FB44" s="119"/>
      <c r="FC44" s="119"/>
      <c r="FD44" s="119"/>
      <c r="FE44" s="119"/>
      <c r="FF44" s="119"/>
      <c r="FG44" s="119"/>
      <c r="FH44" s="119"/>
      <c r="FI44" s="119"/>
      <c r="FJ44" s="119"/>
      <c r="FK44" s="119"/>
      <c r="FL44" s="119"/>
      <c r="FM44" s="119"/>
      <c r="FN44" s="119"/>
      <c r="FO44" s="119"/>
      <c r="FP44" s="119"/>
      <c r="FQ44" s="119"/>
      <c r="FR44" s="119"/>
      <c r="FS44" s="119"/>
      <c r="FT44" s="119"/>
      <c r="FU44" s="119"/>
      <c r="FV44" s="119"/>
      <c r="FW44" s="119"/>
      <c r="FX44" s="119"/>
      <c r="FY44" s="119"/>
      <c r="FZ44" s="119"/>
      <c r="GA44" s="119"/>
      <c r="GB44" s="119"/>
      <c r="GC44" s="119"/>
      <c r="GD44" s="119"/>
      <c r="GE44" s="119"/>
      <c r="GF44" s="119"/>
      <c r="GG44" s="119"/>
      <c r="GH44" s="119"/>
      <c r="GI44" s="119"/>
      <c r="GJ44" s="119"/>
      <c r="GK44" s="119"/>
      <c r="GL44" s="119"/>
      <c r="GM44" s="119"/>
      <c r="GN44" s="119"/>
      <c r="GO44" s="119"/>
      <c r="GP44" s="119"/>
      <c r="GQ44" s="119"/>
      <c r="GR44" s="119"/>
      <c r="GS44" s="119"/>
      <c r="GT44" s="119"/>
      <c r="GU44" s="119"/>
      <c r="GV44" s="119"/>
      <c r="GW44" s="119"/>
      <c r="GX44" s="119"/>
      <c r="GY44" s="119"/>
      <c r="GZ44" s="119"/>
      <c r="HA44" s="119"/>
      <c r="HB44" s="119"/>
      <c r="HC44" s="119"/>
      <c r="HD44" s="119"/>
      <c r="HE44" s="119"/>
      <c r="HF44" s="119"/>
      <c r="HG44" s="119"/>
      <c r="HH44" s="119"/>
      <c r="HI44" s="119"/>
      <c r="HJ44" s="119"/>
      <c r="HK44" s="119"/>
      <c r="HL44" s="119"/>
      <c r="HM44" s="119"/>
      <c r="HN44" s="119"/>
      <c r="HO44" s="119"/>
      <c r="HP44" s="119"/>
      <c r="HQ44" s="119"/>
      <c r="HR44" s="119"/>
      <c r="HS44" s="119"/>
    </row>
    <row r="45" spans="1:227" ht="12.75" customHeight="1">
      <c r="A45" s="138"/>
      <c r="B45" s="119"/>
      <c r="C45" s="119"/>
      <c r="D45" s="119"/>
      <c r="E45" s="119"/>
      <c r="F45" s="132"/>
      <c r="G45" s="138"/>
      <c r="H45" s="138"/>
      <c r="I45" s="119"/>
      <c r="J45" s="138"/>
      <c r="K45" s="138"/>
      <c r="L45" s="138"/>
      <c r="M45" s="138"/>
      <c r="N45" s="138"/>
      <c r="O45" s="138"/>
      <c r="P45" s="119"/>
      <c r="Q45" s="119"/>
      <c r="R45" s="119"/>
      <c r="S45" s="138"/>
      <c r="T45" s="138"/>
      <c r="U45" s="119"/>
      <c r="V45" s="119"/>
      <c r="W45" s="119"/>
      <c r="X45" s="138"/>
      <c r="Y45" s="138"/>
      <c r="Z45" s="138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119"/>
      <c r="BF45" s="119"/>
      <c r="BG45" s="119"/>
      <c r="BH45" s="119"/>
      <c r="BI45" s="119"/>
      <c r="BJ45" s="119"/>
      <c r="BK45" s="119"/>
      <c r="BL45" s="119"/>
      <c r="BM45" s="119"/>
      <c r="BN45" s="119"/>
      <c r="BO45" s="119"/>
      <c r="BP45" s="119"/>
      <c r="BQ45" s="119"/>
      <c r="BR45" s="119"/>
      <c r="BS45" s="119"/>
      <c r="BT45" s="119"/>
      <c r="BU45" s="119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19"/>
      <c r="CH45" s="119"/>
      <c r="CI45" s="119"/>
      <c r="CJ45" s="119"/>
      <c r="CK45" s="119"/>
      <c r="CL45" s="119"/>
      <c r="CM45" s="119"/>
      <c r="CN45" s="119"/>
      <c r="CO45" s="119"/>
      <c r="CP45" s="119"/>
      <c r="CQ45" s="119"/>
      <c r="CR45" s="119"/>
      <c r="CS45" s="119"/>
      <c r="CT45" s="119"/>
      <c r="CU45" s="119"/>
      <c r="CV45" s="119"/>
      <c r="CW45" s="119"/>
      <c r="CX45" s="119"/>
      <c r="CY45" s="119"/>
      <c r="CZ45" s="119"/>
      <c r="DA45" s="119"/>
      <c r="DB45" s="119"/>
      <c r="DC45" s="119"/>
      <c r="DD45" s="119"/>
      <c r="DE45" s="119"/>
      <c r="DF45" s="119"/>
      <c r="DG45" s="119"/>
      <c r="DH45" s="119"/>
      <c r="DI45" s="119"/>
      <c r="DJ45" s="119"/>
      <c r="DK45" s="119"/>
      <c r="DL45" s="119"/>
      <c r="DM45" s="119"/>
      <c r="DN45" s="119"/>
      <c r="DO45" s="119"/>
      <c r="DP45" s="119"/>
      <c r="DQ45" s="119"/>
      <c r="DR45" s="119"/>
      <c r="DS45" s="119"/>
      <c r="DT45" s="119"/>
      <c r="DU45" s="119"/>
      <c r="DV45" s="119"/>
      <c r="DW45" s="119"/>
      <c r="DX45" s="119"/>
      <c r="DY45" s="119"/>
      <c r="DZ45" s="119"/>
      <c r="EA45" s="119"/>
      <c r="EB45" s="119"/>
      <c r="EC45" s="119"/>
      <c r="ED45" s="119"/>
      <c r="EE45" s="119"/>
      <c r="EF45" s="119"/>
      <c r="EG45" s="119"/>
      <c r="EH45" s="119"/>
      <c r="EI45" s="119"/>
      <c r="EJ45" s="119"/>
      <c r="EK45" s="119"/>
      <c r="EL45" s="119"/>
      <c r="EM45" s="119"/>
      <c r="EN45" s="119"/>
      <c r="EO45" s="119"/>
      <c r="EP45" s="119"/>
      <c r="EQ45" s="119"/>
      <c r="ER45" s="119"/>
      <c r="ES45" s="119"/>
      <c r="ET45" s="119"/>
      <c r="EU45" s="119"/>
      <c r="EV45" s="119"/>
      <c r="EW45" s="119"/>
      <c r="EX45" s="119"/>
      <c r="EY45" s="119"/>
      <c r="EZ45" s="119"/>
      <c r="FA45" s="119"/>
      <c r="FB45" s="119"/>
      <c r="FC45" s="119"/>
      <c r="FD45" s="119"/>
      <c r="FE45" s="119"/>
      <c r="FF45" s="119"/>
      <c r="FG45" s="119"/>
      <c r="FH45" s="119"/>
      <c r="FI45" s="119"/>
      <c r="FJ45" s="119"/>
      <c r="FK45" s="119"/>
      <c r="FL45" s="119"/>
      <c r="FM45" s="119"/>
      <c r="FN45" s="119"/>
      <c r="FO45" s="119"/>
      <c r="FP45" s="119"/>
      <c r="FQ45" s="119"/>
      <c r="FR45" s="119"/>
      <c r="FS45" s="119"/>
      <c r="FT45" s="119"/>
      <c r="FU45" s="119"/>
      <c r="FV45" s="119"/>
      <c r="FW45" s="119"/>
      <c r="FX45" s="119"/>
      <c r="FY45" s="119"/>
      <c r="FZ45" s="119"/>
      <c r="GA45" s="119"/>
      <c r="GB45" s="119"/>
      <c r="GC45" s="119"/>
      <c r="GD45" s="119"/>
      <c r="GE45" s="119"/>
      <c r="GF45" s="119"/>
      <c r="GG45" s="119"/>
      <c r="GH45" s="119"/>
      <c r="GI45" s="119"/>
      <c r="GJ45" s="119"/>
      <c r="GK45" s="119"/>
      <c r="GL45" s="119"/>
      <c r="GM45" s="119"/>
      <c r="GN45" s="119"/>
      <c r="GO45" s="119"/>
      <c r="GP45" s="119"/>
      <c r="GQ45" s="119"/>
      <c r="GR45" s="119"/>
      <c r="GS45" s="119"/>
      <c r="GT45" s="119"/>
      <c r="GU45" s="119"/>
      <c r="GV45" s="119"/>
      <c r="GW45" s="119"/>
      <c r="GX45" s="119"/>
      <c r="GY45" s="119"/>
      <c r="GZ45" s="119"/>
      <c r="HA45" s="119"/>
      <c r="HB45" s="119"/>
      <c r="HC45" s="119"/>
      <c r="HD45" s="119"/>
      <c r="HE45" s="119"/>
      <c r="HF45" s="119"/>
      <c r="HG45" s="119"/>
      <c r="HH45" s="119"/>
      <c r="HI45" s="119"/>
      <c r="HJ45" s="119"/>
      <c r="HK45" s="119"/>
      <c r="HL45" s="119"/>
      <c r="HM45" s="119"/>
      <c r="HN45" s="119"/>
      <c r="HO45" s="119"/>
      <c r="HP45" s="119"/>
      <c r="HQ45" s="119"/>
      <c r="HR45" s="119"/>
      <c r="HS45" s="119"/>
    </row>
    <row r="46" spans="1:227" ht="12.75" customHeight="1">
      <c r="A46" s="138"/>
      <c r="B46" s="119"/>
      <c r="C46" s="119"/>
      <c r="D46" s="119"/>
      <c r="E46" s="119"/>
      <c r="F46" s="132"/>
      <c r="G46" s="138"/>
      <c r="H46" s="138"/>
      <c r="I46" s="119"/>
      <c r="J46" s="138"/>
      <c r="K46" s="138"/>
      <c r="L46" s="138"/>
      <c r="M46" s="138"/>
      <c r="N46" s="138"/>
      <c r="O46" s="138"/>
      <c r="P46" s="119"/>
      <c r="Q46" s="119"/>
      <c r="R46" s="119"/>
      <c r="S46" s="138"/>
      <c r="T46" s="138"/>
      <c r="U46" s="119"/>
      <c r="V46" s="119"/>
      <c r="W46" s="119"/>
      <c r="X46" s="138"/>
      <c r="Y46" s="138"/>
      <c r="Z46" s="138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19"/>
      <c r="BO46" s="119"/>
      <c r="BP46" s="119"/>
      <c r="BQ46" s="119"/>
      <c r="BR46" s="119"/>
      <c r="BS46" s="119"/>
      <c r="BT46" s="119"/>
      <c r="BU46" s="119"/>
      <c r="BV46" s="119"/>
      <c r="BW46" s="119"/>
      <c r="BX46" s="119"/>
      <c r="BY46" s="119"/>
      <c r="BZ46" s="119"/>
      <c r="CA46" s="119"/>
      <c r="CB46" s="119"/>
      <c r="CC46" s="119"/>
      <c r="CD46" s="119"/>
      <c r="CE46" s="119"/>
      <c r="CF46" s="119"/>
      <c r="CG46" s="119"/>
      <c r="CH46" s="119"/>
      <c r="CI46" s="119"/>
      <c r="CJ46" s="119"/>
      <c r="CK46" s="119"/>
      <c r="CL46" s="119"/>
      <c r="CM46" s="119"/>
      <c r="CN46" s="119"/>
      <c r="CO46" s="119"/>
      <c r="CP46" s="119"/>
      <c r="CQ46" s="119"/>
      <c r="CR46" s="119"/>
      <c r="CS46" s="119"/>
      <c r="CT46" s="119"/>
      <c r="CU46" s="119"/>
      <c r="CV46" s="119"/>
      <c r="CW46" s="119"/>
      <c r="CX46" s="119"/>
      <c r="CY46" s="119"/>
      <c r="CZ46" s="119"/>
      <c r="DA46" s="119"/>
      <c r="DB46" s="119"/>
      <c r="DC46" s="119"/>
      <c r="DD46" s="119"/>
      <c r="DE46" s="119"/>
      <c r="DF46" s="119"/>
      <c r="DG46" s="119"/>
      <c r="DH46" s="119"/>
      <c r="DI46" s="119"/>
      <c r="DJ46" s="119"/>
      <c r="DK46" s="119"/>
      <c r="DL46" s="119"/>
      <c r="DM46" s="119"/>
      <c r="DN46" s="119"/>
      <c r="DO46" s="119"/>
      <c r="DP46" s="119"/>
      <c r="DQ46" s="119"/>
      <c r="DR46" s="119"/>
      <c r="DS46" s="119"/>
      <c r="DT46" s="119"/>
      <c r="DU46" s="119"/>
      <c r="DV46" s="119"/>
      <c r="DW46" s="119"/>
      <c r="DX46" s="119"/>
      <c r="DY46" s="119"/>
      <c r="DZ46" s="119"/>
      <c r="EA46" s="119"/>
      <c r="EB46" s="119"/>
      <c r="EC46" s="119"/>
      <c r="ED46" s="119"/>
      <c r="EE46" s="119"/>
      <c r="EF46" s="119"/>
      <c r="EG46" s="119"/>
      <c r="EH46" s="119"/>
      <c r="EI46" s="119"/>
      <c r="EJ46" s="119"/>
      <c r="EK46" s="119"/>
      <c r="EL46" s="119"/>
      <c r="EM46" s="119"/>
      <c r="EN46" s="119"/>
      <c r="EO46" s="119"/>
      <c r="EP46" s="119"/>
      <c r="EQ46" s="119"/>
      <c r="ER46" s="119"/>
      <c r="ES46" s="119"/>
      <c r="ET46" s="119"/>
      <c r="EU46" s="119"/>
      <c r="EV46" s="119"/>
      <c r="EW46" s="119"/>
      <c r="EX46" s="119"/>
      <c r="EY46" s="119"/>
      <c r="EZ46" s="119"/>
      <c r="FA46" s="119"/>
      <c r="FB46" s="119"/>
      <c r="FC46" s="119"/>
      <c r="FD46" s="119"/>
      <c r="FE46" s="119"/>
      <c r="FF46" s="119"/>
      <c r="FG46" s="119"/>
      <c r="FH46" s="119"/>
      <c r="FI46" s="119"/>
      <c r="FJ46" s="119"/>
      <c r="FK46" s="119"/>
      <c r="FL46" s="119"/>
      <c r="FM46" s="119"/>
      <c r="FN46" s="119"/>
      <c r="FO46" s="119"/>
      <c r="FP46" s="119"/>
      <c r="FQ46" s="119"/>
      <c r="FR46" s="119"/>
      <c r="FS46" s="119"/>
      <c r="FT46" s="119"/>
      <c r="FU46" s="119"/>
      <c r="FV46" s="119"/>
      <c r="FW46" s="119"/>
      <c r="FX46" s="119"/>
      <c r="FY46" s="119"/>
      <c r="FZ46" s="119"/>
      <c r="GA46" s="119"/>
      <c r="GB46" s="119"/>
      <c r="GC46" s="119"/>
      <c r="GD46" s="119"/>
      <c r="GE46" s="119"/>
      <c r="GF46" s="119"/>
      <c r="GG46" s="119"/>
      <c r="GH46" s="119"/>
      <c r="GI46" s="119"/>
      <c r="GJ46" s="119"/>
      <c r="GK46" s="119"/>
      <c r="GL46" s="119"/>
      <c r="GM46" s="119"/>
      <c r="GN46" s="119"/>
      <c r="GO46" s="119"/>
      <c r="GP46" s="119"/>
      <c r="GQ46" s="119"/>
      <c r="GR46" s="119"/>
      <c r="GS46" s="119"/>
      <c r="GT46" s="119"/>
      <c r="GU46" s="119"/>
      <c r="GV46" s="119"/>
      <c r="GW46" s="119"/>
      <c r="GX46" s="119"/>
      <c r="GY46" s="119"/>
      <c r="GZ46" s="119"/>
      <c r="HA46" s="119"/>
      <c r="HB46" s="119"/>
      <c r="HC46" s="119"/>
      <c r="HD46" s="119"/>
      <c r="HE46" s="119"/>
      <c r="HF46" s="119"/>
      <c r="HG46" s="119"/>
      <c r="HH46" s="119"/>
      <c r="HI46" s="119"/>
      <c r="HJ46" s="119"/>
      <c r="HK46" s="119"/>
      <c r="HL46" s="119"/>
      <c r="HM46" s="119"/>
      <c r="HN46" s="119"/>
      <c r="HO46" s="119"/>
      <c r="HP46" s="119"/>
      <c r="HQ46" s="119"/>
      <c r="HR46" s="119"/>
      <c r="HS46" s="119"/>
    </row>
    <row r="47" spans="1:227" ht="12.75" customHeight="1">
      <c r="A47" s="138"/>
      <c r="B47" s="119"/>
      <c r="C47" s="119"/>
      <c r="D47" s="119"/>
      <c r="E47" s="119"/>
      <c r="F47" s="119"/>
      <c r="G47" s="119"/>
      <c r="H47" s="138"/>
      <c r="I47" s="119"/>
      <c r="J47" s="138"/>
      <c r="K47" s="138"/>
      <c r="L47" s="138"/>
      <c r="M47" s="132"/>
      <c r="N47" s="138"/>
      <c r="O47" s="132"/>
      <c r="P47" s="119"/>
      <c r="Q47" s="119"/>
      <c r="R47" s="119"/>
      <c r="S47" s="119"/>
      <c r="T47" s="119"/>
      <c r="U47" s="119"/>
      <c r="V47" s="119"/>
      <c r="W47" s="119"/>
      <c r="X47" s="132"/>
      <c r="Y47" s="132"/>
      <c r="Z47" s="132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  <c r="CW47" s="119"/>
      <c r="CX47" s="119"/>
      <c r="CY47" s="119"/>
      <c r="CZ47" s="119"/>
      <c r="DA47" s="119"/>
      <c r="DB47" s="119"/>
      <c r="DC47" s="119"/>
      <c r="DD47" s="119"/>
      <c r="DE47" s="119"/>
      <c r="DF47" s="119"/>
      <c r="DG47" s="119"/>
      <c r="DH47" s="119"/>
      <c r="DI47" s="119"/>
      <c r="DJ47" s="119"/>
      <c r="DK47" s="119"/>
      <c r="DL47" s="119"/>
      <c r="DM47" s="119"/>
      <c r="DN47" s="119"/>
      <c r="DO47" s="119"/>
      <c r="DP47" s="119"/>
      <c r="DQ47" s="119"/>
      <c r="DR47" s="119"/>
      <c r="DS47" s="119"/>
      <c r="DT47" s="119"/>
      <c r="DU47" s="119"/>
      <c r="DV47" s="119"/>
      <c r="DW47" s="119"/>
      <c r="DX47" s="119"/>
      <c r="DY47" s="119"/>
      <c r="DZ47" s="119"/>
      <c r="EA47" s="119"/>
      <c r="EB47" s="119"/>
      <c r="EC47" s="119"/>
      <c r="ED47" s="119"/>
      <c r="EE47" s="119"/>
      <c r="EF47" s="119"/>
      <c r="EG47" s="119"/>
      <c r="EH47" s="119"/>
      <c r="EI47" s="119"/>
      <c r="EJ47" s="119"/>
      <c r="EK47" s="119"/>
      <c r="EL47" s="119"/>
      <c r="EM47" s="119"/>
      <c r="EN47" s="119"/>
      <c r="EO47" s="119"/>
      <c r="EP47" s="119"/>
      <c r="EQ47" s="119"/>
      <c r="ER47" s="119"/>
      <c r="ES47" s="119"/>
      <c r="ET47" s="119"/>
      <c r="EU47" s="119"/>
      <c r="EV47" s="119"/>
      <c r="EW47" s="119"/>
      <c r="EX47" s="119"/>
      <c r="EY47" s="119"/>
      <c r="EZ47" s="119"/>
      <c r="FA47" s="119"/>
      <c r="FB47" s="119"/>
      <c r="FC47" s="119"/>
      <c r="FD47" s="119"/>
      <c r="FE47" s="119"/>
      <c r="FF47" s="119"/>
      <c r="FG47" s="119"/>
      <c r="FH47" s="119"/>
      <c r="FI47" s="119"/>
      <c r="FJ47" s="119"/>
      <c r="FK47" s="119"/>
      <c r="FL47" s="119"/>
      <c r="FM47" s="119"/>
      <c r="FN47" s="119"/>
      <c r="FO47" s="119"/>
      <c r="FP47" s="119"/>
      <c r="FQ47" s="119"/>
      <c r="FR47" s="119"/>
      <c r="FS47" s="119"/>
      <c r="FT47" s="119"/>
      <c r="FU47" s="119"/>
      <c r="FV47" s="119"/>
      <c r="FW47" s="119"/>
      <c r="FX47" s="119"/>
      <c r="FY47" s="119"/>
      <c r="FZ47" s="119"/>
      <c r="GA47" s="119"/>
      <c r="GB47" s="119"/>
      <c r="GC47" s="119"/>
      <c r="GD47" s="119"/>
      <c r="GE47" s="119"/>
      <c r="GF47" s="119"/>
      <c r="GG47" s="119"/>
      <c r="GH47" s="119"/>
      <c r="GI47" s="119"/>
      <c r="GJ47" s="119"/>
      <c r="GK47" s="119"/>
      <c r="GL47" s="119"/>
      <c r="GM47" s="119"/>
      <c r="GN47" s="119"/>
      <c r="GO47" s="119"/>
      <c r="GP47" s="119"/>
      <c r="GQ47" s="119"/>
      <c r="GR47" s="119"/>
      <c r="GS47" s="119"/>
      <c r="GT47" s="119"/>
      <c r="GU47" s="119"/>
      <c r="GV47" s="119"/>
      <c r="GW47" s="119"/>
      <c r="GX47" s="119"/>
      <c r="GY47" s="119"/>
      <c r="GZ47" s="119"/>
      <c r="HA47" s="119"/>
      <c r="HB47" s="119"/>
      <c r="HC47" s="119"/>
      <c r="HD47" s="119"/>
      <c r="HE47" s="119"/>
      <c r="HF47" s="119"/>
      <c r="HG47" s="119"/>
      <c r="HH47" s="119"/>
      <c r="HI47" s="119"/>
      <c r="HJ47" s="119"/>
      <c r="HK47" s="119"/>
      <c r="HL47" s="119"/>
      <c r="HM47" s="119"/>
      <c r="HN47" s="119"/>
      <c r="HO47" s="119"/>
      <c r="HP47" s="119"/>
      <c r="HQ47" s="119"/>
      <c r="HR47" s="119"/>
      <c r="HS47" s="119"/>
    </row>
    <row r="48" spans="1:227" ht="12.75" customHeight="1">
      <c r="A48" s="138"/>
      <c r="B48" s="119"/>
      <c r="C48" s="119"/>
      <c r="D48" s="119"/>
      <c r="E48" s="119"/>
      <c r="F48" s="119"/>
      <c r="G48" s="119"/>
      <c r="H48" s="119"/>
      <c r="I48" s="119"/>
      <c r="J48" s="138"/>
      <c r="K48" s="138"/>
      <c r="L48" s="138"/>
      <c r="M48" s="132"/>
      <c r="N48" s="138"/>
      <c r="O48" s="132"/>
      <c r="P48" s="119"/>
      <c r="Q48" s="119"/>
      <c r="R48" s="119"/>
      <c r="S48" s="119"/>
      <c r="T48" s="119"/>
      <c r="U48" s="119"/>
      <c r="V48" s="119"/>
      <c r="W48" s="119"/>
      <c r="X48" s="132"/>
      <c r="Y48" s="132"/>
      <c r="Z48" s="132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19"/>
      <c r="BO48" s="119"/>
      <c r="BP48" s="119"/>
      <c r="BQ48" s="119"/>
      <c r="BR48" s="119"/>
      <c r="BS48" s="119"/>
      <c r="BT48" s="119"/>
      <c r="BU48" s="119"/>
      <c r="BV48" s="119"/>
      <c r="BW48" s="119"/>
      <c r="BX48" s="119"/>
      <c r="BY48" s="119"/>
      <c r="BZ48" s="119"/>
      <c r="CA48" s="119"/>
      <c r="CB48" s="119"/>
      <c r="CC48" s="119"/>
      <c r="CD48" s="119"/>
      <c r="CE48" s="119"/>
      <c r="CF48" s="119"/>
      <c r="CG48" s="119"/>
      <c r="CH48" s="119"/>
      <c r="CI48" s="119"/>
      <c r="CJ48" s="119"/>
      <c r="CK48" s="119"/>
      <c r="CL48" s="119"/>
      <c r="CM48" s="119"/>
      <c r="CN48" s="119"/>
      <c r="CO48" s="119"/>
      <c r="CP48" s="119"/>
      <c r="CQ48" s="119"/>
      <c r="CR48" s="119"/>
      <c r="CS48" s="119"/>
      <c r="CT48" s="119"/>
      <c r="CU48" s="119"/>
      <c r="CV48" s="119"/>
      <c r="CW48" s="119"/>
      <c r="CX48" s="119"/>
      <c r="CY48" s="119"/>
      <c r="CZ48" s="119"/>
      <c r="DA48" s="119"/>
      <c r="DB48" s="119"/>
      <c r="DC48" s="119"/>
      <c r="DD48" s="119"/>
      <c r="DE48" s="119"/>
      <c r="DF48" s="119"/>
      <c r="DG48" s="119"/>
      <c r="DH48" s="119"/>
      <c r="DI48" s="119"/>
      <c r="DJ48" s="119"/>
      <c r="DK48" s="119"/>
      <c r="DL48" s="119"/>
      <c r="DM48" s="119"/>
      <c r="DN48" s="119"/>
      <c r="DO48" s="119"/>
      <c r="DP48" s="119"/>
      <c r="DQ48" s="119"/>
      <c r="DR48" s="119"/>
      <c r="DS48" s="119"/>
      <c r="DT48" s="119"/>
      <c r="DU48" s="119"/>
      <c r="DV48" s="119"/>
      <c r="DW48" s="119"/>
      <c r="DX48" s="119"/>
      <c r="DY48" s="119"/>
      <c r="DZ48" s="119"/>
      <c r="EA48" s="119"/>
      <c r="EB48" s="119"/>
      <c r="EC48" s="119"/>
      <c r="ED48" s="119"/>
      <c r="EE48" s="119"/>
      <c r="EF48" s="119"/>
      <c r="EG48" s="119"/>
      <c r="EH48" s="119"/>
      <c r="EI48" s="119"/>
      <c r="EJ48" s="119"/>
      <c r="EK48" s="119"/>
      <c r="EL48" s="119"/>
      <c r="EM48" s="119"/>
      <c r="EN48" s="119"/>
      <c r="EO48" s="119"/>
      <c r="EP48" s="119"/>
      <c r="EQ48" s="119"/>
      <c r="ER48" s="119"/>
      <c r="ES48" s="119"/>
      <c r="ET48" s="119"/>
      <c r="EU48" s="119"/>
      <c r="EV48" s="119"/>
      <c r="EW48" s="119"/>
      <c r="EX48" s="119"/>
      <c r="EY48" s="119"/>
      <c r="EZ48" s="119"/>
      <c r="FA48" s="119"/>
      <c r="FB48" s="119"/>
      <c r="FC48" s="119"/>
      <c r="FD48" s="119"/>
      <c r="FE48" s="119"/>
      <c r="FF48" s="119"/>
      <c r="FG48" s="119"/>
      <c r="FH48" s="119"/>
      <c r="FI48" s="119"/>
      <c r="FJ48" s="119"/>
      <c r="FK48" s="119"/>
      <c r="FL48" s="119"/>
      <c r="FM48" s="119"/>
      <c r="FN48" s="119"/>
      <c r="FO48" s="119"/>
      <c r="FP48" s="119"/>
      <c r="FQ48" s="119"/>
      <c r="FR48" s="119"/>
      <c r="FS48" s="119"/>
      <c r="FT48" s="119"/>
      <c r="FU48" s="119"/>
      <c r="FV48" s="119"/>
      <c r="FW48" s="119"/>
      <c r="FX48" s="119"/>
      <c r="FY48" s="119"/>
      <c r="FZ48" s="119"/>
      <c r="GA48" s="119"/>
      <c r="GB48" s="119"/>
      <c r="GC48" s="119"/>
      <c r="GD48" s="119"/>
      <c r="GE48" s="119"/>
      <c r="GF48" s="119"/>
      <c r="GG48" s="119"/>
      <c r="GH48" s="119"/>
      <c r="GI48" s="119"/>
      <c r="GJ48" s="119"/>
      <c r="GK48" s="119"/>
      <c r="GL48" s="119"/>
      <c r="GM48" s="119"/>
      <c r="GN48" s="119"/>
      <c r="GO48" s="119"/>
      <c r="GP48" s="119"/>
      <c r="GQ48" s="119"/>
      <c r="GR48" s="119"/>
      <c r="GS48" s="119"/>
      <c r="GT48" s="119"/>
      <c r="GU48" s="119"/>
      <c r="GV48" s="119"/>
      <c r="GW48" s="119"/>
      <c r="GX48" s="119"/>
      <c r="GY48" s="119"/>
      <c r="GZ48" s="119"/>
      <c r="HA48" s="119"/>
      <c r="HB48" s="119"/>
      <c r="HC48" s="119"/>
      <c r="HD48" s="119"/>
      <c r="HE48" s="119"/>
      <c r="HF48" s="119"/>
      <c r="HG48" s="119"/>
      <c r="HH48" s="119"/>
      <c r="HI48" s="119"/>
      <c r="HJ48" s="119"/>
      <c r="HK48" s="119"/>
      <c r="HL48" s="119"/>
      <c r="HM48" s="119"/>
      <c r="HN48" s="119"/>
      <c r="HO48" s="119"/>
      <c r="HP48" s="119"/>
      <c r="HQ48" s="119"/>
      <c r="HR48" s="119"/>
      <c r="HS48" s="119"/>
    </row>
    <row r="49" spans="1:227" ht="12.75" customHeight="1">
      <c r="A49" s="121" t="s">
        <v>703</v>
      </c>
      <c r="B49" s="121" t="s">
        <v>728</v>
      </c>
      <c r="C49" s="121" t="s">
        <v>753</v>
      </c>
      <c r="D49" s="121" t="s">
        <v>776</v>
      </c>
      <c r="E49" s="121" t="s">
        <v>798</v>
      </c>
      <c r="F49" s="121" t="s">
        <v>818</v>
      </c>
      <c r="G49" s="121" t="s">
        <v>837</v>
      </c>
      <c r="H49" s="121" t="s">
        <v>853</v>
      </c>
      <c r="I49" s="121" t="s">
        <v>864</v>
      </c>
      <c r="J49" s="121" t="s">
        <v>874</v>
      </c>
      <c r="K49" s="121" t="s">
        <v>882</v>
      </c>
      <c r="L49" s="121" t="s">
        <v>889</v>
      </c>
      <c r="M49" s="121" t="s">
        <v>896</v>
      </c>
      <c r="N49" s="121" t="s">
        <v>902</v>
      </c>
      <c r="O49" s="121" t="s">
        <v>907</v>
      </c>
      <c r="P49" s="121" t="s">
        <v>704</v>
      </c>
      <c r="Q49" s="121" t="s">
        <v>729</v>
      </c>
      <c r="R49" s="121" t="s">
        <v>24</v>
      </c>
      <c r="S49" s="121" t="s">
        <v>777</v>
      </c>
      <c r="T49" s="121" t="s">
        <v>799</v>
      </c>
      <c r="U49" s="121" t="s">
        <v>819</v>
      </c>
      <c r="V49" s="121" t="s">
        <v>838</v>
      </c>
      <c r="W49" s="121" t="s">
        <v>705</v>
      </c>
      <c r="X49" s="121" t="s">
        <v>730</v>
      </c>
      <c r="Y49" s="121" t="s">
        <v>754</v>
      </c>
      <c r="Z49" s="121" t="s">
        <v>778</v>
      </c>
      <c r="AA49" s="121" t="s">
        <v>800</v>
      </c>
      <c r="AB49" s="121" t="s">
        <v>820</v>
      </c>
      <c r="AC49" s="121" t="s">
        <v>839</v>
      </c>
      <c r="AD49" s="121" t="s">
        <v>706</v>
      </c>
      <c r="AE49" s="121" t="s">
        <v>731</v>
      </c>
      <c r="AF49" s="121" t="s">
        <v>755</v>
      </c>
      <c r="AG49" s="121" t="s">
        <v>779</v>
      </c>
      <c r="AH49" s="121" t="s">
        <v>801</v>
      </c>
      <c r="AI49" s="121" t="s">
        <v>821</v>
      </c>
      <c r="AJ49" s="121" t="s">
        <v>707</v>
      </c>
      <c r="AK49" s="121" t="s">
        <v>732</v>
      </c>
      <c r="AL49" s="121" t="s">
        <v>756</v>
      </c>
      <c r="AM49" s="121" t="s">
        <v>780</v>
      </c>
      <c r="AN49" s="121" t="s">
        <v>802</v>
      </c>
      <c r="AO49" s="121" t="s">
        <v>822</v>
      </c>
      <c r="AP49" s="121" t="s">
        <v>840</v>
      </c>
      <c r="AQ49" s="121" t="s">
        <v>708</v>
      </c>
      <c r="AR49" s="121" t="s">
        <v>733</v>
      </c>
      <c r="AS49" s="121" t="s">
        <v>757</v>
      </c>
      <c r="AT49" s="121" t="s">
        <v>781</v>
      </c>
      <c r="AU49" s="121" t="s">
        <v>803</v>
      </c>
      <c r="AV49" s="121" t="s">
        <v>823</v>
      </c>
      <c r="AW49" s="121" t="s">
        <v>841</v>
      </c>
      <c r="AX49" s="121" t="s">
        <v>854</v>
      </c>
      <c r="AY49" s="121" t="s">
        <v>865</v>
      </c>
      <c r="AZ49" s="121" t="s">
        <v>875</v>
      </c>
      <c r="BA49" s="121" t="s">
        <v>709</v>
      </c>
      <c r="BB49" s="121" t="s">
        <v>734</v>
      </c>
      <c r="BC49" s="121" t="s">
        <v>758</v>
      </c>
      <c r="BD49" s="121" t="s">
        <v>782</v>
      </c>
      <c r="BE49" s="121" t="s">
        <v>804</v>
      </c>
      <c r="BF49" s="121" t="s">
        <v>824</v>
      </c>
      <c r="BG49" s="121" t="s">
        <v>842</v>
      </c>
      <c r="BH49" s="121" t="s">
        <v>855</v>
      </c>
      <c r="BI49" s="121" t="s">
        <v>866</v>
      </c>
      <c r="BJ49" s="121" t="s">
        <v>876</v>
      </c>
      <c r="BK49" s="121" t="s">
        <v>883</v>
      </c>
      <c r="BL49" s="121" t="s">
        <v>890</v>
      </c>
      <c r="BM49" s="121" t="s">
        <v>897</v>
      </c>
      <c r="BN49" s="121" t="s">
        <v>903</v>
      </c>
      <c r="BO49" s="121" t="s">
        <v>710</v>
      </c>
      <c r="BP49" s="121" t="s">
        <v>735</v>
      </c>
      <c r="BQ49" s="121" t="s">
        <v>759</v>
      </c>
      <c r="BR49" s="121" t="s">
        <v>783</v>
      </c>
      <c r="BS49" s="121" t="s">
        <v>805</v>
      </c>
      <c r="BT49" s="121" t="s">
        <v>825</v>
      </c>
      <c r="BU49" s="121" t="s">
        <v>843</v>
      </c>
      <c r="BV49" s="121" t="s">
        <v>711</v>
      </c>
      <c r="BW49" s="121" t="s">
        <v>736</v>
      </c>
      <c r="BX49" s="121" t="s">
        <v>760</v>
      </c>
      <c r="BY49" s="121" t="s">
        <v>784</v>
      </c>
      <c r="BZ49" s="121" t="s">
        <v>806</v>
      </c>
      <c r="CA49" s="121" t="s">
        <v>826</v>
      </c>
      <c r="CB49" s="121" t="s">
        <v>844</v>
      </c>
      <c r="CC49" s="121" t="s">
        <v>856</v>
      </c>
      <c r="CD49" s="121" t="s">
        <v>867</v>
      </c>
      <c r="CE49" s="121" t="s">
        <v>877</v>
      </c>
      <c r="CF49" s="121" t="s">
        <v>884</v>
      </c>
      <c r="CG49" s="121" t="s">
        <v>891</v>
      </c>
      <c r="CH49" s="121" t="s">
        <v>898</v>
      </c>
      <c r="CI49" s="121" t="s">
        <v>904</v>
      </c>
      <c r="CJ49" s="121" t="s">
        <v>908</v>
      </c>
      <c r="CK49" s="121" t="s">
        <v>911</v>
      </c>
      <c r="CL49" s="121" t="s">
        <v>914</v>
      </c>
      <c r="CM49" s="121" t="s">
        <v>916</v>
      </c>
      <c r="CN49" s="121" t="s">
        <v>918</v>
      </c>
      <c r="CO49" s="121" t="s">
        <v>920</v>
      </c>
      <c r="CP49" s="121" t="s">
        <v>922</v>
      </c>
      <c r="CQ49" s="121" t="s">
        <v>924</v>
      </c>
      <c r="CR49" s="121" t="s">
        <v>926</v>
      </c>
      <c r="CS49" s="121" t="s">
        <v>927</v>
      </c>
      <c r="CT49" s="121" t="s">
        <v>928</v>
      </c>
      <c r="CU49" s="121" t="s">
        <v>712</v>
      </c>
      <c r="CV49" s="121" t="s">
        <v>737</v>
      </c>
      <c r="CW49" s="121" t="s">
        <v>761</v>
      </c>
      <c r="CX49" s="121" t="s">
        <v>785</v>
      </c>
      <c r="CY49" s="121" t="s">
        <v>807</v>
      </c>
      <c r="CZ49" s="121" t="s">
        <v>827</v>
      </c>
      <c r="DA49" s="121" t="s">
        <v>713</v>
      </c>
      <c r="DB49" s="121" t="s">
        <v>738</v>
      </c>
      <c r="DC49" s="121" t="s">
        <v>762</v>
      </c>
      <c r="DD49" s="121" t="s">
        <v>786</v>
      </c>
      <c r="DE49" s="121" t="s">
        <v>808</v>
      </c>
      <c r="DF49" s="121" t="s">
        <v>828</v>
      </c>
      <c r="DG49" s="121" t="s">
        <v>845</v>
      </c>
      <c r="DH49" s="121" t="s">
        <v>857</v>
      </c>
      <c r="DI49" s="121" t="s">
        <v>868</v>
      </c>
      <c r="DJ49" s="121" t="s">
        <v>878</v>
      </c>
      <c r="DK49" s="121" t="s">
        <v>885</v>
      </c>
      <c r="DL49" s="121" t="s">
        <v>892</v>
      </c>
      <c r="DM49" s="121" t="s">
        <v>899</v>
      </c>
      <c r="DN49" s="121" t="s">
        <v>905</v>
      </c>
      <c r="DO49" s="121" t="s">
        <v>909</v>
      </c>
      <c r="DP49" s="121" t="s">
        <v>912</v>
      </c>
      <c r="DQ49" s="121" t="s">
        <v>714</v>
      </c>
      <c r="DR49" s="121" t="s">
        <v>739</v>
      </c>
      <c r="DS49" s="121" t="s">
        <v>763</v>
      </c>
      <c r="DT49" s="121" t="s">
        <v>787</v>
      </c>
      <c r="DU49" s="121" t="s">
        <v>809</v>
      </c>
      <c r="DV49" s="121" t="s">
        <v>829</v>
      </c>
      <c r="DW49" s="121" t="s">
        <v>846</v>
      </c>
      <c r="DX49" s="121" t="s">
        <v>858</v>
      </c>
      <c r="DY49" s="121" t="s">
        <v>869</v>
      </c>
      <c r="DZ49" s="121" t="s">
        <v>879</v>
      </c>
      <c r="EA49" s="121" t="s">
        <v>886</v>
      </c>
      <c r="EB49" s="121" t="s">
        <v>893</v>
      </c>
      <c r="EC49" s="121" t="s">
        <v>900</v>
      </c>
      <c r="ED49" s="121" t="s">
        <v>715</v>
      </c>
      <c r="EE49" s="121" t="s">
        <v>740</v>
      </c>
      <c r="EF49" s="121" t="s">
        <v>764</v>
      </c>
      <c r="EG49" s="121" t="s">
        <v>788</v>
      </c>
      <c r="EH49" s="121" t="s">
        <v>810</v>
      </c>
      <c r="EI49" s="121" t="s">
        <v>830</v>
      </c>
      <c r="EJ49" s="121" t="s">
        <v>847</v>
      </c>
      <c r="EK49" s="121" t="s">
        <v>859</v>
      </c>
      <c r="EL49" s="121" t="s">
        <v>870</v>
      </c>
      <c r="EM49" s="121" t="s">
        <v>880</v>
      </c>
      <c r="EN49" s="121" t="s">
        <v>887</v>
      </c>
      <c r="EO49" s="121" t="s">
        <v>894</v>
      </c>
      <c r="EP49" s="121" t="s">
        <v>901</v>
      </c>
      <c r="EQ49" s="121" t="s">
        <v>906</v>
      </c>
      <c r="ER49" s="121" t="s">
        <v>910</v>
      </c>
      <c r="ES49" s="121" t="s">
        <v>929</v>
      </c>
      <c r="ET49" s="121" t="s">
        <v>915</v>
      </c>
      <c r="EU49" s="121" t="s">
        <v>917</v>
      </c>
      <c r="EV49" s="121" t="s">
        <v>919</v>
      </c>
      <c r="EW49" s="121" t="s">
        <v>921</v>
      </c>
      <c r="EX49" s="121" t="s">
        <v>923</v>
      </c>
      <c r="EY49" s="121" t="s">
        <v>925</v>
      </c>
      <c r="EZ49" s="121" t="s">
        <v>716</v>
      </c>
      <c r="FA49" s="121" t="s">
        <v>741</v>
      </c>
      <c r="FB49" s="121" t="s">
        <v>765</v>
      </c>
      <c r="FC49" s="121" t="s">
        <v>789</v>
      </c>
      <c r="FD49" s="121" t="s">
        <v>811</v>
      </c>
      <c r="FE49" s="121" t="s">
        <v>831</v>
      </c>
      <c r="FF49" s="121" t="s">
        <v>848</v>
      </c>
      <c r="FG49" s="121" t="s">
        <v>860</v>
      </c>
      <c r="FH49" s="121" t="s">
        <v>871</v>
      </c>
      <c r="FI49" s="121" t="s">
        <v>881</v>
      </c>
      <c r="FJ49" s="121" t="s">
        <v>888</v>
      </c>
      <c r="FK49" s="121" t="s">
        <v>895</v>
      </c>
      <c r="FL49" s="121" t="s">
        <v>717</v>
      </c>
      <c r="FM49" s="121" t="s">
        <v>742</v>
      </c>
      <c r="FN49" s="121" t="s">
        <v>766</v>
      </c>
      <c r="FO49" s="121" t="s">
        <v>790</v>
      </c>
      <c r="FP49" s="121" t="s">
        <v>812</v>
      </c>
      <c r="FQ49" s="121" t="s">
        <v>718</v>
      </c>
      <c r="FR49" s="121" t="s">
        <v>743</v>
      </c>
      <c r="FS49" s="121" t="s">
        <v>767</v>
      </c>
      <c r="FT49" s="121" t="s">
        <v>791</v>
      </c>
      <c r="FU49" s="121" t="s">
        <v>719</v>
      </c>
      <c r="FV49" s="121" t="s">
        <v>744</v>
      </c>
      <c r="FW49" s="121" t="s">
        <v>768</v>
      </c>
      <c r="FX49" s="121" t="s">
        <v>792</v>
      </c>
      <c r="FY49" s="121" t="s">
        <v>813</v>
      </c>
      <c r="FZ49" s="121" t="s">
        <v>832</v>
      </c>
      <c r="GA49" s="121" t="s">
        <v>849</v>
      </c>
      <c r="GB49" s="121" t="s">
        <v>861</v>
      </c>
      <c r="GC49" s="121" t="s">
        <v>720</v>
      </c>
      <c r="GD49" s="121" t="s">
        <v>745</v>
      </c>
      <c r="GE49" s="121" t="s">
        <v>769</v>
      </c>
      <c r="GF49" s="121" t="s">
        <v>793</v>
      </c>
      <c r="GG49" s="121" t="s">
        <v>814</v>
      </c>
      <c r="GH49" s="121" t="s">
        <v>833</v>
      </c>
      <c r="GI49" s="121" t="s">
        <v>850</v>
      </c>
      <c r="GJ49" s="121" t="s">
        <v>862</v>
      </c>
      <c r="GK49" s="121" t="s">
        <v>872</v>
      </c>
      <c r="GL49" s="121" t="s">
        <v>721</v>
      </c>
      <c r="GM49" s="121" t="s">
        <v>746</v>
      </c>
      <c r="GN49" s="121" t="s">
        <v>770</v>
      </c>
      <c r="GO49" s="121" t="s">
        <v>794</v>
      </c>
      <c r="GP49" s="121" t="s">
        <v>815</v>
      </c>
      <c r="GQ49" s="121" t="s">
        <v>834</v>
      </c>
      <c r="GR49" s="121" t="s">
        <v>851</v>
      </c>
      <c r="GS49" s="121" t="s">
        <v>863</v>
      </c>
      <c r="GT49" s="121" t="s">
        <v>873</v>
      </c>
      <c r="GU49" s="121" t="s">
        <v>722</v>
      </c>
      <c r="GV49" s="121" t="s">
        <v>747</v>
      </c>
      <c r="GW49" s="121" t="s">
        <v>771</v>
      </c>
      <c r="GX49" s="121" t="s">
        <v>723</v>
      </c>
      <c r="GY49" s="121" t="s">
        <v>748</v>
      </c>
      <c r="GZ49" s="121" t="s">
        <v>772</v>
      </c>
      <c r="HA49" s="121" t="s">
        <v>795</v>
      </c>
      <c r="HB49" s="121" t="s">
        <v>816</v>
      </c>
      <c r="HC49" s="121" t="s">
        <v>835</v>
      </c>
      <c r="HD49" s="121" t="s">
        <v>852</v>
      </c>
      <c r="HE49" s="121" t="s">
        <v>724</v>
      </c>
      <c r="HF49" s="121" t="s">
        <v>749</v>
      </c>
      <c r="HG49" s="121" t="s">
        <v>773</v>
      </c>
      <c r="HH49" s="121" t="s">
        <v>796</v>
      </c>
      <c r="HI49" s="121" t="s">
        <v>725</v>
      </c>
      <c r="HJ49" s="121" t="s">
        <v>750</v>
      </c>
      <c r="HK49" s="121" t="s">
        <v>726</v>
      </c>
      <c r="HL49" s="121" t="s">
        <v>751</v>
      </c>
      <c r="HM49" s="121" t="s">
        <v>774</v>
      </c>
      <c r="HN49" s="121" t="s">
        <v>727</v>
      </c>
      <c r="HO49" s="121" t="s">
        <v>752</v>
      </c>
      <c r="HP49" s="121" t="s">
        <v>775</v>
      </c>
      <c r="HQ49" s="121" t="s">
        <v>797</v>
      </c>
      <c r="HR49" s="121" t="s">
        <v>817</v>
      </c>
      <c r="HS49" s="121" t="s">
        <v>836</v>
      </c>
    </row>
    <row r="50" spans="1:227" ht="12.75" customHeight="1">
      <c r="A50" s="136" t="s">
        <v>930</v>
      </c>
      <c r="B50" s="136" t="s">
        <v>931</v>
      </c>
      <c r="C50" s="136" t="s">
        <v>932</v>
      </c>
      <c r="D50" s="136" t="s">
        <v>933</v>
      </c>
      <c r="E50" s="136" t="s">
        <v>934</v>
      </c>
      <c r="F50" s="136" t="s">
        <v>935</v>
      </c>
      <c r="G50" s="136" t="s">
        <v>936</v>
      </c>
      <c r="H50" s="136" t="s">
        <v>937</v>
      </c>
      <c r="I50" s="136" t="s">
        <v>938</v>
      </c>
      <c r="J50" s="136" t="s">
        <v>939</v>
      </c>
      <c r="K50" s="136" t="s">
        <v>940</v>
      </c>
      <c r="L50" s="136" t="s">
        <v>941</v>
      </c>
      <c r="M50" s="136" t="s">
        <v>942</v>
      </c>
      <c r="N50" s="136" t="s">
        <v>943</v>
      </c>
      <c r="O50" s="136" t="s">
        <v>944</v>
      </c>
      <c r="P50" s="142" t="s">
        <v>945</v>
      </c>
      <c r="Q50" s="136" t="s">
        <v>946</v>
      </c>
      <c r="R50" s="136" t="s">
        <v>947</v>
      </c>
      <c r="S50" s="136" t="s">
        <v>948</v>
      </c>
      <c r="T50" s="136" t="s">
        <v>949</v>
      </c>
      <c r="U50" s="136" t="s">
        <v>950</v>
      </c>
      <c r="V50" s="142" t="s">
        <v>951</v>
      </c>
      <c r="W50" s="142" t="s">
        <v>952</v>
      </c>
      <c r="X50" s="136" t="s">
        <v>953</v>
      </c>
      <c r="Y50" s="136" t="s">
        <v>954</v>
      </c>
      <c r="Z50" s="136" t="s">
        <v>955</v>
      </c>
      <c r="AA50" s="136" t="s">
        <v>956</v>
      </c>
      <c r="AB50" s="136" t="s">
        <v>957</v>
      </c>
      <c r="AC50" s="136" t="s">
        <v>958</v>
      </c>
      <c r="AD50" s="142" t="s">
        <v>959</v>
      </c>
      <c r="AE50" s="136" t="s">
        <v>960</v>
      </c>
      <c r="AF50" s="142" t="s">
        <v>961</v>
      </c>
      <c r="AG50" s="136" t="s">
        <v>962</v>
      </c>
      <c r="AH50" s="142" t="s">
        <v>963</v>
      </c>
      <c r="AI50" s="136" t="s">
        <v>964</v>
      </c>
      <c r="AJ50" s="142" t="s">
        <v>965</v>
      </c>
      <c r="AK50" s="142" t="s">
        <v>966</v>
      </c>
      <c r="AL50" s="136" t="s">
        <v>967</v>
      </c>
      <c r="AM50" s="136" t="s">
        <v>968</v>
      </c>
      <c r="AN50" s="136" t="s">
        <v>969</v>
      </c>
      <c r="AO50" s="136" t="s">
        <v>970</v>
      </c>
      <c r="AP50" s="136" t="s">
        <v>971</v>
      </c>
      <c r="AQ50" s="142" t="s">
        <v>972</v>
      </c>
      <c r="AR50" s="136" t="s">
        <v>973</v>
      </c>
      <c r="AS50" s="142" t="s">
        <v>974</v>
      </c>
      <c r="AT50" s="136" t="s">
        <v>975</v>
      </c>
      <c r="AU50" s="136" t="s">
        <v>976</v>
      </c>
      <c r="AV50" s="136" t="s">
        <v>977</v>
      </c>
      <c r="AW50" s="142" t="s">
        <v>978</v>
      </c>
      <c r="AX50" s="136" t="s">
        <v>979</v>
      </c>
      <c r="AY50" s="136" t="s">
        <v>980</v>
      </c>
      <c r="AZ50" s="136" t="s">
        <v>981</v>
      </c>
      <c r="BA50" s="142" t="s">
        <v>982</v>
      </c>
      <c r="BB50" s="136" t="s">
        <v>983</v>
      </c>
      <c r="BC50" s="136" t="s">
        <v>984</v>
      </c>
      <c r="BD50" s="136" t="s">
        <v>985</v>
      </c>
      <c r="BE50" s="136" t="s">
        <v>986</v>
      </c>
      <c r="BF50" s="136" t="s">
        <v>987</v>
      </c>
      <c r="BG50" s="142" t="s">
        <v>988</v>
      </c>
      <c r="BH50" s="136" t="s">
        <v>989</v>
      </c>
      <c r="BI50" s="142" t="s">
        <v>990</v>
      </c>
      <c r="BJ50" s="142" t="s">
        <v>991</v>
      </c>
      <c r="BK50" s="136" t="s">
        <v>992</v>
      </c>
      <c r="BL50" s="142" t="s">
        <v>993</v>
      </c>
      <c r="BM50" s="136" t="s">
        <v>994</v>
      </c>
      <c r="BN50" s="142" t="s">
        <v>995</v>
      </c>
      <c r="BO50" s="142" t="s">
        <v>996</v>
      </c>
      <c r="BP50" s="136" t="s">
        <v>997</v>
      </c>
      <c r="BQ50" s="136" t="s">
        <v>998</v>
      </c>
      <c r="BR50" s="136" t="s">
        <v>999</v>
      </c>
      <c r="BS50" s="136" t="s">
        <v>1000</v>
      </c>
      <c r="BT50" s="136" t="s">
        <v>1001</v>
      </c>
      <c r="BU50" s="136" t="s">
        <v>1002</v>
      </c>
      <c r="BV50" s="142" t="s">
        <v>1003</v>
      </c>
      <c r="BW50" s="136" t="s">
        <v>1004</v>
      </c>
      <c r="BX50" s="136" t="s">
        <v>1005</v>
      </c>
      <c r="BY50" s="136" t="s">
        <v>1006</v>
      </c>
      <c r="BZ50" s="136" t="s">
        <v>1007</v>
      </c>
      <c r="CA50" s="142" t="s">
        <v>1008</v>
      </c>
      <c r="CB50" s="142" t="s">
        <v>1009</v>
      </c>
      <c r="CC50" s="136" t="s">
        <v>1010</v>
      </c>
      <c r="CD50" s="136" t="s">
        <v>1011</v>
      </c>
      <c r="CE50" s="142" t="s">
        <v>1012</v>
      </c>
      <c r="CF50" s="136" t="s">
        <v>1013</v>
      </c>
      <c r="CG50" s="136" t="s">
        <v>1014</v>
      </c>
      <c r="CH50" s="136" t="s">
        <v>1015</v>
      </c>
      <c r="CI50" s="136" t="s">
        <v>1016</v>
      </c>
      <c r="CJ50" s="142" t="s">
        <v>1017</v>
      </c>
      <c r="CK50" s="136" t="s">
        <v>1018</v>
      </c>
      <c r="CL50" s="142" t="s">
        <v>1019</v>
      </c>
      <c r="CM50" s="136" t="s">
        <v>1020</v>
      </c>
      <c r="CN50" s="136" t="s">
        <v>1021</v>
      </c>
      <c r="CO50" s="136" t="s">
        <v>1022</v>
      </c>
      <c r="CP50" s="136" t="s">
        <v>1023</v>
      </c>
      <c r="CQ50" s="136" t="s">
        <v>1024</v>
      </c>
      <c r="CR50" s="136" t="s">
        <v>1025</v>
      </c>
      <c r="CS50" s="136" t="s">
        <v>1026</v>
      </c>
      <c r="CT50" s="136" t="s">
        <v>1027</v>
      </c>
      <c r="CU50" s="142" t="s">
        <v>1028</v>
      </c>
      <c r="CV50" s="142" t="s">
        <v>1029</v>
      </c>
      <c r="CW50" s="142" t="s">
        <v>1030</v>
      </c>
      <c r="CX50" s="142" t="s">
        <v>1031</v>
      </c>
      <c r="CY50" s="136" t="s">
        <v>1032</v>
      </c>
      <c r="CZ50" s="136" t="s">
        <v>1033</v>
      </c>
      <c r="DA50" s="142" t="s">
        <v>1034</v>
      </c>
      <c r="DB50" s="142" t="s">
        <v>1035</v>
      </c>
      <c r="DC50" s="142" t="s">
        <v>1036</v>
      </c>
      <c r="DD50" s="136" t="s">
        <v>1037</v>
      </c>
      <c r="DE50" s="136" t="s">
        <v>1038</v>
      </c>
      <c r="DF50" s="136" t="s">
        <v>1039</v>
      </c>
      <c r="DG50" s="136" t="s">
        <v>1040</v>
      </c>
      <c r="DH50" s="142" t="s">
        <v>1041</v>
      </c>
      <c r="DI50" s="142" t="s">
        <v>1042</v>
      </c>
      <c r="DJ50" s="136" t="s">
        <v>1043</v>
      </c>
      <c r="DK50" s="136" t="s">
        <v>1044</v>
      </c>
      <c r="DL50" s="136" t="s">
        <v>1045</v>
      </c>
      <c r="DM50" s="136" t="s">
        <v>1046</v>
      </c>
      <c r="DN50" s="136" t="s">
        <v>1047</v>
      </c>
      <c r="DO50" s="136" t="s">
        <v>1048</v>
      </c>
      <c r="DP50" s="136" t="s">
        <v>1049</v>
      </c>
      <c r="DQ50" s="142" t="s">
        <v>1050</v>
      </c>
      <c r="DR50" s="136" t="s">
        <v>1051</v>
      </c>
      <c r="DS50" s="136" t="s">
        <v>1052</v>
      </c>
      <c r="DT50" s="136" t="s">
        <v>1053</v>
      </c>
      <c r="DU50" s="142" t="s">
        <v>1054</v>
      </c>
      <c r="DV50" s="136" t="s">
        <v>1055</v>
      </c>
      <c r="DW50" s="142" t="s">
        <v>1056</v>
      </c>
      <c r="DX50" s="142" t="s">
        <v>1057</v>
      </c>
      <c r="DY50" s="136" t="s">
        <v>1058</v>
      </c>
      <c r="DZ50" s="142" t="s">
        <v>1059</v>
      </c>
      <c r="EA50" s="142" t="s">
        <v>1060</v>
      </c>
      <c r="EB50" s="136" t="s">
        <v>1061</v>
      </c>
      <c r="EC50" s="136" t="s">
        <v>1062</v>
      </c>
      <c r="ED50" s="142" t="s">
        <v>1063</v>
      </c>
      <c r="EE50" s="136" t="s">
        <v>1064</v>
      </c>
      <c r="EF50" s="142" t="s">
        <v>1065</v>
      </c>
      <c r="EG50" s="142" t="s">
        <v>1066</v>
      </c>
      <c r="EH50" s="136" t="s">
        <v>1067</v>
      </c>
      <c r="EI50" s="142" t="s">
        <v>1068</v>
      </c>
      <c r="EJ50" s="136" t="s">
        <v>1069</v>
      </c>
      <c r="EK50" s="142" t="s">
        <v>1070</v>
      </c>
      <c r="EL50" s="142" t="s">
        <v>1071</v>
      </c>
      <c r="EM50" s="136" t="s">
        <v>1072</v>
      </c>
      <c r="EN50" s="136" t="s">
        <v>1073</v>
      </c>
      <c r="EO50" s="136" t="s">
        <v>1074</v>
      </c>
      <c r="EP50" s="142" t="s">
        <v>1075</v>
      </c>
      <c r="EQ50" s="142" t="s">
        <v>1076</v>
      </c>
      <c r="ER50" s="136" t="s">
        <v>1077</v>
      </c>
      <c r="ES50" s="136" t="s">
        <v>1078</v>
      </c>
      <c r="ET50" s="136" t="s">
        <v>1079</v>
      </c>
      <c r="EU50" s="136" t="s">
        <v>1080</v>
      </c>
      <c r="EV50" s="136" t="s">
        <v>1081</v>
      </c>
      <c r="EW50" s="136" t="s">
        <v>1082</v>
      </c>
      <c r="EX50" s="136" t="s">
        <v>1083</v>
      </c>
      <c r="EY50" s="136" t="s">
        <v>1084</v>
      </c>
      <c r="EZ50" s="136" t="s">
        <v>1085</v>
      </c>
      <c r="FA50" s="142" t="s">
        <v>1086</v>
      </c>
      <c r="FB50" s="136" t="s">
        <v>1087</v>
      </c>
      <c r="FC50" s="136" t="s">
        <v>1088</v>
      </c>
      <c r="FD50" s="136" t="s">
        <v>1089</v>
      </c>
      <c r="FE50" s="136" t="s">
        <v>1090</v>
      </c>
      <c r="FF50" s="136" t="s">
        <v>1091</v>
      </c>
      <c r="FG50" s="136" t="s">
        <v>1092</v>
      </c>
      <c r="FH50" s="136" t="s">
        <v>1093</v>
      </c>
      <c r="FI50" s="136" t="s">
        <v>1094</v>
      </c>
      <c r="FJ50" s="136" t="s">
        <v>1095</v>
      </c>
      <c r="FK50" s="136" t="s">
        <v>1096</v>
      </c>
      <c r="FL50" s="136" t="s">
        <v>1097</v>
      </c>
      <c r="FM50" s="136" t="s">
        <v>1098</v>
      </c>
      <c r="FN50" s="136" t="s">
        <v>1099</v>
      </c>
      <c r="FO50" s="136" t="s">
        <v>1100</v>
      </c>
      <c r="FP50" s="136" t="s">
        <v>1101</v>
      </c>
      <c r="FQ50" s="136" t="s">
        <v>1102</v>
      </c>
      <c r="FR50" s="136" t="s">
        <v>1103</v>
      </c>
      <c r="FS50" s="136" t="s">
        <v>1104</v>
      </c>
      <c r="FT50" s="136" t="s">
        <v>1105</v>
      </c>
      <c r="FU50" s="142" t="s">
        <v>1106</v>
      </c>
      <c r="FV50" s="142" t="s">
        <v>1107</v>
      </c>
      <c r="FW50" s="136" t="s">
        <v>1108</v>
      </c>
      <c r="FX50" s="136" t="s">
        <v>1109</v>
      </c>
      <c r="FY50" s="142" t="s">
        <v>1110</v>
      </c>
      <c r="FZ50" s="136" t="s">
        <v>1111</v>
      </c>
      <c r="GA50" s="136" t="s">
        <v>1112</v>
      </c>
      <c r="GB50" s="136" t="s">
        <v>1113</v>
      </c>
      <c r="GC50" s="142" t="s">
        <v>1114</v>
      </c>
      <c r="GD50" s="136" t="s">
        <v>1115</v>
      </c>
      <c r="GE50" s="136" t="s">
        <v>1116</v>
      </c>
      <c r="GF50" s="136" t="s">
        <v>1117</v>
      </c>
      <c r="GG50" s="136" t="s">
        <v>1118</v>
      </c>
      <c r="GH50" s="136" t="s">
        <v>1119</v>
      </c>
      <c r="GI50" s="142" t="s">
        <v>1120</v>
      </c>
      <c r="GJ50" s="142" t="s">
        <v>1121</v>
      </c>
      <c r="GK50" s="136" t="s">
        <v>1122</v>
      </c>
      <c r="GL50" s="142" t="s">
        <v>1123</v>
      </c>
      <c r="GM50" s="136" t="s">
        <v>1124</v>
      </c>
      <c r="GN50" s="136" t="s">
        <v>1125</v>
      </c>
      <c r="GO50" s="136" t="s">
        <v>1126</v>
      </c>
      <c r="GP50" s="136" t="s">
        <v>1127</v>
      </c>
      <c r="GQ50" s="136" t="s">
        <v>1128</v>
      </c>
      <c r="GR50" s="136" t="s">
        <v>1129</v>
      </c>
      <c r="GS50" s="136" t="s">
        <v>1130</v>
      </c>
      <c r="GT50" s="136" t="s">
        <v>1131</v>
      </c>
      <c r="GU50" s="136" t="s">
        <v>1132</v>
      </c>
      <c r="GV50" s="136" t="s">
        <v>1133</v>
      </c>
      <c r="GW50" s="136" t="s">
        <v>1134</v>
      </c>
      <c r="GX50" s="136" t="s">
        <v>1135</v>
      </c>
      <c r="GY50" s="136" t="s">
        <v>1136</v>
      </c>
      <c r="GZ50" s="136" t="s">
        <v>1137</v>
      </c>
      <c r="HA50" s="136" t="s">
        <v>1138</v>
      </c>
      <c r="HB50" s="136" t="s">
        <v>1139</v>
      </c>
      <c r="HC50" s="136" t="s">
        <v>1140</v>
      </c>
      <c r="HD50" s="136" t="s">
        <v>1141</v>
      </c>
      <c r="HE50" s="136" t="s">
        <v>1142</v>
      </c>
      <c r="HF50" s="136" t="s">
        <v>1143</v>
      </c>
      <c r="HG50" s="136" t="s">
        <v>1144</v>
      </c>
      <c r="HH50" s="136" t="s">
        <v>1145</v>
      </c>
      <c r="HI50" s="142" t="s">
        <v>1146</v>
      </c>
      <c r="HJ50" s="136" t="s">
        <v>1147</v>
      </c>
      <c r="HK50" s="142" t="s">
        <v>1148</v>
      </c>
      <c r="HL50" s="136" t="s">
        <v>1149</v>
      </c>
      <c r="HM50" s="142" t="s">
        <v>1150</v>
      </c>
      <c r="HN50" s="136" t="s">
        <v>1151</v>
      </c>
      <c r="HO50" s="136" t="s">
        <v>1152</v>
      </c>
      <c r="HP50" s="136" t="s">
        <v>1153</v>
      </c>
      <c r="HQ50" s="136" t="s">
        <v>1154</v>
      </c>
      <c r="HR50" s="136" t="s">
        <v>1155</v>
      </c>
      <c r="HS50" s="136" t="s">
        <v>1156</v>
      </c>
    </row>
    <row r="51" spans="1:227" ht="12.75" customHeight="1">
      <c r="A51" s="136" t="s">
        <v>1157</v>
      </c>
      <c r="B51" s="136" t="s">
        <v>1158</v>
      </c>
      <c r="C51" s="136" t="s">
        <v>1159</v>
      </c>
      <c r="D51" s="136" t="s">
        <v>1160</v>
      </c>
      <c r="E51" s="136" t="s">
        <v>1161</v>
      </c>
      <c r="F51" s="136" t="s">
        <v>1162</v>
      </c>
      <c r="G51" s="136" t="s">
        <v>1163</v>
      </c>
      <c r="H51" s="136" t="s">
        <v>1164</v>
      </c>
      <c r="I51" s="136" t="s">
        <v>1165</v>
      </c>
      <c r="J51" s="136" t="s">
        <v>1166</v>
      </c>
      <c r="K51" s="136" t="s">
        <v>1167</v>
      </c>
      <c r="L51" s="136" t="s">
        <v>1168</v>
      </c>
      <c r="M51" s="136" t="s">
        <v>1169</v>
      </c>
      <c r="N51" s="119"/>
      <c r="O51" s="119"/>
      <c r="P51" s="142" t="s">
        <v>1170</v>
      </c>
      <c r="Q51" s="136" t="s">
        <v>1171</v>
      </c>
      <c r="R51" s="136" t="s">
        <v>1172</v>
      </c>
      <c r="S51" s="119"/>
      <c r="T51" s="136" t="s">
        <v>1173</v>
      </c>
      <c r="U51" s="119"/>
      <c r="V51" s="142" t="s">
        <v>1174</v>
      </c>
      <c r="W51" s="142" t="s">
        <v>1175</v>
      </c>
      <c r="X51" s="136" t="s">
        <v>1176</v>
      </c>
      <c r="Y51" s="136" t="s">
        <v>1177</v>
      </c>
      <c r="Z51" s="136" t="s">
        <v>1178</v>
      </c>
      <c r="AA51" s="119"/>
      <c r="AB51" s="136" t="s">
        <v>1179</v>
      </c>
      <c r="AC51" s="119"/>
      <c r="AD51" s="142" t="s">
        <v>1180</v>
      </c>
      <c r="AE51" s="136" t="s">
        <v>1181</v>
      </c>
      <c r="AF51" s="142" t="s">
        <v>1182</v>
      </c>
      <c r="AG51" s="136" t="s">
        <v>1183</v>
      </c>
      <c r="AH51" s="142" t="s">
        <v>1184</v>
      </c>
      <c r="AI51" s="136" t="s">
        <v>1185</v>
      </c>
      <c r="AJ51" s="142" t="s">
        <v>1186</v>
      </c>
      <c r="AK51" s="142" t="s">
        <v>1187</v>
      </c>
      <c r="AL51" s="136" t="s">
        <v>1188</v>
      </c>
      <c r="AM51" s="136" t="s">
        <v>1189</v>
      </c>
      <c r="AN51" s="136" t="s">
        <v>1190</v>
      </c>
      <c r="AO51" s="136" t="s">
        <v>1191</v>
      </c>
      <c r="AP51" s="136" t="s">
        <v>1192</v>
      </c>
      <c r="AQ51" s="142" t="s">
        <v>1193</v>
      </c>
      <c r="AR51" s="136" t="s">
        <v>1194</v>
      </c>
      <c r="AS51" s="142" t="s">
        <v>1195</v>
      </c>
      <c r="AT51" s="119"/>
      <c r="AU51" s="136" t="s">
        <v>1196</v>
      </c>
      <c r="AV51" s="136" t="s">
        <v>1197</v>
      </c>
      <c r="AW51" s="142" t="s">
        <v>1198</v>
      </c>
      <c r="AX51" s="119"/>
      <c r="AY51" s="136" t="s">
        <v>1199</v>
      </c>
      <c r="AZ51" s="119"/>
      <c r="BA51" s="142" t="s">
        <v>1200</v>
      </c>
      <c r="BB51" s="136" t="s">
        <v>1201</v>
      </c>
      <c r="BC51" s="136" t="s">
        <v>1202</v>
      </c>
      <c r="BD51" s="136" t="s">
        <v>1203</v>
      </c>
      <c r="BE51" s="119"/>
      <c r="BF51" s="136" t="s">
        <v>1204</v>
      </c>
      <c r="BG51" s="142" t="s">
        <v>1205</v>
      </c>
      <c r="BH51" s="136" t="s">
        <v>1206</v>
      </c>
      <c r="BI51" s="142" t="s">
        <v>1207</v>
      </c>
      <c r="BJ51" s="142" t="s">
        <v>1208</v>
      </c>
      <c r="BK51" s="136" t="s">
        <v>1209</v>
      </c>
      <c r="BL51" s="142" t="s">
        <v>1210</v>
      </c>
      <c r="BM51" s="136" t="s">
        <v>1211</v>
      </c>
      <c r="BN51" s="142" t="s">
        <v>1212</v>
      </c>
      <c r="BO51" s="142" t="s">
        <v>1213</v>
      </c>
      <c r="BP51" s="136" t="s">
        <v>1214</v>
      </c>
      <c r="BQ51" s="136" t="s">
        <v>1215</v>
      </c>
      <c r="BR51" s="136" t="s">
        <v>1216</v>
      </c>
      <c r="BS51" s="136" t="s">
        <v>1217</v>
      </c>
      <c r="BT51" s="136" t="s">
        <v>1218</v>
      </c>
      <c r="BU51" s="136" t="s">
        <v>1219</v>
      </c>
      <c r="BV51" s="142" t="s">
        <v>1220</v>
      </c>
      <c r="BW51" s="119"/>
      <c r="BX51" s="119"/>
      <c r="BY51" s="119"/>
      <c r="BZ51" s="136" t="s">
        <v>1221</v>
      </c>
      <c r="CA51" s="142" t="s">
        <v>1222</v>
      </c>
      <c r="CB51" s="142" t="s">
        <v>1223</v>
      </c>
      <c r="CC51" s="136" t="s">
        <v>1224</v>
      </c>
      <c r="CD51" s="119"/>
      <c r="CE51" s="142" t="s">
        <v>1225</v>
      </c>
      <c r="CF51" s="136" t="s">
        <v>1226</v>
      </c>
      <c r="CG51" s="119"/>
      <c r="CH51" s="119"/>
      <c r="CI51" s="136" t="s">
        <v>1227</v>
      </c>
      <c r="CJ51" s="142" t="s">
        <v>1228</v>
      </c>
      <c r="CK51" s="119"/>
      <c r="CL51" s="142" t="s">
        <v>1229</v>
      </c>
      <c r="CM51" s="136" t="s">
        <v>1230</v>
      </c>
      <c r="CN51" s="119"/>
      <c r="CO51" s="136" t="s">
        <v>1231</v>
      </c>
      <c r="CP51" s="119"/>
      <c r="CQ51" s="119"/>
      <c r="CR51" s="119"/>
      <c r="CS51" s="119"/>
      <c r="CT51" s="119"/>
      <c r="CU51" s="142" t="s">
        <v>1232</v>
      </c>
      <c r="CV51" s="142" t="s">
        <v>1233</v>
      </c>
      <c r="CW51" s="142" t="s">
        <v>1234</v>
      </c>
      <c r="CX51" s="142" t="s">
        <v>1235</v>
      </c>
      <c r="CY51" s="136" t="s">
        <v>1236</v>
      </c>
      <c r="CZ51" s="136" t="s">
        <v>1237</v>
      </c>
      <c r="DA51" s="142" t="s">
        <v>1238</v>
      </c>
      <c r="DB51" s="142" t="s">
        <v>1239</v>
      </c>
      <c r="DC51" s="142" t="s">
        <v>1240</v>
      </c>
      <c r="DD51" s="136" t="s">
        <v>1241</v>
      </c>
      <c r="DE51" s="136" t="s">
        <v>1242</v>
      </c>
      <c r="DF51" s="136" t="s">
        <v>1243</v>
      </c>
      <c r="DG51" s="136" t="s">
        <v>1244</v>
      </c>
      <c r="DH51" s="142" t="s">
        <v>1245</v>
      </c>
      <c r="DI51" s="142" t="s">
        <v>1246</v>
      </c>
      <c r="DJ51" s="136" t="s">
        <v>1247</v>
      </c>
      <c r="DK51" s="136" t="s">
        <v>1248</v>
      </c>
      <c r="DL51" s="136" t="s">
        <v>1249</v>
      </c>
      <c r="DM51" s="136" t="s">
        <v>1250</v>
      </c>
      <c r="DN51" s="136" t="s">
        <v>1251</v>
      </c>
      <c r="DO51" s="136" t="s">
        <v>1252</v>
      </c>
      <c r="DP51" s="136" t="s">
        <v>1253</v>
      </c>
      <c r="DQ51" s="142" t="s">
        <v>1254</v>
      </c>
      <c r="DR51" s="136" t="s">
        <v>1255</v>
      </c>
      <c r="DS51" s="136" t="s">
        <v>1256</v>
      </c>
      <c r="DT51" s="136" t="s">
        <v>1257</v>
      </c>
      <c r="DU51" s="142" t="s">
        <v>1258</v>
      </c>
      <c r="DV51" s="136" t="s">
        <v>1259</v>
      </c>
      <c r="DW51" s="142" t="s">
        <v>1260</v>
      </c>
      <c r="DX51" s="142" t="s">
        <v>1261</v>
      </c>
      <c r="DY51" s="119"/>
      <c r="DZ51" s="142" t="s">
        <v>1262</v>
      </c>
      <c r="EA51" s="142" t="s">
        <v>1263</v>
      </c>
      <c r="EB51" s="119"/>
      <c r="EC51" s="119"/>
      <c r="ED51" s="142" t="s">
        <v>1264</v>
      </c>
      <c r="EE51" s="136" t="s">
        <v>1265</v>
      </c>
      <c r="EF51" s="142" t="s">
        <v>1266</v>
      </c>
      <c r="EG51" s="142" t="s">
        <v>1267</v>
      </c>
      <c r="EH51" s="136" t="s">
        <v>1268</v>
      </c>
      <c r="EI51" s="142" t="s">
        <v>1269</v>
      </c>
      <c r="EJ51" s="119"/>
      <c r="EK51" s="142" t="s">
        <v>1270</v>
      </c>
      <c r="EL51" s="142" t="s">
        <v>1271</v>
      </c>
      <c r="EM51" s="136" t="s">
        <v>1272</v>
      </c>
      <c r="EN51" s="136" t="s">
        <v>1273</v>
      </c>
      <c r="EO51" s="119"/>
      <c r="EP51" s="142" t="s">
        <v>1274</v>
      </c>
      <c r="EQ51" s="142" t="s">
        <v>1275</v>
      </c>
      <c r="ER51" s="136" t="s">
        <v>1276</v>
      </c>
      <c r="ES51" s="136" t="s">
        <v>1277</v>
      </c>
      <c r="ET51" s="136" t="s">
        <v>1278</v>
      </c>
      <c r="EU51" s="119"/>
      <c r="EV51" s="136" t="s">
        <v>1279</v>
      </c>
      <c r="EW51" s="119"/>
      <c r="EX51" s="119"/>
      <c r="EY51" s="136" t="s">
        <v>1280</v>
      </c>
      <c r="EZ51" s="136" t="s">
        <v>1281</v>
      </c>
      <c r="FA51" s="142" t="s">
        <v>1282</v>
      </c>
      <c r="FB51" s="136" t="s">
        <v>1283</v>
      </c>
      <c r="FC51" s="136" t="s">
        <v>1284</v>
      </c>
      <c r="FD51" s="136" t="s">
        <v>1285</v>
      </c>
      <c r="FE51" s="136" t="s">
        <v>1286</v>
      </c>
      <c r="FF51" s="136" t="s">
        <v>1287</v>
      </c>
      <c r="FG51" s="136" t="s">
        <v>1288</v>
      </c>
      <c r="FH51" s="136" t="s">
        <v>1289</v>
      </c>
      <c r="FI51" s="136" t="s">
        <v>1290</v>
      </c>
      <c r="FJ51" s="119"/>
      <c r="FK51" s="136" t="s">
        <v>1291</v>
      </c>
      <c r="FL51" s="136" t="s">
        <v>1292</v>
      </c>
      <c r="FM51" s="136" t="s">
        <v>1293</v>
      </c>
      <c r="FN51" s="136" t="s">
        <v>1294</v>
      </c>
      <c r="FO51" s="136" t="s">
        <v>1295</v>
      </c>
      <c r="FP51" s="119"/>
      <c r="FQ51" s="136" t="s">
        <v>1296</v>
      </c>
      <c r="FR51" s="136" t="s">
        <v>1297</v>
      </c>
      <c r="FS51" s="136" t="s">
        <v>1298</v>
      </c>
      <c r="FT51" s="136" t="s">
        <v>1299</v>
      </c>
      <c r="FU51" s="142" t="s">
        <v>1300</v>
      </c>
      <c r="FV51" s="142" t="s">
        <v>1301</v>
      </c>
      <c r="FW51" s="136" t="s">
        <v>1302</v>
      </c>
      <c r="FX51" s="136" t="s">
        <v>1303</v>
      </c>
      <c r="FY51" s="142" t="s">
        <v>1304</v>
      </c>
      <c r="FZ51" s="136" t="s">
        <v>1305</v>
      </c>
      <c r="GA51" s="119"/>
      <c r="GB51" s="119"/>
      <c r="GC51" s="142" t="s">
        <v>1306</v>
      </c>
      <c r="GD51" s="136" t="s">
        <v>1307</v>
      </c>
      <c r="GE51" s="119"/>
      <c r="GF51" s="136" t="s">
        <v>1308</v>
      </c>
      <c r="GG51" s="136" t="s">
        <v>1309</v>
      </c>
      <c r="GH51" s="136" t="s">
        <v>1310</v>
      </c>
      <c r="GI51" s="142" t="s">
        <v>1311</v>
      </c>
      <c r="GJ51" s="142" t="s">
        <v>1312</v>
      </c>
      <c r="GK51" s="136" t="s">
        <v>1313</v>
      </c>
      <c r="GL51" s="142" t="s">
        <v>1314</v>
      </c>
      <c r="GM51" s="136" t="s">
        <v>1315</v>
      </c>
      <c r="GN51" s="136" t="s">
        <v>1316</v>
      </c>
      <c r="GO51" s="136" t="s">
        <v>1317</v>
      </c>
      <c r="GP51" s="136" t="s">
        <v>1318</v>
      </c>
      <c r="GQ51" s="136" t="s">
        <v>1319</v>
      </c>
      <c r="GR51" s="136" t="s">
        <v>1320</v>
      </c>
      <c r="GS51" s="136" t="s">
        <v>1321</v>
      </c>
      <c r="GT51" s="136" t="s">
        <v>1322</v>
      </c>
      <c r="GU51" s="136" t="s">
        <v>1323</v>
      </c>
      <c r="GV51" s="136" t="s">
        <v>1324</v>
      </c>
      <c r="GW51" s="136" t="s">
        <v>1325</v>
      </c>
      <c r="GX51" s="136" t="s">
        <v>1326</v>
      </c>
      <c r="GY51" s="136" t="s">
        <v>1327</v>
      </c>
      <c r="GZ51" s="136" t="s">
        <v>1328</v>
      </c>
      <c r="HA51" s="136" t="s">
        <v>1329</v>
      </c>
      <c r="HB51" s="136" t="s">
        <v>1330</v>
      </c>
      <c r="HC51" s="136" t="s">
        <v>1331</v>
      </c>
      <c r="HD51" s="136" t="s">
        <v>1332</v>
      </c>
      <c r="HE51" s="136" t="s">
        <v>1333</v>
      </c>
      <c r="HF51" s="136" t="s">
        <v>1334</v>
      </c>
      <c r="HG51" s="136" t="s">
        <v>1335</v>
      </c>
      <c r="HH51" s="136" t="s">
        <v>1336</v>
      </c>
      <c r="HI51" s="142" t="s">
        <v>1337</v>
      </c>
      <c r="HJ51" s="136" t="s">
        <v>1338</v>
      </c>
      <c r="HK51" s="142" t="s">
        <v>1339</v>
      </c>
      <c r="HL51" s="119"/>
      <c r="HM51" s="142" t="s">
        <v>1340</v>
      </c>
      <c r="HN51" s="119"/>
      <c r="HO51" s="119"/>
      <c r="HP51" s="119"/>
      <c r="HQ51" s="119"/>
      <c r="HR51" s="119"/>
      <c r="HS51" s="132"/>
    </row>
    <row r="52" spans="1:227" ht="12.75" customHeight="1">
      <c r="A52" s="136" t="s">
        <v>1341</v>
      </c>
      <c r="B52" s="136" t="s">
        <v>1342</v>
      </c>
      <c r="C52" s="136" t="s">
        <v>1343</v>
      </c>
      <c r="D52" s="136" t="s">
        <v>1344</v>
      </c>
      <c r="E52" s="136" t="s">
        <v>1345</v>
      </c>
      <c r="F52" s="132"/>
      <c r="G52" s="132"/>
      <c r="H52" s="136" t="s">
        <v>1346</v>
      </c>
      <c r="I52" s="136" t="s">
        <v>1347</v>
      </c>
      <c r="J52" s="119"/>
      <c r="K52" s="136" t="s">
        <v>1348</v>
      </c>
      <c r="L52" s="119"/>
      <c r="M52" s="136" t="s">
        <v>1349</v>
      </c>
      <c r="N52" s="119"/>
      <c r="O52" s="119"/>
      <c r="P52" s="142" t="s">
        <v>1350</v>
      </c>
      <c r="Q52" s="119"/>
      <c r="R52" s="136" t="s">
        <v>25</v>
      </c>
      <c r="S52" s="119"/>
      <c r="T52" s="136" t="s">
        <v>1351</v>
      </c>
      <c r="U52" s="119"/>
      <c r="V52" s="119"/>
      <c r="W52" s="142" t="s">
        <v>1352</v>
      </c>
      <c r="X52" s="136" t="s">
        <v>1353</v>
      </c>
      <c r="Y52" s="136" t="s">
        <v>1354</v>
      </c>
      <c r="Z52" s="136" t="s">
        <v>1355</v>
      </c>
      <c r="AA52" s="119"/>
      <c r="AB52" s="119"/>
      <c r="AC52" s="119"/>
      <c r="AD52" s="136" t="s">
        <v>1356</v>
      </c>
      <c r="AE52" s="136" t="s">
        <v>1357</v>
      </c>
      <c r="AF52" s="136" t="s">
        <v>1358</v>
      </c>
      <c r="AG52" s="136" t="s">
        <v>1359</v>
      </c>
      <c r="AH52" s="136" t="s">
        <v>1360</v>
      </c>
      <c r="AI52" s="119"/>
      <c r="AJ52" s="142" t="s">
        <v>1361</v>
      </c>
      <c r="AK52" s="142" t="s">
        <v>1362</v>
      </c>
      <c r="AL52" s="136" t="s">
        <v>1363</v>
      </c>
      <c r="AM52" s="136" t="s">
        <v>1364</v>
      </c>
      <c r="AN52" s="136" t="s">
        <v>1365</v>
      </c>
      <c r="AO52" s="136" t="s">
        <v>1366</v>
      </c>
      <c r="AP52" s="136" t="s">
        <v>1367</v>
      </c>
      <c r="AQ52" s="142" t="s">
        <v>1368</v>
      </c>
      <c r="AR52" s="136" t="s">
        <v>1369</v>
      </c>
      <c r="AS52" s="136" t="s">
        <v>1370</v>
      </c>
      <c r="AT52" s="119"/>
      <c r="AU52" s="136" t="s">
        <v>1371</v>
      </c>
      <c r="AV52" s="136" t="s">
        <v>1372</v>
      </c>
      <c r="AW52" s="136" t="s">
        <v>1373</v>
      </c>
      <c r="AX52" s="119"/>
      <c r="AY52" s="136" t="s">
        <v>1374</v>
      </c>
      <c r="AZ52" s="119"/>
      <c r="BA52" s="142" t="s">
        <v>1375</v>
      </c>
      <c r="BB52" s="136" t="s">
        <v>1376</v>
      </c>
      <c r="BC52" s="136" t="s">
        <v>1377</v>
      </c>
      <c r="BD52" s="119"/>
      <c r="BE52" s="119"/>
      <c r="BF52" s="136" t="s">
        <v>1378</v>
      </c>
      <c r="BG52" s="142" t="s">
        <v>1379</v>
      </c>
      <c r="BH52" s="119"/>
      <c r="BI52" s="142" t="s">
        <v>1380</v>
      </c>
      <c r="BJ52" s="142" t="s">
        <v>1381</v>
      </c>
      <c r="BK52" s="136" t="s">
        <v>1382</v>
      </c>
      <c r="BL52" s="142" t="s">
        <v>1383</v>
      </c>
      <c r="BM52" s="136" t="s">
        <v>1384</v>
      </c>
      <c r="BN52" s="142" t="s">
        <v>1385</v>
      </c>
      <c r="BO52" s="142" t="s">
        <v>1386</v>
      </c>
      <c r="BP52" s="136" t="s">
        <v>1387</v>
      </c>
      <c r="BQ52" s="136" t="s">
        <v>1388</v>
      </c>
      <c r="BR52" s="136" t="s">
        <v>1389</v>
      </c>
      <c r="BS52" s="136" t="s">
        <v>1390</v>
      </c>
      <c r="BT52" s="136" t="s">
        <v>1391</v>
      </c>
      <c r="BU52" s="136" t="s">
        <v>1392</v>
      </c>
      <c r="BV52" s="142" t="s">
        <v>1393</v>
      </c>
      <c r="BW52" s="119"/>
      <c r="BX52" s="119"/>
      <c r="BY52" s="119"/>
      <c r="BZ52" s="119"/>
      <c r="CA52" s="142" t="s">
        <v>1394</v>
      </c>
      <c r="CB52" s="142" t="s">
        <v>1395</v>
      </c>
      <c r="CC52" s="136" t="s">
        <v>1396</v>
      </c>
      <c r="CD52" s="119"/>
      <c r="CE52" s="142" t="s">
        <v>1397</v>
      </c>
      <c r="CF52" s="136" t="s">
        <v>1398</v>
      </c>
      <c r="CG52" s="119"/>
      <c r="CH52" s="119"/>
      <c r="CI52" s="136" t="s">
        <v>1399</v>
      </c>
      <c r="CJ52" s="136" t="s">
        <v>1400</v>
      </c>
      <c r="CK52" s="119"/>
      <c r="CL52" s="142" t="s">
        <v>1401</v>
      </c>
      <c r="CM52" s="136" t="s">
        <v>1402</v>
      </c>
      <c r="CN52" s="119"/>
      <c r="CO52" s="119"/>
      <c r="CP52" s="119"/>
      <c r="CQ52" s="119"/>
      <c r="CR52" s="119"/>
      <c r="CS52" s="119"/>
      <c r="CT52" s="119"/>
      <c r="CU52" s="142" t="s">
        <v>1403</v>
      </c>
      <c r="CV52" s="136" t="s">
        <v>1404</v>
      </c>
      <c r="CW52" s="136" t="s">
        <v>1405</v>
      </c>
      <c r="CX52" s="136" t="s">
        <v>1406</v>
      </c>
      <c r="CY52" s="136" t="s">
        <v>1407</v>
      </c>
      <c r="CZ52" s="136" t="s">
        <v>1408</v>
      </c>
      <c r="DA52" s="142" t="s">
        <v>1409</v>
      </c>
      <c r="DB52" s="142" t="s">
        <v>1410</v>
      </c>
      <c r="DC52" s="136" t="s">
        <v>1411</v>
      </c>
      <c r="DD52" s="136" t="s">
        <v>1412</v>
      </c>
      <c r="DE52" s="136" t="s">
        <v>1413</v>
      </c>
      <c r="DF52" s="136" t="s">
        <v>1414</v>
      </c>
      <c r="DG52" s="136" t="s">
        <v>1415</v>
      </c>
      <c r="DH52" s="136" t="s">
        <v>1416</v>
      </c>
      <c r="DI52" s="136" t="s">
        <v>1417</v>
      </c>
      <c r="DJ52" s="136" t="s">
        <v>1418</v>
      </c>
      <c r="DK52" s="136" t="s">
        <v>1419</v>
      </c>
      <c r="DL52" s="136" t="s">
        <v>1420</v>
      </c>
      <c r="DM52" s="136" t="s">
        <v>1421</v>
      </c>
      <c r="DN52" s="136" t="s">
        <v>1422</v>
      </c>
      <c r="DO52" s="136" t="s">
        <v>1423</v>
      </c>
      <c r="DP52" s="119"/>
      <c r="DQ52" s="142" t="s">
        <v>1424</v>
      </c>
      <c r="DR52" s="136" t="s">
        <v>1425</v>
      </c>
      <c r="DS52" s="119"/>
      <c r="DT52" s="136" t="s">
        <v>1426</v>
      </c>
      <c r="DU52" s="142" t="s">
        <v>1427</v>
      </c>
      <c r="DV52" s="119"/>
      <c r="DW52" s="136" t="s">
        <v>1428</v>
      </c>
      <c r="DX52" s="142" t="s">
        <v>1429</v>
      </c>
      <c r="DY52" s="119"/>
      <c r="DZ52" s="142" t="s">
        <v>1430</v>
      </c>
      <c r="EA52" s="142" t="s">
        <v>1431</v>
      </c>
      <c r="EB52" s="119"/>
      <c r="EC52" s="119"/>
      <c r="ED52" s="142" t="s">
        <v>1432</v>
      </c>
      <c r="EE52" s="136" t="s">
        <v>1433</v>
      </c>
      <c r="EF52" s="136" t="s">
        <v>1434</v>
      </c>
      <c r="EG52" s="136" t="s">
        <v>1435</v>
      </c>
      <c r="EH52" s="136" t="s">
        <v>1436</v>
      </c>
      <c r="EI52" s="142" t="s">
        <v>1437</v>
      </c>
      <c r="EJ52" s="119"/>
      <c r="EK52" s="142" t="s">
        <v>1438</v>
      </c>
      <c r="EL52" s="142" t="s">
        <v>1439</v>
      </c>
      <c r="EM52" s="136" t="s">
        <v>1440</v>
      </c>
      <c r="EN52" s="136" t="s">
        <v>1441</v>
      </c>
      <c r="EO52" s="119"/>
      <c r="EP52" s="136" t="s">
        <v>1442</v>
      </c>
      <c r="EQ52" s="136" t="s">
        <v>1443</v>
      </c>
      <c r="ER52" s="136" t="s">
        <v>1444</v>
      </c>
      <c r="ES52" s="136" t="s">
        <v>1445</v>
      </c>
      <c r="ET52" s="136" t="s">
        <v>1446</v>
      </c>
      <c r="EU52" s="119"/>
      <c r="EV52" s="136" t="s">
        <v>1447</v>
      </c>
      <c r="EW52" s="119"/>
      <c r="EX52" s="119"/>
      <c r="EY52" s="119"/>
      <c r="EZ52" s="136" t="s">
        <v>1448</v>
      </c>
      <c r="FA52" s="136" t="s">
        <v>1449</v>
      </c>
      <c r="FB52" s="136" t="s">
        <v>1450</v>
      </c>
      <c r="FC52" s="136" t="s">
        <v>1451</v>
      </c>
      <c r="FD52" s="136" t="s">
        <v>1452</v>
      </c>
      <c r="FE52" s="136" t="s">
        <v>1453</v>
      </c>
      <c r="FF52" s="119"/>
      <c r="FG52" s="136" t="s">
        <v>1454</v>
      </c>
      <c r="FH52" s="136" t="s">
        <v>1455</v>
      </c>
      <c r="FI52" s="136" t="s">
        <v>1456</v>
      </c>
      <c r="FJ52" s="119"/>
      <c r="FK52" s="119"/>
      <c r="FL52" s="136" t="s">
        <v>1457</v>
      </c>
      <c r="FM52" s="136" t="s">
        <v>1458</v>
      </c>
      <c r="FN52" s="136" t="s">
        <v>1459</v>
      </c>
      <c r="FO52" s="136" t="s">
        <v>1460</v>
      </c>
      <c r="FP52" s="119"/>
      <c r="FQ52" s="136" t="s">
        <v>1461</v>
      </c>
      <c r="FR52" s="136" t="s">
        <v>1462</v>
      </c>
      <c r="FS52" s="119"/>
      <c r="FT52" s="119"/>
      <c r="FU52" s="142" t="s">
        <v>1463</v>
      </c>
      <c r="FV52" s="136" t="s">
        <v>1464</v>
      </c>
      <c r="FW52" s="136" t="s">
        <v>1465</v>
      </c>
      <c r="FX52" s="136" t="s">
        <v>1466</v>
      </c>
      <c r="FY52" s="142" t="s">
        <v>1467</v>
      </c>
      <c r="FZ52" s="119"/>
      <c r="GA52" s="119"/>
      <c r="GB52" s="119"/>
      <c r="GC52" s="142" t="s">
        <v>1468</v>
      </c>
      <c r="GD52" s="136" t="s">
        <v>1469</v>
      </c>
      <c r="GE52" s="119"/>
      <c r="GF52" s="119"/>
      <c r="GG52" s="136" t="s">
        <v>1470</v>
      </c>
      <c r="GH52" s="136" t="s">
        <v>1471</v>
      </c>
      <c r="GI52" s="136" t="s">
        <v>1472</v>
      </c>
      <c r="GJ52" s="136" t="s">
        <v>1473</v>
      </c>
      <c r="GK52" s="119"/>
      <c r="GL52" s="136" t="s">
        <v>1474</v>
      </c>
      <c r="GM52" s="136" t="s">
        <v>1475</v>
      </c>
      <c r="GN52" s="136" t="s">
        <v>1476</v>
      </c>
      <c r="GO52" s="136" t="s">
        <v>1477</v>
      </c>
      <c r="GP52" s="136" t="s">
        <v>1478</v>
      </c>
      <c r="GQ52" s="136" t="s">
        <v>1479</v>
      </c>
      <c r="GR52" s="136" t="s">
        <v>1480</v>
      </c>
      <c r="GS52" s="136" t="s">
        <v>1481</v>
      </c>
      <c r="GT52" s="136" t="s">
        <v>1482</v>
      </c>
      <c r="GU52" s="136" t="s">
        <v>1483</v>
      </c>
      <c r="GV52" s="119"/>
      <c r="GW52" s="136" t="s">
        <v>1484</v>
      </c>
      <c r="GX52" s="136" t="s">
        <v>1485</v>
      </c>
      <c r="GY52" s="136" t="s">
        <v>1486</v>
      </c>
      <c r="GZ52" s="136" t="s">
        <v>1487</v>
      </c>
      <c r="HA52" s="136" t="s">
        <v>1488</v>
      </c>
      <c r="HB52" s="136" t="s">
        <v>1489</v>
      </c>
      <c r="HC52" s="136" t="s">
        <v>1490</v>
      </c>
      <c r="HD52" s="136" t="s">
        <v>1491</v>
      </c>
      <c r="HE52" s="136" t="s">
        <v>1492</v>
      </c>
      <c r="HF52" s="136" t="s">
        <v>1493</v>
      </c>
      <c r="HG52" s="136" t="s">
        <v>1494</v>
      </c>
      <c r="HH52" s="136" t="s">
        <v>1495</v>
      </c>
      <c r="HI52" s="142" t="s">
        <v>1496</v>
      </c>
      <c r="HJ52" s="136" t="s">
        <v>1497</v>
      </c>
      <c r="HK52" s="136" t="s">
        <v>1498</v>
      </c>
      <c r="HL52" s="119"/>
      <c r="HM52" s="142" t="s">
        <v>1499</v>
      </c>
      <c r="HN52" s="119"/>
      <c r="HO52" s="119"/>
      <c r="HP52" s="119"/>
      <c r="HQ52" s="119"/>
      <c r="HR52" s="132"/>
      <c r="HS52" s="132"/>
    </row>
    <row r="53" spans="1:227" ht="12.75" customHeight="1">
      <c r="A53" s="136" t="s">
        <v>1500</v>
      </c>
      <c r="B53" s="119"/>
      <c r="C53" s="136" t="s">
        <v>1501</v>
      </c>
      <c r="D53" s="136" t="s">
        <v>1502</v>
      </c>
      <c r="E53" s="136" t="s">
        <v>1503</v>
      </c>
      <c r="F53" s="132"/>
      <c r="G53" s="132"/>
      <c r="H53" s="136" t="s">
        <v>1504</v>
      </c>
      <c r="I53" s="136" t="s">
        <v>1505</v>
      </c>
      <c r="J53" s="119"/>
      <c r="K53" s="136" t="s">
        <v>1506</v>
      </c>
      <c r="L53" s="119"/>
      <c r="M53" s="119"/>
      <c r="N53" s="119"/>
      <c r="O53" s="119"/>
      <c r="P53" s="136" t="s">
        <v>1507</v>
      </c>
      <c r="Q53" s="119"/>
      <c r="R53" s="136" t="s">
        <v>1508</v>
      </c>
      <c r="S53" s="119"/>
      <c r="T53" s="136" t="s">
        <v>1509</v>
      </c>
      <c r="U53" s="119"/>
      <c r="V53" s="119"/>
      <c r="W53" s="142" t="s">
        <v>1510</v>
      </c>
      <c r="X53" s="136" t="s">
        <v>1511</v>
      </c>
      <c r="Y53" s="136" t="s">
        <v>1512</v>
      </c>
      <c r="Z53" s="119"/>
      <c r="AA53" s="119"/>
      <c r="AB53" s="119"/>
      <c r="AC53" s="119"/>
      <c r="AD53" s="136" t="s">
        <v>1513</v>
      </c>
      <c r="AE53" s="136" t="s">
        <v>1514</v>
      </c>
      <c r="AF53" s="136" t="s">
        <v>1515</v>
      </c>
      <c r="AG53" s="136" t="s">
        <v>1516</v>
      </c>
      <c r="AH53" s="136" t="s">
        <v>1517</v>
      </c>
      <c r="AI53" s="119"/>
      <c r="AJ53" s="142" t="s">
        <v>1518</v>
      </c>
      <c r="AK53" s="136" t="s">
        <v>1519</v>
      </c>
      <c r="AL53" s="136" t="s">
        <v>1520</v>
      </c>
      <c r="AM53" s="136" t="s">
        <v>1521</v>
      </c>
      <c r="AN53" s="136" t="s">
        <v>1522</v>
      </c>
      <c r="AO53" s="136" t="s">
        <v>1523</v>
      </c>
      <c r="AP53" s="136" t="s">
        <v>1524</v>
      </c>
      <c r="AQ53" s="142" t="s">
        <v>1525</v>
      </c>
      <c r="AR53" s="136" t="s">
        <v>1526</v>
      </c>
      <c r="AS53" s="136" t="s">
        <v>1527</v>
      </c>
      <c r="AT53" s="119"/>
      <c r="AU53" s="136" t="s">
        <v>1528</v>
      </c>
      <c r="AV53" s="119"/>
      <c r="AW53" s="136" t="s">
        <v>1529</v>
      </c>
      <c r="AX53" s="119"/>
      <c r="AY53" s="136" t="s">
        <v>1530</v>
      </c>
      <c r="AZ53" s="119"/>
      <c r="BA53" s="142" t="s">
        <v>1531</v>
      </c>
      <c r="BB53" s="136" t="s">
        <v>1532</v>
      </c>
      <c r="BC53" s="136" t="s">
        <v>1533</v>
      </c>
      <c r="BD53" s="119"/>
      <c r="BE53" s="119"/>
      <c r="BF53" s="136" t="s">
        <v>1534</v>
      </c>
      <c r="BG53" s="142" t="s">
        <v>1535</v>
      </c>
      <c r="BH53" s="119"/>
      <c r="BI53" s="142" t="s">
        <v>1536</v>
      </c>
      <c r="BJ53" s="136" t="s">
        <v>1537</v>
      </c>
      <c r="BK53" s="136" t="s">
        <v>1538</v>
      </c>
      <c r="BL53" s="142" t="s">
        <v>1539</v>
      </c>
      <c r="BM53" s="136" t="s">
        <v>1540</v>
      </c>
      <c r="BN53" s="136" t="s">
        <v>1541</v>
      </c>
      <c r="BO53" s="142" t="s">
        <v>1542</v>
      </c>
      <c r="BP53" s="136" t="s">
        <v>1543</v>
      </c>
      <c r="BQ53" s="136" t="s">
        <v>1544</v>
      </c>
      <c r="BR53" s="136" t="s">
        <v>1545</v>
      </c>
      <c r="BS53" s="136" t="s">
        <v>1546</v>
      </c>
      <c r="BT53" s="136" t="s">
        <v>1547</v>
      </c>
      <c r="BU53" s="136" t="s">
        <v>1548</v>
      </c>
      <c r="BV53" s="142" t="s">
        <v>1549</v>
      </c>
      <c r="BW53" s="119"/>
      <c r="BX53" s="119"/>
      <c r="BY53" s="119"/>
      <c r="BZ53" s="119"/>
      <c r="CA53" s="142" t="s">
        <v>1550</v>
      </c>
      <c r="CB53" s="119"/>
      <c r="CC53" s="119"/>
      <c r="CD53" s="119"/>
      <c r="CE53" s="142" t="s">
        <v>1551</v>
      </c>
      <c r="CF53" s="136" t="s">
        <v>1552</v>
      </c>
      <c r="CG53" s="119"/>
      <c r="CH53" s="119"/>
      <c r="CI53" s="119"/>
      <c r="CJ53" s="119"/>
      <c r="CK53" s="119"/>
      <c r="CL53" s="142" t="s">
        <v>1553</v>
      </c>
      <c r="CM53" s="136" t="s">
        <v>1554</v>
      </c>
      <c r="CN53" s="119"/>
      <c r="CO53" s="119"/>
      <c r="CP53" s="119"/>
      <c r="CQ53" s="119"/>
      <c r="CR53" s="119"/>
      <c r="CS53" s="119"/>
      <c r="CT53" s="119"/>
      <c r="CU53" s="142" t="s">
        <v>1555</v>
      </c>
      <c r="CV53" s="136" t="s">
        <v>1556</v>
      </c>
      <c r="CW53" s="136" t="s">
        <v>1557</v>
      </c>
      <c r="CX53" s="136" t="s">
        <v>1558</v>
      </c>
      <c r="CY53" s="136" t="s">
        <v>1559</v>
      </c>
      <c r="CZ53" s="136" t="s">
        <v>1560</v>
      </c>
      <c r="DA53" s="142" t="s">
        <v>1561</v>
      </c>
      <c r="DB53" s="136" t="s">
        <v>1562</v>
      </c>
      <c r="DC53" s="136" t="s">
        <v>1563</v>
      </c>
      <c r="DD53" s="136" t="s">
        <v>1564</v>
      </c>
      <c r="DE53" s="136" t="s">
        <v>1565</v>
      </c>
      <c r="DF53" s="136" t="s">
        <v>1566</v>
      </c>
      <c r="DG53" s="136" t="s">
        <v>1567</v>
      </c>
      <c r="DH53" s="136" t="s">
        <v>1568</v>
      </c>
      <c r="DI53" s="136" t="s">
        <v>1569</v>
      </c>
      <c r="DJ53" s="136" t="s">
        <v>1570</v>
      </c>
      <c r="DK53" s="136" t="s">
        <v>1571</v>
      </c>
      <c r="DL53" s="119"/>
      <c r="DM53" s="136" t="s">
        <v>1572</v>
      </c>
      <c r="DN53" s="136" t="s">
        <v>1573</v>
      </c>
      <c r="DO53" s="119"/>
      <c r="DP53" s="119"/>
      <c r="DQ53" s="142" t="s">
        <v>1574</v>
      </c>
      <c r="DR53" s="119"/>
      <c r="DS53" s="119"/>
      <c r="DT53" s="119"/>
      <c r="DU53" s="142" t="s">
        <v>1575</v>
      </c>
      <c r="DV53" s="119"/>
      <c r="DW53" s="136" t="s">
        <v>1576</v>
      </c>
      <c r="DX53" s="136" t="s">
        <v>1577</v>
      </c>
      <c r="DY53" s="119"/>
      <c r="DZ53" s="136" t="s">
        <v>1578</v>
      </c>
      <c r="EA53" s="119"/>
      <c r="EB53" s="119"/>
      <c r="EC53" s="119"/>
      <c r="ED53" s="142" t="s">
        <v>1579</v>
      </c>
      <c r="EE53" s="119"/>
      <c r="EF53" s="136" t="s">
        <v>1580</v>
      </c>
      <c r="EG53" s="136" t="s">
        <v>1581</v>
      </c>
      <c r="EH53" s="119"/>
      <c r="EI53" s="136" t="s">
        <v>1582</v>
      </c>
      <c r="EJ53" s="119"/>
      <c r="EK53" s="142" t="s">
        <v>1583</v>
      </c>
      <c r="EL53" s="142" t="s">
        <v>1584</v>
      </c>
      <c r="EM53" s="136" t="s">
        <v>1585</v>
      </c>
      <c r="EN53" s="119"/>
      <c r="EO53" s="119"/>
      <c r="EP53" s="136" t="s">
        <v>1586</v>
      </c>
      <c r="EQ53" s="136" t="s">
        <v>1587</v>
      </c>
      <c r="ER53" s="119"/>
      <c r="ES53" s="136" t="s">
        <v>1588</v>
      </c>
      <c r="ET53" s="136" t="s">
        <v>1589</v>
      </c>
      <c r="EU53" s="119"/>
      <c r="EV53" s="119"/>
      <c r="EW53" s="119"/>
      <c r="EX53" s="119"/>
      <c r="EY53" s="119"/>
      <c r="EZ53" s="136" t="s">
        <v>1590</v>
      </c>
      <c r="FA53" s="136" t="s">
        <v>1591</v>
      </c>
      <c r="FB53" s="136" t="s">
        <v>1592</v>
      </c>
      <c r="FC53" s="136" t="s">
        <v>1593</v>
      </c>
      <c r="FD53" s="136" t="s">
        <v>1594</v>
      </c>
      <c r="FE53" s="136" t="s">
        <v>1595</v>
      </c>
      <c r="FF53" s="119"/>
      <c r="FG53" s="136" t="s">
        <v>1596</v>
      </c>
      <c r="FH53" s="136" t="s">
        <v>1597</v>
      </c>
      <c r="FI53" s="119"/>
      <c r="FJ53" s="119"/>
      <c r="FK53" s="119"/>
      <c r="FL53" s="136" t="s">
        <v>1598</v>
      </c>
      <c r="FM53" s="136" t="s">
        <v>1599</v>
      </c>
      <c r="FN53" s="136" t="s">
        <v>1600</v>
      </c>
      <c r="FO53" s="136" t="s">
        <v>1601</v>
      </c>
      <c r="FP53" s="119"/>
      <c r="FQ53" s="136" t="s">
        <v>1602</v>
      </c>
      <c r="FR53" s="119"/>
      <c r="FS53" s="119"/>
      <c r="FT53" s="119"/>
      <c r="FU53" s="142" t="s">
        <v>1603</v>
      </c>
      <c r="FV53" s="136" t="s">
        <v>1604</v>
      </c>
      <c r="FW53" s="136" t="s">
        <v>1605</v>
      </c>
      <c r="FX53" s="136" t="s">
        <v>1606</v>
      </c>
      <c r="FY53" s="136" t="s">
        <v>1607</v>
      </c>
      <c r="FZ53" s="119"/>
      <c r="GA53" s="119"/>
      <c r="GB53" s="119"/>
      <c r="GC53" s="142" t="s">
        <v>1608</v>
      </c>
      <c r="GD53" s="136" t="s">
        <v>1609</v>
      </c>
      <c r="GE53" s="119"/>
      <c r="GF53" s="119"/>
      <c r="GG53" s="136" t="s">
        <v>1610</v>
      </c>
      <c r="GH53" s="119"/>
      <c r="GI53" s="136" t="s">
        <v>1611</v>
      </c>
      <c r="GJ53" s="136" t="s">
        <v>1612</v>
      </c>
      <c r="GK53" s="119"/>
      <c r="GL53" s="136" t="s">
        <v>1613</v>
      </c>
      <c r="GM53" s="136" t="s">
        <v>1614</v>
      </c>
      <c r="GN53" s="119"/>
      <c r="GO53" s="119"/>
      <c r="GP53" s="119"/>
      <c r="GQ53" s="136" t="s">
        <v>1615</v>
      </c>
      <c r="GR53" s="119"/>
      <c r="GS53" s="136" t="s">
        <v>1616</v>
      </c>
      <c r="GT53" s="119"/>
      <c r="GU53" s="119"/>
      <c r="GV53" s="119"/>
      <c r="GW53" s="119"/>
      <c r="GX53" s="136" t="s">
        <v>1617</v>
      </c>
      <c r="GY53" s="136" t="s">
        <v>1618</v>
      </c>
      <c r="GZ53" s="136" t="s">
        <v>1619</v>
      </c>
      <c r="HA53" s="136" t="s">
        <v>1620</v>
      </c>
      <c r="HB53" s="136" t="s">
        <v>1621</v>
      </c>
      <c r="HC53" s="119"/>
      <c r="HD53" s="119"/>
      <c r="HE53" s="136" t="s">
        <v>1622</v>
      </c>
      <c r="HF53" s="136" t="s">
        <v>1623</v>
      </c>
      <c r="HG53" s="136" t="s">
        <v>1624</v>
      </c>
      <c r="HH53" s="136" t="s">
        <v>1625</v>
      </c>
      <c r="HI53" s="142" t="s">
        <v>1626</v>
      </c>
      <c r="HJ53" s="136" t="s">
        <v>1627</v>
      </c>
      <c r="HK53" s="136" t="s">
        <v>1628</v>
      </c>
      <c r="HL53" s="119"/>
      <c r="HM53" s="142" t="s">
        <v>1629</v>
      </c>
      <c r="HN53" s="119"/>
      <c r="HO53" s="119"/>
      <c r="HP53" s="119"/>
      <c r="HQ53" s="143"/>
      <c r="HR53" s="143"/>
      <c r="HS53" s="143"/>
    </row>
    <row r="54" spans="1:227" ht="12.75" customHeight="1">
      <c r="A54" s="136" t="s">
        <v>1630</v>
      </c>
      <c r="B54" s="119"/>
      <c r="C54" s="136" t="s">
        <v>1631</v>
      </c>
      <c r="D54" s="132"/>
      <c r="E54" s="136" t="s">
        <v>1632</v>
      </c>
      <c r="F54" s="132"/>
      <c r="G54" s="132"/>
      <c r="H54" s="136" t="s">
        <v>1633</v>
      </c>
      <c r="I54" s="136" t="s">
        <v>1634</v>
      </c>
      <c r="J54" s="119"/>
      <c r="K54" s="136" t="s">
        <v>1635</v>
      </c>
      <c r="L54" s="119"/>
      <c r="M54" s="119"/>
      <c r="N54" s="119"/>
      <c r="O54" s="119"/>
      <c r="P54" s="136" t="s">
        <v>1636</v>
      </c>
      <c r="Q54" s="119"/>
      <c r="R54" s="136" t="s">
        <v>1637</v>
      </c>
      <c r="S54" s="119"/>
      <c r="T54" s="136" t="s">
        <v>1638</v>
      </c>
      <c r="U54" s="119"/>
      <c r="V54" s="119"/>
      <c r="W54" s="136" t="s">
        <v>1639</v>
      </c>
      <c r="X54" s="136" t="s">
        <v>1640</v>
      </c>
      <c r="Y54" s="136" t="s">
        <v>1641</v>
      </c>
      <c r="Z54" s="119"/>
      <c r="AA54" s="119"/>
      <c r="AB54" s="119"/>
      <c r="AC54" s="119"/>
      <c r="AD54" s="136" t="s">
        <v>1642</v>
      </c>
      <c r="AE54" s="136" t="s">
        <v>1643</v>
      </c>
      <c r="AF54" s="136" t="s">
        <v>1644</v>
      </c>
      <c r="AG54" s="119"/>
      <c r="AH54" s="136" t="s">
        <v>1645</v>
      </c>
      <c r="AI54" s="119"/>
      <c r="AJ54" s="142" t="s">
        <v>1646</v>
      </c>
      <c r="AK54" s="136" t="s">
        <v>1647</v>
      </c>
      <c r="AL54" s="119"/>
      <c r="AM54" s="136" t="s">
        <v>1648</v>
      </c>
      <c r="AN54" s="136" t="s">
        <v>1649</v>
      </c>
      <c r="AO54" s="119"/>
      <c r="AP54" s="136" t="s">
        <v>1650</v>
      </c>
      <c r="AQ54" s="142" t="s">
        <v>1651</v>
      </c>
      <c r="AR54" s="136" t="s">
        <v>1652</v>
      </c>
      <c r="AS54" s="136" t="s">
        <v>1653</v>
      </c>
      <c r="AT54" s="119"/>
      <c r="AU54" s="136" t="s">
        <v>1654</v>
      </c>
      <c r="AV54" s="119"/>
      <c r="AW54" s="136" t="s">
        <v>1655</v>
      </c>
      <c r="AX54" s="119"/>
      <c r="AY54" s="136" t="s">
        <v>1656</v>
      </c>
      <c r="AZ54" s="119"/>
      <c r="BA54" s="142" t="s">
        <v>1657</v>
      </c>
      <c r="BB54" s="119"/>
      <c r="BC54" s="136" t="s">
        <v>1658</v>
      </c>
      <c r="BD54" s="119"/>
      <c r="BE54" s="119"/>
      <c r="BF54" s="136" t="s">
        <v>1659</v>
      </c>
      <c r="BG54" s="142" t="s">
        <v>1660</v>
      </c>
      <c r="BH54" s="119"/>
      <c r="BI54" s="136" t="s">
        <v>1661</v>
      </c>
      <c r="BJ54" s="136" t="s">
        <v>1662</v>
      </c>
      <c r="BK54" s="119"/>
      <c r="BL54" s="142" t="s">
        <v>1663</v>
      </c>
      <c r="BM54" s="136" t="s">
        <v>1664</v>
      </c>
      <c r="BN54" s="136" t="s">
        <v>1665</v>
      </c>
      <c r="BO54" s="142" t="s">
        <v>1666</v>
      </c>
      <c r="BP54" s="136" t="s">
        <v>1667</v>
      </c>
      <c r="BQ54" s="136" t="s">
        <v>1668</v>
      </c>
      <c r="BR54" s="136" t="s">
        <v>1669</v>
      </c>
      <c r="BS54" s="136" t="s">
        <v>1670</v>
      </c>
      <c r="BT54" s="136" t="s">
        <v>1671</v>
      </c>
      <c r="BU54" s="136" t="s">
        <v>1672</v>
      </c>
      <c r="BV54" s="142" t="s">
        <v>1673</v>
      </c>
      <c r="BW54" s="119"/>
      <c r="BX54" s="119"/>
      <c r="BY54" s="119"/>
      <c r="BZ54" s="119"/>
      <c r="CA54" s="142" t="s">
        <v>1674</v>
      </c>
      <c r="CB54" s="119"/>
      <c r="CC54" s="119"/>
      <c r="CD54" s="119"/>
      <c r="CE54" s="142" t="s">
        <v>1675</v>
      </c>
      <c r="CF54" s="136" t="s">
        <v>1676</v>
      </c>
      <c r="CG54" s="119"/>
      <c r="CH54" s="119"/>
      <c r="CI54" s="119"/>
      <c r="CJ54" s="119"/>
      <c r="CK54" s="119"/>
      <c r="CL54" s="142" t="s">
        <v>1677</v>
      </c>
      <c r="CM54" s="119"/>
      <c r="CN54" s="119"/>
      <c r="CO54" s="119"/>
      <c r="CP54" s="119"/>
      <c r="CQ54" s="119"/>
      <c r="CR54" s="119"/>
      <c r="CS54" s="119"/>
      <c r="CT54" s="119"/>
      <c r="CU54" s="142" t="s">
        <v>1678</v>
      </c>
      <c r="CV54" s="136" t="s">
        <v>1679</v>
      </c>
      <c r="CW54" s="136" t="s">
        <v>1680</v>
      </c>
      <c r="CX54" s="136" t="s">
        <v>1681</v>
      </c>
      <c r="CY54" s="119"/>
      <c r="CZ54" s="136" t="s">
        <v>1682</v>
      </c>
      <c r="DA54" s="142" t="s">
        <v>1683</v>
      </c>
      <c r="DB54" s="136" t="s">
        <v>1684</v>
      </c>
      <c r="DC54" s="136" t="s">
        <v>1685</v>
      </c>
      <c r="DD54" s="136" t="s">
        <v>1686</v>
      </c>
      <c r="DE54" s="136" t="s">
        <v>1687</v>
      </c>
      <c r="DF54" s="136" t="s">
        <v>1688</v>
      </c>
      <c r="DG54" s="136" t="s">
        <v>1689</v>
      </c>
      <c r="DH54" s="136" t="s">
        <v>1690</v>
      </c>
      <c r="DI54" s="136" t="s">
        <v>1691</v>
      </c>
      <c r="DJ54" s="136" t="s">
        <v>1692</v>
      </c>
      <c r="DK54" s="136" t="s">
        <v>1693</v>
      </c>
      <c r="DL54" s="119"/>
      <c r="DM54" s="136" t="s">
        <v>1694</v>
      </c>
      <c r="DN54" s="119"/>
      <c r="DO54" s="119"/>
      <c r="DP54" s="119"/>
      <c r="DQ54" s="136" t="s">
        <v>1695</v>
      </c>
      <c r="DR54" s="119"/>
      <c r="DS54" s="119"/>
      <c r="DT54" s="119"/>
      <c r="DU54" s="142" t="s">
        <v>1696</v>
      </c>
      <c r="DV54" s="119"/>
      <c r="DW54" s="136" t="s">
        <v>1697</v>
      </c>
      <c r="DX54" s="119"/>
      <c r="DY54" s="119"/>
      <c r="DZ54" s="119"/>
      <c r="EA54" s="119"/>
      <c r="EB54" s="119"/>
      <c r="EC54" s="119"/>
      <c r="ED54" s="142" t="s">
        <v>1698</v>
      </c>
      <c r="EE54" s="119"/>
      <c r="EF54" s="136" t="s">
        <v>1699</v>
      </c>
      <c r="EG54" s="119"/>
      <c r="EH54" s="119"/>
      <c r="EI54" s="136" t="s">
        <v>1700</v>
      </c>
      <c r="EJ54" s="119"/>
      <c r="EK54" s="142" t="s">
        <v>1701</v>
      </c>
      <c r="EL54" s="142" t="s">
        <v>1702</v>
      </c>
      <c r="EM54" s="136" t="s">
        <v>1703</v>
      </c>
      <c r="EN54" s="119"/>
      <c r="EO54" s="119"/>
      <c r="EP54" s="136" t="s">
        <v>1704</v>
      </c>
      <c r="EQ54" s="119"/>
      <c r="ER54" s="119"/>
      <c r="ES54" s="119"/>
      <c r="ET54" s="119"/>
      <c r="EU54" s="119"/>
      <c r="EV54" s="119"/>
      <c r="EW54" s="119"/>
      <c r="EX54" s="119"/>
      <c r="EY54" s="119"/>
      <c r="EZ54" s="136" t="s">
        <v>1705</v>
      </c>
      <c r="FA54" s="136" t="s">
        <v>1706</v>
      </c>
      <c r="FB54" s="136" t="s">
        <v>1707</v>
      </c>
      <c r="FC54" s="136" t="s">
        <v>1708</v>
      </c>
      <c r="FD54" s="136" t="s">
        <v>1709</v>
      </c>
      <c r="FE54" s="119"/>
      <c r="FF54" s="119"/>
      <c r="FG54" s="136" t="s">
        <v>1710</v>
      </c>
      <c r="FH54" s="136" t="s">
        <v>1711</v>
      </c>
      <c r="FI54" s="119"/>
      <c r="FJ54" s="119"/>
      <c r="FK54" s="119"/>
      <c r="FL54" s="136" t="s">
        <v>1712</v>
      </c>
      <c r="FM54" s="119"/>
      <c r="FN54" s="136" t="s">
        <v>1713</v>
      </c>
      <c r="FO54" s="136" t="s">
        <v>1714</v>
      </c>
      <c r="FP54" s="119"/>
      <c r="FQ54" s="136" t="s">
        <v>1715</v>
      </c>
      <c r="FR54" s="119"/>
      <c r="FS54" s="119"/>
      <c r="FT54" s="119"/>
      <c r="FU54" s="142" t="s">
        <v>1716</v>
      </c>
      <c r="FV54" s="136" t="s">
        <v>1717</v>
      </c>
      <c r="FW54" s="136" t="s">
        <v>1718</v>
      </c>
      <c r="FX54" s="136" t="s">
        <v>1719</v>
      </c>
      <c r="FY54" s="136" t="s">
        <v>1720</v>
      </c>
      <c r="FZ54" s="119"/>
      <c r="GA54" s="119"/>
      <c r="GB54" s="119"/>
      <c r="GC54" s="142" t="s">
        <v>1721</v>
      </c>
      <c r="GD54" s="136" t="s">
        <v>1722</v>
      </c>
      <c r="GE54" s="119"/>
      <c r="GF54" s="119"/>
      <c r="GG54" s="119"/>
      <c r="GH54" s="119"/>
      <c r="GI54" s="136" t="s">
        <v>1723</v>
      </c>
      <c r="GJ54" s="136" t="s">
        <v>1724</v>
      </c>
      <c r="GK54" s="119"/>
      <c r="GL54" s="136" t="s">
        <v>1725</v>
      </c>
      <c r="GM54" s="136" t="s">
        <v>1726</v>
      </c>
      <c r="GN54" s="119"/>
      <c r="GO54" s="119"/>
      <c r="GP54" s="119"/>
      <c r="GQ54" s="119"/>
      <c r="GR54" s="119"/>
      <c r="GS54" s="136" t="s">
        <v>1727</v>
      </c>
      <c r="GT54" s="119"/>
      <c r="GU54" s="119"/>
      <c r="GV54" s="119"/>
      <c r="GW54" s="119"/>
      <c r="GX54" s="136" t="s">
        <v>1728</v>
      </c>
      <c r="GY54" s="119"/>
      <c r="GZ54" s="136" t="s">
        <v>1729</v>
      </c>
      <c r="HA54" s="136" t="s">
        <v>1730</v>
      </c>
      <c r="HB54" s="136" t="s">
        <v>1731</v>
      </c>
      <c r="HC54" s="119"/>
      <c r="HD54" s="119"/>
      <c r="HE54" s="136" t="s">
        <v>1732</v>
      </c>
      <c r="HF54" s="136" t="s">
        <v>1733</v>
      </c>
      <c r="HG54" s="136" t="s">
        <v>1734</v>
      </c>
      <c r="HH54" s="136" t="s">
        <v>1735</v>
      </c>
      <c r="HI54" s="142" t="s">
        <v>1736</v>
      </c>
      <c r="HJ54" s="119"/>
      <c r="HK54" s="136" t="s">
        <v>1737</v>
      </c>
      <c r="HL54" s="119"/>
      <c r="HM54" s="136" t="s">
        <v>1738</v>
      </c>
      <c r="HN54" s="119"/>
      <c r="HO54" s="119"/>
      <c r="HP54" s="143"/>
      <c r="HQ54" s="143"/>
      <c r="HR54" s="143"/>
      <c r="HS54" s="143"/>
    </row>
    <row r="55" spans="1:227" ht="12.75" customHeight="1">
      <c r="A55" s="136" t="s">
        <v>1739</v>
      </c>
      <c r="B55" s="119"/>
      <c r="C55" s="136" t="s">
        <v>1740</v>
      </c>
      <c r="D55" s="132"/>
      <c r="E55" s="136" t="s">
        <v>1741</v>
      </c>
      <c r="F55" s="132"/>
      <c r="G55" s="132"/>
      <c r="H55" s="132"/>
      <c r="I55" s="136" t="s">
        <v>1742</v>
      </c>
      <c r="J55" s="119"/>
      <c r="K55" s="119"/>
      <c r="L55" s="119"/>
      <c r="M55" s="119"/>
      <c r="N55" s="119"/>
      <c r="O55" s="119"/>
      <c r="P55" s="136" t="s">
        <v>1743</v>
      </c>
      <c r="Q55" s="119"/>
      <c r="R55" s="119"/>
      <c r="S55" s="119"/>
      <c r="T55" s="136" t="s">
        <v>1744</v>
      </c>
      <c r="U55" s="119"/>
      <c r="V55" s="119"/>
      <c r="W55" s="136" t="s">
        <v>1745</v>
      </c>
      <c r="X55" s="119"/>
      <c r="Y55" s="136" t="s">
        <v>1746</v>
      </c>
      <c r="Z55" s="119"/>
      <c r="AA55" s="119"/>
      <c r="AB55" s="119"/>
      <c r="AC55" s="119"/>
      <c r="AD55" s="136" t="s">
        <v>1747</v>
      </c>
      <c r="AE55" s="136" t="s">
        <v>1748</v>
      </c>
      <c r="AF55" s="119"/>
      <c r="AG55" s="119"/>
      <c r="AH55" s="136" t="s">
        <v>1749</v>
      </c>
      <c r="AI55" s="119"/>
      <c r="AJ55" s="136" t="s">
        <v>1750</v>
      </c>
      <c r="AK55" s="119"/>
      <c r="AL55" s="119"/>
      <c r="AM55" s="136" t="s">
        <v>1751</v>
      </c>
      <c r="AN55" s="136" t="s">
        <v>1752</v>
      </c>
      <c r="AO55" s="119"/>
      <c r="AP55" s="119"/>
      <c r="AQ55" s="136" t="s">
        <v>1753</v>
      </c>
      <c r="AR55" s="136" t="s">
        <v>1754</v>
      </c>
      <c r="AS55" s="136" t="s">
        <v>1755</v>
      </c>
      <c r="AT55" s="119"/>
      <c r="AU55" s="119"/>
      <c r="AV55" s="119"/>
      <c r="AW55" s="136" t="s">
        <v>1756</v>
      </c>
      <c r="AX55" s="119"/>
      <c r="AY55" s="136" t="s">
        <v>1757</v>
      </c>
      <c r="AZ55" s="119"/>
      <c r="BA55" s="136" t="s">
        <v>1758</v>
      </c>
      <c r="BB55" s="119"/>
      <c r="BC55" s="136" t="s">
        <v>1759</v>
      </c>
      <c r="BD55" s="119"/>
      <c r="BE55" s="119"/>
      <c r="BF55" s="119"/>
      <c r="BG55" s="119"/>
      <c r="BH55" s="119"/>
      <c r="BI55" s="136" t="s">
        <v>1760</v>
      </c>
      <c r="BJ55" s="136" t="s">
        <v>1761</v>
      </c>
      <c r="BK55" s="119"/>
      <c r="BL55" s="136" t="s">
        <v>1762</v>
      </c>
      <c r="BM55" s="136" t="s">
        <v>1763</v>
      </c>
      <c r="BN55" s="136" t="s">
        <v>1764</v>
      </c>
      <c r="BO55" s="136" t="s">
        <v>1765</v>
      </c>
      <c r="BP55" s="136" t="s">
        <v>1766</v>
      </c>
      <c r="BQ55" s="136" t="s">
        <v>1767</v>
      </c>
      <c r="BR55" s="136" t="s">
        <v>1768</v>
      </c>
      <c r="BS55" s="136" t="s">
        <v>1769</v>
      </c>
      <c r="BT55" s="119"/>
      <c r="BU55" s="136" t="s">
        <v>1770</v>
      </c>
      <c r="BV55" s="142" t="s">
        <v>1771</v>
      </c>
      <c r="BW55" s="119"/>
      <c r="BX55" s="119"/>
      <c r="BY55" s="119"/>
      <c r="BZ55" s="119"/>
      <c r="CA55" s="142" t="s">
        <v>1772</v>
      </c>
      <c r="CB55" s="119"/>
      <c r="CC55" s="119"/>
      <c r="CD55" s="119"/>
      <c r="CE55" s="142" t="s">
        <v>1773</v>
      </c>
      <c r="CF55" s="119"/>
      <c r="CG55" s="119"/>
      <c r="CH55" s="119"/>
      <c r="CI55" s="119"/>
      <c r="CJ55" s="119"/>
      <c r="CK55" s="119"/>
      <c r="CL55" s="136" t="s">
        <v>1774</v>
      </c>
      <c r="CM55" s="119"/>
      <c r="CN55" s="119"/>
      <c r="CO55" s="119"/>
      <c r="CP55" s="119"/>
      <c r="CQ55" s="119"/>
      <c r="CR55" s="119"/>
      <c r="CS55" s="119"/>
      <c r="CT55" s="119"/>
      <c r="CU55" s="136" t="s">
        <v>1775</v>
      </c>
      <c r="CV55" s="136" t="s">
        <v>1776</v>
      </c>
      <c r="CW55" s="136" t="s">
        <v>1777</v>
      </c>
      <c r="CX55" s="136" t="s">
        <v>1778</v>
      </c>
      <c r="CY55" s="119"/>
      <c r="CZ55" s="136" t="s">
        <v>1779</v>
      </c>
      <c r="DA55" s="142" t="s">
        <v>1780</v>
      </c>
      <c r="DB55" s="136" t="s">
        <v>1781</v>
      </c>
      <c r="DC55" s="136" t="s">
        <v>1782</v>
      </c>
      <c r="DD55" s="119"/>
      <c r="DE55" s="119"/>
      <c r="DF55" s="136" t="s">
        <v>1783</v>
      </c>
      <c r="DG55" s="119"/>
      <c r="DH55" s="119"/>
      <c r="DI55" s="136" t="s">
        <v>1784</v>
      </c>
      <c r="DJ55" s="136" t="s">
        <v>1785</v>
      </c>
      <c r="DK55" s="136" t="s">
        <v>1786</v>
      </c>
      <c r="DL55" s="119"/>
      <c r="DM55" s="136" t="s">
        <v>1787</v>
      </c>
      <c r="DN55" s="119"/>
      <c r="DO55" s="119"/>
      <c r="DP55" s="119"/>
      <c r="DQ55" s="136" t="s">
        <v>1788</v>
      </c>
      <c r="DR55" s="119"/>
      <c r="DS55" s="119"/>
      <c r="DT55" s="119"/>
      <c r="DU55" s="142" t="s">
        <v>1789</v>
      </c>
      <c r="DV55" s="119"/>
      <c r="DW55" s="119"/>
      <c r="DX55" s="119"/>
      <c r="DY55" s="119"/>
      <c r="DZ55" s="119"/>
      <c r="EA55" s="119"/>
      <c r="EB55" s="119"/>
      <c r="EC55" s="119"/>
      <c r="ED55" s="142" t="s">
        <v>1790</v>
      </c>
      <c r="EE55" s="119"/>
      <c r="EF55" s="136" t="s">
        <v>1791</v>
      </c>
      <c r="EG55" s="119"/>
      <c r="EH55" s="119"/>
      <c r="EI55" s="136" t="s">
        <v>1792</v>
      </c>
      <c r="EJ55" s="119"/>
      <c r="EK55" s="136" t="s">
        <v>1793</v>
      </c>
      <c r="EL55" s="136" t="s">
        <v>1794</v>
      </c>
      <c r="EM55" s="119"/>
      <c r="EN55" s="119"/>
      <c r="EO55" s="119"/>
      <c r="EP55" s="136" t="s">
        <v>1795</v>
      </c>
      <c r="EQ55" s="119"/>
      <c r="ER55" s="119"/>
      <c r="ES55" s="119"/>
      <c r="ET55" s="119"/>
      <c r="EU55" s="119"/>
      <c r="EV55" s="119"/>
      <c r="EW55" s="119"/>
      <c r="EX55" s="119"/>
      <c r="EY55" s="119"/>
      <c r="EZ55" s="136" t="s">
        <v>1796</v>
      </c>
      <c r="FA55" s="136" t="s">
        <v>1797</v>
      </c>
      <c r="FB55" s="136" t="s">
        <v>1798</v>
      </c>
      <c r="FC55" s="119"/>
      <c r="FD55" s="136" t="s">
        <v>1799</v>
      </c>
      <c r="FE55" s="119"/>
      <c r="FF55" s="119"/>
      <c r="FG55" s="119"/>
      <c r="FH55" s="119"/>
      <c r="FI55" s="119"/>
      <c r="FJ55" s="119"/>
      <c r="FK55" s="119"/>
      <c r="FL55" s="136" t="s">
        <v>1800</v>
      </c>
      <c r="FM55" s="119"/>
      <c r="FN55" s="136" t="s">
        <v>1801</v>
      </c>
      <c r="FO55" s="136" t="s">
        <v>1802</v>
      </c>
      <c r="FP55" s="119"/>
      <c r="FQ55" s="136" t="s">
        <v>1803</v>
      </c>
      <c r="FR55" s="119"/>
      <c r="FS55" s="119"/>
      <c r="FT55" s="119"/>
      <c r="FU55" s="142" t="s">
        <v>1804</v>
      </c>
      <c r="FV55" s="136" t="s">
        <v>1805</v>
      </c>
      <c r="FW55" s="136" t="s">
        <v>1806</v>
      </c>
      <c r="FX55" s="119"/>
      <c r="FY55" s="119"/>
      <c r="FZ55" s="119"/>
      <c r="GA55" s="119"/>
      <c r="GB55" s="119"/>
      <c r="GC55" s="142" t="s">
        <v>1807</v>
      </c>
      <c r="GD55" s="119"/>
      <c r="GE55" s="119"/>
      <c r="GF55" s="119"/>
      <c r="GG55" s="119"/>
      <c r="GH55" s="119"/>
      <c r="GI55" s="136" t="s">
        <v>1808</v>
      </c>
      <c r="GJ55" s="136" t="s">
        <v>1809</v>
      </c>
      <c r="GK55" s="119"/>
      <c r="GL55" s="136" t="s">
        <v>1810</v>
      </c>
      <c r="GM55" s="136" t="s">
        <v>1811</v>
      </c>
      <c r="GN55" s="119"/>
      <c r="GO55" s="119"/>
      <c r="GP55" s="119"/>
      <c r="GQ55" s="119"/>
      <c r="GR55" s="119"/>
      <c r="GS55" s="119"/>
      <c r="GT55" s="119"/>
      <c r="GU55" s="119"/>
      <c r="GV55" s="119"/>
      <c r="GW55" s="119"/>
      <c r="GX55" s="136" t="s">
        <v>1812</v>
      </c>
      <c r="GY55" s="119"/>
      <c r="GZ55" s="119"/>
      <c r="HA55" s="136" t="s">
        <v>1813</v>
      </c>
      <c r="HB55" s="119"/>
      <c r="HC55" s="119"/>
      <c r="HD55" s="119"/>
      <c r="HE55" s="136" t="s">
        <v>1814</v>
      </c>
      <c r="HF55" s="136" t="s">
        <v>1815</v>
      </c>
      <c r="HG55" s="136" t="s">
        <v>1816</v>
      </c>
      <c r="HH55" s="136" t="s">
        <v>1817</v>
      </c>
      <c r="HI55" s="142" t="s">
        <v>1818</v>
      </c>
      <c r="HJ55" s="119"/>
      <c r="HK55" s="136" t="s">
        <v>1819</v>
      </c>
      <c r="HL55" s="119"/>
      <c r="HM55" s="136" t="s">
        <v>1820</v>
      </c>
      <c r="HN55" s="119"/>
      <c r="HO55" s="132"/>
      <c r="HP55" s="132"/>
      <c r="HQ55" s="132"/>
      <c r="HR55" s="132"/>
      <c r="HS55" s="132"/>
    </row>
    <row r="56" spans="1:227" ht="12.75" customHeight="1">
      <c r="A56" s="136" t="s">
        <v>1821</v>
      </c>
      <c r="B56" s="119"/>
      <c r="C56" s="136" t="s">
        <v>1822</v>
      </c>
      <c r="D56" s="132"/>
      <c r="E56" s="136" t="s">
        <v>1823</v>
      </c>
      <c r="F56" s="132"/>
      <c r="G56" s="132"/>
      <c r="H56" s="132"/>
      <c r="I56" s="136" t="s">
        <v>1824</v>
      </c>
      <c r="J56" s="119"/>
      <c r="K56" s="119"/>
      <c r="L56" s="119"/>
      <c r="M56" s="119"/>
      <c r="N56" s="119"/>
      <c r="O56" s="119"/>
      <c r="P56" s="136" t="s">
        <v>1825</v>
      </c>
      <c r="Q56" s="119"/>
      <c r="R56" s="119"/>
      <c r="S56" s="119"/>
      <c r="T56" s="136" t="s">
        <v>1826</v>
      </c>
      <c r="U56" s="119"/>
      <c r="V56" s="119"/>
      <c r="W56" s="136" t="s">
        <v>1827</v>
      </c>
      <c r="X56" s="119"/>
      <c r="Y56" s="136" t="s">
        <v>1828</v>
      </c>
      <c r="Z56" s="119"/>
      <c r="AA56" s="119"/>
      <c r="AB56" s="119"/>
      <c r="AC56" s="119"/>
      <c r="AD56" s="136" t="s">
        <v>1829</v>
      </c>
      <c r="AE56" s="119"/>
      <c r="AF56" s="119"/>
      <c r="AG56" s="119"/>
      <c r="AH56" s="136" t="s">
        <v>1830</v>
      </c>
      <c r="AI56" s="119"/>
      <c r="AJ56" s="136" t="s">
        <v>1831</v>
      </c>
      <c r="AK56" s="119"/>
      <c r="AL56" s="119"/>
      <c r="AM56" s="136" t="s">
        <v>1832</v>
      </c>
      <c r="AN56" s="119"/>
      <c r="AO56" s="119"/>
      <c r="AP56" s="119"/>
      <c r="AQ56" s="136" t="s">
        <v>1833</v>
      </c>
      <c r="AR56" s="136" t="s">
        <v>1834</v>
      </c>
      <c r="AS56" s="119"/>
      <c r="AT56" s="119"/>
      <c r="AU56" s="119"/>
      <c r="AV56" s="119"/>
      <c r="AW56" s="136" t="s">
        <v>1835</v>
      </c>
      <c r="AX56" s="119"/>
      <c r="AY56" s="136" t="s">
        <v>1836</v>
      </c>
      <c r="AZ56" s="119"/>
      <c r="BA56" s="119"/>
      <c r="BB56" s="119"/>
      <c r="BC56" s="119"/>
      <c r="BD56" s="119"/>
      <c r="BE56" s="119"/>
      <c r="BF56" s="119"/>
      <c r="BG56" s="119"/>
      <c r="BH56" s="119"/>
      <c r="BI56" s="136" t="s">
        <v>1837</v>
      </c>
      <c r="BJ56" s="136" t="s">
        <v>1838</v>
      </c>
      <c r="BK56" s="119"/>
      <c r="BL56" s="136" t="s">
        <v>1839</v>
      </c>
      <c r="BM56" s="136" t="s">
        <v>1840</v>
      </c>
      <c r="BN56" s="119"/>
      <c r="BO56" s="136" t="s">
        <v>1841</v>
      </c>
      <c r="BP56" s="136" t="s">
        <v>1842</v>
      </c>
      <c r="BQ56" s="136" t="s">
        <v>1843</v>
      </c>
      <c r="BR56" s="119"/>
      <c r="BS56" s="136" t="s">
        <v>1844</v>
      </c>
      <c r="BT56" s="119"/>
      <c r="BU56" s="119"/>
      <c r="BV56" s="142" t="s">
        <v>1845</v>
      </c>
      <c r="BW56" s="119"/>
      <c r="BX56" s="119"/>
      <c r="BY56" s="119"/>
      <c r="BZ56" s="119"/>
      <c r="CA56" s="142" t="s">
        <v>1846</v>
      </c>
      <c r="CB56" s="119"/>
      <c r="CC56" s="119"/>
      <c r="CD56" s="119"/>
      <c r="CE56" s="142" t="s">
        <v>1847</v>
      </c>
      <c r="CF56" s="119"/>
      <c r="CG56" s="119"/>
      <c r="CH56" s="119"/>
      <c r="CI56" s="119"/>
      <c r="CJ56" s="119"/>
      <c r="CK56" s="119"/>
      <c r="CL56" s="136" t="s">
        <v>1848</v>
      </c>
      <c r="CM56" s="119"/>
      <c r="CN56" s="119"/>
      <c r="CO56" s="119"/>
      <c r="CP56" s="119"/>
      <c r="CQ56" s="119"/>
      <c r="CR56" s="119"/>
      <c r="CS56" s="119"/>
      <c r="CT56" s="119"/>
      <c r="CU56" s="136" t="s">
        <v>1849</v>
      </c>
      <c r="CV56" s="119"/>
      <c r="CW56" s="136" t="s">
        <v>1850</v>
      </c>
      <c r="CX56" s="136" t="s">
        <v>1851</v>
      </c>
      <c r="CY56" s="119"/>
      <c r="CZ56" s="119"/>
      <c r="DA56" s="136" t="s">
        <v>1852</v>
      </c>
      <c r="DB56" s="136" t="s">
        <v>1853</v>
      </c>
      <c r="DC56" s="119"/>
      <c r="DD56" s="119"/>
      <c r="DE56" s="119"/>
      <c r="DF56" s="136" t="s">
        <v>1854</v>
      </c>
      <c r="DG56" s="119"/>
      <c r="DH56" s="119"/>
      <c r="DI56" s="136" t="s">
        <v>1855</v>
      </c>
      <c r="DJ56" s="119"/>
      <c r="DK56" s="136" t="s">
        <v>1856</v>
      </c>
      <c r="DL56" s="119"/>
      <c r="DM56" s="136" t="s">
        <v>1857</v>
      </c>
      <c r="DN56" s="119"/>
      <c r="DO56" s="119"/>
      <c r="DP56" s="119"/>
      <c r="DQ56" s="136" t="s">
        <v>1858</v>
      </c>
      <c r="DR56" s="119"/>
      <c r="DS56" s="119"/>
      <c r="DT56" s="119"/>
      <c r="DU56" s="142" t="s">
        <v>1859</v>
      </c>
      <c r="DV56" s="119"/>
      <c r="DW56" s="119"/>
      <c r="DX56" s="119"/>
      <c r="DY56" s="119"/>
      <c r="DZ56" s="119"/>
      <c r="EA56" s="119"/>
      <c r="EB56" s="119"/>
      <c r="EC56" s="119"/>
      <c r="ED56" s="142" t="s">
        <v>1860</v>
      </c>
      <c r="EE56" s="119"/>
      <c r="EF56" s="136" t="s">
        <v>1861</v>
      </c>
      <c r="EG56" s="119"/>
      <c r="EH56" s="119"/>
      <c r="EI56" s="136" t="s">
        <v>1862</v>
      </c>
      <c r="EJ56" s="119"/>
      <c r="EK56" s="136" t="s">
        <v>1863</v>
      </c>
      <c r="EL56" s="119"/>
      <c r="EM56" s="119"/>
      <c r="EN56" s="119"/>
      <c r="EO56" s="119"/>
      <c r="EP56" s="119"/>
      <c r="EQ56" s="119"/>
      <c r="ER56" s="119"/>
      <c r="ES56" s="119"/>
      <c r="ET56" s="119"/>
      <c r="EU56" s="119"/>
      <c r="EV56" s="119"/>
      <c r="EW56" s="119"/>
      <c r="EX56" s="119"/>
      <c r="EY56" s="119"/>
      <c r="EZ56" s="136" t="s">
        <v>1864</v>
      </c>
      <c r="FA56" s="136" t="s">
        <v>1865</v>
      </c>
      <c r="FB56" s="119"/>
      <c r="FC56" s="119"/>
      <c r="FD56" s="136" t="s">
        <v>1866</v>
      </c>
      <c r="FE56" s="119"/>
      <c r="FF56" s="119"/>
      <c r="FG56" s="119"/>
      <c r="FH56" s="119"/>
      <c r="FI56" s="119"/>
      <c r="FJ56" s="119"/>
      <c r="FK56" s="119"/>
      <c r="FL56" s="136" t="s">
        <v>1867</v>
      </c>
      <c r="FM56" s="119"/>
      <c r="FN56" s="119"/>
      <c r="FO56" s="119"/>
      <c r="FP56" s="119"/>
      <c r="FQ56" s="136" t="s">
        <v>1868</v>
      </c>
      <c r="FR56" s="119"/>
      <c r="FS56" s="119"/>
      <c r="FT56" s="119"/>
      <c r="FU56" s="142" t="s">
        <v>1869</v>
      </c>
      <c r="FV56" s="136" t="s">
        <v>1870</v>
      </c>
      <c r="FW56" s="136" t="s">
        <v>1871</v>
      </c>
      <c r="FX56" s="119"/>
      <c r="FY56" s="119"/>
      <c r="FZ56" s="119"/>
      <c r="GA56" s="119"/>
      <c r="GB56" s="119"/>
      <c r="GC56" s="142" t="s">
        <v>1872</v>
      </c>
      <c r="GD56" s="119"/>
      <c r="GE56" s="119"/>
      <c r="GF56" s="119"/>
      <c r="GG56" s="119"/>
      <c r="GH56" s="119"/>
      <c r="GI56" s="136" t="s">
        <v>1873</v>
      </c>
      <c r="GJ56" s="136" t="s">
        <v>1874</v>
      </c>
      <c r="GK56" s="119"/>
      <c r="GL56" s="136" t="s">
        <v>1875</v>
      </c>
      <c r="GM56" s="119"/>
      <c r="GN56" s="119"/>
      <c r="GO56" s="119"/>
      <c r="GP56" s="119"/>
      <c r="GQ56" s="119"/>
      <c r="GR56" s="119"/>
      <c r="GS56" s="119"/>
      <c r="GT56" s="119"/>
      <c r="GU56" s="119"/>
      <c r="GV56" s="119"/>
      <c r="GW56" s="119"/>
      <c r="GX56" s="136" t="s">
        <v>1876</v>
      </c>
      <c r="GY56" s="119"/>
      <c r="GZ56" s="119"/>
      <c r="HA56" s="119"/>
      <c r="HB56" s="119"/>
      <c r="HC56" s="119"/>
      <c r="HD56" s="119"/>
      <c r="HE56" s="136" t="s">
        <v>1877</v>
      </c>
      <c r="HF56" s="119"/>
      <c r="HG56" s="136" t="s">
        <v>1878</v>
      </c>
      <c r="HH56" s="119"/>
      <c r="HI56" s="142" t="s">
        <v>1879</v>
      </c>
      <c r="HJ56" s="119"/>
      <c r="HK56" s="136" t="s">
        <v>1880</v>
      </c>
      <c r="HL56" s="119"/>
      <c r="HM56" s="119"/>
      <c r="HN56" s="144"/>
      <c r="HO56" s="144"/>
      <c r="HP56" s="144"/>
      <c r="HQ56" s="144"/>
      <c r="HR56" s="144"/>
      <c r="HS56" s="144"/>
    </row>
    <row r="57" spans="1:227" ht="12.75" customHeight="1">
      <c r="A57" s="136" t="s">
        <v>1881</v>
      </c>
      <c r="B57" s="119"/>
      <c r="C57" s="136" t="s">
        <v>1882</v>
      </c>
      <c r="D57" s="132"/>
      <c r="E57" s="136" t="s">
        <v>1883</v>
      </c>
      <c r="F57" s="132"/>
      <c r="G57" s="132"/>
      <c r="H57" s="132"/>
      <c r="I57" s="119"/>
      <c r="J57" s="119"/>
      <c r="K57" s="119"/>
      <c r="L57" s="119"/>
      <c r="M57" s="119"/>
      <c r="N57" s="119"/>
      <c r="O57" s="119"/>
      <c r="P57" s="136" t="s">
        <v>1884</v>
      </c>
      <c r="Q57" s="119"/>
      <c r="R57" s="119"/>
      <c r="S57" s="119"/>
      <c r="T57" s="119"/>
      <c r="U57" s="119"/>
      <c r="V57" s="119"/>
      <c r="W57" s="136" t="s">
        <v>1885</v>
      </c>
      <c r="X57" s="119"/>
      <c r="Y57" s="136" t="s">
        <v>1886</v>
      </c>
      <c r="Z57" s="119"/>
      <c r="AA57" s="119"/>
      <c r="AB57" s="119"/>
      <c r="AC57" s="119"/>
      <c r="AD57" s="136" t="s">
        <v>1887</v>
      </c>
      <c r="AE57" s="119"/>
      <c r="AF57" s="119"/>
      <c r="AG57" s="119"/>
      <c r="AH57" s="119"/>
      <c r="AI57" s="119"/>
      <c r="AJ57" s="136" t="s">
        <v>1888</v>
      </c>
      <c r="AK57" s="119"/>
      <c r="AL57" s="119"/>
      <c r="AM57" s="119"/>
      <c r="AN57" s="119"/>
      <c r="AO57" s="119"/>
      <c r="AP57" s="119"/>
      <c r="AQ57" s="136" t="s">
        <v>1889</v>
      </c>
      <c r="AR57" s="136" t="s">
        <v>1890</v>
      </c>
      <c r="AS57" s="119"/>
      <c r="AT57" s="119"/>
      <c r="AU57" s="119"/>
      <c r="AV57" s="119"/>
      <c r="AW57" s="136" t="s">
        <v>1891</v>
      </c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36" t="s">
        <v>1892</v>
      </c>
      <c r="BJ57" s="136" t="s">
        <v>1893</v>
      </c>
      <c r="BK57" s="119"/>
      <c r="BL57" s="136" t="s">
        <v>1894</v>
      </c>
      <c r="BM57" s="136" t="s">
        <v>1895</v>
      </c>
      <c r="BN57" s="119"/>
      <c r="BO57" s="136" t="s">
        <v>1896</v>
      </c>
      <c r="BP57" s="136" t="s">
        <v>1897</v>
      </c>
      <c r="BQ57" s="136" t="s">
        <v>1898</v>
      </c>
      <c r="BR57" s="119"/>
      <c r="BS57" s="136" t="s">
        <v>1899</v>
      </c>
      <c r="BT57" s="119"/>
      <c r="BU57" s="119"/>
      <c r="BV57" s="142" t="s">
        <v>1900</v>
      </c>
      <c r="BW57" s="119"/>
      <c r="BX57" s="119"/>
      <c r="BY57" s="119"/>
      <c r="BZ57" s="119"/>
      <c r="CA57" s="142" t="s">
        <v>1901</v>
      </c>
      <c r="CB57" s="119"/>
      <c r="CC57" s="119"/>
      <c r="CD57" s="119"/>
      <c r="CE57" s="142" t="s">
        <v>1902</v>
      </c>
      <c r="CF57" s="119"/>
      <c r="CG57" s="119"/>
      <c r="CH57" s="119"/>
      <c r="CI57" s="119"/>
      <c r="CJ57" s="119"/>
      <c r="CK57" s="119"/>
      <c r="CL57" s="136" t="s">
        <v>1903</v>
      </c>
      <c r="CM57" s="119"/>
      <c r="CN57" s="119"/>
      <c r="CO57" s="119"/>
      <c r="CP57" s="119"/>
      <c r="CQ57" s="119"/>
      <c r="CR57" s="119"/>
      <c r="CS57" s="119"/>
      <c r="CT57" s="119"/>
      <c r="CU57" s="136" t="s">
        <v>1904</v>
      </c>
      <c r="CV57" s="119"/>
      <c r="CW57" s="136" t="s">
        <v>1905</v>
      </c>
      <c r="CX57" s="136" t="s">
        <v>1906</v>
      </c>
      <c r="CY57" s="119"/>
      <c r="CZ57" s="119"/>
      <c r="DA57" s="136" t="s">
        <v>1907</v>
      </c>
      <c r="DB57" s="119"/>
      <c r="DC57" s="119"/>
      <c r="DD57" s="119"/>
      <c r="DE57" s="119"/>
      <c r="DF57" s="119"/>
      <c r="DG57" s="119"/>
      <c r="DH57" s="119"/>
      <c r="DI57" s="136" t="s">
        <v>1908</v>
      </c>
      <c r="DJ57" s="119"/>
      <c r="DK57" s="136" t="s">
        <v>1909</v>
      </c>
      <c r="DL57" s="119"/>
      <c r="DM57" s="119"/>
      <c r="DN57" s="119"/>
      <c r="DO57" s="119"/>
      <c r="DP57" s="119"/>
      <c r="DQ57" s="136" t="s">
        <v>1910</v>
      </c>
      <c r="DR57" s="119"/>
      <c r="DS57" s="119"/>
      <c r="DT57" s="119"/>
      <c r="DU57" s="142" t="s">
        <v>1911</v>
      </c>
      <c r="DV57" s="119"/>
      <c r="DW57" s="119"/>
      <c r="DX57" s="119"/>
      <c r="DY57" s="119"/>
      <c r="DZ57" s="119"/>
      <c r="EA57" s="119"/>
      <c r="EB57" s="119"/>
      <c r="EC57" s="119"/>
      <c r="ED57" s="142" t="s">
        <v>1912</v>
      </c>
      <c r="EE57" s="119"/>
      <c r="EF57" s="136" t="s">
        <v>1913</v>
      </c>
      <c r="EG57" s="119"/>
      <c r="EH57" s="119"/>
      <c r="EI57" s="136" t="s">
        <v>1914</v>
      </c>
      <c r="EJ57" s="119"/>
      <c r="EK57" s="119"/>
      <c r="EL57" s="119"/>
      <c r="EM57" s="119"/>
      <c r="EN57" s="119"/>
      <c r="EO57" s="119"/>
      <c r="EP57" s="119"/>
      <c r="EQ57" s="119"/>
      <c r="ER57" s="119"/>
      <c r="ES57" s="119"/>
      <c r="ET57" s="119"/>
      <c r="EU57" s="119"/>
      <c r="EV57" s="119"/>
      <c r="EW57" s="119"/>
      <c r="EX57" s="119"/>
      <c r="EY57" s="119"/>
      <c r="EZ57" s="136" t="s">
        <v>1915</v>
      </c>
      <c r="FA57" s="136" t="s">
        <v>1916</v>
      </c>
      <c r="FB57" s="119"/>
      <c r="FC57" s="119"/>
      <c r="FD57" s="119"/>
      <c r="FE57" s="119"/>
      <c r="FF57" s="119"/>
      <c r="FG57" s="119"/>
      <c r="FH57" s="119"/>
      <c r="FI57" s="119"/>
      <c r="FJ57" s="119"/>
      <c r="FK57" s="119"/>
      <c r="FL57" s="136" t="s">
        <v>1917</v>
      </c>
      <c r="FM57" s="119"/>
      <c r="FN57" s="119"/>
      <c r="FO57" s="119"/>
      <c r="FP57" s="119"/>
      <c r="FQ57" s="136" t="s">
        <v>1918</v>
      </c>
      <c r="FR57" s="119"/>
      <c r="FS57" s="119"/>
      <c r="FT57" s="119"/>
      <c r="FU57" s="142" t="s">
        <v>1919</v>
      </c>
      <c r="FV57" s="136" t="s">
        <v>1920</v>
      </c>
      <c r="FW57" s="136" t="s">
        <v>1921</v>
      </c>
      <c r="FX57" s="119"/>
      <c r="FY57" s="119"/>
      <c r="FZ57" s="119"/>
      <c r="GA57" s="119"/>
      <c r="GB57" s="119"/>
      <c r="GC57" s="142" t="s">
        <v>1922</v>
      </c>
      <c r="GD57" s="119"/>
      <c r="GE57" s="119"/>
      <c r="GF57" s="119"/>
      <c r="GG57" s="119"/>
      <c r="GH57" s="119"/>
      <c r="GI57" s="136" t="s">
        <v>1923</v>
      </c>
      <c r="GJ57" s="136" t="s">
        <v>1924</v>
      </c>
      <c r="GK57" s="119"/>
      <c r="GL57" s="136" t="s">
        <v>1925</v>
      </c>
      <c r="GM57" s="119"/>
      <c r="GN57" s="119"/>
      <c r="GO57" s="119"/>
      <c r="GP57" s="119"/>
      <c r="GQ57" s="119"/>
      <c r="GR57" s="119"/>
      <c r="GS57" s="119"/>
      <c r="GT57" s="119"/>
      <c r="GU57" s="119"/>
      <c r="GV57" s="119"/>
      <c r="GW57" s="119"/>
      <c r="GX57" s="136" t="s">
        <v>1926</v>
      </c>
      <c r="GY57" s="119"/>
      <c r="GZ57" s="119"/>
      <c r="HA57" s="119"/>
      <c r="HB57" s="119"/>
      <c r="HC57" s="119"/>
      <c r="HD57" s="119"/>
      <c r="HE57" s="136" t="s">
        <v>1927</v>
      </c>
      <c r="HF57" s="119"/>
      <c r="HG57" s="136" t="s">
        <v>1928</v>
      </c>
      <c r="HH57" s="119"/>
      <c r="HI57" s="136" t="s">
        <v>1929</v>
      </c>
      <c r="HJ57" s="119"/>
      <c r="HK57" s="136" t="s">
        <v>1930</v>
      </c>
      <c r="HL57" s="119"/>
      <c r="HM57" s="119"/>
      <c r="HN57" s="132"/>
      <c r="HO57" s="145"/>
      <c r="HP57" s="145"/>
      <c r="HQ57" s="145"/>
      <c r="HR57" s="145"/>
      <c r="HS57" s="132"/>
    </row>
    <row r="58" spans="1:227" ht="12.75" customHeight="1">
      <c r="A58" s="136" t="s">
        <v>1931</v>
      </c>
      <c r="B58" s="119"/>
      <c r="C58" s="136" t="s">
        <v>1932</v>
      </c>
      <c r="D58" s="132"/>
      <c r="E58" s="132"/>
      <c r="F58" s="132"/>
      <c r="G58" s="132"/>
      <c r="H58" s="132"/>
      <c r="I58" s="119"/>
      <c r="J58" s="119"/>
      <c r="K58" s="119"/>
      <c r="L58" s="119"/>
      <c r="M58" s="119"/>
      <c r="N58" s="119"/>
      <c r="O58" s="119"/>
      <c r="P58" s="136" t="s">
        <v>1933</v>
      </c>
      <c r="Q58" s="119"/>
      <c r="R58" s="119"/>
      <c r="S58" s="119"/>
      <c r="T58" s="119"/>
      <c r="U58" s="119"/>
      <c r="V58" s="119"/>
      <c r="W58" s="136" t="s">
        <v>1934</v>
      </c>
      <c r="X58" s="119"/>
      <c r="Y58" s="136" t="s">
        <v>1935</v>
      </c>
      <c r="Z58" s="119"/>
      <c r="AA58" s="119"/>
      <c r="AB58" s="119"/>
      <c r="AC58" s="119"/>
      <c r="AD58" s="136" t="s">
        <v>1936</v>
      </c>
      <c r="AE58" s="119"/>
      <c r="AF58" s="119"/>
      <c r="AG58" s="119"/>
      <c r="AH58" s="119"/>
      <c r="AI58" s="119"/>
      <c r="AJ58" s="136" t="s">
        <v>1937</v>
      </c>
      <c r="AK58" s="119"/>
      <c r="AL58" s="119"/>
      <c r="AM58" s="119"/>
      <c r="AN58" s="119"/>
      <c r="AO58" s="119"/>
      <c r="AP58" s="119"/>
      <c r="AQ58" s="136" t="s">
        <v>1938</v>
      </c>
      <c r="AR58" s="136" t="s">
        <v>1939</v>
      </c>
      <c r="AS58" s="119"/>
      <c r="AT58" s="119"/>
      <c r="AU58" s="119"/>
      <c r="AV58" s="119"/>
      <c r="AW58" s="136" t="s">
        <v>1940</v>
      </c>
      <c r="AX58" s="119"/>
      <c r="AY58" s="119"/>
      <c r="AZ58" s="119"/>
      <c r="BA58" s="119"/>
      <c r="BB58" s="119"/>
      <c r="BC58" s="119"/>
      <c r="BD58" s="119"/>
      <c r="BE58" s="119"/>
      <c r="BF58" s="119"/>
      <c r="BG58" s="119"/>
      <c r="BH58" s="119"/>
      <c r="BI58" s="136" t="s">
        <v>1941</v>
      </c>
      <c r="BJ58" s="136" t="s">
        <v>1942</v>
      </c>
      <c r="BK58" s="119"/>
      <c r="BL58" s="136" t="s">
        <v>1943</v>
      </c>
      <c r="BM58" s="136" t="s">
        <v>1944</v>
      </c>
      <c r="BN58" s="119"/>
      <c r="BO58" s="136" t="s">
        <v>1945</v>
      </c>
      <c r="BP58" s="136" t="s">
        <v>1946</v>
      </c>
      <c r="BQ58" s="136" t="s">
        <v>1947</v>
      </c>
      <c r="BR58" s="119"/>
      <c r="BS58" s="136" t="s">
        <v>1948</v>
      </c>
      <c r="BT58" s="119"/>
      <c r="BU58" s="119"/>
      <c r="BV58" s="142" t="s">
        <v>647</v>
      </c>
      <c r="BW58" s="119"/>
      <c r="BX58" s="119"/>
      <c r="BY58" s="119"/>
      <c r="BZ58" s="119"/>
      <c r="CA58" s="136" t="s">
        <v>1949</v>
      </c>
      <c r="CB58" s="119"/>
      <c r="CC58" s="119"/>
      <c r="CD58" s="119"/>
      <c r="CE58" s="142" t="s">
        <v>1950</v>
      </c>
      <c r="CF58" s="119"/>
      <c r="CG58" s="119"/>
      <c r="CH58" s="119"/>
      <c r="CI58" s="119"/>
      <c r="CJ58" s="119"/>
      <c r="CK58" s="119"/>
      <c r="CL58" s="119"/>
      <c r="CM58" s="119"/>
      <c r="CN58" s="119"/>
      <c r="CO58" s="119"/>
      <c r="CP58" s="119"/>
      <c r="CQ58" s="119"/>
      <c r="CR58" s="119"/>
      <c r="CS58" s="119"/>
      <c r="CT58" s="119"/>
      <c r="CU58" s="136" t="s">
        <v>1951</v>
      </c>
      <c r="CV58" s="119"/>
      <c r="CW58" s="136" t="s">
        <v>1952</v>
      </c>
      <c r="CX58" s="136" t="s">
        <v>1953</v>
      </c>
      <c r="CY58" s="119"/>
      <c r="CZ58" s="119"/>
      <c r="DA58" s="136" t="s">
        <v>1954</v>
      </c>
      <c r="DB58" s="119"/>
      <c r="DC58" s="119"/>
      <c r="DD58" s="119"/>
      <c r="DE58" s="119"/>
      <c r="DF58" s="119"/>
      <c r="DG58" s="119"/>
      <c r="DH58" s="119"/>
      <c r="DI58" s="136" t="s">
        <v>1955</v>
      </c>
      <c r="DJ58" s="119"/>
      <c r="DK58" s="136" t="s">
        <v>1956</v>
      </c>
      <c r="DL58" s="119"/>
      <c r="DM58" s="119"/>
      <c r="DN58" s="119"/>
      <c r="DO58" s="119"/>
      <c r="DP58" s="119"/>
      <c r="DQ58" s="119"/>
      <c r="DR58" s="119"/>
      <c r="DS58" s="119"/>
      <c r="DT58" s="119"/>
      <c r="DU58" s="142" t="s">
        <v>1957</v>
      </c>
      <c r="DV58" s="119"/>
      <c r="DW58" s="119"/>
      <c r="DX58" s="119"/>
      <c r="DY58" s="119"/>
      <c r="DZ58" s="119"/>
      <c r="EA58" s="119"/>
      <c r="EB58" s="119"/>
      <c r="EC58" s="119"/>
      <c r="ED58" s="142" t="s">
        <v>1958</v>
      </c>
      <c r="EE58" s="119"/>
      <c r="EF58" s="136" t="s">
        <v>1959</v>
      </c>
      <c r="EG58" s="119"/>
      <c r="EH58" s="119"/>
      <c r="EI58" s="136" t="s">
        <v>1960</v>
      </c>
      <c r="EJ58" s="119"/>
      <c r="EK58" s="119"/>
      <c r="EL58" s="119"/>
      <c r="EM58" s="119"/>
      <c r="EN58" s="119"/>
      <c r="EO58" s="119"/>
      <c r="EP58" s="119"/>
      <c r="EQ58" s="119"/>
      <c r="ER58" s="119"/>
      <c r="ES58" s="119"/>
      <c r="ET58" s="119"/>
      <c r="EU58" s="119"/>
      <c r="EV58" s="119"/>
      <c r="EW58" s="119"/>
      <c r="EX58" s="119"/>
      <c r="EY58" s="119"/>
      <c r="EZ58" s="136" t="s">
        <v>1961</v>
      </c>
      <c r="FA58" s="136" t="s">
        <v>1962</v>
      </c>
      <c r="FB58" s="119"/>
      <c r="FC58" s="119"/>
      <c r="FD58" s="119"/>
      <c r="FE58" s="119"/>
      <c r="FF58" s="119"/>
      <c r="FG58" s="119"/>
      <c r="FH58" s="119"/>
      <c r="FI58" s="119"/>
      <c r="FJ58" s="119"/>
      <c r="FK58" s="119"/>
      <c r="FL58" s="119"/>
      <c r="FM58" s="119"/>
      <c r="FN58" s="119"/>
      <c r="FO58" s="119"/>
      <c r="FP58" s="119"/>
      <c r="FQ58" s="136" t="s">
        <v>1963</v>
      </c>
      <c r="FR58" s="119"/>
      <c r="FS58" s="119"/>
      <c r="FT58" s="119"/>
      <c r="FU58" s="142" t="s">
        <v>1964</v>
      </c>
      <c r="FV58" s="119"/>
      <c r="FW58" s="119"/>
      <c r="FX58" s="119"/>
      <c r="FY58" s="119"/>
      <c r="FZ58" s="119"/>
      <c r="GA58" s="119"/>
      <c r="GB58" s="119"/>
      <c r="GC58" s="142" t="s">
        <v>1965</v>
      </c>
      <c r="GD58" s="119"/>
      <c r="GE58" s="119"/>
      <c r="GF58" s="119"/>
      <c r="GG58" s="119"/>
      <c r="GH58" s="119"/>
      <c r="GI58" s="136" t="s">
        <v>1966</v>
      </c>
      <c r="GJ58" s="136" t="s">
        <v>1967</v>
      </c>
      <c r="GK58" s="119"/>
      <c r="GL58" s="119"/>
      <c r="GM58" s="119"/>
      <c r="GN58" s="119"/>
      <c r="GO58" s="119"/>
      <c r="GP58" s="119"/>
      <c r="GQ58" s="119"/>
      <c r="GR58" s="119"/>
      <c r="GS58" s="119"/>
      <c r="GT58" s="119"/>
      <c r="GU58" s="119"/>
      <c r="GV58" s="119"/>
      <c r="GW58" s="119"/>
      <c r="GX58" s="119"/>
      <c r="GY58" s="119"/>
      <c r="GZ58" s="119"/>
      <c r="HA58" s="119"/>
      <c r="HB58" s="119"/>
      <c r="HC58" s="119"/>
      <c r="HD58" s="119"/>
      <c r="HE58" s="136" t="s">
        <v>1968</v>
      </c>
      <c r="HF58" s="119"/>
      <c r="HG58" s="136" t="s">
        <v>1969</v>
      </c>
      <c r="HH58" s="119"/>
      <c r="HI58" s="136" t="s">
        <v>1970</v>
      </c>
      <c r="HJ58" s="119"/>
      <c r="HK58" s="119"/>
      <c r="HL58" s="119"/>
      <c r="HM58" s="119"/>
      <c r="HN58" s="132"/>
      <c r="HO58" s="132"/>
      <c r="HP58" s="132"/>
      <c r="HQ58" s="132"/>
      <c r="HR58" s="132"/>
      <c r="HS58" s="132"/>
    </row>
    <row r="59" spans="1:227" ht="12.75" customHeight="1">
      <c r="A59" s="136" t="s">
        <v>1971</v>
      </c>
      <c r="B59" s="119"/>
      <c r="C59" s="132"/>
      <c r="D59" s="132"/>
      <c r="E59" s="132"/>
      <c r="F59" s="132"/>
      <c r="G59" s="132"/>
      <c r="H59" s="132"/>
      <c r="I59" s="119"/>
      <c r="J59" s="119"/>
      <c r="K59" s="119"/>
      <c r="L59" s="119"/>
      <c r="M59" s="132"/>
      <c r="N59" s="119"/>
      <c r="O59" s="119"/>
      <c r="P59" s="136" t="s">
        <v>1972</v>
      </c>
      <c r="Q59" s="119"/>
      <c r="R59" s="119"/>
      <c r="S59" s="119"/>
      <c r="T59" s="119"/>
      <c r="U59" s="119"/>
      <c r="V59" s="119"/>
      <c r="W59" s="136" t="s">
        <v>1973</v>
      </c>
      <c r="X59" s="119"/>
      <c r="Y59" s="136" t="s">
        <v>1974</v>
      </c>
      <c r="Z59" s="119"/>
      <c r="AA59" s="119"/>
      <c r="AB59" s="119"/>
      <c r="AC59" s="119"/>
      <c r="AD59" s="136" t="s">
        <v>1975</v>
      </c>
      <c r="AE59" s="119"/>
      <c r="AF59" s="119"/>
      <c r="AG59" s="119"/>
      <c r="AH59" s="119"/>
      <c r="AI59" s="119"/>
      <c r="AJ59" s="136" t="s">
        <v>1976</v>
      </c>
      <c r="AK59" s="119"/>
      <c r="AL59" s="119"/>
      <c r="AM59" s="119"/>
      <c r="AN59" s="119"/>
      <c r="AO59" s="119"/>
      <c r="AP59" s="119"/>
      <c r="AQ59" s="136" t="s">
        <v>1977</v>
      </c>
      <c r="AR59" s="136" t="s">
        <v>1978</v>
      </c>
      <c r="AS59" s="119"/>
      <c r="AT59" s="119"/>
      <c r="AU59" s="119"/>
      <c r="AV59" s="119"/>
      <c r="AW59" s="136" t="s">
        <v>1979</v>
      </c>
      <c r="AX59" s="119"/>
      <c r="AY59" s="119"/>
      <c r="AZ59" s="119"/>
      <c r="BA59" s="119"/>
      <c r="BB59" s="119"/>
      <c r="BC59" s="119"/>
      <c r="BD59" s="119"/>
      <c r="BE59" s="119"/>
      <c r="BF59" s="119"/>
      <c r="BG59" s="119"/>
      <c r="BH59" s="119"/>
      <c r="BI59" s="136" t="s">
        <v>1980</v>
      </c>
      <c r="BJ59" s="119"/>
      <c r="BK59" s="138"/>
      <c r="BL59" s="136" t="s">
        <v>1981</v>
      </c>
      <c r="BM59" s="136" t="s">
        <v>1982</v>
      </c>
      <c r="BN59" s="119"/>
      <c r="BO59" s="136" t="s">
        <v>1983</v>
      </c>
      <c r="BP59" s="136" t="s">
        <v>1984</v>
      </c>
      <c r="BQ59" s="119"/>
      <c r="BR59" s="119"/>
      <c r="BS59" s="136" t="s">
        <v>1985</v>
      </c>
      <c r="BT59" s="119"/>
      <c r="BU59" s="119"/>
      <c r="BV59" s="142" t="s">
        <v>1986</v>
      </c>
      <c r="BW59" s="119"/>
      <c r="BX59" s="119"/>
      <c r="BY59" s="119"/>
      <c r="BZ59" s="119"/>
      <c r="CA59" s="136" t="s">
        <v>1987</v>
      </c>
      <c r="CB59" s="119"/>
      <c r="CC59" s="119"/>
      <c r="CD59" s="119"/>
      <c r="CE59" s="136" t="s">
        <v>1988</v>
      </c>
      <c r="CF59" s="119"/>
      <c r="CG59" s="119"/>
      <c r="CH59" s="119"/>
      <c r="CI59" s="119"/>
      <c r="CJ59" s="119"/>
      <c r="CK59" s="119"/>
      <c r="CL59" s="119"/>
      <c r="CM59" s="119"/>
      <c r="CN59" s="119"/>
      <c r="CO59" s="119"/>
      <c r="CP59" s="119"/>
      <c r="CQ59" s="119"/>
      <c r="CR59" s="119"/>
      <c r="CS59" s="119"/>
      <c r="CT59" s="119"/>
      <c r="CU59" s="136" t="s">
        <v>1989</v>
      </c>
      <c r="CV59" s="119"/>
      <c r="CW59" s="136" t="s">
        <v>1990</v>
      </c>
      <c r="CX59" s="136" t="s">
        <v>1991</v>
      </c>
      <c r="CY59" s="119"/>
      <c r="CZ59" s="119"/>
      <c r="DA59" s="136" t="s">
        <v>1992</v>
      </c>
      <c r="DB59" s="119"/>
      <c r="DC59" s="119"/>
      <c r="DD59" s="119"/>
      <c r="DE59" s="119"/>
      <c r="DF59" s="119"/>
      <c r="DG59" s="119"/>
      <c r="DH59" s="119"/>
      <c r="DI59" s="119"/>
      <c r="DJ59" s="119"/>
      <c r="DK59" s="136" t="s">
        <v>1993</v>
      </c>
      <c r="DL59" s="119"/>
      <c r="DM59" s="119"/>
      <c r="DN59" s="119"/>
      <c r="DO59" s="119"/>
      <c r="DP59" s="119"/>
      <c r="DQ59" s="119"/>
      <c r="DR59" s="119"/>
      <c r="DS59" s="119"/>
      <c r="DT59" s="119"/>
      <c r="DU59" s="136" t="s">
        <v>1994</v>
      </c>
      <c r="DV59" s="119"/>
      <c r="DW59" s="119"/>
      <c r="DX59" s="119"/>
      <c r="DY59" s="119"/>
      <c r="DZ59" s="119"/>
      <c r="EA59" s="119"/>
      <c r="EB59" s="119"/>
      <c r="EC59" s="119"/>
      <c r="ED59" s="136" t="s">
        <v>1995</v>
      </c>
      <c r="EE59" s="119"/>
      <c r="EF59" s="119"/>
      <c r="EG59" s="119"/>
      <c r="EH59" s="119"/>
      <c r="EI59" s="136" t="s">
        <v>1996</v>
      </c>
      <c r="EJ59" s="119"/>
      <c r="EK59" s="119"/>
      <c r="EL59" s="119"/>
      <c r="EM59" s="119"/>
      <c r="EN59" s="119"/>
      <c r="EO59" s="119"/>
      <c r="EP59" s="119"/>
      <c r="EQ59" s="119"/>
      <c r="ER59" s="119"/>
      <c r="ES59" s="119"/>
      <c r="ET59" s="119"/>
      <c r="EU59" s="119"/>
      <c r="EV59" s="119"/>
      <c r="EW59" s="119"/>
      <c r="EX59" s="119"/>
      <c r="EY59" s="119"/>
      <c r="EZ59" s="119"/>
      <c r="FA59" s="136" t="s">
        <v>1997</v>
      </c>
      <c r="FB59" s="119"/>
      <c r="FC59" s="119"/>
      <c r="FD59" s="119"/>
      <c r="FE59" s="119"/>
      <c r="FF59" s="119"/>
      <c r="FG59" s="119"/>
      <c r="FH59" s="119"/>
      <c r="FI59" s="119"/>
      <c r="FJ59" s="119"/>
      <c r="FK59" s="119"/>
      <c r="FL59" s="119"/>
      <c r="FM59" s="119"/>
      <c r="FN59" s="119"/>
      <c r="FO59" s="119"/>
      <c r="FP59" s="119"/>
      <c r="FQ59" s="136" t="s">
        <v>1998</v>
      </c>
      <c r="FR59" s="119"/>
      <c r="FS59" s="119"/>
      <c r="FT59" s="119"/>
      <c r="FU59" s="142" t="s">
        <v>1999</v>
      </c>
      <c r="FV59" s="119"/>
      <c r="FW59" s="119"/>
      <c r="FX59" s="119"/>
      <c r="FY59" s="119"/>
      <c r="FZ59" s="119"/>
      <c r="GA59" s="119"/>
      <c r="GB59" s="119"/>
      <c r="GC59" s="136" t="s">
        <v>2000</v>
      </c>
      <c r="GD59" s="119"/>
      <c r="GE59" s="119"/>
      <c r="GF59" s="119"/>
      <c r="GG59" s="119"/>
      <c r="GH59" s="119"/>
      <c r="GI59" s="136" t="s">
        <v>2001</v>
      </c>
      <c r="GJ59" s="119"/>
      <c r="GK59" s="119"/>
      <c r="GL59" s="119"/>
      <c r="GM59" s="119"/>
      <c r="GN59" s="119"/>
      <c r="GO59" s="119"/>
      <c r="GP59" s="119"/>
      <c r="GQ59" s="119"/>
      <c r="GR59" s="119"/>
      <c r="GS59" s="119"/>
      <c r="GT59" s="119"/>
      <c r="GU59" s="119"/>
      <c r="GV59" s="119"/>
      <c r="GW59" s="119"/>
      <c r="GX59" s="119"/>
      <c r="GY59" s="119"/>
      <c r="GZ59" s="119"/>
      <c r="HA59" s="119"/>
      <c r="HB59" s="119"/>
      <c r="HC59" s="119"/>
      <c r="HD59" s="119"/>
      <c r="HE59" s="136" t="s">
        <v>2002</v>
      </c>
      <c r="HF59" s="119"/>
      <c r="HG59" s="119"/>
      <c r="HH59" s="119"/>
      <c r="HI59" s="136" t="s">
        <v>2003</v>
      </c>
      <c r="HJ59" s="119"/>
      <c r="HK59" s="119"/>
      <c r="HL59" s="119"/>
      <c r="HM59" s="119"/>
      <c r="HN59" s="132"/>
      <c r="HO59" s="132"/>
      <c r="HP59" s="132"/>
      <c r="HQ59" s="132"/>
      <c r="HR59" s="132"/>
      <c r="HS59" s="132"/>
    </row>
    <row r="60" spans="1:227" ht="12.75" customHeight="1">
      <c r="A60" s="136" t="s">
        <v>2004</v>
      </c>
      <c r="B60" s="119"/>
      <c r="C60" s="132"/>
      <c r="D60" s="132"/>
      <c r="E60" s="132"/>
      <c r="F60" s="132"/>
      <c r="G60" s="132"/>
      <c r="H60" s="132"/>
      <c r="I60" s="119"/>
      <c r="J60" s="119"/>
      <c r="K60" s="119"/>
      <c r="L60" s="119"/>
      <c r="M60" s="132"/>
      <c r="N60" s="119"/>
      <c r="O60" s="119"/>
      <c r="P60" s="136" t="s">
        <v>2005</v>
      </c>
      <c r="Q60" s="119"/>
      <c r="R60" s="119"/>
      <c r="S60" s="119"/>
      <c r="T60" s="119"/>
      <c r="U60" s="119"/>
      <c r="V60" s="119"/>
      <c r="W60" s="136" t="s">
        <v>2006</v>
      </c>
      <c r="X60" s="119"/>
      <c r="Y60" s="136" t="s">
        <v>2007</v>
      </c>
      <c r="Z60" s="119"/>
      <c r="AA60" s="119"/>
      <c r="AB60" s="119"/>
      <c r="AC60" s="119"/>
      <c r="AD60" s="136" t="s">
        <v>2008</v>
      </c>
      <c r="AE60" s="119"/>
      <c r="AF60" s="119"/>
      <c r="AG60" s="119"/>
      <c r="AH60" s="119"/>
      <c r="AI60" s="119"/>
      <c r="AJ60" s="136" t="s">
        <v>2009</v>
      </c>
      <c r="AK60" s="119"/>
      <c r="AL60" s="119"/>
      <c r="AM60" s="119"/>
      <c r="AN60" s="119"/>
      <c r="AO60" s="119"/>
      <c r="AP60" s="119"/>
      <c r="AQ60" s="136" t="s">
        <v>2010</v>
      </c>
      <c r="AR60" s="119"/>
      <c r="AS60" s="119"/>
      <c r="AT60" s="119"/>
      <c r="AU60" s="119"/>
      <c r="AV60" s="119"/>
      <c r="AW60" s="136" t="s">
        <v>2011</v>
      </c>
      <c r="AX60" s="119"/>
      <c r="AY60" s="119"/>
      <c r="AZ60" s="119"/>
      <c r="BA60" s="119"/>
      <c r="BB60" s="119"/>
      <c r="BC60" s="119"/>
      <c r="BD60" s="119"/>
      <c r="BE60" s="119"/>
      <c r="BF60" s="119"/>
      <c r="BG60" s="119"/>
      <c r="BH60" s="119"/>
      <c r="BI60" s="119"/>
      <c r="BJ60" s="119"/>
      <c r="BK60" s="138"/>
      <c r="BL60" s="136" t="s">
        <v>2012</v>
      </c>
      <c r="BM60" s="119"/>
      <c r="BN60" s="119"/>
      <c r="BO60" s="136" t="s">
        <v>2013</v>
      </c>
      <c r="BP60" s="136" t="s">
        <v>2014</v>
      </c>
      <c r="BQ60" s="119"/>
      <c r="BR60" s="119"/>
      <c r="BS60" s="136" t="s">
        <v>2015</v>
      </c>
      <c r="BT60" s="119"/>
      <c r="BU60" s="119"/>
      <c r="BV60" s="142" t="s">
        <v>2016</v>
      </c>
      <c r="BW60" s="119"/>
      <c r="BX60" s="119"/>
      <c r="BY60" s="119"/>
      <c r="BZ60" s="119"/>
      <c r="CA60" s="136" t="s">
        <v>2017</v>
      </c>
      <c r="CB60" s="119"/>
      <c r="CC60" s="119"/>
      <c r="CD60" s="119"/>
      <c r="CE60" s="136" t="s">
        <v>2018</v>
      </c>
      <c r="CF60" s="119"/>
      <c r="CG60" s="119"/>
      <c r="CH60" s="119"/>
      <c r="CI60" s="119"/>
      <c r="CJ60" s="119"/>
      <c r="CK60" s="119"/>
      <c r="CL60" s="119"/>
      <c r="CM60" s="119"/>
      <c r="CN60" s="119"/>
      <c r="CO60" s="119"/>
      <c r="CP60" s="119"/>
      <c r="CQ60" s="119"/>
      <c r="CR60" s="119"/>
      <c r="CS60" s="119"/>
      <c r="CT60" s="119"/>
      <c r="CU60" s="136" t="s">
        <v>2019</v>
      </c>
      <c r="CV60" s="119"/>
      <c r="CW60" s="119"/>
      <c r="CX60" s="136" t="s">
        <v>2020</v>
      </c>
      <c r="CY60" s="119"/>
      <c r="CZ60" s="119"/>
      <c r="DA60" s="136" t="s">
        <v>2021</v>
      </c>
      <c r="DB60" s="119"/>
      <c r="DC60" s="119"/>
      <c r="DD60" s="119"/>
      <c r="DE60" s="119"/>
      <c r="DF60" s="119"/>
      <c r="DG60" s="119"/>
      <c r="DH60" s="119"/>
      <c r="DI60" s="119"/>
      <c r="DJ60" s="119"/>
      <c r="DK60" s="136" t="s">
        <v>2022</v>
      </c>
      <c r="DL60" s="119"/>
      <c r="DM60" s="119"/>
      <c r="DN60" s="119"/>
      <c r="DO60" s="119"/>
      <c r="DP60" s="119"/>
      <c r="DQ60" s="119"/>
      <c r="DR60" s="119"/>
      <c r="DS60" s="119"/>
      <c r="DT60" s="119"/>
      <c r="DU60" s="136" t="s">
        <v>2023</v>
      </c>
      <c r="DV60" s="119"/>
      <c r="DW60" s="119"/>
      <c r="DX60" s="119"/>
      <c r="DY60" s="119"/>
      <c r="DZ60" s="119"/>
      <c r="EA60" s="119"/>
      <c r="EB60" s="119"/>
      <c r="EC60" s="119"/>
      <c r="ED60" s="136" t="s">
        <v>2024</v>
      </c>
      <c r="EE60" s="119"/>
      <c r="EF60" s="119"/>
      <c r="EG60" s="119"/>
      <c r="EH60" s="119"/>
      <c r="EI60" s="119"/>
      <c r="EJ60" s="119"/>
      <c r="EK60" s="119"/>
      <c r="EL60" s="119"/>
      <c r="EM60" s="119"/>
      <c r="EN60" s="119"/>
      <c r="EO60" s="119"/>
      <c r="EP60" s="119"/>
      <c r="EQ60" s="119"/>
      <c r="ER60" s="119"/>
      <c r="ES60" s="119"/>
      <c r="ET60" s="119"/>
      <c r="EU60" s="119"/>
      <c r="EV60" s="119"/>
      <c r="EW60" s="119"/>
      <c r="EX60" s="119"/>
      <c r="EY60" s="119"/>
      <c r="EZ60" s="119"/>
      <c r="FA60" s="119"/>
      <c r="FB60" s="119"/>
      <c r="FC60" s="119"/>
      <c r="FD60" s="119"/>
      <c r="FE60" s="119"/>
      <c r="FF60" s="119"/>
      <c r="FG60" s="119"/>
      <c r="FH60" s="119"/>
      <c r="FI60" s="119"/>
      <c r="FJ60" s="119"/>
      <c r="FK60" s="119"/>
      <c r="FL60" s="119"/>
      <c r="FM60" s="119"/>
      <c r="FN60" s="119"/>
      <c r="FO60" s="119"/>
      <c r="FP60" s="119"/>
      <c r="FQ60" s="136" t="s">
        <v>2025</v>
      </c>
      <c r="FR60" s="119"/>
      <c r="FS60" s="119"/>
      <c r="FT60" s="119"/>
      <c r="FU60" s="142" t="s">
        <v>2026</v>
      </c>
      <c r="FV60" s="119"/>
      <c r="FW60" s="119"/>
      <c r="FX60" s="119"/>
      <c r="FY60" s="119"/>
      <c r="FZ60" s="119"/>
      <c r="GA60" s="119"/>
      <c r="GB60" s="119"/>
      <c r="GC60" s="136" t="s">
        <v>2027</v>
      </c>
      <c r="GD60" s="119"/>
      <c r="GE60" s="119"/>
      <c r="GF60" s="119"/>
      <c r="GG60" s="119"/>
      <c r="GH60" s="119"/>
      <c r="GI60" s="119"/>
      <c r="GJ60" s="119"/>
      <c r="GK60" s="119"/>
      <c r="GL60" s="119"/>
      <c r="GM60" s="119"/>
      <c r="GN60" s="119"/>
      <c r="GO60" s="119"/>
      <c r="GP60" s="119"/>
      <c r="GQ60" s="119"/>
      <c r="GR60" s="119"/>
      <c r="GS60" s="119"/>
      <c r="GT60" s="119"/>
      <c r="GU60" s="119"/>
      <c r="GV60" s="119"/>
      <c r="GW60" s="119"/>
      <c r="GX60" s="119"/>
      <c r="GY60" s="119"/>
      <c r="GZ60" s="119"/>
      <c r="HA60" s="119"/>
      <c r="HB60" s="119"/>
      <c r="HC60" s="119"/>
      <c r="HD60" s="119"/>
      <c r="HE60" s="136" t="s">
        <v>2028</v>
      </c>
      <c r="HF60" s="119"/>
      <c r="HG60" s="119"/>
      <c r="HH60" s="119"/>
      <c r="HI60" s="136" t="s">
        <v>2029</v>
      </c>
      <c r="HJ60" s="119"/>
      <c r="HK60" s="119"/>
      <c r="HL60" s="119"/>
      <c r="HM60" s="119"/>
      <c r="HN60" s="132"/>
      <c r="HO60" s="132"/>
      <c r="HP60" s="132"/>
      <c r="HQ60" s="132"/>
      <c r="HR60" s="132"/>
      <c r="HS60" s="132"/>
    </row>
    <row r="61" spans="1:227" ht="12.75" customHeight="1">
      <c r="A61" s="136" t="s">
        <v>2030</v>
      </c>
      <c r="B61" s="119"/>
      <c r="C61" s="132"/>
      <c r="D61" s="132"/>
      <c r="E61" s="132"/>
      <c r="F61" s="132"/>
      <c r="G61" s="132"/>
      <c r="H61" s="132"/>
      <c r="I61" s="119"/>
      <c r="J61" s="119"/>
      <c r="K61" s="119"/>
      <c r="L61" s="132"/>
      <c r="M61" s="132"/>
      <c r="N61" s="119"/>
      <c r="O61" s="119"/>
      <c r="P61" s="119"/>
      <c r="Q61" s="119"/>
      <c r="R61" s="119"/>
      <c r="S61" s="119"/>
      <c r="T61" s="119"/>
      <c r="U61" s="119"/>
      <c r="V61" s="119"/>
      <c r="W61" s="136" t="s">
        <v>2031</v>
      </c>
      <c r="X61" s="119"/>
      <c r="Y61" s="136" t="s">
        <v>2032</v>
      </c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36" t="s">
        <v>2033</v>
      </c>
      <c r="AK61" s="119"/>
      <c r="AL61" s="119"/>
      <c r="AM61" s="119"/>
      <c r="AN61" s="119"/>
      <c r="AO61" s="119"/>
      <c r="AP61" s="119"/>
      <c r="AQ61" s="136" t="s">
        <v>2034</v>
      </c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119"/>
      <c r="BE61" s="119"/>
      <c r="BF61" s="119"/>
      <c r="BG61" s="119"/>
      <c r="BH61" s="119"/>
      <c r="BI61" s="119"/>
      <c r="BJ61" s="119"/>
      <c r="BK61" s="138"/>
      <c r="BL61" s="136" t="s">
        <v>2035</v>
      </c>
      <c r="BM61" s="119"/>
      <c r="BN61" s="119"/>
      <c r="BO61" s="136" t="s">
        <v>2036</v>
      </c>
      <c r="BP61" s="136" t="s">
        <v>2037</v>
      </c>
      <c r="BQ61" s="119"/>
      <c r="BR61" s="119"/>
      <c r="BS61" s="136" t="s">
        <v>2038</v>
      </c>
      <c r="BT61" s="119"/>
      <c r="BU61" s="119"/>
      <c r="BV61" s="142" t="s">
        <v>2039</v>
      </c>
      <c r="BW61" s="119"/>
      <c r="BX61" s="119"/>
      <c r="BY61" s="119"/>
      <c r="BZ61" s="119"/>
      <c r="CA61" s="136" t="s">
        <v>2040</v>
      </c>
      <c r="CB61" s="119"/>
      <c r="CC61" s="119"/>
      <c r="CD61" s="119"/>
      <c r="CE61" s="136" t="s">
        <v>2041</v>
      </c>
      <c r="CF61" s="119"/>
      <c r="CG61" s="119"/>
      <c r="CH61" s="119"/>
      <c r="CI61" s="119"/>
      <c r="CJ61" s="119"/>
      <c r="CK61" s="119"/>
      <c r="CL61" s="119"/>
      <c r="CM61" s="119"/>
      <c r="CN61" s="119"/>
      <c r="CO61" s="119"/>
      <c r="CP61" s="119"/>
      <c r="CQ61" s="119"/>
      <c r="CR61" s="119"/>
      <c r="CS61" s="119"/>
      <c r="CT61" s="119"/>
      <c r="CU61" s="136" t="s">
        <v>2042</v>
      </c>
      <c r="CV61" s="119"/>
      <c r="CW61" s="119"/>
      <c r="CX61" s="119"/>
      <c r="CY61" s="119"/>
      <c r="CZ61" s="119"/>
      <c r="DA61" s="136" t="s">
        <v>2043</v>
      </c>
      <c r="DB61" s="119"/>
      <c r="DC61" s="119"/>
      <c r="DD61" s="119"/>
      <c r="DE61" s="119"/>
      <c r="DF61" s="119"/>
      <c r="DG61" s="119"/>
      <c r="DH61" s="119"/>
      <c r="DI61" s="119"/>
      <c r="DJ61" s="119"/>
      <c r="DK61" s="119"/>
      <c r="DL61" s="119"/>
      <c r="DM61" s="119"/>
      <c r="DN61" s="119"/>
      <c r="DO61" s="119"/>
      <c r="DP61" s="119"/>
      <c r="DQ61" s="119"/>
      <c r="DR61" s="119"/>
      <c r="DS61" s="119"/>
      <c r="DT61" s="119"/>
      <c r="DU61" s="119"/>
      <c r="DV61" s="119"/>
      <c r="DW61" s="119"/>
      <c r="DX61" s="119"/>
      <c r="DY61" s="119"/>
      <c r="DZ61" s="119"/>
      <c r="EA61" s="119"/>
      <c r="EB61" s="119"/>
      <c r="EC61" s="119"/>
      <c r="ED61" s="136" t="s">
        <v>2044</v>
      </c>
      <c r="EE61" s="119"/>
      <c r="EF61" s="119"/>
      <c r="EG61" s="119"/>
      <c r="EH61" s="119"/>
      <c r="EI61" s="119"/>
      <c r="EJ61" s="119"/>
      <c r="EK61" s="119"/>
      <c r="EL61" s="119"/>
      <c r="EM61" s="119"/>
      <c r="EN61" s="119"/>
      <c r="EO61" s="119"/>
      <c r="EP61" s="119"/>
      <c r="EQ61" s="119"/>
      <c r="ER61" s="119"/>
      <c r="ES61" s="119"/>
      <c r="ET61" s="119"/>
      <c r="EU61" s="119"/>
      <c r="EV61" s="119"/>
      <c r="EW61" s="119"/>
      <c r="EX61" s="119"/>
      <c r="EY61" s="119"/>
      <c r="EZ61" s="119"/>
      <c r="FA61" s="119"/>
      <c r="FB61" s="119"/>
      <c r="FC61" s="119"/>
      <c r="FD61" s="119"/>
      <c r="FE61" s="119"/>
      <c r="FF61" s="119"/>
      <c r="FG61" s="119"/>
      <c r="FH61" s="119"/>
      <c r="FI61" s="119"/>
      <c r="FJ61" s="119"/>
      <c r="FK61" s="119"/>
      <c r="FL61" s="119"/>
      <c r="FM61" s="119"/>
      <c r="FN61" s="119"/>
      <c r="FO61" s="119"/>
      <c r="FP61" s="119"/>
      <c r="FQ61" s="136" t="s">
        <v>2045</v>
      </c>
      <c r="FR61" s="119"/>
      <c r="FS61" s="119"/>
      <c r="FT61" s="119"/>
      <c r="FU61" s="142" t="s">
        <v>2046</v>
      </c>
      <c r="FV61" s="119"/>
      <c r="FW61" s="119"/>
      <c r="FX61" s="119"/>
      <c r="FY61" s="119"/>
      <c r="FZ61" s="119"/>
      <c r="GA61" s="119"/>
      <c r="GB61" s="119"/>
      <c r="GC61" s="136" t="s">
        <v>2047</v>
      </c>
      <c r="GD61" s="119"/>
      <c r="GE61" s="119"/>
      <c r="GF61" s="119"/>
      <c r="GG61" s="119"/>
      <c r="GH61" s="119"/>
      <c r="GI61" s="119"/>
      <c r="GJ61" s="119"/>
      <c r="GK61" s="119"/>
      <c r="GL61" s="119"/>
      <c r="GM61" s="119"/>
      <c r="GN61" s="119"/>
      <c r="GO61" s="119"/>
      <c r="GP61" s="119"/>
      <c r="GQ61" s="119"/>
      <c r="GR61" s="119"/>
      <c r="GS61" s="119"/>
      <c r="GT61" s="119"/>
      <c r="GU61" s="119"/>
      <c r="GV61" s="119"/>
      <c r="GW61" s="119"/>
      <c r="GX61" s="119"/>
      <c r="GY61" s="119"/>
      <c r="GZ61" s="119"/>
      <c r="HA61" s="119"/>
      <c r="HB61" s="119"/>
      <c r="HC61" s="119"/>
      <c r="HD61" s="119"/>
      <c r="HE61" s="136" t="s">
        <v>2048</v>
      </c>
      <c r="HF61" s="119"/>
      <c r="HG61" s="119"/>
      <c r="HH61" s="119"/>
      <c r="HI61" s="136" t="s">
        <v>2049</v>
      </c>
      <c r="HJ61" s="119"/>
      <c r="HK61" s="119"/>
      <c r="HL61" s="119"/>
      <c r="HM61" s="119"/>
      <c r="HN61" s="132"/>
      <c r="HO61" s="132"/>
      <c r="HP61" s="132"/>
      <c r="HQ61" s="132"/>
      <c r="HR61" s="132"/>
      <c r="HS61" s="132"/>
    </row>
    <row r="62" spans="1:227" ht="12.75" customHeight="1">
      <c r="A62" s="136" t="s">
        <v>2050</v>
      </c>
      <c r="B62" s="119"/>
      <c r="C62" s="132"/>
      <c r="D62" s="132"/>
      <c r="E62" s="132"/>
      <c r="F62" s="132"/>
      <c r="G62" s="132"/>
      <c r="H62" s="132"/>
      <c r="I62" s="119"/>
      <c r="J62" s="119"/>
      <c r="K62" s="119"/>
      <c r="L62" s="132"/>
      <c r="M62" s="132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36" t="s">
        <v>2051</v>
      </c>
      <c r="AK62" s="119"/>
      <c r="AL62" s="119"/>
      <c r="AM62" s="119"/>
      <c r="AN62" s="119"/>
      <c r="AO62" s="119"/>
      <c r="AP62" s="132"/>
      <c r="AQ62" s="136" t="s">
        <v>2052</v>
      </c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38"/>
      <c r="BL62" s="119"/>
      <c r="BM62" s="119"/>
      <c r="BN62" s="119"/>
      <c r="BO62" s="136" t="s">
        <v>2053</v>
      </c>
      <c r="BP62" s="136" t="s">
        <v>2054</v>
      </c>
      <c r="BQ62" s="119"/>
      <c r="BR62" s="119"/>
      <c r="BS62" s="136" t="s">
        <v>2055</v>
      </c>
      <c r="BT62" s="119"/>
      <c r="BU62" s="119"/>
      <c r="BV62" s="142" t="s">
        <v>2056</v>
      </c>
      <c r="BW62" s="119"/>
      <c r="BX62" s="119"/>
      <c r="BY62" s="119"/>
      <c r="BZ62" s="119"/>
      <c r="CA62" s="119"/>
      <c r="CB62" s="119"/>
      <c r="CC62" s="119"/>
      <c r="CD62" s="119"/>
      <c r="CE62" s="119"/>
      <c r="CF62" s="119"/>
      <c r="CG62" s="119"/>
      <c r="CH62" s="119"/>
      <c r="CI62" s="119"/>
      <c r="CJ62" s="119"/>
      <c r="CK62" s="119"/>
      <c r="CL62" s="119"/>
      <c r="CM62" s="119"/>
      <c r="CN62" s="119"/>
      <c r="CO62" s="119"/>
      <c r="CP62" s="119"/>
      <c r="CQ62" s="119"/>
      <c r="CR62" s="119"/>
      <c r="CS62" s="119"/>
      <c r="CT62" s="119"/>
      <c r="CU62" s="119"/>
      <c r="CV62" s="119"/>
      <c r="CW62" s="119"/>
      <c r="CX62" s="119"/>
      <c r="CY62" s="119"/>
      <c r="CZ62" s="119"/>
      <c r="DA62" s="136" t="s">
        <v>2057</v>
      </c>
      <c r="DB62" s="119"/>
      <c r="DC62" s="119"/>
      <c r="DD62" s="119"/>
      <c r="DE62" s="119"/>
      <c r="DF62" s="119"/>
      <c r="DG62" s="119"/>
      <c r="DH62" s="119"/>
      <c r="DI62" s="119"/>
      <c r="DJ62" s="119"/>
      <c r="DK62" s="119"/>
      <c r="DL62" s="119"/>
      <c r="DM62" s="119"/>
      <c r="DN62" s="119"/>
      <c r="DO62" s="119"/>
      <c r="DP62" s="119"/>
      <c r="DQ62" s="119"/>
      <c r="DR62" s="119"/>
      <c r="DS62" s="119"/>
      <c r="DT62" s="119"/>
      <c r="DU62" s="119"/>
      <c r="DV62" s="119"/>
      <c r="DW62" s="119"/>
      <c r="DX62" s="119"/>
      <c r="DY62" s="119"/>
      <c r="DZ62" s="119"/>
      <c r="EA62" s="119"/>
      <c r="EB62" s="119"/>
      <c r="EC62" s="119"/>
      <c r="ED62" s="136" t="s">
        <v>2058</v>
      </c>
      <c r="EE62" s="119"/>
      <c r="EF62" s="119"/>
      <c r="EG62" s="119"/>
      <c r="EH62" s="119"/>
      <c r="EI62" s="119"/>
      <c r="EJ62" s="119"/>
      <c r="EK62" s="119"/>
      <c r="EL62" s="119"/>
      <c r="EM62" s="119"/>
      <c r="EN62" s="119"/>
      <c r="EO62" s="119"/>
      <c r="EP62" s="119"/>
      <c r="EQ62" s="119"/>
      <c r="ER62" s="119"/>
      <c r="ES62" s="119"/>
      <c r="ET62" s="119"/>
      <c r="EU62" s="119"/>
      <c r="EV62" s="119"/>
      <c r="EW62" s="119"/>
      <c r="EX62" s="119"/>
      <c r="EY62" s="119"/>
      <c r="EZ62" s="119"/>
      <c r="FA62" s="119"/>
      <c r="FB62" s="119"/>
      <c r="FC62" s="119"/>
      <c r="FD62" s="119"/>
      <c r="FE62" s="119"/>
      <c r="FF62" s="119"/>
      <c r="FG62" s="119"/>
      <c r="FH62" s="119"/>
      <c r="FI62" s="119"/>
      <c r="FJ62" s="119"/>
      <c r="FK62" s="119"/>
      <c r="FL62" s="119"/>
      <c r="FM62" s="119"/>
      <c r="FN62" s="119"/>
      <c r="FO62" s="119"/>
      <c r="FP62" s="119"/>
      <c r="FQ62" s="136" t="s">
        <v>2059</v>
      </c>
      <c r="FR62" s="119"/>
      <c r="FS62" s="119"/>
      <c r="FT62" s="119"/>
      <c r="FU62" s="142" t="s">
        <v>2060</v>
      </c>
      <c r="FV62" s="119"/>
      <c r="FW62" s="119"/>
      <c r="FX62" s="119"/>
      <c r="FY62" s="119"/>
      <c r="FZ62" s="119"/>
      <c r="GA62" s="119"/>
      <c r="GB62" s="119"/>
      <c r="GC62" s="136" t="s">
        <v>2061</v>
      </c>
      <c r="GD62" s="119"/>
      <c r="GE62" s="119"/>
      <c r="GF62" s="119"/>
      <c r="GG62" s="119"/>
      <c r="GH62" s="119"/>
      <c r="GI62" s="119"/>
      <c r="GJ62" s="119"/>
      <c r="GK62" s="119"/>
      <c r="GL62" s="119"/>
      <c r="GM62" s="119"/>
      <c r="GN62" s="119"/>
      <c r="GO62" s="119"/>
      <c r="GP62" s="119"/>
      <c r="GQ62" s="119"/>
      <c r="GR62" s="119"/>
      <c r="GS62" s="119"/>
      <c r="GT62" s="119"/>
      <c r="GU62" s="119"/>
      <c r="GV62" s="119"/>
      <c r="GW62" s="119"/>
      <c r="GX62" s="119"/>
      <c r="GY62" s="119"/>
      <c r="GZ62" s="119"/>
      <c r="HA62" s="119"/>
      <c r="HB62" s="119"/>
      <c r="HC62" s="119"/>
      <c r="HD62" s="119"/>
      <c r="HE62" s="119"/>
      <c r="HF62" s="119"/>
      <c r="HG62" s="119"/>
      <c r="HH62" s="119"/>
      <c r="HI62" s="136" t="s">
        <v>2062</v>
      </c>
      <c r="HJ62" s="119"/>
      <c r="HK62" s="119"/>
      <c r="HL62" s="119"/>
      <c r="HM62" s="132"/>
      <c r="HN62" s="132"/>
      <c r="HO62" s="132"/>
      <c r="HP62" s="132"/>
      <c r="HQ62" s="132"/>
      <c r="HR62" s="132"/>
      <c r="HS62" s="132"/>
    </row>
    <row r="63" spans="1:227" ht="12.75" customHeight="1">
      <c r="A63" s="136" t="s">
        <v>2063</v>
      </c>
      <c r="B63" s="119"/>
      <c r="C63" s="132"/>
      <c r="D63" s="132"/>
      <c r="E63" s="132"/>
      <c r="F63" s="132"/>
      <c r="G63" s="132"/>
      <c r="H63" s="132"/>
      <c r="I63" s="119"/>
      <c r="J63" s="119"/>
      <c r="K63" s="119"/>
      <c r="L63" s="132"/>
      <c r="M63" s="132"/>
      <c r="N63" s="119"/>
      <c r="O63" s="119"/>
      <c r="P63" s="119"/>
      <c r="Q63" s="119"/>
      <c r="R63" s="119"/>
      <c r="S63" s="119"/>
      <c r="T63" s="119"/>
      <c r="U63" s="119"/>
      <c r="V63" s="119"/>
      <c r="W63" s="132"/>
      <c r="X63" s="119"/>
      <c r="Y63" s="119"/>
      <c r="Z63" s="119"/>
      <c r="AA63" s="119"/>
      <c r="AB63" s="119"/>
      <c r="AC63" s="119"/>
      <c r="AD63" s="119"/>
      <c r="AE63" s="119"/>
      <c r="AF63" s="119"/>
      <c r="AG63" s="119"/>
      <c r="AH63" s="119"/>
      <c r="AI63" s="119"/>
      <c r="AJ63" s="136" t="s">
        <v>2064</v>
      </c>
      <c r="AK63" s="119"/>
      <c r="AL63" s="119"/>
      <c r="AM63" s="119"/>
      <c r="AN63" s="119"/>
      <c r="AO63" s="119"/>
      <c r="AP63" s="119"/>
      <c r="AQ63" s="136" t="s">
        <v>2065</v>
      </c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  <c r="BC63" s="119"/>
      <c r="BD63" s="119"/>
      <c r="BE63" s="119"/>
      <c r="BF63" s="119"/>
      <c r="BG63" s="119"/>
      <c r="BH63" s="119"/>
      <c r="BI63" s="119"/>
      <c r="BJ63" s="119"/>
      <c r="BK63" s="138"/>
      <c r="BL63" s="119"/>
      <c r="BM63" s="119"/>
      <c r="BN63" s="119"/>
      <c r="BO63" s="119"/>
      <c r="BP63" s="136" t="s">
        <v>2066</v>
      </c>
      <c r="BQ63" s="119"/>
      <c r="BR63" s="119"/>
      <c r="BS63" s="119"/>
      <c r="BT63" s="119"/>
      <c r="BU63" s="119"/>
      <c r="BV63" s="142" t="s">
        <v>2067</v>
      </c>
      <c r="BW63" s="119"/>
      <c r="BX63" s="119"/>
      <c r="BY63" s="119"/>
      <c r="BZ63" s="119"/>
      <c r="CA63" s="119"/>
      <c r="CB63" s="119"/>
      <c r="CC63" s="119"/>
      <c r="CD63" s="119"/>
      <c r="CE63" s="119"/>
      <c r="CF63" s="119"/>
      <c r="CG63" s="119"/>
      <c r="CH63" s="119"/>
      <c r="CI63" s="119"/>
      <c r="CJ63" s="119"/>
      <c r="CK63" s="119"/>
      <c r="CL63" s="119"/>
      <c r="CM63" s="119"/>
      <c r="CN63" s="119"/>
      <c r="CO63" s="119"/>
      <c r="CP63" s="119"/>
      <c r="CQ63" s="119"/>
      <c r="CR63" s="119"/>
      <c r="CS63" s="119"/>
      <c r="CT63" s="119"/>
      <c r="CU63" s="119"/>
      <c r="CV63" s="119"/>
      <c r="CW63" s="119"/>
      <c r="CX63" s="119"/>
      <c r="CY63" s="119"/>
      <c r="CZ63" s="119"/>
      <c r="DA63" s="136" t="s">
        <v>2068</v>
      </c>
      <c r="DB63" s="119"/>
      <c r="DC63" s="119"/>
      <c r="DD63" s="119"/>
      <c r="DE63" s="119"/>
      <c r="DF63" s="119"/>
      <c r="DG63" s="119"/>
      <c r="DH63" s="119"/>
      <c r="DI63" s="119"/>
      <c r="DJ63" s="119"/>
      <c r="DK63" s="119"/>
      <c r="DL63" s="119"/>
      <c r="DM63" s="119"/>
      <c r="DN63" s="119"/>
      <c r="DO63" s="119"/>
      <c r="DP63" s="119"/>
      <c r="DQ63" s="119"/>
      <c r="DR63" s="119"/>
      <c r="DS63" s="119"/>
      <c r="DT63" s="119"/>
      <c r="DU63" s="119"/>
      <c r="DV63" s="119"/>
      <c r="DW63" s="119"/>
      <c r="DX63" s="119"/>
      <c r="DY63" s="119"/>
      <c r="DZ63" s="119"/>
      <c r="EA63" s="119"/>
      <c r="EB63" s="119"/>
      <c r="EC63" s="119"/>
      <c r="ED63" s="136" t="s">
        <v>2069</v>
      </c>
      <c r="EE63" s="119"/>
      <c r="EF63" s="119"/>
      <c r="EG63" s="119"/>
      <c r="EH63" s="119"/>
      <c r="EI63" s="119"/>
      <c r="EJ63" s="119"/>
      <c r="EK63" s="119"/>
      <c r="EL63" s="119"/>
      <c r="EM63" s="119"/>
      <c r="EN63" s="119"/>
      <c r="EO63" s="119"/>
      <c r="EP63" s="119"/>
      <c r="EQ63" s="119"/>
      <c r="ER63" s="119"/>
      <c r="ES63" s="119"/>
      <c r="ET63" s="119"/>
      <c r="EU63" s="119"/>
      <c r="EV63" s="119"/>
      <c r="EW63" s="119"/>
      <c r="EX63" s="119"/>
      <c r="EY63" s="119"/>
      <c r="EZ63" s="119"/>
      <c r="FA63" s="119"/>
      <c r="FB63" s="119"/>
      <c r="FC63" s="119"/>
      <c r="FD63" s="119"/>
      <c r="FE63" s="119"/>
      <c r="FF63" s="119"/>
      <c r="FG63" s="119"/>
      <c r="FH63" s="119"/>
      <c r="FI63" s="119"/>
      <c r="FJ63" s="119"/>
      <c r="FK63" s="119"/>
      <c r="FL63" s="119"/>
      <c r="FM63" s="119"/>
      <c r="FN63" s="119"/>
      <c r="FO63" s="119"/>
      <c r="FP63" s="119"/>
      <c r="FQ63" s="136" t="s">
        <v>2070</v>
      </c>
      <c r="FR63" s="119"/>
      <c r="FS63" s="119"/>
      <c r="FT63" s="119"/>
      <c r="FU63" s="142" t="s">
        <v>2071</v>
      </c>
      <c r="FV63" s="119"/>
      <c r="FW63" s="119"/>
      <c r="FX63" s="119"/>
      <c r="FY63" s="119"/>
      <c r="FZ63" s="119"/>
      <c r="GA63" s="119"/>
      <c r="GB63" s="119"/>
      <c r="GC63" s="136" t="s">
        <v>2072</v>
      </c>
      <c r="GD63" s="119"/>
      <c r="GE63" s="119"/>
      <c r="GF63" s="119"/>
      <c r="GG63" s="119"/>
      <c r="GH63" s="119"/>
      <c r="GI63" s="119"/>
      <c r="GJ63" s="119"/>
      <c r="GK63" s="119"/>
      <c r="GL63" s="119"/>
      <c r="GM63" s="119"/>
      <c r="GN63" s="119"/>
      <c r="GO63" s="119"/>
      <c r="GP63" s="119"/>
      <c r="GQ63" s="119"/>
      <c r="GR63" s="119"/>
      <c r="GS63" s="119"/>
      <c r="GT63" s="119"/>
      <c r="GU63" s="119"/>
      <c r="GV63" s="119"/>
      <c r="GW63" s="119"/>
      <c r="GX63" s="119"/>
      <c r="GY63" s="119"/>
      <c r="GZ63" s="119"/>
      <c r="HA63" s="119"/>
      <c r="HB63" s="119"/>
      <c r="HC63" s="119"/>
      <c r="HD63" s="119"/>
      <c r="HE63" s="119"/>
      <c r="HF63" s="119"/>
      <c r="HG63" s="119"/>
      <c r="HH63" s="119"/>
      <c r="HI63" s="136" t="s">
        <v>2073</v>
      </c>
      <c r="HJ63" s="119"/>
      <c r="HK63" s="119"/>
      <c r="HL63" s="132"/>
      <c r="HM63" s="132"/>
      <c r="HN63" s="132"/>
      <c r="HO63" s="132"/>
      <c r="HP63" s="132"/>
      <c r="HQ63" s="132"/>
      <c r="HR63" s="132"/>
      <c r="HS63" s="132"/>
    </row>
    <row r="64" spans="1:227" ht="12.75" customHeight="1">
      <c r="A64" s="136" t="s">
        <v>2074</v>
      </c>
      <c r="B64" s="119"/>
      <c r="C64" s="132"/>
      <c r="D64" s="132"/>
      <c r="E64" s="132"/>
      <c r="F64" s="132"/>
      <c r="G64" s="132"/>
      <c r="H64" s="132"/>
      <c r="I64" s="119"/>
      <c r="J64" s="119"/>
      <c r="K64" s="119"/>
      <c r="L64" s="132"/>
      <c r="M64" s="132"/>
      <c r="N64" s="119"/>
      <c r="O64" s="119"/>
      <c r="P64" s="119"/>
      <c r="Q64" s="119"/>
      <c r="R64" s="119"/>
      <c r="S64" s="119"/>
      <c r="T64" s="119"/>
      <c r="U64" s="119"/>
      <c r="V64" s="119"/>
      <c r="W64" s="132"/>
      <c r="X64" s="119"/>
      <c r="Y64" s="119"/>
      <c r="Z64" s="119"/>
      <c r="AA64" s="119"/>
      <c r="AB64" s="119"/>
      <c r="AC64" s="119"/>
      <c r="AD64" s="119"/>
      <c r="AE64" s="119"/>
      <c r="AF64" s="119"/>
      <c r="AG64" s="119"/>
      <c r="AH64" s="119"/>
      <c r="AI64" s="119"/>
      <c r="AJ64" s="136" t="s">
        <v>2075</v>
      </c>
      <c r="AK64" s="119"/>
      <c r="AL64" s="119"/>
      <c r="AM64" s="119"/>
      <c r="AN64" s="119"/>
      <c r="AO64" s="119"/>
      <c r="AP64" s="119"/>
      <c r="AQ64" s="136" t="s">
        <v>2076</v>
      </c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119"/>
      <c r="BE64" s="119"/>
      <c r="BF64" s="119"/>
      <c r="BG64" s="119"/>
      <c r="BH64" s="119"/>
      <c r="BI64" s="119"/>
      <c r="BJ64" s="119"/>
      <c r="BK64" s="138"/>
      <c r="BL64" s="119"/>
      <c r="BM64" s="119"/>
      <c r="BN64" s="119"/>
      <c r="BO64" s="119"/>
      <c r="BP64" s="136" t="s">
        <v>2077</v>
      </c>
      <c r="BQ64" s="119"/>
      <c r="BR64" s="119"/>
      <c r="BS64" s="119"/>
      <c r="BT64" s="119"/>
      <c r="BU64" s="119"/>
      <c r="BV64" s="142" t="s">
        <v>2078</v>
      </c>
      <c r="BW64" s="119"/>
      <c r="BX64" s="119"/>
      <c r="BY64" s="119"/>
      <c r="BZ64" s="119"/>
      <c r="CA64" s="119"/>
      <c r="CB64" s="119"/>
      <c r="CC64" s="119"/>
      <c r="CD64" s="119"/>
      <c r="CE64" s="119"/>
      <c r="CF64" s="119"/>
      <c r="CG64" s="119"/>
      <c r="CH64" s="119"/>
      <c r="CI64" s="119"/>
      <c r="CJ64" s="119"/>
      <c r="CK64" s="119"/>
      <c r="CL64" s="119"/>
      <c r="CM64" s="119"/>
      <c r="CN64" s="119"/>
      <c r="CO64" s="119"/>
      <c r="CP64" s="119"/>
      <c r="CQ64" s="119"/>
      <c r="CR64" s="119"/>
      <c r="CS64" s="119"/>
      <c r="CT64" s="119"/>
      <c r="CU64" s="119"/>
      <c r="CV64" s="119"/>
      <c r="CW64" s="119"/>
      <c r="CX64" s="119"/>
      <c r="CY64" s="119"/>
      <c r="CZ64" s="119"/>
      <c r="DA64" s="136" t="s">
        <v>2079</v>
      </c>
      <c r="DB64" s="119"/>
      <c r="DC64" s="119"/>
      <c r="DD64" s="119"/>
      <c r="DE64" s="119"/>
      <c r="DF64" s="119"/>
      <c r="DG64" s="119"/>
      <c r="DH64" s="119"/>
      <c r="DI64" s="119"/>
      <c r="DJ64" s="119"/>
      <c r="DK64" s="119"/>
      <c r="DL64" s="119"/>
      <c r="DM64" s="119"/>
      <c r="DN64" s="119"/>
      <c r="DO64" s="119"/>
      <c r="DP64" s="119"/>
      <c r="DQ64" s="119"/>
      <c r="DR64" s="119"/>
      <c r="DS64" s="119"/>
      <c r="DT64" s="119"/>
      <c r="DU64" s="119"/>
      <c r="DV64" s="119"/>
      <c r="DW64" s="119"/>
      <c r="DX64" s="119"/>
      <c r="DY64" s="119"/>
      <c r="DZ64" s="119"/>
      <c r="EA64" s="119"/>
      <c r="EB64" s="119"/>
      <c r="EC64" s="119"/>
      <c r="ED64" s="136" t="s">
        <v>2080</v>
      </c>
      <c r="EE64" s="119"/>
      <c r="EF64" s="119"/>
      <c r="EG64" s="119"/>
      <c r="EH64" s="119"/>
      <c r="EI64" s="119"/>
      <c r="EJ64" s="119"/>
      <c r="EK64" s="119"/>
      <c r="EL64" s="119"/>
      <c r="EM64" s="119"/>
      <c r="EN64" s="119"/>
      <c r="EO64" s="119"/>
      <c r="EP64" s="119"/>
      <c r="EQ64" s="119"/>
      <c r="ER64" s="119"/>
      <c r="ES64" s="119"/>
      <c r="ET64" s="119"/>
      <c r="EU64" s="119"/>
      <c r="EV64" s="119"/>
      <c r="EW64" s="119"/>
      <c r="EX64" s="119"/>
      <c r="EY64" s="119"/>
      <c r="EZ64" s="119"/>
      <c r="FA64" s="119"/>
      <c r="FB64" s="119"/>
      <c r="FC64" s="119"/>
      <c r="FD64" s="119"/>
      <c r="FE64" s="119"/>
      <c r="FF64" s="119"/>
      <c r="FG64" s="119"/>
      <c r="FH64" s="119"/>
      <c r="FI64" s="119"/>
      <c r="FJ64" s="119"/>
      <c r="FK64" s="119"/>
      <c r="FL64" s="119"/>
      <c r="FM64" s="119"/>
      <c r="FN64" s="119"/>
      <c r="FO64" s="119"/>
      <c r="FP64" s="119"/>
      <c r="FQ64" s="119"/>
      <c r="FR64" s="119"/>
      <c r="FS64" s="119"/>
      <c r="FT64" s="119"/>
      <c r="FU64" s="142" t="s">
        <v>2081</v>
      </c>
      <c r="FV64" s="119"/>
      <c r="FW64" s="119"/>
      <c r="FX64" s="119"/>
      <c r="FY64" s="119"/>
      <c r="FZ64" s="119"/>
      <c r="GA64" s="119"/>
      <c r="GB64" s="119"/>
      <c r="GC64" s="136" t="s">
        <v>2082</v>
      </c>
      <c r="GD64" s="119"/>
      <c r="GE64" s="119"/>
      <c r="GF64" s="119"/>
      <c r="GG64" s="119"/>
      <c r="GH64" s="119"/>
      <c r="GI64" s="119"/>
      <c r="GJ64" s="119"/>
      <c r="GK64" s="119"/>
      <c r="GL64" s="119"/>
      <c r="GM64" s="119"/>
      <c r="GN64" s="119"/>
      <c r="GO64" s="119"/>
      <c r="GP64" s="119"/>
      <c r="GQ64" s="119"/>
      <c r="GR64" s="119"/>
      <c r="GS64" s="119"/>
      <c r="GT64" s="119"/>
      <c r="GU64" s="119"/>
      <c r="GV64" s="119"/>
      <c r="GW64" s="119"/>
      <c r="GX64" s="119"/>
      <c r="GY64" s="119"/>
      <c r="GZ64" s="119"/>
      <c r="HA64" s="119"/>
      <c r="HB64" s="119"/>
      <c r="HC64" s="119"/>
      <c r="HD64" s="119"/>
      <c r="HE64" s="119"/>
      <c r="HF64" s="119"/>
      <c r="HG64" s="119"/>
      <c r="HH64" s="119"/>
      <c r="HI64" s="119"/>
      <c r="HJ64" s="119"/>
      <c r="HK64" s="119"/>
      <c r="HL64" s="132"/>
      <c r="HM64" s="132"/>
      <c r="HN64" s="132"/>
      <c r="HO64" s="132"/>
      <c r="HP64" s="132"/>
      <c r="HQ64" s="132"/>
      <c r="HR64" s="132"/>
      <c r="HS64" s="132"/>
    </row>
    <row r="65" spans="1:227" ht="12.75" customHeight="1">
      <c r="A65" s="136" t="s">
        <v>2083</v>
      </c>
      <c r="B65" s="119"/>
      <c r="C65" s="132"/>
      <c r="D65" s="132"/>
      <c r="E65" s="132"/>
      <c r="F65" s="132"/>
      <c r="G65" s="132"/>
      <c r="H65" s="132"/>
      <c r="I65" s="119"/>
      <c r="J65" s="119"/>
      <c r="K65" s="119"/>
      <c r="L65" s="132"/>
      <c r="M65" s="132"/>
      <c r="N65" s="119"/>
      <c r="O65" s="119"/>
      <c r="P65" s="119"/>
      <c r="Q65" s="119"/>
      <c r="R65" s="119"/>
      <c r="S65" s="119"/>
      <c r="T65" s="119"/>
      <c r="U65" s="119"/>
      <c r="V65" s="132"/>
      <c r="W65" s="132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36" t="s">
        <v>2084</v>
      </c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38"/>
      <c r="BL65" s="119"/>
      <c r="BM65" s="119"/>
      <c r="BN65" s="119"/>
      <c r="BO65" s="119"/>
      <c r="BP65" s="136" t="s">
        <v>2085</v>
      </c>
      <c r="BQ65" s="119"/>
      <c r="BR65" s="119"/>
      <c r="BS65" s="119"/>
      <c r="BT65" s="119"/>
      <c r="BU65" s="119"/>
      <c r="BV65" s="136" t="s">
        <v>2086</v>
      </c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36" t="s">
        <v>2087</v>
      </c>
      <c r="DB65" s="119"/>
      <c r="DC65" s="119"/>
      <c r="DD65" s="119"/>
      <c r="DE65" s="119"/>
      <c r="DF65" s="119"/>
      <c r="DG65" s="119"/>
      <c r="DH65" s="119"/>
      <c r="DI65" s="132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36" t="s">
        <v>2088</v>
      </c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32"/>
      <c r="FU65" s="142" t="s">
        <v>2089</v>
      </c>
      <c r="FV65" s="119"/>
      <c r="FW65" s="119"/>
      <c r="FX65" s="119"/>
      <c r="FY65" s="119"/>
      <c r="FZ65" s="119"/>
      <c r="GA65" s="119"/>
      <c r="GB65" s="119"/>
      <c r="GC65" s="136" t="s">
        <v>2090</v>
      </c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32"/>
      <c r="HM65" s="132"/>
      <c r="HN65" s="132"/>
      <c r="HO65" s="132"/>
      <c r="HP65" s="132"/>
      <c r="HQ65" s="132"/>
      <c r="HR65" s="132"/>
      <c r="HS65" s="132"/>
    </row>
    <row r="66" spans="1:227" ht="12.75" customHeight="1">
      <c r="A66" s="136" t="s">
        <v>2091</v>
      </c>
      <c r="B66" s="119"/>
      <c r="C66" s="119"/>
      <c r="D66" s="119"/>
      <c r="E66" s="119"/>
      <c r="F66" s="119"/>
      <c r="G66" s="132"/>
      <c r="H66" s="132"/>
      <c r="I66" s="119"/>
      <c r="J66" s="119"/>
      <c r="K66" s="132"/>
      <c r="L66" s="132"/>
      <c r="M66" s="132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119"/>
      <c r="BF66" s="119"/>
      <c r="BG66" s="119"/>
      <c r="BH66" s="119"/>
      <c r="BI66" s="119"/>
      <c r="BJ66" s="119"/>
      <c r="BK66" s="138"/>
      <c r="BL66" s="119"/>
      <c r="BM66" s="119"/>
      <c r="BN66" s="119"/>
      <c r="BO66" s="119"/>
      <c r="BP66" s="119"/>
      <c r="BQ66" s="119"/>
      <c r="BR66" s="119"/>
      <c r="BS66" s="119"/>
      <c r="BT66" s="119"/>
      <c r="BU66" s="119"/>
      <c r="BV66" s="136" t="s">
        <v>2092</v>
      </c>
      <c r="BW66" s="119"/>
      <c r="BX66" s="119"/>
      <c r="BY66" s="119"/>
      <c r="BZ66" s="119"/>
      <c r="CA66" s="119"/>
      <c r="CB66" s="119"/>
      <c r="CC66" s="119"/>
      <c r="CD66" s="119"/>
      <c r="CE66" s="119"/>
      <c r="CF66" s="119"/>
      <c r="CG66" s="119"/>
      <c r="CH66" s="119"/>
      <c r="CI66" s="119"/>
      <c r="CJ66" s="119"/>
      <c r="CK66" s="119"/>
      <c r="CL66" s="119"/>
      <c r="CM66" s="119"/>
      <c r="CN66" s="119"/>
      <c r="CO66" s="119"/>
      <c r="CP66" s="119"/>
      <c r="CQ66" s="119"/>
      <c r="CR66" s="119"/>
      <c r="CS66" s="119"/>
      <c r="CT66" s="119"/>
      <c r="CU66" s="119"/>
      <c r="CV66" s="119"/>
      <c r="CW66" s="119"/>
      <c r="CX66" s="119"/>
      <c r="CY66" s="119"/>
      <c r="CZ66" s="119"/>
      <c r="DA66" s="136" t="s">
        <v>2093</v>
      </c>
      <c r="DB66" s="119"/>
      <c r="DC66" s="119"/>
      <c r="DD66" s="119"/>
      <c r="DE66" s="119"/>
      <c r="DF66" s="119"/>
      <c r="DG66" s="119"/>
      <c r="DH66" s="119"/>
      <c r="DI66" s="132"/>
      <c r="DJ66" s="119"/>
      <c r="DK66" s="119"/>
      <c r="DL66" s="119"/>
      <c r="DM66" s="119"/>
      <c r="DN66" s="119"/>
      <c r="DO66" s="119"/>
      <c r="DP66" s="119"/>
      <c r="DQ66" s="119"/>
      <c r="DR66" s="119"/>
      <c r="DS66" s="119"/>
      <c r="DT66" s="119"/>
      <c r="DU66" s="119"/>
      <c r="DV66" s="119"/>
      <c r="DW66" s="119"/>
      <c r="DX66" s="119"/>
      <c r="DY66" s="119"/>
      <c r="DZ66" s="119"/>
      <c r="EA66" s="119"/>
      <c r="EB66" s="119"/>
      <c r="EC66" s="119"/>
      <c r="ED66" s="119"/>
      <c r="EE66" s="119"/>
      <c r="EF66" s="119"/>
      <c r="EG66" s="119"/>
      <c r="EH66" s="119"/>
      <c r="EI66" s="119"/>
      <c r="EJ66" s="119"/>
      <c r="EK66" s="119"/>
      <c r="EL66" s="119"/>
      <c r="EM66" s="119"/>
      <c r="EN66" s="119"/>
      <c r="EO66" s="119"/>
      <c r="EP66" s="119"/>
      <c r="EQ66" s="119"/>
      <c r="ER66" s="119"/>
      <c r="ES66" s="119"/>
      <c r="ET66" s="119"/>
      <c r="EU66" s="119"/>
      <c r="EV66" s="119"/>
      <c r="EW66" s="119"/>
      <c r="EX66" s="119"/>
      <c r="EY66" s="119"/>
      <c r="EZ66" s="119"/>
      <c r="FA66" s="119"/>
      <c r="FB66" s="119"/>
      <c r="FC66" s="119"/>
      <c r="FD66" s="119"/>
      <c r="FE66" s="119"/>
      <c r="FF66" s="119"/>
      <c r="FG66" s="119"/>
      <c r="FH66" s="119"/>
      <c r="FI66" s="119"/>
      <c r="FJ66" s="119"/>
      <c r="FK66" s="119"/>
      <c r="FL66" s="119"/>
      <c r="FM66" s="119"/>
      <c r="FN66" s="119"/>
      <c r="FO66" s="119"/>
      <c r="FP66" s="119"/>
      <c r="FQ66" s="119"/>
      <c r="FR66" s="119"/>
      <c r="FS66" s="119"/>
      <c r="FT66" s="132"/>
      <c r="FU66" s="142" t="s">
        <v>2094</v>
      </c>
      <c r="FV66" s="119"/>
      <c r="FW66" s="119"/>
      <c r="FX66" s="119"/>
      <c r="FY66" s="119"/>
      <c r="FZ66" s="119"/>
      <c r="GA66" s="119"/>
      <c r="GB66" s="119"/>
      <c r="GC66" s="136" t="s">
        <v>2095</v>
      </c>
      <c r="GD66" s="119"/>
      <c r="GE66" s="119"/>
      <c r="GF66" s="119"/>
      <c r="GG66" s="119"/>
      <c r="GH66" s="119"/>
      <c r="GI66" s="119"/>
      <c r="GJ66" s="119"/>
      <c r="GK66" s="119"/>
      <c r="GL66" s="119"/>
      <c r="GM66" s="119"/>
      <c r="GN66" s="119"/>
      <c r="GO66" s="119"/>
      <c r="GP66" s="119"/>
      <c r="GQ66" s="119"/>
      <c r="GR66" s="119"/>
      <c r="GS66" s="119"/>
      <c r="GT66" s="119"/>
      <c r="GU66" s="119"/>
      <c r="GV66" s="119"/>
      <c r="GW66" s="119"/>
      <c r="GX66" s="119"/>
      <c r="GY66" s="119"/>
      <c r="GZ66" s="119"/>
      <c r="HA66" s="119"/>
      <c r="HB66" s="119"/>
      <c r="HC66" s="119"/>
      <c r="HD66" s="119"/>
      <c r="HE66" s="119"/>
      <c r="HF66" s="119"/>
      <c r="HG66" s="119"/>
      <c r="HH66" s="119"/>
      <c r="HI66" s="119"/>
      <c r="HJ66" s="119"/>
      <c r="HK66" s="119"/>
      <c r="HL66" s="132"/>
      <c r="HM66" s="132"/>
      <c r="HN66" s="132"/>
      <c r="HO66" s="132"/>
      <c r="HP66" s="132"/>
      <c r="HQ66" s="132"/>
      <c r="HR66" s="132"/>
      <c r="HS66" s="132"/>
    </row>
    <row r="67" spans="1:227" ht="12.75" customHeight="1">
      <c r="A67" s="136" t="s">
        <v>2096</v>
      </c>
      <c r="B67" s="122"/>
      <c r="C67" s="122"/>
      <c r="D67" s="122"/>
      <c r="E67" s="122"/>
      <c r="F67" s="122"/>
      <c r="G67" s="132"/>
      <c r="H67" s="132"/>
      <c r="I67" s="122"/>
      <c r="J67" s="122"/>
      <c r="K67" s="132"/>
      <c r="L67" s="132"/>
      <c r="M67" s="13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32"/>
      <c r="BL67" s="122"/>
      <c r="BM67" s="122"/>
      <c r="BN67" s="122"/>
      <c r="BO67" s="122"/>
      <c r="BP67" s="122"/>
      <c r="BQ67" s="122"/>
      <c r="BR67" s="122"/>
      <c r="BS67" s="122"/>
      <c r="BT67" s="122"/>
      <c r="BU67" s="119"/>
      <c r="BV67" s="136" t="s">
        <v>2097</v>
      </c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36" t="s">
        <v>2098</v>
      </c>
      <c r="DB67" s="122"/>
      <c r="DC67" s="122"/>
      <c r="DD67" s="122"/>
      <c r="DE67" s="122"/>
      <c r="DF67" s="122"/>
      <c r="DG67" s="122"/>
      <c r="DH67" s="122"/>
      <c r="DI67" s="13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32"/>
      <c r="FT67" s="132"/>
      <c r="FU67" s="142" t="s">
        <v>2099</v>
      </c>
      <c r="FV67" s="122"/>
      <c r="FW67" s="122"/>
      <c r="FX67" s="122"/>
      <c r="FY67" s="122"/>
      <c r="FZ67" s="122"/>
      <c r="GA67" s="122"/>
      <c r="GB67" s="122"/>
      <c r="GC67" s="136" t="s">
        <v>2100</v>
      </c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32"/>
      <c r="HM67" s="132"/>
      <c r="HN67" s="132"/>
      <c r="HO67" s="132"/>
      <c r="HP67" s="132"/>
      <c r="HQ67" s="132"/>
      <c r="HR67" s="132"/>
      <c r="HS67" s="132"/>
    </row>
    <row r="68" spans="1:227" ht="12.75" customHeight="1">
      <c r="A68" s="136" t="s">
        <v>2101</v>
      </c>
      <c r="B68" s="119"/>
      <c r="C68" s="119"/>
      <c r="D68" s="119"/>
      <c r="E68" s="119"/>
      <c r="F68" s="119"/>
      <c r="G68" s="132"/>
      <c r="H68" s="132"/>
      <c r="I68" s="119"/>
      <c r="J68" s="132"/>
      <c r="K68" s="132"/>
      <c r="L68" s="132"/>
      <c r="M68" s="132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19"/>
      <c r="BE68" s="119"/>
      <c r="BF68" s="119"/>
      <c r="BG68" s="119"/>
      <c r="BH68" s="119"/>
      <c r="BI68" s="119"/>
      <c r="BJ68" s="119"/>
      <c r="BK68" s="132"/>
      <c r="BL68" s="119"/>
      <c r="BM68" s="119"/>
      <c r="BN68" s="119"/>
      <c r="BO68" s="119"/>
      <c r="BP68" s="119"/>
      <c r="BQ68" s="119"/>
      <c r="BR68" s="119"/>
      <c r="BS68" s="119"/>
      <c r="BT68" s="119"/>
      <c r="BU68" s="132"/>
      <c r="BV68" s="136" t="s">
        <v>2102</v>
      </c>
      <c r="BW68" s="119"/>
      <c r="BX68" s="119"/>
      <c r="BY68" s="119"/>
      <c r="BZ68" s="119"/>
      <c r="CA68" s="119"/>
      <c r="CB68" s="119"/>
      <c r="CC68" s="119"/>
      <c r="CD68" s="119"/>
      <c r="CE68" s="119"/>
      <c r="CF68" s="119"/>
      <c r="CG68" s="119"/>
      <c r="CH68" s="119"/>
      <c r="CI68" s="119"/>
      <c r="CJ68" s="119"/>
      <c r="CK68" s="119"/>
      <c r="CL68" s="119"/>
      <c r="CM68" s="119"/>
      <c r="CN68" s="119"/>
      <c r="CO68" s="119"/>
      <c r="CP68" s="119"/>
      <c r="CQ68" s="119"/>
      <c r="CR68" s="119"/>
      <c r="CS68" s="119"/>
      <c r="CT68" s="119"/>
      <c r="CU68" s="119"/>
      <c r="CV68" s="119"/>
      <c r="CW68" s="119"/>
      <c r="CX68" s="119"/>
      <c r="CY68" s="119"/>
      <c r="CZ68" s="119"/>
      <c r="DA68" s="136" t="s">
        <v>2103</v>
      </c>
      <c r="DB68" s="119"/>
      <c r="DC68" s="119"/>
      <c r="DD68" s="119"/>
      <c r="DE68" s="119"/>
      <c r="DF68" s="119"/>
      <c r="DG68" s="119"/>
      <c r="DH68" s="119"/>
      <c r="DI68" s="132"/>
      <c r="DJ68" s="119"/>
      <c r="DK68" s="119"/>
      <c r="DL68" s="119"/>
      <c r="DM68" s="119"/>
      <c r="DN68" s="119"/>
      <c r="DO68" s="119"/>
      <c r="DP68" s="119"/>
      <c r="DQ68" s="119"/>
      <c r="DR68" s="119"/>
      <c r="DS68" s="119"/>
      <c r="DT68" s="119"/>
      <c r="DU68" s="119"/>
      <c r="DV68" s="119"/>
      <c r="DW68" s="119"/>
      <c r="DX68" s="119"/>
      <c r="DY68" s="119"/>
      <c r="DZ68" s="119"/>
      <c r="EA68" s="119"/>
      <c r="EB68" s="119"/>
      <c r="EC68" s="119"/>
      <c r="ED68" s="119"/>
      <c r="EE68" s="119"/>
      <c r="EF68" s="119"/>
      <c r="EG68" s="119"/>
      <c r="EH68" s="119"/>
      <c r="EI68" s="119"/>
      <c r="EJ68" s="119"/>
      <c r="EK68" s="119"/>
      <c r="EL68" s="119"/>
      <c r="EM68" s="119"/>
      <c r="EN68" s="119"/>
      <c r="EO68" s="119"/>
      <c r="EP68" s="119"/>
      <c r="EQ68" s="119"/>
      <c r="ER68" s="119"/>
      <c r="ES68" s="119"/>
      <c r="ET68" s="119"/>
      <c r="EU68" s="119"/>
      <c r="EV68" s="119"/>
      <c r="EW68" s="119"/>
      <c r="EX68" s="119"/>
      <c r="EY68" s="119"/>
      <c r="EZ68" s="119"/>
      <c r="FA68" s="119"/>
      <c r="FB68" s="119"/>
      <c r="FC68" s="119"/>
      <c r="FD68" s="119"/>
      <c r="FE68" s="119"/>
      <c r="FF68" s="119"/>
      <c r="FG68" s="119"/>
      <c r="FH68" s="119"/>
      <c r="FI68" s="119"/>
      <c r="FJ68" s="119"/>
      <c r="FK68" s="119"/>
      <c r="FL68" s="119"/>
      <c r="FM68" s="119"/>
      <c r="FN68" s="119"/>
      <c r="FO68" s="119"/>
      <c r="FP68" s="119"/>
      <c r="FQ68" s="119"/>
      <c r="FR68" s="119"/>
      <c r="FS68" s="132"/>
      <c r="FT68" s="132"/>
      <c r="FU68" s="142" t="s">
        <v>2104</v>
      </c>
      <c r="FV68" s="119"/>
      <c r="FW68" s="119"/>
      <c r="FX68" s="119"/>
      <c r="FY68" s="119"/>
      <c r="FZ68" s="119"/>
      <c r="GA68" s="119"/>
      <c r="GB68" s="119"/>
      <c r="GC68" s="136" t="s">
        <v>2105</v>
      </c>
      <c r="GD68" s="119"/>
      <c r="GE68" s="119"/>
      <c r="GF68" s="119"/>
      <c r="GG68" s="119"/>
      <c r="GH68" s="119"/>
      <c r="GI68" s="119"/>
      <c r="GJ68" s="119"/>
      <c r="GK68" s="119"/>
      <c r="GL68" s="119"/>
      <c r="GM68" s="119"/>
      <c r="GN68" s="119"/>
      <c r="GO68" s="119"/>
      <c r="GP68" s="119"/>
      <c r="GQ68" s="119"/>
      <c r="GR68" s="119"/>
      <c r="GS68" s="119"/>
      <c r="GT68" s="119"/>
      <c r="GU68" s="119"/>
      <c r="GV68" s="119"/>
      <c r="GW68" s="119"/>
      <c r="GX68" s="119"/>
      <c r="GY68" s="119"/>
      <c r="GZ68" s="119"/>
      <c r="HA68" s="119"/>
      <c r="HB68" s="119"/>
      <c r="HC68" s="119"/>
      <c r="HD68" s="119"/>
      <c r="HE68" s="119"/>
      <c r="HF68" s="119"/>
      <c r="HG68" s="119"/>
      <c r="HH68" s="119"/>
      <c r="HI68" s="119"/>
      <c r="HJ68" s="119"/>
      <c r="HK68" s="119"/>
      <c r="HL68" s="132"/>
      <c r="HM68" s="132"/>
      <c r="HN68" s="132"/>
      <c r="HO68" s="132"/>
      <c r="HP68" s="132"/>
      <c r="HQ68" s="132"/>
      <c r="HR68" s="132"/>
      <c r="HS68" s="132"/>
    </row>
    <row r="69" spans="1:227" ht="12.75" customHeight="1">
      <c r="A69" s="136" t="s">
        <v>2106</v>
      </c>
      <c r="B69" s="119"/>
      <c r="C69" s="119"/>
      <c r="D69" s="119"/>
      <c r="E69" s="119"/>
      <c r="F69" s="119"/>
      <c r="G69" s="132"/>
      <c r="H69" s="132"/>
      <c r="I69" s="119"/>
      <c r="J69" s="132"/>
      <c r="K69" s="132"/>
      <c r="L69" s="132"/>
      <c r="M69" s="132"/>
      <c r="N69" s="119"/>
      <c r="O69" s="119"/>
      <c r="P69" s="119"/>
      <c r="Q69" s="119"/>
      <c r="R69" s="119"/>
      <c r="S69" s="119"/>
      <c r="T69" s="119"/>
      <c r="U69" s="132"/>
      <c r="V69" s="132"/>
      <c r="W69" s="132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32"/>
      <c r="BL69" s="119"/>
      <c r="BM69" s="119"/>
      <c r="BN69" s="119"/>
      <c r="BO69" s="119"/>
      <c r="BP69" s="119"/>
      <c r="BQ69" s="119"/>
      <c r="BR69" s="119"/>
      <c r="BS69" s="119"/>
      <c r="BT69" s="119"/>
      <c r="BU69" s="132"/>
      <c r="BV69" s="136" t="s">
        <v>2107</v>
      </c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19"/>
      <c r="CH69" s="119"/>
      <c r="CI69" s="119"/>
      <c r="CJ69" s="119"/>
      <c r="CK69" s="119"/>
      <c r="CL69" s="119"/>
      <c r="CM69" s="119"/>
      <c r="CN69" s="119"/>
      <c r="CO69" s="119"/>
      <c r="CP69" s="119"/>
      <c r="CQ69" s="119"/>
      <c r="CR69" s="119"/>
      <c r="CS69" s="119"/>
      <c r="CT69" s="119"/>
      <c r="CU69" s="119"/>
      <c r="CV69" s="119"/>
      <c r="CW69" s="119"/>
      <c r="CX69" s="119"/>
      <c r="CY69" s="119"/>
      <c r="CZ69" s="119"/>
      <c r="DA69" s="119"/>
      <c r="DB69" s="119"/>
      <c r="DC69" s="119"/>
      <c r="DD69" s="119"/>
      <c r="DE69" s="119"/>
      <c r="DF69" s="119"/>
      <c r="DG69" s="119"/>
      <c r="DH69" s="119"/>
      <c r="DI69" s="132"/>
      <c r="DJ69" s="119"/>
      <c r="DK69" s="119"/>
      <c r="DL69" s="119"/>
      <c r="DM69" s="119"/>
      <c r="DN69" s="119"/>
      <c r="DO69" s="119"/>
      <c r="DP69" s="119"/>
      <c r="DQ69" s="119"/>
      <c r="DR69" s="119"/>
      <c r="DS69" s="119"/>
      <c r="DT69" s="119"/>
      <c r="DU69" s="119"/>
      <c r="DV69" s="119"/>
      <c r="DW69" s="119"/>
      <c r="DX69" s="119"/>
      <c r="DY69" s="119"/>
      <c r="DZ69" s="119"/>
      <c r="EA69" s="119"/>
      <c r="EB69" s="119"/>
      <c r="EC69" s="119"/>
      <c r="ED69" s="119"/>
      <c r="EE69" s="119"/>
      <c r="EF69" s="119"/>
      <c r="EG69" s="119"/>
      <c r="EH69" s="119"/>
      <c r="EI69" s="119"/>
      <c r="EJ69" s="119"/>
      <c r="EK69" s="119"/>
      <c r="EL69" s="119"/>
      <c r="EM69" s="119"/>
      <c r="EN69" s="119"/>
      <c r="EO69" s="119"/>
      <c r="EP69" s="119"/>
      <c r="EQ69" s="119"/>
      <c r="ER69" s="119"/>
      <c r="ES69" s="119"/>
      <c r="ET69" s="119"/>
      <c r="EU69" s="119"/>
      <c r="EV69" s="119"/>
      <c r="EW69" s="119"/>
      <c r="EX69" s="119"/>
      <c r="EY69" s="119"/>
      <c r="EZ69" s="119"/>
      <c r="FA69" s="119"/>
      <c r="FB69" s="119"/>
      <c r="FC69" s="119"/>
      <c r="FD69" s="119"/>
      <c r="FE69" s="119"/>
      <c r="FF69" s="119"/>
      <c r="FG69" s="119"/>
      <c r="FH69" s="119"/>
      <c r="FI69" s="119"/>
      <c r="FJ69" s="119"/>
      <c r="FK69" s="119"/>
      <c r="FL69" s="119"/>
      <c r="FM69" s="119"/>
      <c r="FN69" s="119"/>
      <c r="FO69" s="119"/>
      <c r="FP69" s="119"/>
      <c r="FQ69" s="119"/>
      <c r="FR69" s="119"/>
      <c r="FS69" s="132"/>
      <c r="FT69" s="132"/>
      <c r="FU69" s="142" t="s">
        <v>2108</v>
      </c>
      <c r="FV69" s="119"/>
      <c r="FW69" s="119"/>
      <c r="FX69" s="119"/>
      <c r="FY69" s="119"/>
      <c r="FZ69" s="119"/>
      <c r="GA69" s="119"/>
      <c r="GB69" s="119"/>
      <c r="GC69" s="136" t="s">
        <v>2109</v>
      </c>
      <c r="GD69" s="119"/>
      <c r="GE69" s="119"/>
      <c r="GF69" s="119"/>
      <c r="GG69" s="119"/>
      <c r="GH69" s="119"/>
      <c r="GI69" s="119"/>
      <c r="GJ69" s="119"/>
      <c r="GK69" s="119"/>
      <c r="GL69" s="119"/>
      <c r="GM69" s="119"/>
      <c r="GN69" s="119"/>
      <c r="GO69" s="119"/>
      <c r="GP69" s="119"/>
      <c r="GQ69" s="119"/>
      <c r="GR69" s="119"/>
      <c r="GS69" s="119"/>
      <c r="GT69" s="119"/>
      <c r="GU69" s="119"/>
      <c r="GV69" s="119"/>
      <c r="GW69" s="119"/>
      <c r="GX69" s="119"/>
      <c r="GY69" s="119"/>
      <c r="GZ69" s="119"/>
      <c r="HA69" s="119"/>
      <c r="HB69" s="119"/>
      <c r="HC69" s="119"/>
      <c r="HD69" s="119"/>
      <c r="HE69" s="119"/>
      <c r="HF69" s="119"/>
      <c r="HG69" s="119"/>
      <c r="HH69" s="119"/>
      <c r="HI69" s="119"/>
      <c r="HJ69" s="119"/>
      <c r="HK69" s="119"/>
      <c r="HL69" s="132"/>
      <c r="HM69" s="132"/>
      <c r="HN69" s="132"/>
      <c r="HO69" s="132"/>
      <c r="HP69" s="132"/>
      <c r="HQ69" s="132"/>
      <c r="HR69" s="132"/>
      <c r="HS69" s="132"/>
    </row>
    <row r="70" spans="1:227" ht="12.75" customHeight="1">
      <c r="A70" s="136" t="s">
        <v>2110</v>
      </c>
      <c r="B70" s="119"/>
      <c r="C70" s="119"/>
      <c r="D70" s="119"/>
      <c r="E70" s="119"/>
      <c r="F70" s="119"/>
      <c r="G70" s="132"/>
      <c r="H70" s="132"/>
      <c r="I70" s="119"/>
      <c r="J70" s="132"/>
      <c r="K70" s="132"/>
      <c r="L70" s="132"/>
      <c r="M70" s="132"/>
      <c r="N70" s="119"/>
      <c r="O70" s="119"/>
      <c r="P70" s="119"/>
      <c r="Q70" s="119"/>
      <c r="R70" s="119"/>
      <c r="S70" s="119"/>
      <c r="T70" s="119"/>
      <c r="U70" s="132"/>
      <c r="V70" s="132"/>
      <c r="W70" s="132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119"/>
      <c r="BF70" s="119"/>
      <c r="BG70" s="119"/>
      <c r="BH70" s="119"/>
      <c r="BI70" s="119"/>
      <c r="BJ70" s="119"/>
      <c r="BK70" s="132"/>
      <c r="BL70" s="119"/>
      <c r="BM70" s="119"/>
      <c r="BN70" s="119"/>
      <c r="BO70" s="119"/>
      <c r="BP70" s="119"/>
      <c r="BQ70" s="119"/>
      <c r="BR70" s="119"/>
      <c r="BS70" s="119"/>
      <c r="BT70" s="119"/>
      <c r="BU70" s="132"/>
      <c r="BV70" s="119"/>
      <c r="BW70" s="119"/>
      <c r="BX70" s="119"/>
      <c r="BY70" s="119"/>
      <c r="BZ70" s="119"/>
      <c r="CA70" s="119"/>
      <c r="CB70" s="119"/>
      <c r="CC70" s="119"/>
      <c r="CD70" s="119"/>
      <c r="CE70" s="119"/>
      <c r="CF70" s="119"/>
      <c r="CG70" s="119"/>
      <c r="CH70" s="119"/>
      <c r="CI70" s="119"/>
      <c r="CJ70" s="119"/>
      <c r="CK70" s="119"/>
      <c r="CL70" s="119"/>
      <c r="CM70" s="119"/>
      <c r="CN70" s="119"/>
      <c r="CO70" s="119"/>
      <c r="CP70" s="119"/>
      <c r="CQ70" s="119"/>
      <c r="CR70" s="119"/>
      <c r="CS70" s="119"/>
      <c r="CT70" s="119"/>
      <c r="CU70" s="119"/>
      <c r="CV70" s="119"/>
      <c r="CW70" s="119"/>
      <c r="CX70" s="119"/>
      <c r="CY70" s="119"/>
      <c r="CZ70" s="119"/>
      <c r="DA70" s="119"/>
      <c r="DB70" s="119"/>
      <c r="DC70" s="119"/>
      <c r="DD70" s="119"/>
      <c r="DE70" s="119"/>
      <c r="DF70" s="119"/>
      <c r="DG70" s="119"/>
      <c r="DH70" s="132"/>
      <c r="DI70" s="132"/>
      <c r="DJ70" s="119"/>
      <c r="DK70" s="119"/>
      <c r="DL70" s="119"/>
      <c r="DM70" s="119"/>
      <c r="DN70" s="119"/>
      <c r="DO70" s="119"/>
      <c r="DP70" s="119"/>
      <c r="DQ70" s="119"/>
      <c r="DR70" s="119"/>
      <c r="DS70" s="119"/>
      <c r="DT70" s="119"/>
      <c r="DU70" s="119"/>
      <c r="DV70" s="119"/>
      <c r="DW70" s="119"/>
      <c r="DX70" s="119"/>
      <c r="DY70" s="119"/>
      <c r="DZ70" s="119"/>
      <c r="EA70" s="119"/>
      <c r="EB70" s="119"/>
      <c r="EC70" s="119"/>
      <c r="ED70" s="119"/>
      <c r="EE70" s="119"/>
      <c r="EF70" s="119"/>
      <c r="EG70" s="119"/>
      <c r="EH70" s="119"/>
      <c r="EI70" s="119"/>
      <c r="EJ70" s="119"/>
      <c r="EK70" s="119"/>
      <c r="EL70" s="119"/>
      <c r="EM70" s="119"/>
      <c r="EN70" s="119"/>
      <c r="EO70" s="119"/>
      <c r="EP70" s="119"/>
      <c r="EQ70" s="119"/>
      <c r="ER70" s="119"/>
      <c r="ES70" s="119"/>
      <c r="ET70" s="119"/>
      <c r="EU70" s="119"/>
      <c r="EV70" s="119"/>
      <c r="EW70" s="119"/>
      <c r="EX70" s="119"/>
      <c r="EY70" s="119"/>
      <c r="EZ70" s="119"/>
      <c r="FA70" s="119"/>
      <c r="FB70" s="119"/>
      <c r="FC70" s="119"/>
      <c r="FD70" s="119"/>
      <c r="FE70" s="119"/>
      <c r="FF70" s="119"/>
      <c r="FG70" s="119"/>
      <c r="FH70" s="119"/>
      <c r="FI70" s="119"/>
      <c r="FJ70" s="119"/>
      <c r="FK70" s="119"/>
      <c r="FL70" s="119"/>
      <c r="FM70" s="119"/>
      <c r="FN70" s="119"/>
      <c r="FO70" s="119"/>
      <c r="FP70" s="119"/>
      <c r="FQ70" s="119"/>
      <c r="FR70" s="132"/>
      <c r="FS70" s="132"/>
      <c r="FT70" s="132"/>
      <c r="FU70" s="142" t="s">
        <v>2111</v>
      </c>
      <c r="FV70" s="119"/>
      <c r="FW70" s="119"/>
      <c r="FX70" s="119"/>
      <c r="FY70" s="119"/>
      <c r="FZ70" s="119"/>
      <c r="GA70" s="119"/>
      <c r="GB70" s="119"/>
      <c r="GC70" s="136" t="s">
        <v>2112</v>
      </c>
      <c r="GD70" s="119"/>
      <c r="GE70" s="119"/>
      <c r="GF70" s="119"/>
      <c r="GG70" s="119"/>
      <c r="GH70" s="119"/>
      <c r="GI70" s="119"/>
      <c r="GJ70" s="119"/>
      <c r="GK70" s="119"/>
      <c r="GL70" s="119"/>
      <c r="GM70" s="119"/>
      <c r="GN70" s="119"/>
      <c r="GO70" s="119"/>
      <c r="GP70" s="119"/>
      <c r="GQ70" s="119"/>
      <c r="GR70" s="119"/>
      <c r="GS70" s="119"/>
      <c r="GT70" s="119"/>
      <c r="GU70" s="119"/>
      <c r="GV70" s="119"/>
      <c r="GW70" s="132"/>
      <c r="GX70" s="119"/>
      <c r="GY70" s="119"/>
      <c r="GZ70" s="119"/>
      <c r="HA70" s="119"/>
      <c r="HB70" s="119"/>
      <c r="HC70" s="119"/>
      <c r="HD70" s="119"/>
      <c r="HE70" s="119"/>
      <c r="HF70" s="119"/>
      <c r="HG70" s="119"/>
      <c r="HH70" s="119"/>
      <c r="HI70" s="119"/>
      <c r="HJ70" s="119"/>
      <c r="HK70" s="119"/>
      <c r="HL70" s="132"/>
      <c r="HM70" s="132"/>
      <c r="HN70" s="132"/>
      <c r="HO70" s="132"/>
      <c r="HP70" s="132"/>
      <c r="HQ70" s="132"/>
      <c r="HR70" s="132"/>
      <c r="HS70" s="132"/>
    </row>
    <row r="71" spans="1:227" ht="12.75" customHeight="1">
      <c r="A71" s="136" t="s">
        <v>2113</v>
      </c>
      <c r="B71" s="119"/>
      <c r="C71" s="119"/>
      <c r="D71" s="119"/>
      <c r="E71" s="119"/>
      <c r="F71" s="132"/>
      <c r="G71" s="132"/>
      <c r="H71" s="132"/>
      <c r="I71" s="119"/>
      <c r="J71" s="132"/>
      <c r="K71" s="132"/>
      <c r="L71" s="132"/>
      <c r="M71" s="132"/>
      <c r="N71" s="119"/>
      <c r="O71" s="119"/>
      <c r="P71" s="119"/>
      <c r="Q71" s="119"/>
      <c r="R71" s="119"/>
      <c r="S71" s="119"/>
      <c r="T71" s="119"/>
      <c r="U71" s="132"/>
      <c r="V71" s="132"/>
      <c r="W71" s="132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19"/>
      <c r="BE71" s="119"/>
      <c r="BF71" s="119"/>
      <c r="BG71" s="119"/>
      <c r="BH71" s="119"/>
      <c r="BI71" s="119"/>
      <c r="BJ71" s="119"/>
      <c r="BK71" s="132"/>
      <c r="BL71" s="119"/>
      <c r="BM71" s="119"/>
      <c r="BN71" s="119"/>
      <c r="BO71" s="119"/>
      <c r="BP71" s="119"/>
      <c r="BQ71" s="119"/>
      <c r="BR71" s="119"/>
      <c r="BS71" s="119"/>
      <c r="BT71" s="119"/>
      <c r="BU71" s="132"/>
      <c r="BV71" s="119"/>
      <c r="BW71" s="119"/>
      <c r="BX71" s="119"/>
      <c r="BY71" s="119"/>
      <c r="BZ71" s="119"/>
      <c r="CA71" s="119"/>
      <c r="CB71" s="119"/>
      <c r="CC71" s="119"/>
      <c r="CD71" s="119"/>
      <c r="CE71" s="119"/>
      <c r="CF71" s="119"/>
      <c r="CG71" s="119"/>
      <c r="CH71" s="119"/>
      <c r="CI71" s="119"/>
      <c r="CJ71" s="119"/>
      <c r="CK71" s="119"/>
      <c r="CL71" s="119"/>
      <c r="CM71" s="119"/>
      <c r="CN71" s="119"/>
      <c r="CO71" s="119"/>
      <c r="CP71" s="119"/>
      <c r="CQ71" s="119"/>
      <c r="CR71" s="119"/>
      <c r="CS71" s="119"/>
      <c r="CT71" s="119"/>
      <c r="CU71" s="119"/>
      <c r="CV71" s="119"/>
      <c r="CW71" s="119"/>
      <c r="CX71" s="119"/>
      <c r="CY71" s="119"/>
      <c r="CZ71" s="119"/>
      <c r="DA71" s="119"/>
      <c r="DB71" s="119"/>
      <c r="DC71" s="119"/>
      <c r="DD71" s="119"/>
      <c r="DE71" s="119"/>
      <c r="DF71" s="119"/>
      <c r="DG71" s="119"/>
      <c r="DH71" s="119"/>
      <c r="DI71" s="119"/>
      <c r="DJ71" s="119"/>
      <c r="DK71" s="119"/>
      <c r="DL71" s="119"/>
      <c r="DM71" s="119"/>
      <c r="DN71" s="119"/>
      <c r="DO71" s="119"/>
      <c r="DP71" s="119"/>
      <c r="DQ71" s="119"/>
      <c r="DR71" s="119"/>
      <c r="DS71" s="119"/>
      <c r="DT71" s="119"/>
      <c r="DU71" s="119"/>
      <c r="DV71" s="119"/>
      <c r="DW71" s="119"/>
      <c r="DX71" s="119"/>
      <c r="DY71" s="119"/>
      <c r="DZ71" s="119"/>
      <c r="EA71" s="119"/>
      <c r="EB71" s="119"/>
      <c r="EC71" s="119"/>
      <c r="ED71" s="119"/>
      <c r="EE71" s="119"/>
      <c r="EF71" s="119"/>
      <c r="EG71" s="119"/>
      <c r="EH71" s="119"/>
      <c r="EI71" s="119"/>
      <c r="EJ71" s="119"/>
      <c r="EK71" s="119"/>
      <c r="EL71" s="119"/>
      <c r="EM71" s="119"/>
      <c r="EN71" s="119"/>
      <c r="EO71" s="119"/>
      <c r="EP71" s="119"/>
      <c r="EQ71" s="119"/>
      <c r="ER71" s="119"/>
      <c r="ES71" s="119"/>
      <c r="ET71" s="119"/>
      <c r="EU71" s="119"/>
      <c r="EV71" s="119"/>
      <c r="EW71" s="119"/>
      <c r="EX71" s="119"/>
      <c r="EY71" s="119"/>
      <c r="EZ71" s="119"/>
      <c r="FA71" s="119"/>
      <c r="FB71" s="119"/>
      <c r="FC71" s="119"/>
      <c r="FD71" s="119"/>
      <c r="FE71" s="119"/>
      <c r="FF71" s="119"/>
      <c r="FG71" s="119"/>
      <c r="FH71" s="119"/>
      <c r="FI71" s="119"/>
      <c r="FJ71" s="119"/>
      <c r="FK71" s="119"/>
      <c r="FL71" s="119"/>
      <c r="FM71" s="119"/>
      <c r="FN71" s="119"/>
      <c r="FO71" s="119"/>
      <c r="FP71" s="119"/>
      <c r="FQ71" s="119"/>
      <c r="FR71" s="132"/>
      <c r="FS71" s="132"/>
      <c r="FT71" s="132"/>
      <c r="FU71" s="142" t="s">
        <v>2114</v>
      </c>
      <c r="FV71" s="119"/>
      <c r="FW71" s="119"/>
      <c r="FX71" s="119"/>
      <c r="FY71" s="119"/>
      <c r="FZ71" s="119"/>
      <c r="GA71" s="119"/>
      <c r="GB71" s="119"/>
      <c r="GC71" s="136" t="s">
        <v>2115</v>
      </c>
      <c r="GD71" s="119"/>
      <c r="GE71" s="119"/>
      <c r="GF71" s="119"/>
      <c r="GG71" s="119"/>
      <c r="GH71" s="119"/>
      <c r="GI71" s="119"/>
      <c r="GJ71" s="119"/>
      <c r="GK71" s="119"/>
      <c r="GL71" s="119"/>
      <c r="GM71" s="119"/>
      <c r="GN71" s="119"/>
      <c r="GO71" s="119"/>
      <c r="GP71" s="119"/>
      <c r="GQ71" s="119"/>
      <c r="GR71" s="119"/>
      <c r="GS71" s="119"/>
      <c r="GT71" s="119"/>
      <c r="GU71" s="119"/>
      <c r="GV71" s="119"/>
      <c r="GW71" s="119"/>
      <c r="GX71" s="119"/>
      <c r="GY71" s="119"/>
      <c r="GZ71" s="119"/>
      <c r="HA71" s="119"/>
      <c r="HB71" s="119"/>
      <c r="HC71" s="119"/>
      <c r="HD71" s="119"/>
      <c r="HE71" s="119"/>
      <c r="HF71" s="119"/>
      <c r="HG71" s="119"/>
      <c r="HH71" s="119"/>
      <c r="HI71" s="119"/>
      <c r="HJ71" s="119"/>
      <c r="HK71" s="119"/>
      <c r="HL71" s="119"/>
      <c r="HM71" s="119"/>
      <c r="HN71" s="119"/>
      <c r="HO71" s="119"/>
      <c r="HP71" s="119"/>
      <c r="HQ71" s="119"/>
      <c r="HR71" s="119"/>
      <c r="HS71" s="119"/>
    </row>
    <row r="72" spans="1:227" ht="12.75" customHeight="1">
      <c r="A72" s="136" t="s">
        <v>2116</v>
      </c>
      <c r="B72" s="119"/>
      <c r="C72" s="119"/>
      <c r="D72" s="119"/>
      <c r="E72" s="119"/>
      <c r="F72" s="132"/>
      <c r="G72" s="132"/>
      <c r="H72" s="132"/>
      <c r="I72" s="119"/>
      <c r="J72" s="132"/>
      <c r="K72" s="132"/>
      <c r="L72" s="132"/>
      <c r="M72" s="132"/>
      <c r="N72" s="119"/>
      <c r="O72" s="119"/>
      <c r="P72" s="119"/>
      <c r="Q72" s="119"/>
      <c r="R72" s="119"/>
      <c r="S72" s="119"/>
      <c r="T72" s="119"/>
      <c r="U72" s="132"/>
      <c r="V72" s="132"/>
      <c r="W72" s="132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119"/>
      <c r="BF72" s="119"/>
      <c r="BG72" s="119"/>
      <c r="BH72" s="119"/>
      <c r="BI72" s="119"/>
      <c r="BJ72" s="119"/>
      <c r="BK72" s="132"/>
      <c r="BL72" s="119"/>
      <c r="BM72" s="119"/>
      <c r="BN72" s="119"/>
      <c r="BO72" s="119"/>
      <c r="BP72" s="119"/>
      <c r="BQ72" s="119"/>
      <c r="BR72" s="119"/>
      <c r="BS72" s="119"/>
      <c r="BT72" s="132"/>
      <c r="BU72" s="132"/>
      <c r="BV72" s="119"/>
      <c r="BW72" s="119"/>
      <c r="BX72" s="119"/>
      <c r="BY72" s="119"/>
      <c r="BZ72" s="119"/>
      <c r="CA72" s="119"/>
      <c r="CB72" s="119"/>
      <c r="CC72" s="119"/>
      <c r="CD72" s="119"/>
      <c r="CE72" s="119"/>
      <c r="CF72" s="119"/>
      <c r="CG72" s="119"/>
      <c r="CH72" s="119"/>
      <c r="CI72" s="119"/>
      <c r="CJ72" s="119"/>
      <c r="CK72" s="119"/>
      <c r="CL72" s="119"/>
      <c r="CM72" s="119"/>
      <c r="CN72" s="119"/>
      <c r="CO72" s="119"/>
      <c r="CP72" s="119"/>
      <c r="CQ72" s="119"/>
      <c r="CR72" s="119"/>
      <c r="CS72" s="119"/>
      <c r="CT72" s="119"/>
      <c r="CU72" s="119"/>
      <c r="CV72" s="119"/>
      <c r="CW72" s="119"/>
      <c r="CX72" s="119"/>
      <c r="CY72" s="119"/>
      <c r="CZ72" s="119"/>
      <c r="DA72" s="119"/>
      <c r="DB72" s="119"/>
      <c r="DC72" s="119"/>
      <c r="DD72" s="119"/>
      <c r="DE72" s="119"/>
      <c r="DF72" s="119"/>
      <c r="DG72" s="119"/>
      <c r="DH72" s="119"/>
      <c r="DI72" s="119"/>
      <c r="DJ72" s="119"/>
      <c r="DK72" s="119"/>
      <c r="DL72" s="119"/>
      <c r="DM72" s="119"/>
      <c r="DN72" s="119"/>
      <c r="DO72" s="119"/>
      <c r="DP72" s="119"/>
      <c r="DQ72" s="119"/>
      <c r="DR72" s="119"/>
      <c r="DS72" s="119"/>
      <c r="DT72" s="119"/>
      <c r="DU72" s="119"/>
      <c r="DV72" s="119"/>
      <c r="DW72" s="119"/>
      <c r="DX72" s="119"/>
      <c r="DY72" s="119"/>
      <c r="DZ72" s="119"/>
      <c r="EA72" s="119"/>
      <c r="EB72" s="119"/>
      <c r="EC72" s="119"/>
      <c r="ED72" s="119"/>
      <c r="EE72" s="119"/>
      <c r="EF72" s="119"/>
      <c r="EG72" s="119"/>
      <c r="EH72" s="119"/>
      <c r="EI72" s="119"/>
      <c r="EJ72" s="119"/>
      <c r="EK72" s="119"/>
      <c r="EL72" s="119"/>
      <c r="EM72" s="119"/>
      <c r="EN72" s="119"/>
      <c r="EO72" s="119"/>
      <c r="EP72" s="119"/>
      <c r="EQ72" s="119"/>
      <c r="ER72" s="119"/>
      <c r="ES72" s="119"/>
      <c r="ET72" s="119"/>
      <c r="EU72" s="119"/>
      <c r="EV72" s="119"/>
      <c r="EW72" s="119"/>
      <c r="EX72" s="119"/>
      <c r="EY72" s="119"/>
      <c r="EZ72" s="119"/>
      <c r="FA72" s="119"/>
      <c r="FB72" s="119"/>
      <c r="FC72" s="119"/>
      <c r="FD72" s="119"/>
      <c r="FE72" s="119"/>
      <c r="FF72" s="119"/>
      <c r="FG72" s="119"/>
      <c r="FH72" s="119"/>
      <c r="FI72" s="119"/>
      <c r="FJ72" s="119"/>
      <c r="FK72" s="119"/>
      <c r="FL72" s="119"/>
      <c r="FM72" s="119"/>
      <c r="FN72" s="119"/>
      <c r="FO72" s="119"/>
      <c r="FP72" s="119"/>
      <c r="FQ72" s="119"/>
      <c r="FR72" s="132"/>
      <c r="FS72" s="132"/>
      <c r="FT72" s="132"/>
      <c r="FU72" s="142" t="s">
        <v>2117</v>
      </c>
      <c r="FV72" s="119"/>
      <c r="FW72" s="119"/>
      <c r="FX72" s="119"/>
      <c r="FY72" s="119"/>
      <c r="FZ72" s="119"/>
      <c r="GA72" s="119"/>
      <c r="GB72" s="119"/>
      <c r="GC72" s="136" t="s">
        <v>2118</v>
      </c>
      <c r="GD72" s="119"/>
      <c r="GE72" s="119"/>
      <c r="GF72" s="119"/>
      <c r="GG72" s="119"/>
      <c r="GH72" s="119"/>
      <c r="GI72" s="119"/>
      <c r="GJ72" s="119"/>
      <c r="GK72" s="119"/>
      <c r="GL72" s="119"/>
      <c r="GM72" s="119"/>
      <c r="GN72" s="119"/>
      <c r="GO72" s="119"/>
      <c r="GP72" s="119"/>
      <c r="GQ72" s="119"/>
      <c r="GR72" s="119"/>
      <c r="GS72" s="119"/>
      <c r="GT72" s="119"/>
      <c r="GU72" s="119"/>
      <c r="GV72" s="119"/>
      <c r="GW72" s="119"/>
      <c r="GX72" s="119"/>
      <c r="GY72" s="119"/>
      <c r="GZ72" s="119"/>
      <c r="HA72" s="119"/>
      <c r="HB72" s="119"/>
      <c r="HC72" s="119"/>
      <c r="HD72" s="119"/>
      <c r="HE72" s="119"/>
      <c r="HF72" s="119"/>
      <c r="HG72" s="119"/>
      <c r="HH72" s="119"/>
      <c r="HI72" s="119"/>
      <c r="HJ72" s="119"/>
      <c r="HK72" s="119"/>
      <c r="HL72" s="119"/>
      <c r="HM72" s="119"/>
      <c r="HN72" s="119"/>
      <c r="HO72" s="119"/>
      <c r="HP72" s="119"/>
      <c r="HQ72" s="119"/>
      <c r="HR72" s="119"/>
      <c r="HS72" s="119"/>
    </row>
    <row r="73" spans="1:227" ht="12.75" customHeight="1">
      <c r="A73" s="136" t="s">
        <v>2119</v>
      </c>
      <c r="B73" s="119"/>
      <c r="C73" s="119"/>
      <c r="D73" s="119"/>
      <c r="E73" s="119"/>
      <c r="F73" s="132"/>
      <c r="G73" s="132"/>
      <c r="H73" s="132"/>
      <c r="I73" s="119"/>
      <c r="J73" s="132"/>
      <c r="K73" s="132"/>
      <c r="L73" s="132"/>
      <c r="M73" s="132"/>
      <c r="N73" s="119"/>
      <c r="O73" s="119"/>
      <c r="P73" s="119"/>
      <c r="Q73" s="119"/>
      <c r="R73" s="119"/>
      <c r="S73" s="119"/>
      <c r="T73" s="132"/>
      <c r="U73" s="132"/>
      <c r="V73" s="132"/>
      <c r="W73" s="132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119"/>
      <c r="BF73" s="119"/>
      <c r="BG73" s="119"/>
      <c r="BH73" s="119"/>
      <c r="BI73" s="119"/>
      <c r="BJ73" s="119"/>
      <c r="BK73" s="132"/>
      <c r="BL73" s="119"/>
      <c r="BM73" s="119"/>
      <c r="BN73" s="119"/>
      <c r="BO73" s="119"/>
      <c r="BP73" s="119"/>
      <c r="BQ73" s="119"/>
      <c r="BR73" s="119"/>
      <c r="BS73" s="119"/>
      <c r="BT73" s="132"/>
      <c r="BU73" s="132"/>
      <c r="BV73" s="119"/>
      <c r="BW73" s="119"/>
      <c r="BX73" s="119"/>
      <c r="BY73" s="119"/>
      <c r="BZ73" s="119"/>
      <c r="CA73" s="119"/>
      <c r="CB73" s="119"/>
      <c r="CC73" s="119"/>
      <c r="CD73" s="119"/>
      <c r="CE73" s="119"/>
      <c r="CF73" s="119"/>
      <c r="CG73" s="119"/>
      <c r="CH73" s="119"/>
      <c r="CI73" s="119"/>
      <c r="CJ73" s="119"/>
      <c r="CK73" s="119"/>
      <c r="CL73" s="119"/>
      <c r="CM73" s="119"/>
      <c r="CN73" s="119"/>
      <c r="CO73" s="119"/>
      <c r="CP73" s="119"/>
      <c r="CQ73" s="119"/>
      <c r="CR73" s="119"/>
      <c r="CS73" s="119"/>
      <c r="CT73" s="119"/>
      <c r="CU73" s="119"/>
      <c r="CV73" s="119"/>
      <c r="CW73" s="119"/>
      <c r="CX73" s="119"/>
      <c r="CY73" s="119"/>
      <c r="CZ73" s="119"/>
      <c r="DA73" s="119"/>
      <c r="DB73" s="119"/>
      <c r="DC73" s="119"/>
      <c r="DD73" s="119"/>
      <c r="DE73" s="119"/>
      <c r="DF73" s="119"/>
      <c r="DG73" s="119"/>
      <c r="DH73" s="119"/>
      <c r="DI73" s="119"/>
      <c r="DJ73" s="119"/>
      <c r="DK73" s="119"/>
      <c r="DL73" s="119"/>
      <c r="DM73" s="119"/>
      <c r="DN73" s="119"/>
      <c r="DO73" s="119"/>
      <c r="DP73" s="119"/>
      <c r="DQ73" s="119"/>
      <c r="DR73" s="119"/>
      <c r="DS73" s="119"/>
      <c r="DT73" s="119"/>
      <c r="DU73" s="119"/>
      <c r="DV73" s="119"/>
      <c r="DW73" s="119"/>
      <c r="DX73" s="119"/>
      <c r="DY73" s="119"/>
      <c r="DZ73" s="119"/>
      <c r="EA73" s="119"/>
      <c r="EB73" s="119"/>
      <c r="EC73" s="119"/>
      <c r="ED73" s="119"/>
      <c r="EE73" s="119"/>
      <c r="EF73" s="119"/>
      <c r="EG73" s="119"/>
      <c r="EH73" s="119"/>
      <c r="EI73" s="119"/>
      <c r="EJ73" s="119"/>
      <c r="EK73" s="119"/>
      <c r="EL73" s="119"/>
      <c r="EM73" s="119"/>
      <c r="EN73" s="119"/>
      <c r="EO73" s="119"/>
      <c r="EP73" s="119"/>
      <c r="EQ73" s="119"/>
      <c r="ER73" s="119"/>
      <c r="ES73" s="119"/>
      <c r="ET73" s="119"/>
      <c r="EU73" s="119"/>
      <c r="EV73" s="119"/>
      <c r="EW73" s="119"/>
      <c r="EX73" s="119"/>
      <c r="EY73" s="119"/>
      <c r="EZ73" s="119"/>
      <c r="FA73" s="119"/>
      <c r="FB73" s="119"/>
      <c r="FC73" s="119"/>
      <c r="FD73" s="119"/>
      <c r="FE73" s="119"/>
      <c r="FF73" s="119"/>
      <c r="FG73" s="119"/>
      <c r="FH73" s="119"/>
      <c r="FI73" s="119"/>
      <c r="FJ73" s="119"/>
      <c r="FK73" s="119"/>
      <c r="FL73" s="119"/>
      <c r="FM73" s="119"/>
      <c r="FN73" s="119"/>
      <c r="FO73" s="119"/>
      <c r="FP73" s="119"/>
      <c r="FQ73" s="119"/>
      <c r="FR73" s="132"/>
      <c r="FS73" s="132"/>
      <c r="FT73" s="132"/>
      <c r="FU73" s="142" t="s">
        <v>2120</v>
      </c>
      <c r="FV73" s="119"/>
      <c r="FW73" s="119"/>
      <c r="FX73" s="119"/>
      <c r="FY73" s="119"/>
      <c r="FZ73" s="119"/>
      <c r="GA73" s="119"/>
      <c r="GB73" s="119"/>
      <c r="GC73" s="136" t="s">
        <v>2121</v>
      </c>
      <c r="GD73" s="119"/>
      <c r="GE73" s="119"/>
      <c r="GF73" s="119"/>
      <c r="GG73" s="119"/>
      <c r="GH73" s="119"/>
      <c r="GI73" s="119"/>
      <c r="GJ73" s="119"/>
      <c r="GK73" s="119"/>
      <c r="GL73" s="119"/>
      <c r="GM73" s="119"/>
      <c r="GN73" s="119"/>
      <c r="GO73" s="119"/>
      <c r="GP73" s="119"/>
      <c r="GQ73" s="119"/>
      <c r="GR73" s="119"/>
      <c r="GS73" s="119"/>
      <c r="GT73" s="119"/>
      <c r="GU73" s="119"/>
      <c r="GV73" s="119"/>
      <c r="GW73" s="119"/>
      <c r="GX73" s="119"/>
      <c r="GY73" s="119"/>
      <c r="GZ73" s="119"/>
      <c r="HA73" s="119"/>
      <c r="HB73" s="119"/>
      <c r="HC73" s="119"/>
      <c r="HD73" s="119"/>
      <c r="HE73" s="119"/>
      <c r="HF73" s="119"/>
      <c r="HG73" s="119"/>
      <c r="HH73" s="119"/>
      <c r="HI73" s="119"/>
      <c r="HJ73" s="119"/>
      <c r="HK73" s="119"/>
      <c r="HL73" s="119"/>
      <c r="HM73" s="119"/>
      <c r="HN73" s="119"/>
      <c r="HO73" s="119"/>
      <c r="HP73" s="119"/>
      <c r="HQ73" s="119"/>
      <c r="HR73" s="119"/>
      <c r="HS73" s="119"/>
    </row>
    <row r="74" spans="1:227" ht="12.75" customHeight="1">
      <c r="A74" s="136" t="s">
        <v>2122</v>
      </c>
      <c r="B74" s="119"/>
      <c r="C74" s="119"/>
      <c r="D74" s="119"/>
      <c r="E74" s="119"/>
      <c r="F74" s="132"/>
      <c r="G74" s="132"/>
      <c r="H74" s="132"/>
      <c r="I74" s="119"/>
      <c r="J74" s="132"/>
      <c r="K74" s="132"/>
      <c r="L74" s="132"/>
      <c r="M74" s="132"/>
      <c r="N74" s="119"/>
      <c r="O74" s="119"/>
      <c r="P74" s="119"/>
      <c r="Q74" s="119"/>
      <c r="R74" s="119"/>
      <c r="S74" s="132"/>
      <c r="T74" s="132"/>
      <c r="U74" s="132"/>
      <c r="V74" s="132"/>
      <c r="W74" s="132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119"/>
      <c r="BF74" s="119"/>
      <c r="BG74" s="119"/>
      <c r="BH74" s="119"/>
      <c r="BI74" s="119"/>
      <c r="BJ74" s="132"/>
      <c r="BK74" s="132"/>
      <c r="BL74" s="119"/>
      <c r="BM74" s="119"/>
      <c r="BN74" s="119"/>
      <c r="BO74" s="119"/>
      <c r="BP74" s="119"/>
      <c r="BQ74" s="119"/>
      <c r="BR74" s="119"/>
      <c r="BS74" s="119"/>
      <c r="BT74" s="132"/>
      <c r="BU74" s="132"/>
      <c r="BV74" s="119"/>
      <c r="BW74" s="119"/>
      <c r="BX74" s="119"/>
      <c r="BY74" s="119"/>
      <c r="BZ74" s="119"/>
      <c r="CA74" s="119"/>
      <c r="CB74" s="119"/>
      <c r="CC74" s="119"/>
      <c r="CD74" s="119"/>
      <c r="CE74" s="119"/>
      <c r="CF74" s="119"/>
      <c r="CG74" s="119"/>
      <c r="CH74" s="119"/>
      <c r="CI74" s="119"/>
      <c r="CJ74" s="119"/>
      <c r="CK74" s="119"/>
      <c r="CL74" s="119"/>
      <c r="CM74" s="119"/>
      <c r="CN74" s="119"/>
      <c r="CO74" s="119"/>
      <c r="CP74" s="119"/>
      <c r="CQ74" s="119"/>
      <c r="CR74" s="119"/>
      <c r="CS74" s="119"/>
      <c r="CT74" s="119"/>
      <c r="CU74" s="119"/>
      <c r="CV74" s="119"/>
      <c r="CW74" s="119"/>
      <c r="CX74" s="119"/>
      <c r="CY74" s="119"/>
      <c r="CZ74" s="119"/>
      <c r="DA74" s="119"/>
      <c r="DB74" s="119"/>
      <c r="DC74" s="119"/>
      <c r="DD74" s="119"/>
      <c r="DE74" s="119"/>
      <c r="DF74" s="119"/>
      <c r="DG74" s="119"/>
      <c r="DH74" s="119"/>
      <c r="DI74" s="119"/>
      <c r="DJ74" s="119"/>
      <c r="DK74" s="119"/>
      <c r="DL74" s="119"/>
      <c r="DM74" s="119"/>
      <c r="DN74" s="119"/>
      <c r="DO74" s="119"/>
      <c r="DP74" s="119"/>
      <c r="DQ74" s="119"/>
      <c r="DR74" s="119"/>
      <c r="DS74" s="119"/>
      <c r="DT74" s="119"/>
      <c r="DU74" s="119"/>
      <c r="DV74" s="119"/>
      <c r="DW74" s="119"/>
      <c r="DX74" s="119"/>
      <c r="DY74" s="119"/>
      <c r="DZ74" s="119"/>
      <c r="EA74" s="119"/>
      <c r="EB74" s="119"/>
      <c r="EC74" s="119"/>
      <c r="ED74" s="119"/>
      <c r="EE74" s="119"/>
      <c r="EF74" s="119"/>
      <c r="EG74" s="119"/>
      <c r="EH74" s="119"/>
      <c r="EI74" s="119"/>
      <c r="EJ74" s="119"/>
      <c r="EK74" s="119"/>
      <c r="EL74" s="119"/>
      <c r="EM74" s="119"/>
      <c r="EN74" s="119"/>
      <c r="EO74" s="119"/>
      <c r="EP74" s="119"/>
      <c r="EQ74" s="119"/>
      <c r="ER74" s="119"/>
      <c r="ES74" s="119"/>
      <c r="ET74" s="119"/>
      <c r="EU74" s="119"/>
      <c r="EV74" s="119"/>
      <c r="EW74" s="119"/>
      <c r="EX74" s="119"/>
      <c r="EY74" s="119"/>
      <c r="EZ74" s="119"/>
      <c r="FA74" s="119"/>
      <c r="FB74" s="119"/>
      <c r="FC74" s="119"/>
      <c r="FD74" s="119"/>
      <c r="FE74" s="119"/>
      <c r="FF74" s="119"/>
      <c r="FG74" s="119"/>
      <c r="FH74" s="119"/>
      <c r="FI74" s="119"/>
      <c r="FJ74" s="119"/>
      <c r="FK74" s="119"/>
      <c r="FL74" s="119"/>
      <c r="FM74" s="119"/>
      <c r="FN74" s="119"/>
      <c r="FO74" s="119"/>
      <c r="FP74" s="119"/>
      <c r="FQ74" s="119"/>
      <c r="FR74" s="132"/>
      <c r="FS74" s="132"/>
      <c r="FT74" s="132"/>
      <c r="FU74" s="142" t="s">
        <v>2123</v>
      </c>
      <c r="FV74" s="119"/>
      <c r="FW74" s="119"/>
      <c r="FX74" s="119"/>
      <c r="FY74" s="119"/>
      <c r="FZ74" s="119"/>
      <c r="GA74" s="119"/>
      <c r="GB74" s="119"/>
      <c r="GC74" s="136" t="s">
        <v>2124</v>
      </c>
      <c r="GD74" s="119"/>
      <c r="GE74" s="119"/>
      <c r="GF74" s="119"/>
      <c r="GG74" s="119"/>
      <c r="GH74" s="119"/>
      <c r="GI74" s="119"/>
      <c r="GJ74" s="119"/>
      <c r="GK74" s="119"/>
      <c r="GL74" s="119"/>
      <c r="GM74" s="119"/>
      <c r="GN74" s="119"/>
      <c r="GO74" s="119"/>
      <c r="GP74" s="119"/>
      <c r="GQ74" s="119"/>
      <c r="GR74" s="119"/>
      <c r="GS74" s="119"/>
      <c r="GT74" s="119"/>
      <c r="GU74" s="119"/>
      <c r="GV74" s="119"/>
      <c r="GW74" s="119"/>
      <c r="GX74" s="119"/>
      <c r="GY74" s="119"/>
      <c r="GZ74" s="119"/>
      <c r="HA74" s="119"/>
      <c r="HB74" s="119"/>
      <c r="HC74" s="119"/>
      <c r="HD74" s="119"/>
      <c r="HE74" s="119"/>
      <c r="HF74" s="119"/>
      <c r="HG74" s="119"/>
      <c r="HH74" s="119"/>
      <c r="HI74" s="119"/>
      <c r="HJ74" s="119"/>
      <c r="HK74" s="119"/>
      <c r="HL74" s="119"/>
      <c r="HM74" s="119"/>
      <c r="HN74" s="119"/>
      <c r="HO74" s="119"/>
      <c r="HP74" s="119"/>
      <c r="HQ74" s="119"/>
      <c r="HR74" s="119"/>
      <c r="HS74" s="119"/>
    </row>
    <row r="75" spans="1:227" ht="12.75" customHeight="1">
      <c r="A75" s="136" t="s">
        <v>2125</v>
      </c>
      <c r="B75" s="119"/>
      <c r="C75" s="119"/>
      <c r="D75" s="119"/>
      <c r="E75" s="119"/>
      <c r="F75" s="132"/>
      <c r="G75" s="132"/>
      <c r="H75" s="132"/>
      <c r="I75" s="132"/>
      <c r="J75" s="132"/>
      <c r="K75" s="132"/>
      <c r="L75" s="132"/>
      <c r="M75" s="132"/>
      <c r="N75" s="119"/>
      <c r="O75" s="119"/>
      <c r="P75" s="119"/>
      <c r="Q75" s="119"/>
      <c r="R75" s="119"/>
      <c r="S75" s="132"/>
      <c r="T75" s="132"/>
      <c r="U75" s="132"/>
      <c r="V75" s="132"/>
      <c r="W75" s="132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19"/>
      <c r="BE75" s="119"/>
      <c r="BF75" s="119"/>
      <c r="BG75" s="119"/>
      <c r="BH75" s="119"/>
      <c r="BI75" s="119"/>
      <c r="BJ75" s="132"/>
      <c r="BK75" s="132"/>
      <c r="BL75" s="119"/>
      <c r="BM75" s="119"/>
      <c r="BN75" s="119"/>
      <c r="BO75" s="119"/>
      <c r="BP75" s="119"/>
      <c r="BQ75" s="119"/>
      <c r="BR75" s="119"/>
      <c r="BS75" s="119"/>
      <c r="BT75" s="132"/>
      <c r="BU75" s="132"/>
      <c r="BV75" s="119"/>
      <c r="BW75" s="119"/>
      <c r="BX75" s="119"/>
      <c r="BY75" s="119"/>
      <c r="BZ75" s="119"/>
      <c r="CA75" s="119"/>
      <c r="CB75" s="119"/>
      <c r="CC75" s="119"/>
      <c r="CD75" s="119"/>
      <c r="CE75" s="119"/>
      <c r="CF75" s="119"/>
      <c r="CG75" s="119"/>
      <c r="CH75" s="119"/>
      <c r="CI75" s="119"/>
      <c r="CJ75" s="119"/>
      <c r="CK75" s="119"/>
      <c r="CL75" s="119"/>
      <c r="CM75" s="119"/>
      <c r="CN75" s="119"/>
      <c r="CO75" s="119"/>
      <c r="CP75" s="119"/>
      <c r="CQ75" s="119"/>
      <c r="CR75" s="119"/>
      <c r="CS75" s="119"/>
      <c r="CT75" s="119"/>
      <c r="CU75" s="119"/>
      <c r="CV75" s="119"/>
      <c r="CW75" s="119"/>
      <c r="CX75" s="119"/>
      <c r="CY75" s="119"/>
      <c r="CZ75" s="119"/>
      <c r="DA75" s="119"/>
      <c r="DB75" s="119"/>
      <c r="DC75" s="119"/>
      <c r="DD75" s="119"/>
      <c r="DE75" s="119"/>
      <c r="DF75" s="119"/>
      <c r="DG75" s="119"/>
      <c r="DH75" s="119"/>
      <c r="DI75" s="119"/>
      <c r="DJ75" s="119"/>
      <c r="DK75" s="119"/>
      <c r="DL75" s="119"/>
      <c r="DM75" s="119"/>
      <c r="DN75" s="119"/>
      <c r="DO75" s="119"/>
      <c r="DP75" s="119"/>
      <c r="DQ75" s="119"/>
      <c r="DR75" s="119"/>
      <c r="DS75" s="119"/>
      <c r="DT75" s="119"/>
      <c r="DU75" s="119"/>
      <c r="DV75" s="119"/>
      <c r="DW75" s="119"/>
      <c r="DX75" s="119"/>
      <c r="DY75" s="119"/>
      <c r="DZ75" s="119"/>
      <c r="EA75" s="119"/>
      <c r="EB75" s="119"/>
      <c r="EC75" s="119"/>
      <c r="ED75" s="119"/>
      <c r="EE75" s="119"/>
      <c r="EF75" s="119"/>
      <c r="EG75" s="119"/>
      <c r="EH75" s="119"/>
      <c r="EI75" s="119"/>
      <c r="EJ75" s="119"/>
      <c r="EK75" s="119"/>
      <c r="EL75" s="119"/>
      <c r="EM75" s="119"/>
      <c r="EN75" s="119"/>
      <c r="EO75" s="119"/>
      <c r="EP75" s="119"/>
      <c r="EQ75" s="119"/>
      <c r="ER75" s="119"/>
      <c r="ES75" s="119"/>
      <c r="ET75" s="119"/>
      <c r="EU75" s="119"/>
      <c r="EV75" s="119"/>
      <c r="EW75" s="119"/>
      <c r="EX75" s="119"/>
      <c r="EY75" s="119"/>
      <c r="EZ75" s="119"/>
      <c r="FA75" s="119"/>
      <c r="FB75" s="119"/>
      <c r="FC75" s="119"/>
      <c r="FD75" s="119"/>
      <c r="FE75" s="119"/>
      <c r="FF75" s="119"/>
      <c r="FG75" s="119"/>
      <c r="FH75" s="119"/>
      <c r="FI75" s="119"/>
      <c r="FJ75" s="119"/>
      <c r="FK75" s="119"/>
      <c r="FL75" s="119"/>
      <c r="FM75" s="119"/>
      <c r="FN75" s="119"/>
      <c r="FO75" s="119"/>
      <c r="FP75" s="119"/>
      <c r="FQ75" s="119"/>
      <c r="FR75" s="132"/>
      <c r="FS75" s="132"/>
      <c r="FT75" s="132"/>
      <c r="FU75" s="142" t="s">
        <v>2126</v>
      </c>
      <c r="FV75" s="119"/>
      <c r="FW75" s="119"/>
      <c r="FX75" s="119"/>
      <c r="FY75" s="119"/>
      <c r="FZ75" s="119"/>
      <c r="GA75" s="119"/>
      <c r="GB75" s="119"/>
      <c r="GC75" s="136" t="s">
        <v>2127</v>
      </c>
      <c r="GD75" s="119"/>
      <c r="GE75" s="119"/>
      <c r="GF75" s="119"/>
      <c r="GG75" s="119"/>
      <c r="GH75" s="119"/>
      <c r="GI75" s="119"/>
      <c r="GJ75" s="119"/>
      <c r="GK75" s="119"/>
      <c r="GL75" s="119"/>
      <c r="GM75" s="119"/>
      <c r="GN75" s="119"/>
      <c r="GO75" s="119"/>
      <c r="GP75" s="119"/>
      <c r="GQ75" s="119"/>
      <c r="GR75" s="119"/>
      <c r="GS75" s="119"/>
      <c r="GT75" s="119"/>
      <c r="GU75" s="119"/>
      <c r="GV75" s="119"/>
      <c r="GW75" s="119"/>
      <c r="GX75" s="119"/>
      <c r="GY75" s="119"/>
      <c r="GZ75" s="119"/>
      <c r="HA75" s="119"/>
      <c r="HB75" s="119"/>
      <c r="HC75" s="119"/>
      <c r="HD75" s="119"/>
      <c r="HE75" s="119"/>
      <c r="HF75" s="119"/>
      <c r="HG75" s="119"/>
      <c r="HH75" s="119"/>
      <c r="HI75" s="119"/>
      <c r="HJ75" s="119"/>
      <c r="HK75" s="119"/>
      <c r="HL75" s="119"/>
      <c r="HM75" s="119"/>
      <c r="HN75" s="119"/>
      <c r="HO75" s="119"/>
      <c r="HP75" s="119"/>
      <c r="HQ75" s="119"/>
      <c r="HR75" s="119"/>
      <c r="HS75" s="119"/>
    </row>
    <row r="76" spans="1:227" ht="12.75" customHeight="1">
      <c r="A76" s="136" t="s">
        <v>2128</v>
      </c>
      <c r="B76" s="119"/>
      <c r="C76" s="119"/>
      <c r="D76" s="119"/>
      <c r="E76" s="119"/>
      <c r="F76" s="132"/>
      <c r="G76" s="132"/>
      <c r="H76" s="132"/>
      <c r="I76" s="132"/>
      <c r="J76" s="132"/>
      <c r="K76" s="132"/>
      <c r="L76" s="132"/>
      <c r="M76" s="132"/>
      <c r="N76" s="119"/>
      <c r="O76" s="119"/>
      <c r="P76" s="119"/>
      <c r="Q76" s="119"/>
      <c r="R76" s="119"/>
      <c r="S76" s="132"/>
      <c r="T76" s="132"/>
      <c r="U76" s="132"/>
      <c r="V76" s="132"/>
      <c r="W76" s="132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32"/>
      <c r="BK76" s="132"/>
      <c r="BL76" s="119"/>
      <c r="BM76" s="119"/>
      <c r="BN76" s="119"/>
      <c r="BO76" s="119"/>
      <c r="BP76" s="119"/>
      <c r="BQ76" s="119"/>
      <c r="BR76" s="119"/>
      <c r="BS76" s="119"/>
      <c r="BT76" s="132"/>
      <c r="BU76" s="132"/>
      <c r="BV76" s="119"/>
      <c r="BW76" s="119"/>
      <c r="BX76" s="119"/>
      <c r="BY76" s="119"/>
      <c r="BZ76" s="119"/>
      <c r="CA76" s="119"/>
      <c r="CB76" s="119"/>
      <c r="CC76" s="119"/>
      <c r="CD76" s="119"/>
      <c r="CE76" s="119"/>
      <c r="CF76" s="119"/>
      <c r="CG76" s="119"/>
      <c r="CH76" s="119"/>
      <c r="CI76" s="119"/>
      <c r="CJ76" s="119"/>
      <c r="CK76" s="119"/>
      <c r="CL76" s="119"/>
      <c r="CM76" s="119"/>
      <c r="CN76" s="119"/>
      <c r="CO76" s="119"/>
      <c r="CP76" s="119"/>
      <c r="CQ76" s="119"/>
      <c r="CR76" s="119"/>
      <c r="CS76" s="119"/>
      <c r="CT76" s="119"/>
      <c r="CU76" s="119"/>
      <c r="CV76" s="119"/>
      <c r="CW76" s="119"/>
      <c r="CX76" s="119"/>
      <c r="CY76" s="119"/>
      <c r="CZ76" s="119"/>
      <c r="DA76" s="119"/>
      <c r="DB76" s="119"/>
      <c r="DC76" s="119"/>
      <c r="DD76" s="119"/>
      <c r="DE76" s="119"/>
      <c r="DF76" s="119"/>
      <c r="DG76" s="119"/>
      <c r="DH76" s="119"/>
      <c r="DI76" s="119"/>
      <c r="DJ76" s="119"/>
      <c r="DK76" s="119"/>
      <c r="DL76" s="119"/>
      <c r="DM76" s="119"/>
      <c r="DN76" s="119"/>
      <c r="DO76" s="119"/>
      <c r="DP76" s="119"/>
      <c r="DQ76" s="119"/>
      <c r="DR76" s="119"/>
      <c r="DS76" s="119"/>
      <c r="DT76" s="119"/>
      <c r="DU76" s="119"/>
      <c r="DV76" s="119"/>
      <c r="DW76" s="119"/>
      <c r="DX76" s="119"/>
      <c r="DY76" s="119"/>
      <c r="DZ76" s="119"/>
      <c r="EA76" s="119"/>
      <c r="EB76" s="119"/>
      <c r="EC76" s="119"/>
      <c r="ED76" s="119"/>
      <c r="EE76" s="119"/>
      <c r="EF76" s="119"/>
      <c r="EG76" s="119"/>
      <c r="EH76" s="119"/>
      <c r="EI76" s="119"/>
      <c r="EJ76" s="119"/>
      <c r="EK76" s="119"/>
      <c r="EL76" s="119"/>
      <c r="EM76" s="119"/>
      <c r="EN76" s="119"/>
      <c r="EO76" s="119"/>
      <c r="EP76" s="119"/>
      <c r="EQ76" s="119"/>
      <c r="ER76" s="119"/>
      <c r="ES76" s="119"/>
      <c r="ET76" s="119"/>
      <c r="EU76" s="119"/>
      <c r="EV76" s="119"/>
      <c r="EW76" s="119"/>
      <c r="EX76" s="119"/>
      <c r="EY76" s="119"/>
      <c r="EZ76" s="119"/>
      <c r="FA76" s="119"/>
      <c r="FB76" s="119"/>
      <c r="FC76" s="119"/>
      <c r="FD76" s="119"/>
      <c r="FE76" s="119"/>
      <c r="FF76" s="119"/>
      <c r="FG76" s="119"/>
      <c r="FH76" s="119"/>
      <c r="FI76" s="119"/>
      <c r="FJ76" s="119"/>
      <c r="FK76" s="119"/>
      <c r="FL76" s="119"/>
      <c r="FM76" s="119"/>
      <c r="FN76" s="119"/>
      <c r="FO76" s="119"/>
      <c r="FP76" s="119"/>
      <c r="FQ76" s="119"/>
      <c r="FR76" s="132"/>
      <c r="FS76" s="132"/>
      <c r="FT76" s="132"/>
      <c r="FU76" s="142" t="s">
        <v>2129</v>
      </c>
      <c r="FV76" s="119"/>
      <c r="FW76" s="119"/>
      <c r="FX76" s="119"/>
      <c r="FY76" s="119"/>
      <c r="FZ76" s="119"/>
      <c r="GA76" s="119"/>
      <c r="GB76" s="119"/>
      <c r="GC76" s="136" t="s">
        <v>2130</v>
      </c>
      <c r="GD76" s="119"/>
      <c r="GE76" s="119"/>
      <c r="GF76" s="119"/>
      <c r="GG76" s="119"/>
      <c r="GH76" s="119"/>
      <c r="GI76" s="119"/>
      <c r="GJ76" s="119"/>
      <c r="GK76" s="119"/>
      <c r="GL76" s="119"/>
      <c r="GM76" s="119"/>
      <c r="GN76" s="119"/>
      <c r="GO76" s="119"/>
      <c r="GP76" s="119"/>
      <c r="GQ76" s="119"/>
      <c r="GR76" s="119"/>
      <c r="GS76" s="119"/>
      <c r="GT76" s="119"/>
      <c r="GU76" s="119"/>
      <c r="GV76" s="119"/>
      <c r="GW76" s="119"/>
      <c r="GX76" s="119"/>
      <c r="GY76" s="119"/>
      <c r="GZ76" s="119"/>
      <c r="HA76" s="119"/>
      <c r="HB76" s="119"/>
      <c r="HC76" s="119"/>
      <c r="HD76" s="119"/>
      <c r="HE76" s="119"/>
      <c r="HF76" s="119"/>
      <c r="HG76" s="119"/>
      <c r="HH76" s="119"/>
      <c r="HI76" s="119"/>
      <c r="HJ76" s="119"/>
      <c r="HK76" s="119"/>
      <c r="HL76" s="119"/>
      <c r="HM76" s="119"/>
      <c r="HN76" s="119"/>
      <c r="HO76" s="119"/>
      <c r="HP76" s="119"/>
      <c r="HQ76" s="119"/>
      <c r="HR76" s="119"/>
      <c r="HS76" s="119"/>
    </row>
    <row r="77" spans="1:227" ht="12.75" customHeight="1">
      <c r="A77" s="136" t="s">
        <v>2131</v>
      </c>
      <c r="B77" s="119"/>
      <c r="C77" s="119"/>
      <c r="D77" s="119"/>
      <c r="E77" s="119"/>
      <c r="F77" s="132"/>
      <c r="G77" s="132"/>
      <c r="H77" s="132"/>
      <c r="I77" s="132"/>
      <c r="J77" s="132"/>
      <c r="K77" s="132"/>
      <c r="L77" s="132"/>
      <c r="M77" s="132"/>
      <c r="N77" s="119"/>
      <c r="O77" s="119"/>
      <c r="P77" s="119"/>
      <c r="Q77" s="119"/>
      <c r="R77" s="119"/>
      <c r="S77" s="132"/>
      <c r="T77" s="132"/>
      <c r="U77" s="132"/>
      <c r="V77" s="132"/>
      <c r="W77" s="132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19"/>
      <c r="BE77" s="119"/>
      <c r="BF77" s="119"/>
      <c r="BG77" s="119"/>
      <c r="BH77" s="119"/>
      <c r="BI77" s="119"/>
      <c r="BJ77" s="119"/>
      <c r="BK77" s="119"/>
      <c r="BL77" s="119"/>
      <c r="BM77" s="119"/>
      <c r="BN77" s="119"/>
      <c r="BO77" s="119"/>
      <c r="BP77" s="119"/>
      <c r="BQ77" s="119"/>
      <c r="BR77" s="119"/>
      <c r="BS77" s="119"/>
      <c r="BT77" s="119"/>
      <c r="BU77" s="119"/>
      <c r="BV77" s="119"/>
      <c r="BW77" s="119"/>
      <c r="BX77" s="119"/>
      <c r="BY77" s="119"/>
      <c r="BZ77" s="119"/>
      <c r="CA77" s="119"/>
      <c r="CB77" s="119"/>
      <c r="CC77" s="119"/>
      <c r="CD77" s="119"/>
      <c r="CE77" s="119"/>
      <c r="CF77" s="119"/>
      <c r="CG77" s="119"/>
      <c r="CH77" s="119"/>
      <c r="CI77" s="119"/>
      <c r="CJ77" s="119"/>
      <c r="CK77" s="119"/>
      <c r="CL77" s="119"/>
      <c r="CM77" s="119"/>
      <c r="CN77" s="119"/>
      <c r="CO77" s="119"/>
      <c r="CP77" s="119"/>
      <c r="CQ77" s="119"/>
      <c r="CR77" s="119"/>
      <c r="CS77" s="119"/>
      <c r="CT77" s="119"/>
      <c r="CU77" s="119"/>
      <c r="CV77" s="119"/>
      <c r="CW77" s="119"/>
      <c r="CX77" s="119"/>
      <c r="CY77" s="119"/>
      <c r="CZ77" s="119"/>
      <c r="DA77" s="119"/>
      <c r="DB77" s="119"/>
      <c r="DC77" s="119"/>
      <c r="DD77" s="119"/>
      <c r="DE77" s="119"/>
      <c r="DF77" s="119"/>
      <c r="DG77" s="119"/>
      <c r="DH77" s="119"/>
      <c r="DI77" s="119"/>
      <c r="DJ77" s="119"/>
      <c r="DK77" s="119"/>
      <c r="DL77" s="119"/>
      <c r="DM77" s="119"/>
      <c r="DN77" s="119"/>
      <c r="DO77" s="119"/>
      <c r="DP77" s="119"/>
      <c r="DQ77" s="119"/>
      <c r="DR77" s="119"/>
      <c r="DS77" s="119"/>
      <c r="DT77" s="119"/>
      <c r="DU77" s="119"/>
      <c r="DV77" s="119"/>
      <c r="DW77" s="119"/>
      <c r="DX77" s="119"/>
      <c r="DY77" s="119"/>
      <c r="DZ77" s="119"/>
      <c r="EA77" s="119"/>
      <c r="EB77" s="119"/>
      <c r="EC77" s="119"/>
      <c r="ED77" s="119"/>
      <c r="EE77" s="119"/>
      <c r="EF77" s="119"/>
      <c r="EG77" s="119"/>
      <c r="EH77" s="119"/>
      <c r="EI77" s="119"/>
      <c r="EJ77" s="119"/>
      <c r="EK77" s="119"/>
      <c r="EL77" s="119"/>
      <c r="EM77" s="119"/>
      <c r="EN77" s="119"/>
      <c r="EO77" s="119"/>
      <c r="EP77" s="119"/>
      <c r="EQ77" s="119"/>
      <c r="ER77" s="119"/>
      <c r="ES77" s="119"/>
      <c r="ET77" s="119"/>
      <c r="EU77" s="119"/>
      <c r="EV77" s="119"/>
      <c r="EW77" s="119"/>
      <c r="EX77" s="119"/>
      <c r="EY77" s="119"/>
      <c r="EZ77" s="119"/>
      <c r="FA77" s="119"/>
      <c r="FB77" s="119"/>
      <c r="FC77" s="119"/>
      <c r="FD77" s="119"/>
      <c r="FE77" s="119"/>
      <c r="FF77" s="119"/>
      <c r="FG77" s="119"/>
      <c r="FH77" s="119"/>
      <c r="FI77" s="119"/>
      <c r="FJ77" s="119"/>
      <c r="FK77" s="119"/>
      <c r="FL77" s="119"/>
      <c r="FM77" s="119"/>
      <c r="FN77" s="119"/>
      <c r="FO77" s="119"/>
      <c r="FP77" s="119"/>
      <c r="FQ77" s="119"/>
      <c r="FR77" s="132"/>
      <c r="FS77" s="132"/>
      <c r="FT77" s="132"/>
      <c r="FU77" s="142" t="s">
        <v>2132</v>
      </c>
      <c r="FV77" s="119"/>
      <c r="FW77" s="119"/>
      <c r="FX77" s="119"/>
      <c r="FY77" s="119"/>
      <c r="FZ77" s="119"/>
      <c r="GA77" s="119"/>
      <c r="GB77" s="119"/>
      <c r="GC77" s="119"/>
      <c r="GD77" s="119"/>
      <c r="GE77" s="119"/>
      <c r="GF77" s="119"/>
      <c r="GG77" s="119"/>
      <c r="GH77" s="119"/>
      <c r="GI77" s="119"/>
      <c r="GJ77" s="119"/>
      <c r="GK77" s="119"/>
      <c r="GL77" s="119"/>
      <c r="GM77" s="119"/>
      <c r="GN77" s="119"/>
      <c r="GO77" s="119"/>
      <c r="GP77" s="119"/>
      <c r="GQ77" s="119"/>
      <c r="GR77" s="119"/>
      <c r="GS77" s="119"/>
      <c r="GT77" s="119"/>
      <c r="GU77" s="119"/>
      <c r="GV77" s="119"/>
      <c r="GW77" s="119"/>
      <c r="GX77" s="119"/>
      <c r="GY77" s="119"/>
      <c r="GZ77" s="119"/>
      <c r="HA77" s="119"/>
      <c r="HB77" s="119"/>
      <c r="HC77" s="119"/>
      <c r="HD77" s="119"/>
      <c r="HE77" s="119"/>
      <c r="HF77" s="119"/>
      <c r="HG77" s="119"/>
      <c r="HH77" s="119"/>
      <c r="HI77" s="119"/>
      <c r="HJ77" s="119"/>
      <c r="HK77" s="119"/>
      <c r="HL77" s="119"/>
      <c r="HM77" s="119"/>
      <c r="HN77" s="119"/>
      <c r="HO77" s="119"/>
      <c r="HP77" s="119"/>
      <c r="HQ77" s="119"/>
      <c r="HR77" s="119"/>
      <c r="HS77" s="119"/>
    </row>
    <row r="78" spans="1:227" ht="12.75" customHeight="1">
      <c r="A78" s="136" t="s">
        <v>2133</v>
      </c>
      <c r="B78" s="119"/>
      <c r="C78" s="119"/>
      <c r="D78" s="119"/>
      <c r="E78" s="119"/>
      <c r="F78" s="132"/>
      <c r="G78" s="132"/>
      <c r="H78" s="132"/>
      <c r="I78" s="132"/>
      <c r="J78" s="132"/>
      <c r="K78" s="132"/>
      <c r="L78" s="132"/>
      <c r="M78" s="132"/>
      <c r="N78" s="119"/>
      <c r="O78" s="119"/>
      <c r="P78" s="119"/>
      <c r="Q78" s="119"/>
      <c r="R78" s="119"/>
      <c r="S78" s="132"/>
      <c r="T78" s="132"/>
      <c r="U78" s="132"/>
      <c r="V78" s="132"/>
      <c r="W78" s="132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119"/>
      <c r="BF78" s="119"/>
      <c r="BG78" s="119"/>
      <c r="BH78" s="119"/>
      <c r="BI78" s="119"/>
      <c r="BJ78" s="119"/>
      <c r="BK78" s="119"/>
      <c r="BL78" s="119"/>
      <c r="BM78" s="119"/>
      <c r="BN78" s="119"/>
      <c r="BO78" s="119"/>
      <c r="BP78" s="119"/>
      <c r="BQ78" s="119"/>
      <c r="BR78" s="119"/>
      <c r="BS78" s="119"/>
      <c r="BT78" s="119"/>
      <c r="BU78" s="119"/>
      <c r="BV78" s="119"/>
      <c r="BW78" s="119"/>
      <c r="BX78" s="119"/>
      <c r="BY78" s="119"/>
      <c r="BZ78" s="119"/>
      <c r="CA78" s="119"/>
      <c r="CB78" s="119"/>
      <c r="CC78" s="119"/>
      <c r="CD78" s="119"/>
      <c r="CE78" s="119"/>
      <c r="CF78" s="119"/>
      <c r="CG78" s="119"/>
      <c r="CH78" s="119"/>
      <c r="CI78" s="119"/>
      <c r="CJ78" s="119"/>
      <c r="CK78" s="119"/>
      <c r="CL78" s="119"/>
      <c r="CM78" s="119"/>
      <c r="CN78" s="119"/>
      <c r="CO78" s="119"/>
      <c r="CP78" s="119"/>
      <c r="CQ78" s="119"/>
      <c r="CR78" s="119"/>
      <c r="CS78" s="119"/>
      <c r="CT78" s="119"/>
      <c r="CU78" s="119"/>
      <c r="CV78" s="119"/>
      <c r="CW78" s="119"/>
      <c r="CX78" s="119"/>
      <c r="CY78" s="119"/>
      <c r="CZ78" s="119"/>
      <c r="DA78" s="119"/>
      <c r="DB78" s="119"/>
      <c r="DC78" s="119"/>
      <c r="DD78" s="119"/>
      <c r="DE78" s="119"/>
      <c r="DF78" s="119"/>
      <c r="DG78" s="119"/>
      <c r="DH78" s="119"/>
      <c r="DI78" s="119"/>
      <c r="DJ78" s="119"/>
      <c r="DK78" s="119"/>
      <c r="DL78" s="119"/>
      <c r="DM78" s="119"/>
      <c r="DN78" s="119"/>
      <c r="DO78" s="119"/>
      <c r="DP78" s="119"/>
      <c r="DQ78" s="119"/>
      <c r="DR78" s="119"/>
      <c r="DS78" s="119"/>
      <c r="DT78" s="119"/>
      <c r="DU78" s="119"/>
      <c r="DV78" s="119"/>
      <c r="DW78" s="119"/>
      <c r="DX78" s="119"/>
      <c r="DY78" s="119"/>
      <c r="DZ78" s="119"/>
      <c r="EA78" s="119"/>
      <c r="EB78" s="119"/>
      <c r="EC78" s="119"/>
      <c r="ED78" s="119"/>
      <c r="EE78" s="119"/>
      <c r="EF78" s="119"/>
      <c r="EG78" s="119"/>
      <c r="EH78" s="119"/>
      <c r="EI78" s="119"/>
      <c r="EJ78" s="119"/>
      <c r="EK78" s="119"/>
      <c r="EL78" s="119"/>
      <c r="EM78" s="119"/>
      <c r="EN78" s="119"/>
      <c r="EO78" s="119"/>
      <c r="EP78" s="119"/>
      <c r="EQ78" s="119"/>
      <c r="ER78" s="119"/>
      <c r="ES78" s="119"/>
      <c r="ET78" s="119"/>
      <c r="EU78" s="119"/>
      <c r="EV78" s="119"/>
      <c r="EW78" s="119"/>
      <c r="EX78" s="119"/>
      <c r="EY78" s="119"/>
      <c r="EZ78" s="119"/>
      <c r="FA78" s="119"/>
      <c r="FB78" s="119"/>
      <c r="FC78" s="119"/>
      <c r="FD78" s="119"/>
      <c r="FE78" s="119"/>
      <c r="FF78" s="119"/>
      <c r="FG78" s="119"/>
      <c r="FH78" s="119"/>
      <c r="FI78" s="119"/>
      <c r="FJ78" s="119"/>
      <c r="FK78" s="119"/>
      <c r="FL78" s="119"/>
      <c r="FM78" s="119"/>
      <c r="FN78" s="119"/>
      <c r="FO78" s="119"/>
      <c r="FP78" s="119"/>
      <c r="FQ78" s="119"/>
      <c r="FR78" s="132"/>
      <c r="FS78" s="132"/>
      <c r="FT78" s="132"/>
      <c r="FU78" s="142" t="s">
        <v>2134</v>
      </c>
      <c r="FV78" s="119"/>
      <c r="FW78" s="119"/>
      <c r="FX78" s="119"/>
      <c r="FY78" s="119"/>
      <c r="FZ78" s="119"/>
      <c r="GA78" s="119"/>
      <c r="GB78" s="119"/>
      <c r="GC78" s="119"/>
      <c r="GD78" s="119"/>
      <c r="GE78" s="119"/>
      <c r="GF78" s="119"/>
      <c r="GG78" s="119"/>
      <c r="GH78" s="119"/>
      <c r="GI78" s="119"/>
      <c r="GJ78" s="119"/>
      <c r="GK78" s="119"/>
      <c r="GL78" s="119"/>
      <c r="GM78" s="119"/>
      <c r="GN78" s="119"/>
      <c r="GO78" s="119"/>
      <c r="GP78" s="119"/>
      <c r="GQ78" s="119"/>
      <c r="GR78" s="119"/>
      <c r="GS78" s="119"/>
      <c r="GT78" s="119"/>
      <c r="GU78" s="119"/>
      <c r="GV78" s="119"/>
      <c r="GW78" s="119"/>
      <c r="GX78" s="119"/>
      <c r="GY78" s="119"/>
      <c r="GZ78" s="119"/>
      <c r="HA78" s="119"/>
      <c r="HB78" s="119"/>
      <c r="HC78" s="119"/>
      <c r="HD78" s="119"/>
      <c r="HE78" s="119"/>
      <c r="HF78" s="119"/>
      <c r="HG78" s="119"/>
      <c r="HH78" s="119"/>
      <c r="HI78" s="119"/>
      <c r="HJ78" s="119"/>
      <c r="HK78" s="119"/>
      <c r="HL78" s="119"/>
      <c r="HM78" s="119"/>
      <c r="HN78" s="119"/>
      <c r="HO78" s="119"/>
      <c r="HP78" s="119"/>
      <c r="HQ78" s="119"/>
      <c r="HR78" s="119"/>
      <c r="HS78" s="119"/>
    </row>
    <row r="79" spans="1:227" ht="12.75" customHeight="1">
      <c r="A79" s="136" t="s">
        <v>2135</v>
      </c>
      <c r="B79" s="119"/>
      <c r="C79" s="119"/>
      <c r="D79" s="119"/>
      <c r="E79" s="119"/>
      <c r="F79" s="132"/>
      <c r="G79" s="132"/>
      <c r="H79" s="132"/>
      <c r="I79" s="132"/>
      <c r="J79" s="132"/>
      <c r="K79" s="132"/>
      <c r="L79" s="132"/>
      <c r="M79" s="132"/>
      <c r="N79" s="119"/>
      <c r="O79" s="119"/>
      <c r="P79" s="119"/>
      <c r="Q79" s="119"/>
      <c r="R79" s="132"/>
      <c r="S79" s="132"/>
      <c r="T79" s="132"/>
      <c r="U79" s="132"/>
      <c r="V79" s="132"/>
      <c r="W79" s="132"/>
      <c r="X79" s="119"/>
      <c r="Y79" s="119"/>
      <c r="Z79" s="119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19"/>
      <c r="BA79" s="119"/>
      <c r="BB79" s="119"/>
      <c r="BC79" s="119"/>
      <c r="BD79" s="119"/>
      <c r="BE79" s="119"/>
      <c r="BF79" s="119"/>
      <c r="BG79" s="119"/>
      <c r="BH79" s="119"/>
      <c r="BI79" s="119"/>
      <c r="BJ79" s="119"/>
      <c r="BK79" s="119"/>
      <c r="BL79" s="119"/>
      <c r="BM79" s="119"/>
      <c r="BN79" s="119"/>
      <c r="BO79" s="119"/>
      <c r="BP79" s="119"/>
      <c r="BQ79" s="119"/>
      <c r="BR79" s="119"/>
      <c r="BS79" s="119"/>
      <c r="BT79" s="119"/>
      <c r="BU79" s="119"/>
      <c r="BV79" s="119"/>
      <c r="BW79" s="119"/>
      <c r="BX79" s="119"/>
      <c r="BY79" s="119"/>
      <c r="BZ79" s="119"/>
      <c r="CA79" s="119"/>
      <c r="CB79" s="119"/>
      <c r="CC79" s="119"/>
      <c r="CD79" s="119"/>
      <c r="CE79" s="119"/>
      <c r="CF79" s="119"/>
      <c r="CG79" s="119"/>
      <c r="CH79" s="119"/>
      <c r="CI79" s="119"/>
      <c r="CJ79" s="119"/>
      <c r="CK79" s="119"/>
      <c r="CL79" s="119"/>
      <c r="CM79" s="119"/>
      <c r="CN79" s="119"/>
      <c r="CO79" s="119"/>
      <c r="CP79" s="119"/>
      <c r="CQ79" s="119"/>
      <c r="CR79" s="119"/>
      <c r="CS79" s="119"/>
      <c r="CT79" s="119"/>
      <c r="CU79" s="119"/>
      <c r="CV79" s="119"/>
      <c r="CW79" s="119"/>
      <c r="CX79" s="119"/>
      <c r="CY79" s="119"/>
      <c r="CZ79" s="119"/>
      <c r="DA79" s="119"/>
      <c r="DB79" s="119"/>
      <c r="DC79" s="119"/>
      <c r="DD79" s="119"/>
      <c r="DE79" s="119"/>
      <c r="DF79" s="119"/>
      <c r="DG79" s="119"/>
      <c r="DH79" s="119"/>
      <c r="DI79" s="119"/>
      <c r="DJ79" s="119"/>
      <c r="DK79" s="119"/>
      <c r="DL79" s="119"/>
      <c r="DM79" s="119"/>
      <c r="DN79" s="119"/>
      <c r="DO79" s="119"/>
      <c r="DP79" s="119"/>
      <c r="DQ79" s="119"/>
      <c r="DR79" s="119"/>
      <c r="DS79" s="119"/>
      <c r="DT79" s="119"/>
      <c r="DU79" s="119"/>
      <c r="DV79" s="119"/>
      <c r="DW79" s="119"/>
      <c r="DX79" s="119"/>
      <c r="DY79" s="119"/>
      <c r="DZ79" s="119"/>
      <c r="EA79" s="119"/>
      <c r="EB79" s="119"/>
      <c r="EC79" s="119"/>
      <c r="ED79" s="119"/>
      <c r="EE79" s="119"/>
      <c r="EF79" s="119"/>
      <c r="EG79" s="119"/>
      <c r="EH79" s="119"/>
      <c r="EI79" s="119"/>
      <c r="EJ79" s="119"/>
      <c r="EK79" s="119"/>
      <c r="EL79" s="119"/>
      <c r="EM79" s="119"/>
      <c r="EN79" s="119"/>
      <c r="EO79" s="119"/>
      <c r="EP79" s="119"/>
      <c r="EQ79" s="119"/>
      <c r="ER79" s="119"/>
      <c r="ES79" s="119"/>
      <c r="ET79" s="119"/>
      <c r="EU79" s="119"/>
      <c r="EV79" s="119"/>
      <c r="EW79" s="119"/>
      <c r="EX79" s="119"/>
      <c r="EY79" s="119"/>
      <c r="EZ79" s="119"/>
      <c r="FA79" s="119"/>
      <c r="FB79" s="119"/>
      <c r="FC79" s="119"/>
      <c r="FD79" s="119"/>
      <c r="FE79" s="119"/>
      <c r="FF79" s="119"/>
      <c r="FG79" s="119"/>
      <c r="FH79" s="119"/>
      <c r="FI79" s="119"/>
      <c r="FJ79" s="119"/>
      <c r="FK79" s="119"/>
      <c r="FL79" s="119"/>
      <c r="FM79" s="119"/>
      <c r="FN79" s="119"/>
      <c r="FO79" s="119"/>
      <c r="FP79" s="119"/>
      <c r="FQ79" s="119"/>
      <c r="FR79" s="132"/>
      <c r="FS79" s="132"/>
      <c r="FT79" s="132"/>
      <c r="FU79" s="142" t="s">
        <v>2136</v>
      </c>
      <c r="FV79" s="119"/>
      <c r="FW79" s="119"/>
      <c r="FX79" s="119"/>
      <c r="FY79" s="119"/>
      <c r="FZ79" s="119"/>
      <c r="GA79" s="119"/>
      <c r="GB79" s="119"/>
      <c r="GC79" s="119"/>
      <c r="GD79" s="119"/>
      <c r="GE79" s="119"/>
      <c r="GF79" s="119"/>
      <c r="GG79" s="119"/>
      <c r="GH79" s="119"/>
      <c r="GI79" s="119"/>
      <c r="GJ79" s="119"/>
      <c r="GK79" s="119"/>
      <c r="GL79" s="119"/>
      <c r="GM79" s="119"/>
      <c r="GN79" s="119"/>
      <c r="GO79" s="119"/>
      <c r="GP79" s="119"/>
      <c r="GQ79" s="119"/>
      <c r="GR79" s="119"/>
      <c r="GS79" s="119"/>
      <c r="GT79" s="119"/>
      <c r="GU79" s="119"/>
      <c r="GV79" s="119"/>
      <c r="GW79" s="119"/>
      <c r="GX79" s="119"/>
      <c r="GY79" s="119"/>
      <c r="GZ79" s="119"/>
      <c r="HA79" s="119"/>
      <c r="HB79" s="119"/>
      <c r="HC79" s="119"/>
      <c r="HD79" s="119"/>
      <c r="HE79" s="119"/>
      <c r="HF79" s="119"/>
      <c r="HG79" s="119"/>
      <c r="HH79" s="119"/>
      <c r="HI79" s="119"/>
      <c r="HJ79" s="119"/>
      <c r="HK79" s="119"/>
      <c r="HL79" s="119"/>
      <c r="HM79" s="119"/>
      <c r="HN79" s="119"/>
      <c r="HO79" s="119"/>
      <c r="HP79" s="119"/>
      <c r="HQ79" s="119"/>
      <c r="HR79" s="119"/>
      <c r="HS79" s="119"/>
    </row>
    <row r="80" spans="1:227" ht="12.75" customHeight="1">
      <c r="A80" s="136" t="s">
        <v>2137</v>
      </c>
      <c r="B80" s="119"/>
      <c r="C80" s="119"/>
      <c r="D80" s="119"/>
      <c r="E80" s="119"/>
      <c r="F80" s="132"/>
      <c r="G80" s="132"/>
      <c r="H80" s="132"/>
      <c r="I80" s="132"/>
      <c r="J80" s="132"/>
      <c r="K80" s="132"/>
      <c r="L80" s="132"/>
      <c r="M80" s="132"/>
      <c r="N80" s="119"/>
      <c r="O80" s="119"/>
      <c r="P80" s="119"/>
      <c r="Q80" s="119"/>
      <c r="R80" s="132"/>
      <c r="S80" s="132"/>
      <c r="T80" s="132"/>
      <c r="U80" s="132"/>
      <c r="V80" s="132"/>
      <c r="W80" s="132"/>
      <c r="X80" s="119"/>
      <c r="Y80" s="119"/>
      <c r="Z80" s="119"/>
      <c r="AA80" s="119"/>
      <c r="AB80" s="119"/>
      <c r="AC80" s="119"/>
      <c r="AD80" s="119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19"/>
      <c r="BO80" s="119"/>
      <c r="BP80" s="119"/>
      <c r="BQ80" s="119"/>
      <c r="BR80" s="119"/>
      <c r="BS80" s="119"/>
      <c r="BT80" s="119"/>
      <c r="BU80" s="119"/>
      <c r="BV80" s="119"/>
      <c r="BW80" s="119"/>
      <c r="BX80" s="119"/>
      <c r="BY80" s="119"/>
      <c r="BZ80" s="119"/>
      <c r="CA80" s="119"/>
      <c r="CB80" s="119"/>
      <c r="CC80" s="119"/>
      <c r="CD80" s="119"/>
      <c r="CE80" s="119"/>
      <c r="CF80" s="119"/>
      <c r="CG80" s="119"/>
      <c r="CH80" s="119"/>
      <c r="CI80" s="119"/>
      <c r="CJ80" s="119"/>
      <c r="CK80" s="119"/>
      <c r="CL80" s="119"/>
      <c r="CM80" s="119"/>
      <c r="CN80" s="119"/>
      <c r="CO80" s="119"/>
      <c r="CP80" s="119"/>
      <c r="CQ80" s="119"/>
      <c r="CR80" s="119"/>
      <c r="CS80" s="119"/>
      <c r="CT80" s="119"/>
      <c r="CU80" s="119"/>
      <c r="CV80" s="119"/>
      <c r="CW80" s="119"/>
      <c r="CX80" s="119"/>
      <c r="CY80" s="119"/>
      <c r="CZ80" s="119"/>
      <c r="DA80" s="119"/>
      <c r="DB80" s="119"/>
      <c r="DC80" s="119"/>
      <c r="DD80" s="119"/>
      <c r="DE80" s="119"/>
      <c r="DF80" s="119"/>
      <c r="DG80" s="119"/>
      <c r="DH80" s="119"/>
      <c r="DI80" s="119"/>
      <c r="DJ80" s="119"/>
      <c r="DK80" s="119"/>
      <c r="DL80" s="119"/>
      <c r="DM80" s="119"/>
      <c r="DN80" s="119"/>
      <c r="DO80" s="119"/>
      <c r="DP80" s="119"/>
      <c r="DQ80" s="119"/>
      <c r="DR80" s="119"/>
      <c r="DS80" s="119"/>
      <c r="DT80" s="119"/>
      <c r="DU80" s="119"/>
      <c r="DV80" s="119"/>
      <c r="DW80" s="119"/>
      <c r="DX80" s="119"/>
      <c r="DY80" s="119"/>
      <c r="DZ80" s="119"/>
      <c r="EA80" s="119"/>
      <c r="EB80" s="119"/>
      <c r="EC80" s="119"/>
      <c r="ED80" s="119"/>
      <c r="EE80" s="119"/>
      <c r="EF80" s="119"/>
      <c r="EG80" s="119"/>
      <c r="EH80" s="119"/>
      <c r="EI80" s="119"/>
      <c r="EJ80" s="119"/>
      <c r="EK80" s="119"/>
      <c r="EL80" s="119"/>
      <c r="EM80" s="119"/>
      <c r="EN80" s="119"/>
      <c r="EO80" s="119"/>
      <c r="EP80" s="119"/>
      <c r="EQ80" s="119"/>
      <c r="ER80" s="119"/>
      <c r="ES80" s="119"/>
      <c r="ET80" s="119"/>
      <c r="EU80" s="119"/>
      <c r="EV80" s="119"/>
      <c r="EW80" s="119"/>
      <c r="EX80" s="119"/>
      <c r="EY80" s="119"/>
      <c r="EZ80" s="119"/>
      <c r="FA80" s="119"/>
      <c r="FB80" s="119"/>
      <c r="FC80" s="119"/>
      <c r="FD80" s="119"/>
      <c r="FE80" s="119"/>
      <c r="FF80" s="119"/>
      <c r="FG80" s="119"/>
      <c r="FH80" s="119"/>
      <c r="FI80" s="119"/>
      <c r="FJ80" s="119"/>
      <c r="FK80" s="119"/>
      <c r="FL80" s="119"/>
      <c r="FM80" s="119"/>
      <c r="FN80" s="119"/>
      <c r="FO80" s="119"/>
      <c r="FP80" s="119"/>
      <c r="FQ80" s="119"/>
      <c r="FR80" s="132"/>
      <c r="FS80" s="132"/>
      <c r="FT80" s="132"/>
      <c r="FU80" s="142" t="s">
        <v>2138</v>
      </c>
      <c r="FV80" s="119"/>
      <c r="FW80" s="119"/>
      <c r="FX80" s="119"/>
      <c r="FY80" s="119"/>
      <c r="FZ80" s="119"/>
      <c r="GA80" s="119"/>
      <c r="GB80" s="119"/>
      <c r="GC80" s="119"/>
      <c r="GD80" s="119"/>
      <c r="GE80" s="119"/>
      <c r="GF80" s="119"/>
      <c r="GG80" s="119"/>
      <c r="GH80" s="119"/>
      <c r="GI80" s="119"/>
      <c r="GJ80" s="119"/>
      <c r="GK80" s="119"/>
      <c r="GL80" s="119"/>
      <c r="GM80" s="119"/>
      <c r="GN80" s="119"/>
      <c r="GO80" s="119"/>
      <c r="GP80" s="119"/>
      <c r="GQ80" s="119"/>
      <c r="GR80" s="119"/>
      <c r="GS80" s="119"/>
      <c r="GT80" s="119"/>
      <c r="GU80" s="119"/>
      <c r="GV80" s="119"/>
      <c r="GW80" s="119"/>
      <c r="GX80" s="119"/>
      <c r="GY80" s="119"/>
      <c r="GZ80" s="119"/>
      <c r="HA80" s="119"/>
      <c r="HB80" s="119"/>
      <c r="HC80" s="119"/>
      <c r="HD80" s="119"/>
      <c r="HE80" s="119"/>
      <c r="HF80" s="119"/>
      <c r="HG80" s="119"/>
      <c r="HH80" s="119"/>
      <c r="HI80" s="119"/>
      <c r="HJ80" s="119"/>
      <c r="HK80" s="119"/>
      <c r="HL80" s="119"/>
      <c r="HM80" s="119"/>
      <c r="HN80" s="119"/>
      <c r="HO80" s="119"/>
      <c r="HP80" s="119"/>
      <c r="HQ80" s="119"/>
      <c r="HR80" s="119"/>
      <c r="HS80" s="119"/>
    </row>
    <row r="81" spans="1:227" ht="12.75" customHeight="1">
      <c r="A81" s="136" t="s">
        <v>2139</v>
      </c>
      <c r="B81" s="119"/>
      <c r="C81" s="119"/>
      <c r="D81" s="119"/>
      <c r="E81" s="119"/>
      <c r="F81" s="132"/>
      <c r="G81" s="132"/>
      <c r="H81" s="132"/>
      <c r="I81" s="132"/>
      <c r="J81" s="132"/>
      <c r="K81" s="132"/>
      <c r="L81" s="132"/>
      <c r="M81" s="132"/>
      <c r="N81" s="119"/>
      <c r="O81" s="119"/>
      <c r="P81" s="119"/>
      <c r="Q81" s="132"/>
      <c r="R81" s="132"/>
      <c r="S81" s="132"/>
      <c r="T81" s="132"/>
      <c r="U81" s="132"/>
      <c r="V81" s="132"/>
      <c r="W81" s="132"/>
      <c r="X81" s="119"/>
      <c r="Y81" s="119"/>
      <c r="Z81" s="119"/>
      <c r="AA81" s="119"/>
      <c r="AB81" s="119"/>
      <c r="AC81" s="119"/>
      <c r="AD81" s="119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19"/>
      <c r="BA81" s="119"/>
      <c r="BB81" s="119"/>
      <c r="BC81" s="119"/>
      <c r="BD81" s="119"/>
      <c r="BE81" s="119"/>
      <c r="BF81" s="119"/>
      <c r="BG81" s="119"/>
      <c r="BH81" s="119"/>
      <c r="BI81" s="119"/>
      <c r="BJ81" s="119"/>
      <c r="BK81" s="119"/>
      <c r="BL81" s="119"/>
      <c r="BM81" s="119"/>
      <c r="BN81" s="119"/>
      <c r="BO81" s="119"/>
      <c r="BP81" s="119"/>
      <c r="BQ81" s="119"/>
      <c r="BR81" s="119"/>
      <c r="BS81" s="119"/>
      <c r="BT81" s="119"/>
      <c r="BU81" s="119"/>
      <c r="BV81" s="119"/>
      <c r="BW81" s="119"/>
      <c r="BX81" s="119"/>
      <c r="BY81" s="119"/>
      <c r="BZ81" s="119"/>
      <c r="CA81" s="119"/>
      <c r="CB81" s="119"/>
      <c r="CC81" s="119"/>
      <c r="CD81" s="119"/>
      <c r="CE81" s="119"/>
      <c r="CF81" s="119"/>
      <c r="CG81" s="119"/>
      <c r="CH81" s="119"/>
      <c r="CI81" s="119"/>
      <c r="CJ81" s="119"/>
      <c r="CK81" s="119"/>
      <c r="CL81" s="119"/>
      <c r="CM81" s="119"/>
      <c r="CN81" s="119"/>
      <c r="CO81" s="119"/>
      <c r="CP81" s="119"/>
      <c r="CQ81" s="119"/>
      <c r="CR81" s="119"/>
      <c r="CS81" s="119"/>
      <c r="CT81" s="119"/>
      <c r="CU81" s="119"/>
      <c r="CV81" s="119"/>
      <c r="CW81" s="119"/>
      <c r="CX81" s="119"/>
      <c r="CY81" s="119"/>
      <c r="CZ81" s="119"/>
      <c r="DA81" s="119"/>
      <c r="DB81" s="119"/>
      <c r="DC81" s="119"/>
      <c r="DD81" s="119"/>
      <c r="DE81" s="119"/>
      <c r="DF81" s="119"/>
      <c r="DG81" s="119"/>
      <c r="DH81" s="119"/>
      <c r="DI81" s="119"/>
      <c r="DJ81" s="119"/>
      <c r="DK81" s="119"/>
      <c r="DL81" s="119"/>
      <c r="DM81" s="119"/>
      <c r="DN81" s="119"/>
      <c r="DO81" s="119"/>
      <c r="DP81" s="119"/>
      <c r="DQ81" s="119"/>
      <c r="DR81" s="119"/>
      <c r="DS81" s="119"/>
      <c r="DT81" s="119"/>
      <c r="DU81" s="119"/>
      <c r="DV81" s="119"/>
      <c r="DW81" s="119"/>
      <c r="DX81" s="119"/>
      <c r="DY81" s="119"/>
      <c r="DZ81" s="119"/>
      <c r="EA81" s="119"/>
      <c r="EB81" s="119"/>
      <c r="EC81" s="119"/>
      <c r="ED81" s="119"/>
      <c r="EE81" s="119"/>
      <c r="EF81" s="119"/>
      <c r="EG81" s="119"/>
      <c r="EH81" s="119"/>
      <c r="EI81" s="119"/>
      <c r="EJ81" s="119"/>
      <c r="EK81" s="119"/>
      <c r="EL81" s="119"/>
      <c r="EM81" s="119"/>
      <c r="EN81" s="119"/>
      <c r="EO81" s="119"/>
      <c r="EP81" s="119"/>
      <c r="EQ81" s="119"/>
      <c r="ER81" s="119"/>
      <c r="ES81" s="119"/>
      <c r="ET81" s="119"/>
      <c r="EU81" s="119"/>
      <c r="EV81" s="119"/>
      <c r="EW81" s="119"/>
      <c r="EX81" s="119"/>
      <c r="EY81" s="119"/>
      <c r="EZ81" s="119"/>
      <c r="FA81" s="119"/>
      <c r="FB81" s="119"/>
      <c r="FC81" s="119"/>
      <c r="FD81" s="119"/>
      <c r="FE81" s="119"/>
      <c r="FF81" s="119"/>
      <c r="FG81" s="119"/>
      <c r="FH81" s="119"/>
      <c r="FI81" s="119"/>
      <c r="FJ81" s="119"/>
      <c r="FK81" s="119"/>
      <c r="FL81" s="119"/>
      <c r="FM81" s="119"/>
      <c r="FN81" s="119"/>
      <c r="FO81" s="119"/>
      <c r="FP81" s="119"/>
      <c r="FQ81" s="119"/>
      <c r="FR81" s="132"/>
      <c r="FS81" s="132"/>
      <c r="FT81" s="132"/>
      <c r="FU81" s="142" t="s">
        <v>2140</v>
      </c>
      <c r="FV81" s="119"/>
      <c r="FW81" s="119"/>
      <c r="FX81" s="119"/>
      <c r="FY81" s="119"/>
      <c r="FZ81" s="119"/>
      <c r="GA81" s="119"/>
      <c r="GB81" s="119"/>
      <c r="GC81" s="119"/>
      <c r="GD81" s="119"/>
      <c r="GE81" s="119"/>
      <c r="GF81" s="119"/>
      <c r="GG81" s="119"/>
      <c r="GH81" s="119"/>
      <c r="GI81" s="119"/>
      <c r="GJ81" s="119"/>
      <c r="GK81" s="119"/>
      <c r="GL81" s="119"/>
      <c r="GM81" s="119"/>
      <c r="GN81" s="119"/>
      <c r="GO81" s="119"/>
      <c r="GP81" s="119"/>
      <c r="GQ81" s="119"/>
      <c r="GR81" s="119"/>
      <c r="GS81" s="119"/>
      <c r="GT81" s="119"/>
      <c r="GU81" s="119"/>
      <c r="GV81" s="119"/>
      <c r="GW81" s="119"/>
      <c r="GX81" s="119"/>
      <c r="GY81" s="119"/>
      <c r="GZ81" s="119"/>
      <c r="HA81" s="119"/>
      <c r="HB81" s="119"/>
      <c r="HC81" s="119"/>
      <c r="HD81" s="119"/>
      <c r="HE81" s="119"/>
      <c r="HF81" s="119"/>
      <c r="HG81" s="119"/>
      <c r="HH81" s="119"/>
      <c r="HI81" s="119"/>
      <c r="HJ81" s="119"/>
      <c r="HK81" s="119"/>
      <c r="HL81" s="119"/>
      <c r="HM81" s="119"/>
      <c r="HN81" s="119"/>
      <c r="HO81" s="119"/>
      <c r="HP81" s="119"/>
      <c r="HQ81" s="119"/>
      <c r="HR81" s="119"/>
      <c r="HS81" s="119"/>
    </row>
    <row r="82" spans="1:227" ht="12.75" customHeight="1">
      <c r="A82" s="136" t="s">
        <v>2141</v>
      </c>
      <c r="B82" s="119"/>
      <c r="C82" s="119"/>
      <c r="D82" s="119"/>
      <c r="E82" s="119"/>
      <c r="F82" s="132"/>
      <c r="G82" s="132"/>
      <c r="H82" s="132"/>
      <c r="I82" s="132"/>
      <c r="J82" s="132"/>
      <c r="K82" s="132"/>
      <c r="L82" s="132"/>
      <c r="M82" s="132"/>
      <c r="N82" s="119"/>
      <c r="O82" s="119"/>
      <c r="P82" s="119"/>
      <c r="Q82" s="132"/>
      <c r="R82" s="132"/>
      <c r="S82" s="132"/>
      <c r="T82" s="132"/>
      <c r="U82" s="132"/>
      <c r="V82" s="132"/>
      <c r="W82" s="132"/>
      <c r="X82" s="119"/>
      <c r="Y82" s="119"/>
      <c r="Z82" s="119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32"/>
      <c r="AO82" s="132"/>
      <c r="AP82" s="132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19"/>
      <c r="BE82" s="119"/>
      <c r="BF82" s="119"/>
      <c r="BG82" s="119"/>
      <c r="BH82" s="119"/>
      <c r="BI82" s="119"/>
      <c r="BJ82" s="119"/>
      <c r="BK82" s="119"/>
      <c r="BL82" s="119"/>
      <c r="BM82" s="119"/>
      <c r="BN82" s="119"/>
      <c r="BO82" s="119"/>
      <c r="BP82" s="119"/>
      <c r="BQ82" s="119"/>
      <c r="BR82" s="119"/>
      <c r="BS82" s="119"/>
      <c r="BT82" s="119"/>
      <c r="BU82" s="119"/>
      <c r="BV82" s="119"/>
      <c r="BW82" s="119"/>
      <c r="BX82" s="119"/>
      <c r="BY82" s="119"/>
      <c r="BZ82" s="119"/>
      <c r="CA82" s="119"/>
      <c r="CB82" s="119"/>
      <c r="CC82" s="119"/>
      <c r="CD82" s="119"/>
      <c r="CE82" s="119"/>
      <c r="CF82" s="119"/>
      <c r="CG82" s="119"/>
      <c r="CH82" s="119"/>
      <c r="CI82" s="119"/>
      <c r="CJ82" s="119"/>
      <c r="CK82" s="119"/>
      <c r="CL82" s="119"/>
      <c r="CM82" s="119"/>
      <c r="CN82" s="119"/>
      <c r="CO82" s="119"/>
      <c r="CP82" s="119"/>
      <c r="CQ82" s="119"/>
      <c r="CR82" s="119"/>
      <c r="CS82" s="119"/>
      <c r="CT82" s="119"/>
      <c r="CU82" s="119"/>
      <c r="CV82" s="119"/>
      <c r="CW82" s="119"/>
      <c r="CX82" s="119"/>
      <c r="CY82" s="119"/>
      <c r="CZ82" s="119"/>
      <c r="DA82" s="119"/>
      <c r="DB82" s="119"/>
      <c r="DC82" s="119"/>
      <c r="DD82" s="119"/>
      <c r="DE82" s="119"/>
      <c r="DF82" s="119"/>
      <c r="DG82" s="119"/>
      <c r="DH82" s="119"/>
      <c r="DI82" s="119"/>
      <c r="DJ82" s="119"/>
      <c r="DK82" s="119"/>
      <c r="DL82" s="119"/>
      <c r="DM82" s="119"/>
      <c r="DN82" s="119"/>
      <c r="DO82" s="119"/>
      <c r="DP82" s="119"/>
      <c r="DQ82" s="119"/>
      <c r="DR82" s="119"/>
      <c r="DS82" s="119"/>
      <c r="DT82" s="119"/>
      <c r="DU82" s="119"/>
      <c r="DV82" s="119"/>
      <c r="DW82" s="119"/>
      <c r="DX82" s="119"/>
      <c r="DY82" s="119"/>
      <c r="DZ82" s="119"/>
      <c r="EA82" s="119"/>
      <c r="EB82" s="119"/>
      <c r="EC82" s="119"/>
      <c r="ED82" s="119"/>
      <c r="EE82" s="119"/>
      <c r="EF82" s="119"/>
      <c r="EG82" s="119"/>
      <c r="EH82" s="119"/>
      <c r="EI82" s="119"/>
      <c r="EJ82" s="119"/>
      <c r="EK82" s="119"/>
      <c r="EL82" s="119"/>
      <c r="EM82" s="119"/>
      <c r="EN82" s="119"/>
      <c r="EO82" s="119"/>
      <c r="EP82" s="119"/>
      <c r="EQ82" s="119"/>
      <c r="ER82" s="119"/>
      <c r="ES82" s="119"/>
      <c r="ET82" s="119"/>
      <c r="EU82" s="119"/>
      <c r="EV82" s="119"/>
      <c r="EW82" s="119"/>
      <c r="EX82" s="119"/>
      <c r="EY82" s="119"/>
      <c r="EZ82" s="119"/>
      <c r="FA82" s="119"/>
      <c r="FB82" s="119"/>
      <c r="FC82" s="119"/>
      <c r="FD82" s="119"/>
      <c r="FE82" s="119"/>
      <c r="FF82" s="119"/>
      <c r="FG82" s="119"/>
      <c r="FH82" s="119"/>
      <c r="FI82" s="119"/>
      <c r="FJ82" s="119"/>
      <c r="FK82" s="119"/>
      <c r="FL82" s="119"/>
      <c r="FM82" s="119"/>
      <c r="FN82" s="119"/>
      <c r="FO82" s="119"/>
      <c r="FP82" s="119"/>
      <c r="FQ82" s="119"/>
      <c r="FR82" s="132"/>
      <c r="FS82" s="132"/>
      <c r="FT82" s="132"/>
      <c r="FU82" s="136" t="s">
        <v>2142</v>
      </c>
      <c r="FV82" s="119"/>
      <c r="FW82" s="119"/>
      <c r="FX82" s="119"/>
      <c r="FY82" s="119"/>
      <c r="FZ82" s="119"/>
      <c r="GA82" s="119"/>
      <c r="GB82" s="119"/>
      <c r="GC82" s="119"/>
      <c r="GD82" s="119"/>
      <c r="GE82" s="119"/>
      <c r="GF82" s="119"/>
      <c r="GG82" s="119"/>
      <c r="GH82" s="119"/>
      <c r="GI82" s="119"/>
      <c r="GJ82" s="119"/>
      <c r="GK82" s="119"/>
      <c r="GL82" s="119"/>
      <c r="GM82" s="119"/>
      <c r="GN82" s="119"/>
      <c r="GO82" s="119"/>
      <c r="GP82" s="119"/>
      <c r="GQ82" s="119"/>
      <c r="GR82" s="119"/>
      <c r="GS82" s="119"/>
      <c r="GT82" s="119"/>
      <c r="GU82" s="119"/>
      <c r="GV82" s="119"/>
      <c r="GW82" s="119"/>
      <c r="GX82" s="119"/>
      <c r="GY82" s="119"/>
      <c r="GZ82" s="119"/>
      <c r="HA82" s="119"/>
      <c r="HB82" s="119"/>
      <c r="HC82" s="119"/>
      <c r="HD82" s="119"/>
      <c r="HE82" s="119"/>
      <c r="HF82" s="119"/>
      <c r="HG82" s="119"/>
      <c r="HH82" s="119"/>
      <c r="HI82" s="119"/>
      <c r="HJ82" s="119"/>
      <c r="HK82" s="119"/>
      <c r="HL82" s="119"/>
      <c r="HM82" s="119"/>
      <c r="HN82" s="119"/>
      <c r="HO82" s="119"/>
      <c r="HP82" s="119"/>
      <c r="HQ82" s="119"/>
      <c r="HR82" s="119"/>
      <c r="HS82" s="119"/>
    </row>
    <row r="83" spans="1:227" ht="12.75" customHeight="1">
      <c r="A83" s="136" t="s">
        <v>2143</v>
      </c>
      <c r="B83" s="119"/>
      <c r="C83" s="132"/>
      <c r="D83" s="119"/>
      <c r="E83" s="146"/>
      <c r="F83" s="132"/>
      <c r="G83" s="132"/>
      <c r="H83" s="132"/>
      <c r="I83" s="132"/>
      <c r="J83" s="132"/>
      <c r="K83" s="132"/>
      <c r="L83" s="132"/>
      <c r="M83" s="132"/>
      <c r="N83" s="119"/>
      <c r="O83" s="119"/>
      <c r="P83" s="119"/>
      <c r="Q83" s="132"/>
      <c r="R83" s="132"/>
      <c r="S83" s="132"/>
      <c r="T83" s="132"/>
      <c r="U83" s="132"/>
      <c r="V83" s="132"/>
      <c r="W83" s="132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32"/>
      <c r="AO83" s="132"/>
      <c r="AP83" s="132"/>
      <c r="AQ83" s="119"/>
      <c r="AR83" s="119"/>
      <c r="AS83" s="119"/>
      <c r="AT83" s="119"/>
      <c r="AU83" s="119"/>
      <c r="AV83" s="119"/>
      <c r="AW83" s="119"/>
      <c r="AX83" s="119"/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19"/>
      <c r="BO83" s="119"/>
      <c r="BP83" s="119"/>
      <c r="BQ83" s="119"/>
      <c r="BR83" s="119"/>
      <c r="BS83" s="119"/>
      <c r="BT83" s="119"/>
      <c r="BU83" s="119"/>
      <c r="BV83" s="119"/>
      <c r="BW83" s="119"/>
      <c r="BX83" s="119"/>
      <c r="BY83" s="119"/>
      <c r="BZ83" s="119"/>
      <c r="CA83" s="119"/>
      <c r="CB83" s="119"/>
      <c r="CC83" s="119"/>
      <c r="CD83" s="119"/>
      <c r="CE83" s="119"/>
      <c r="CF83" s="119"/>
      <c r="CG83" s="119"/>
      <c r="CH83" s="119"/>
      <c r="CI83" s="119"/>
      <c r="CJ83" s="119"/>
      <c r="CK83" s="119"/>
      <c r="CL83" s="119"/>
      <c r="CM83" s="119"/>
      <c r="CN83" s="119"/>
      <c r="CO83" s="119"/>
      <c r="CP83" s="119"/>
      <c r="CQ83" s="119"/>
      <c r="CR83" s="119"/>
      <c r="CS83" s="119"/>
      <c r="CT83" s="119"/>
      <c r="CU83" s="119"/>
      <c r="CV83" s="119"/>
      <c r="CW83" s="119"/>
      <c r="CX83" s="119"/>
      <c r="CY83" s="119"/>
      <c r="CZ83" s="119"/>
      <c r="DA83" s="119"/>
      <c r="DB83" s="119"/>
      <c r="DC83" s="119"/>
      <c r="DD83" s="119"/>
      <c r="DE83" s="119"/>
      <c r="DF83" s="119"/>
      <c r="DG83" s="119"/>
      <c r="DH83" s="119"/>
      <c r="DI83" s="119"/>
      <c r="DJ83" s="119"/>
      <c r="DK83" s="119"/>
      <c r="DL83" s="119"/>
      <c r="DM83" s="119"/>
      <c r="DN83" s="119"/>
      <c r="DO83" s="119"/>
      <c r="DP83" s="119"/>
      <c r="DQ83" s="119"/>
      <c r="DR83" s="119"/>
      <c r="DS83" s="119"/>
      <c r="DT83" s="119"/>
      <c r="DU83" s="119"/>
      <c r="DV83" s="119"/>
      <c r="DW83" s="119"/>
      <c r="DX83" s="119"/>
      <c r="DY83" s="119"/>
      <c r="DZ83" s="119"/>
      <c r="EA83" s="119"/>
      <c r="EB83" s="119"/>
      <c r="EC83" s="119"/>
      <c r="ED83" s="119"/>
      <c r="EE83" s="119"/>
      <c r="EF83" s="119"/>
      <c r="EG83" s="119"/>
      <c r="EH83" s="119"/>
      <c r="EI83" s="119"/>
      <c r="EJ83" s="119"/>
      <c r="EK83" s="119"/>
      <c r="EL83" s="119"/>
      <c r="EM83" s="119"/>
      <c r="EN83" s="119"/>
      <c r="EO83" s="119"/>
      <c r="EP83" s="119"/>
      <c r="EQ83" s="119"/>
      <c r="ER83" s="119"/>
      <c r="ES83" s="119"/>
      <c r="ET83" s="119"/>
      <c r="EU83" s="119"/>
      <c r="EV83" s="119"/>
      <c r="EW83" s="119"/>
      <c r="EX83" s="119"/>
      <c r="EY83" s="119"/>
      <c r="EZ83" s="119"/>
      <c r="FA83" s="119"/>
      <c r="FB83" s="119"/>
      <c r="FC83" s="119"/>
      <c r="FD83" s="119"/>
      <c r="FE83" s="119"/>
      <c r="FF83" s="119"/>
      <c r="FG83" s="119"/>
      <c r="FH83" s="119"/>
      <c r="FI83" s="119"/>
      <c r="FJ83" s="119"/>
      <c r="FK83" s="119"/>
      <c r="FL83" s="119"/>
      <c r="FM83" s="119"/>
      <c r="FN83" s="119"/>
      <c r="FO83" s="119"/>
      <c r="FP83" s="119"/>
      <c r="FQ83" s="119"/>
      <c r="FR83" s="132"/>
      <c r="FS83" s="132"/>
      <c r="FT83" s="132"/>
      <c r="FU83" s="136" t="s">
        <v>2144</v>
      </c>
      <c r="FV83" s="119"/>
      <c r="FW83" s="119"/>
      <c r="FX83" s="119"/>
      <c r="FY83" s="119"/>
      <c r="FZ83" s="119"/>
      <c r="GA83" s="119"/>
      <c r="GB83" s="119"/>
      <c r="GC83" s="119"/>
      <c r="GD83" s="119"/>
      <c r="GE83" s="119"/>
      <c r="GF83" s="119"/>
      <c r="GG83" s="119"/>
      <c r="GH83" s="119"/>
      <c r="GI83" s="119"/>
      <c r="GJ83" s="119"/>
      <c r="GK83" s="119"/>
      <c r="GL83" s="119"/>
      <c r="GM83" s="119"/>
      <c r="GN83" s="119"/>
      <c r="GO83" s="119"/>
      <c r="GP83" s="119"/>
      <c r="GQ83" s="119"/>
      <c r="GR83" s="119"/>
      <c r="GS83" s="119"/>
      <c r="GT83" s="119"/>
      <c r="GU83" s="119"/>
      <c r="GV83" s="119"/>
      <c r="GW83" s="119"/>
      <c r="GX83" s="119"/>
      <c r="GY83" s="119"/>
      <c r="GZ83" s="119"/>
      <c r="HA83" s="119"/>
      <c r="HB83" s="119"/>
      <c r="HC83" s="119"/>
      <c r="HD83" s="119"/>
      <c r="HE83" s="119"/>
      <c r="HF83" s="119"/>
      <c r="HG83" s="119"/>
      <c r="HH83" s="119"/>
      <c r="HI83" s="119"/>
      <c r="HJ83" s="119"/>
      <c r="HK83" s="119"/>
      <c r="HL83" s="119"/>
      <c r="HM83" s="119"/>
      <c r="HN83" s="119"/>
      <c r="HO83" s="119"/>
      <c r="HP83" s="119"/>
      <c r="HQ83" s="119"/>
      <c r="HR83" s="119"/>
      <c r="HS83" s="119"/>
    </row>
    <row r="84" spans="1:227" ht="12.75" customHeight="1">
      <c r="A84" s="136" t="s">
        <v>2145</v>
      </c>
      <c r="B84" s="119"/>
      <c r="C84" s="132"/>
      <c r="D84" s="132"/>
      <c r="E84" s="119"/>
      <c r="F84" s="132"/>
      <c r="G84" s="132"/>
      <c r="H84" s="132"/>
      <c r="I84" s="132"/>
      <c r="J84" s="132"/>
      <c r="K84" s="132"/>
      <c r="L84" s="132"/>
      <c r="M84" s="132"/>
      <c r="N84" s="119"/>
      <c r="O84" s="119"/>
      <c r="P84" s="119"/>
      <c r="Q84" s="132"/>
      <c r="R84" s="132"/>
      <c r="S84" s="132"/>
      <c r="T84" s="132"/>
      <c r="U84" s="132"/>
      <c r="V84" s="132"/>
      <c r="W84" s="132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32"/>
      <c r="AO84" s="132"/>
      <c r="AP84" s="132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/>
      <c r="BC84" s="119"/>
      <c r="BD84" s="119"/>
      <c r="BE84" s="119"/>
      <c r="BF84" s="119"/>
      <c r="BG84" s="119"/>
      <c r="BH84" s="119"/>
      <c r="BI84" s="119"/>
      <c r="BJ84" s="119"/>
      <c r="BK84" s="119"/>
      <c r="BL84" s="119"/>
      <c r="BM84" s="119"/>
      <c r="BN84" s="119"/>
      <c r="BO84" s="119"/>
      <c r="BP84" s="119"/>
      <c r="BQ84" s="119"/>
      <c r="BR84" s="119"/>
      <c r="BS84" s="119"/>
      <c r="BT84" s="119"/>
      <c r="BU84" s="119"/>
      <c r="BV84" s="119"/>
      <c r="BW84" s="119"/>
      <c r="BX84" s="119"/>
      <c r="BY84" s="119"/>
      <c r="BZ84" s="119"/>
      <c r="CA84" s="119"/>
      <c r="CB84" s="119"/>
      <c r="CC84" s="119"/>
      <c r="CD84" s="119"/>
      <c r="CE84" s="119"/>
      <c r="CF84" s="119"/>
      <c r="CG84" s="119"/>
      <c r="CH84" s="119"/>
      <c r="CI84" s="119"/>
      <c r="CJ84" s="119"/>
      <c r="CK84" s="119"/>
      <c r="CL84" s="119"/>
      <c r="CM84" s="119"/>
      <c r="CN84" s="119"/>
      <c r="CO84" s="119"/>
      <c r="CP84" s="119"/>
      <c r="CQ84" s="119"/>
      <c r="CR84" s="119"/>
      <c r="CS84" s="119"/>
      <c r="CT84" s="119"/>
      <c r="CU84" s="119"/>
      <c r="CV84" s="119"/>
      <c r="CW84" s="119"/>
      <c r="CX84" s="119"/>
      <c r="CY84" s="119"/>
      <c r="CZ84" s="119"/>
      <c r="DA84" s="119"/>
      <c r="DB84" s="119"/>
      <c r="DC84" s="119"/>
      <c r="DD84" s="119"/>
      <c r="DE84" s="119"/>
      <c r="DF84" s="119"/>
      <c r="DG84" s="119"/>
      <c r="DH84" s="119"/>
      <c r="DI84" s="119"/>
      <c r="DJ84" s="119"/>
      <c r="DK84" s="119"/>
      <c r="DL84" s="119"/>
      <c r="DM84" s="119"/>
      <c r="DN84" s="119"/>
      <c r="DO84" s="119"/>
      <c r="DP84" s="119"/>
      <c r="DQ84" s="119"/>
      <c r="DR84" s="119"/>
      <c r="DS84" s="119"/>
      <c r="DT84" s="119"/>
      <c r="DU84" s="119"/>
      <c r="DV84" s="119"/>
      <c r="DW84" s="119"/>
      <c r="DX84" s="119"/>
      <c r="DY84" s="119"/>
      <c r="DZ84" s="119"/>
      <c r="EA84" s="119"/>
      <c r="EB84" s="119"/>
      <c r="EC84" s="119"/>
      <c r="ED84" s="119"/>
      <c r="EE84" s="119"/>
      <c r="EF84" s="119"/>
      <c r="EG84" s="119"/>
      <c r="EH84" s="119"/>
      <c r="EI84" s="119"/>
      <c r="EJ84" s="119"/>
      <c r="EK84" s="119"/>
      <c r="EL84" s="119"/>
      <c r="EM84" s="119"/>
      <c r="EN84" s="119"/>
      <c r="EO84" s="119"/>
      <c r="EP84" s="119"/>
      <c r="EQ84" s="119"/>
      <c r="ER84" s="119"/>
      <c r="ES84" s="119"/>
      <c r="ET84" s="119"/>
      <c r="EU84" s="119"/>
      <c r="EV84" s="119"/>
      <c r="EW84" s="119"/>
      <c r="EX84" s="119"/>
      <c r="EY84" s="119"/>
      <c r="EZ84" s="119"/>
      <c r="FA84" s="119"/>
      <c r="FB84" s="119"/>
      <c r="FC84" s="119"/>
      <c r="FD84" s="119"/>
      <c r="FE84" s="119"/>
      <c r="FF84" s="119"/>
      <c r="FG84" s="119"/>
      <c r="FH84" s="119"/>
      <c r="FI84" s="119"/>
      <c r="FJ84" s="119"/>
      <c r="FK84" s="119"/>
      <c r="FL84" s="119"/>
      <c r="FM84" s="119"/>
      <c r="FN84" s="119"/>
      <c r="FO84" s="119"/>
      <c r="FP84" s="119"/>
      <c r="FQ84" s="132"/>
      <c r="FR84" s="132"/>
      <c r="FS84" s="132"/>
      <c r="FT84" s="132"/>
      <c r="FU84" s="136" t="s">
        <v>2146</v>
      </c>
      <c r="FV84" s="119"/>
      <c r="FW84" s="119"/>
      <c r="FX84" s="119"/>
      <c r="FY84" s="119"/>
      <c r="FZ84" s="119"/>
      <c r="GA84" s="119"/>
      <c r="GB84" s="119"/>
      <c r="GC84" s="119"/>
      <c r="GD84" s="119"/>
      <c r="GE84" s="119"/>
      <c r="GF84" s="119"/>
      <c r="GG84" s="119"/>
      <c r="GH84" s="119"/>
      <c r="GI84" s="119"/>
      <c r="GJ84" s="119"/>
      <c r="GK84" s="119"/>
      <c r="GL84" s="119"/>
      <c r="GM84" s="119"/>
      <c r="GN84" s="119"/>
      <c r="GO84" s="119"/>
      <c r="GP84" s="119"/>
      <c r="GQ84" s="119"/>
      <c r="GR84" s="119"/>
      <c r="GS84" s="119"/>
      <c r="GT84" s="119"/>
      <c r="GU84" s="119"/>
      <c r="GV84" s="119"/>
      <c r="GW84" s="119"/>
      <c r="GX84" s="119"/>
      <c r="GY84" s="119"/>
      <c r="GZ84" s="119"/>
      <c r="HA84" s="119"/>
      <c r="HB84" s="119"/>
      <c r="HC84" s="119"/>
      <c r="HD84" s="119"/>
      <c r="HE84" s="119"/>
      <c r="HF84" s="119"/>
      <c r="HG84" s="119"/>
      <c r="HH84" s="119"/>
      <c r="HI84" s="119"/>
      <c r="HJ84" s="119"/>
      <c r="HK84" s="119"/>
      <c r="HL84" s="119"/>
      <c r="HM84" s="119"/>
      <c r="HN84" s="119"/>
      <c r="HO84" s="119"/>
      <c r="HP84" s="119"/>
      <c r="HQ84" s="119"/>
      <c r="HR84" s="119"/>
      <c r="HS84" s="119"/>
    </row>
    <row r="85" spans="1:227" ht="12.75" customHeight="1">
      <c r="A85" s="136" t="s">
        <v>2147</v>
      </c>
      <c r="B85" s="119"/>
      <c r="C85" s="132"/>
      <c r="D85" s="132"/>
      <c r="E85" s="146"/>
      <c r="F85" s="132"/>
      <c r="G85" s="132"/>
      <c r="H85" s="132"/>
      <c r="I85" s="132"/>
      <c r="J85" s="132"/>
      <c r="K85" s="132"/>
      <c r="L85" s="132"/>
      <c r="M85" s="132"/>
      <c r="N85" s="119"/>
      <c r="O85" s="119"/>
      <c r="P85" s="119"/>
      <c r="Q85" s="132"/>
      <c r="R85" s="132"/>
      <c r="S85" s="132"/>
      <c r="T85" s="132"/>
      <c r="U85" s="132"/>
      <c r="V85" s="132"/>
      <c r="W85" s="132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32"/>
      <c r="AO85" s="132"/>
      <c r="AP85" s="132"/>
      <c r="AQ85" s="119"/>
      <c r="AR85" s="119"/>
      <c r="AS85" s="119"/>
      <c r="AT85" s="119"/>
      <c r="AU85" s="119"/>
      <c r="AV85" s="119"/>
      <c r="AW85" s="119"/>
      <c r="AX85" s="119"/>
      <c r="AY85" s="119"/>
      <c r="AZ85" s="119"/>
      <c r="BA85" s="119"/>
      <c r="BB85" s="119"/>
      <c r="BC85" s="119"/>
      <c r="BD85" s="119"/>
      <c r="BE85" s="119"/>
      <c r="BF85" s="119"/>
      <c r="BG85" s="119"/>
      <c r="BH85" s="119"/>
      <c r="BI85" s="119"/>
      <c r="BJ85" s="119"/>
      <c r="BK85" s="119"/>
      <c r="BL85" s="119"/>
      <c r="BM85" s="119"/>
      <c r="BN85" s="119"/>
      <c r="BO85" s="119"/>
      <c r="BP85" s="119"/>
      <c r="BQ85" s="119"/>
      <c r="BR85" s="119"/>
      <c r="BS85" s="119"/>
      <c r="BT85" s="119"/>
      <c r="BU85" s="119"/>
      <c r="BV85" s="119"/>
      <c r="BW85" s="119"/>
      <c r="BX85" s="119"/>
      <c r="BY85" s="119"/>
      <c r="BZ85" s="119"/>
      <c r="CA85" s="119"/>
      <c r="CB85" s="119"/>
      <c r="CC85" s="119"/>
      <c r="CD85" s="119"/>
      <c r="CE85" s="119"/>
      <c r="CF85" s="119"/>
      <c r="CG85" s="119"/>
      <c r="CH85" s="119"/>
      <c r="CI85" s="119"/>
      <c r="CJ85" s="119"/>
      <c r="CK85" s="119"/>
      <c r="CL85" s="119"/>
      <c r="CM85" s="119"/>
      <c r="CN85" s="119"/>
      <c r="CO85" s="119"/>
      <c r="CP85" s="119"/>
      <c r="CQ85" s="119"/>
      <c r="CR85" s="119"/>
      <c r="CS85" s="119"/>
      <c r="CT85" s="119"/>
      <c r="CU85" s="119"/>
      <c r="CV85" s="119"/>
      <c r="CW85" s="119"/>
      <c r="CX85" s="119"/>
      <c r="CY85" s="119"/>
      <c r="CZ85" s="119"/>
      <c r="DA85" s="119"/>
      <c r="DB85" s="119"/>
      <c r="DC85" s="119"/>
      <c r="DD85" s="119"/>
      <c r="DE85" s="119"/>
      <c r="DF85" s="119"/>
      <c r="DG85" s="119"/>
      <c r="DH85" s="119"/>
      <c r="DI85" s="119"/>
      <c r="DJ85" s="119"/>
      <c r="DK85" s="119"/>
      <c r="DL85" s="119"/>
      <c r="DM85" s="119"/>
      <c r="DN85" s="119"/>
      <c r="DO85" s="119"/>
      <c r="DP85" s="119"/>
      <c r="DQ85" s="119"/>
      <c r="DR85" s="119"/>
      <c r="DS85" s="119"/>
      <c r="DT85" s="119"/>
      <c r="DU85" s="119"/>
      <c r="DV85" s="119"/>
      <c r="DW85" s="119"/>
      <c r="DX85" s="119"/>
      <c r="DY85" s="119"/>
      <c r="DZ85" s="119"/>
      <c r="EA85" s="119"/>
      <c r="EB85" s="119"/>
      <c r="EC85" s="119"/>
      <c r="ED85" s="119"/>
      <c r="EE85" s="119"/>
      <c r="EF85" s="119"/>
      <c r="EG85" s="119"/>
      <c r="EH85" s="119"/>
      <c r="EI85" s="119"/>
      <c r="EJ85" s="119"/>
      <c r="EK85" s="119"/>
      <c r="EL85" s="119"/>
      <c r="EM85" s="119"/>
      <c r="EN85" s="119"/>
      <c r="EO85" s="119"/>
      <c r="EP85" s="119"/>
      <c r="EQ85" s="119"/>
      <c r="ER85" s="119"/>
      <c r="ES85" s="119"/>
      <c r="ET85" s="119"/>
      <c r="EU85" s="119"/>
      <c r="EV85" s="119"/>
      <c r="EW85" s="119"/>
      <c r="EX85" s="119"/>
      <c r="EY85" s="119"/>
      <c r="EZ85" s="119"/>
      <c r="FA85" s="119"/>
      <c r="FB85" s="119"/>
      <c r="FC85" s="119"/>
      <c r="FD85" s="119"/>
      <c r="FE85" s="119"/>
      <c r="FF85" s="119"/>
      <c r="FG85" s="119"/>
      <c r="FH85" s="119"/>
      <c r="FI85" s="119"/>
      <c r="FJ85" s="119"/>
      <c r="FK85" s="119"/>
      <c r="FL85" s="119"/>
      <c r="FM85" s="119"/>
      <c r="FN85" s="119"/>
      <c r="FO85" s="119"/>
      <c r="FP85" s="132"/>
      <c r="FQ85" s="132"/>
      <c r="FR85" s="132"/>
      <c r="FS85" s="132"/>
      <c r="FT85" s="132"/>
      <c r="FU85" s="136" t="s">
        <v>2148</v>
      </c>
      <c r="FV85" s="119"/>
      <c r="FW85" s="119"/>
      <c r="FX85" s="119"/>
      <c r="FY85" s="119"/>
      <c r="FZ85" s="119"/>
      <c r="GA85" s="119"/>
      <c r="GB85" s="119"/>
      <c r="GC85" s="119"/>
      <c r="GD85" s="119"/>
      <c r="GE85" s="119"/>
      <c r="GF85" s="119"/>
      <c r="GG85" s="119"/>
      <c r="GH85" s="119"/>
      <c r="GI85" s="119"/>
      <c r="GJ85" s="119"/>
      <c r="GK85" s="119"/>
      <c r="GL85" s="119"/>
      <c r="GM85" s="119"/>
      <c r="GN85" s="119"/>
      <c r="GO85" s="119"/>
      <c r="GP85" s="119"/>
      <c r="GQ85" s="119"/>
      <c r="GR85" s="119"/>
      <c r="GS85" s="119"/>
      <c r="GT85" s="119"/>
      <c r="GU85" s="119"/>
      <c r="GV85" s="119"/>
      <c r="GW85" s="119"/>
      <c r="GX85" s="119"/>
      <c r="GY85" s="119"/>
      <c r="GZ85" s="119"/>
      <c r="HA85" s="119"/>
      <c r="HB85" s="119"/>
      <c r="HC85" s="119"/>
      <c r="HD85" s="119"/>
      <c r="HE85" s="119"/>
      <c r="HF85" s="119"/>
      <c r="HG85" s="119"/>
      <c r="HH85" s="119"/>
      <c r="HI85" s="119"/>
      <c r="HJ85" s="119"/>
      <c r="HK85" s="119"/>
      <c r="HL85" s="119"/>
      <c r="HM85" s="119"/>
      <c r="HN85" s="119"/>
      <c r="HO85" s="119"/>
      <c r="HP85" s="119"/>
      <c r="HQ85" s="119"/>
      <c r="HR85" s="119"/>
      <c r="HS85" s="119"/>
    </row>
    <row r="86" spans="1:227" ht="12.75" customHeight="1">
      <c r="A86" s="119"/>
      <c r="B86" s="119"/>
      <c r="C86" s="132"/>
      <c r="D86" s="132"/>
      <c r="E86" s="146"/>
      <c r="F86" s="132"/>
      <c r="G86" s="132"/>
      <c r="H86" s="132"/>
      <c r="I86" s="132"/>
      <c r="J86" s="132"/>
      <c r="K86" s="132"/>
      <c r="L86" s="132"/>
      <c r="M86" s="132"/>
      <c r="N86" s="119"/>
      <c r="O86" s="119"/>
      <c r="P86" s="119"/>
      <c r="Q86" s="132"/>
      <c r="R86" s="132"/>
      <c r="S86" s="132"/>
      <c r="T86" s="132"/>
      <c r="U86" s="132"/>
      <c r="V86" s="132"/>
      <c r="W86" s="132"/>
      <c r="X86" s="119"/>
      <c r="Y86" s="119"/>
      <c r="Z86" s="119"/>
      <c r="AA86" s="119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32"/>
      <c r="AO86" s="132"/>
      <c r="AP86" s="132"/>
      <c r="AQ86" s="119"/>
      <c r="AR86" s="119"/>
      <c r="AS86" s="119"/>
      <c r="AT86" s="119"/>
      <c r="AU86" s="119"/>
      <c r="AV86" s="119"/>
      <c r="AW86" s="119"/>
      <c r="AX86" s="119"/>
      <c r="AY86" s="119"/>
      <c r="AZ86" s="119"/>
      <c r="BA86" s="119"/>
      <c r="BB86" s="119"/>
      <c r="BC86" s="119"/>
      <c r="BD86" s="119"/>
      <c r="BE86" s="119"/>
      <c r="BF86" s="119"/>
      <c r="BG86" s="119"/>
      <c r="BH86" s="119"/>
      <c r="BI86" s="119"/>
      <c r="BJ86" s="119"/>
      <c r="BK86" s="119"/>
      <c r="BL86" s="119"/>
      <c r="BM86" s="119"/>
      <c r="BN86" s="119"/>
      <c r="BO86" s="119"/>
      <c r="BP86" s="119"/>
      <c r="BQ86" s="119"/>
      <c r="BR86" s="119"/>
      <c r="BS86" s="119"/>
      <c r="BT86" s="119"/>
      <c r="BU86" s="119"/>
      <c r="BV86" s="119"/>
      <c r="BW86" s="119"/>
      <c r="BX86" s="119"/>
      <c r="BY86" s="119"/>
      <c r="BZ86" s="119"/>
      <c r="CA86" s="119"/>
      <c r="CB86" s="119"/>
      <c r="CC86" s="119"/>
      <c r="CD86" s="119"/>
      <c r="CE86" s="119"/>
      <c r="CF86" s="119"/>
      <c r="CG86" s="119"/>
      <c r="CH86" s="119"/>
      <c r="CI86" s="119"/>
      <c r="CJ86" s="119"/>
      <c r="CK86" s="119"/>
      <c r="CL86" s="119"/>
      <c r="CM86" s="119"/>
      <c r="CN86" s="119"/>
      <c r="CO86" s="119"/>
      <c r="CP86" s="119"/>
      <c r="CQ86" s="119"/>
      <c r="CR86" s="119"/>
      <c r="CS86" s="119"/>
      <c r="CT86" s="119"/>
      <c r="CU86" s="119"/>
      <c r="CV86" s="119"/>
      <c r="CW86" s="119"/>
      <c r="CX86" s="119"/>
      <c r="CY86" s="119"/>
      <c r="CZ86" s="119"/>
      <c r="DA86" s="119"/>
      <c r="DB86" s="119"/>
      <c r="DC86" s="119"/>
      <c r="DD86" s="119"/>
      <c r="DE86" s="119"/>
      <c r="DF86" s="119"/>
      <c r="DG86" s="119"/>
      <c r="DH86" s="119"/>
      <c r="DI86" s="119"/>
      <c r="DJ86" s="119"/>
      <c r="DK86" s="119"/>
      <c r="DL86" s="119"/>
      <c r="DM86" s="119"/>
      <c r="DN86" s="119"/>
      <c r="DO86" s="119"/>
      <c r="DP86" s="119"/>
      <c r="DQ86" s="119"/>
      <c r="DR86" s="119"/>
      <c r="DS86" s="119"/>
      <c r="DT86" s="119"/>
      <c r="DU86" s="119"/>
      <c r="DV86" s="119"/>
      <c r="DW86" s="119"/>
      <c r="DX86" s="119"/>
      <c r="DY86" s="119"/>
      <c r="DZ86" s="119"/>
      <c r="EA86" s="119"/>
      <c r="EB86" s="119"/>
      <c r="EC86" s="119"/>
      <c r="ED86" s="119"/>
      <c r="EE86" s="119"/>
      <c r="EF86" s="119"/>
      <c r="EG86" s="119"/>
      <c r="EH86" s="119"/>
      <c r="EI86" s="119"/>
      <c r="EJ86" s="119"/>
      <c r="EK86" s="119"/>
      <c r="EL86" s="119"/>
      <c r="EM86" s="119"/>
      <c r="EN86" s="119"/>
      <c r="EO86" s="119"/>
      <c r="EP86" s="119"/>
      <c r="EQ86" s="119"/>
      <c r="ER86" s="119"/>
      <c r="ES86" s="119"/>
      <c r="ET86" s="119"/>
      <c r="EU86" s="119"/>
      <c r="EV86" s="119"/>
      <c r="EW86" s="119"/>
      <c r="EX86" s="119"/>
      <c r="EY86" s="119"/>
      <c r="EZ86" s="119"/>
      <c r="FA86" s="119"/>
      <c r="FB86" s="119"/>
      <c r="FC86" s="119"/>
      <c r="FD86" s="119"/>
      <c r="FE86" s="119"/>
      <c r="FF86" s="119"/>
      <c r="FG86" s="119"/>
      <c r="FH86" s="119"/>
      <c r="FI86" s="119"/>
      <c r="FJ86" s="119"/>
      <c r="FK86" s="119"/>
      <c r="FL86" s="119"/>
      <c r="FM86" s="119"/>
      <c r="FN86" s="119"/>
      <c r="FO86" s="119"/>
      <c r="FP86" s="119"/>
      <c r="FQ86" s="119"/>
      <c r="FR86" s="119"/>
      <c r="FS86" s="119"/>
      <c r="FT86" s="119"/>
      <c r="FU86" s="136" t="s">
        <v>2149</v>
      </c>
      <c r="FV86" s="119"/>
      <c r="FW86" s="119"/>
      <c r="FX86" s="119"/>
      <c r="FY86" s="119"/>
      <c r="FZ86" s="119"/>
      <c r="GA86" s="119"/>
      <c r="GB86" s="119"/>
      <c r="GC86" s="119"/>
      <c r="GD86" s="119"/>
      <c r="GE86" s="119"/>
      <c r="GF86" s="119"/>
      <c r="GG86" s="119"/>
      <c r="GH86" s="119"/>
      <c r="GI86" s="119"/>
      <c r="GJ86" s="119"/>
      <c r="GK86" s="119"/>
      <c r="GL86" s="119"/>
      <c r="GM86" s="119"/>
      <c r="GN86" s="119"/>
      <c r="GO86" s="119"/>
      <c r="GP86" s="119"/>
      <c r="GQ86" s="119"/>
      <c r="GR86" s="119"/>
      <c r="GS86" s="119"/>
      <c r="GT86" s="119"/>
      <c r="GU86" s="119"/>
      <c r="GV86" s="119"/>
      <c r="GW86" s="119"/>
      <c r="GX86" s="119"/>
      <c r="GY86" s="119"/>
      <c r="GZ86" s="119"/>
      <c r="HA86" s="119"/>
      <c r="HB86" s="119"/>
      <c r="HC86" s="119"/>
      <c r="HD86" s="119"/>
      <c r="HE86" s="119"/>
      <c r="HF86" s="119"/>
      <c r="HG86" s="119"/>
      <c r="HH86" s="119"/>
      <c r="HI86" s="119"/>
      <c r="HJ86" s="119"/>
      <c r="HK86" s="119"/>
      <c r="HL86" s="119"/>
      <c r="HM86" s="119"/>
      <c r="HN86" s="119"/>
      <c r="HO86" s="119"/>
      <c r="HP86" s="119"/>
      <c r="HQ86" s="119"/>
      <c r="HR86" s="119"/>
      <c r="HS86" s="119"/>
    </row>
    <row r="87" spans="1:227" ht="12.75" customHeight="1">
      <c r="A87" s="119"/>
      <c r="B87" s="119"/>
      <c r="C87" s="132"/>
      <c r="D87" s="132"/>
      <c r="E87" s="146"/>
      <c r="F87" s="132"/>
      <c r="G87" s="132"/>
      <c r="H87" s="132"/>
      <c r="I87" s="132"/>
      <c r="J87" s="132"/>
      <c r="K87" s="132"/>
      <c r="L87" s="132"/>
      <c r="M87" s="132"/>
      <c r="N87" s="119"/>
      <c r="O87" s="119"/>
      <c r="P87" s="119"/>
      <c r="Q87" s="132"/>
      <c r="R87" s="132"/>
      <c r="S87" s="132"/>
      <c r="T87" s="132"/>
      <c r="U87" s="132"/>
      <c r="V87" s="132"/>
      <c r="W87" s="132"/>
      <c r="X87" s="119"/>
      <c r="Y87" s="119"/>
      <c r="Z87" s="119"/>
      <c r="AA87" s="119"/>
      <c r="AB87" s="119"/>
      <c r="AC87" s="119"/>
      <c r="AD87" s="119"/>
      <c r="AE87" s="119"/>
      <c r="AF87" s="119"/>
      <c r="AG87" s="119"/>
      <c r="AH87" s="119"/>
      <c r="AI87" s="119"/>
      <c r="AJ87" s="119"/>
      <c r="AK87" s="119"/>
      <c r="AL87" s="119"/>
      <c r="AM87" s="119"/>
      <c r="AN87" s="132"/>
      <c r="AO87" s="132"/>
      <c r="AP87" s="132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  <c r="BC87" s="119"/>
      <c r="BD87" s="119"/>
      <c r="BE87" s="119"/>
      <c r="BF87" s="119"/>
      <c r="BG87" s="119"/>
      <c r="BH87" s="119"/>
      <c r="BI87" s="119"/>
      <c r="BJ87" s="119"/>
      <c r="BK87" s="119"/>
      <c r="BL87" s="119"/>
      <c r="BM87" s="119"/>
      <c r="BN87" s="119"/>
      <c r="BO87" s="119"/>
      <c r="BP87" s="119"/>
      <c r="BQ87" s="119"/>
      <c r="BR87" s="119"/>
      <c r="BS87" s="119"/>
      <c r="BT87" s="119"/>
      <c r="BU87" s="119"/>
      <c r="BV87" s="119"/>
      <c r="BW87" s="119"/>
      <c r="BX87" s="119"/>
      <c r="BY87" s="119"/>
      <c r="BZ87" s="119"/>
      <c r="CA87" s="119"/>
      <c r="CB87" s="119"/>
      <c r="CC87" s="119"/>
      <c r="CD87" s="119"/>
      <c r="CE87" s="119"/>
      <c r="CF87" s="119"/>
      <c r="CG87" s="119"/>
      <c r="CH87" s="119"/>
      <c r="CI87" s="119"/>
      <c r="CJ87" s="119"/>
      <c r="CK87" s="119"/>
      <c r="CL87" s="119"/>
      <c r="CM87" s="119"/>
      <c r="CN87" s="119"/>
      <c r="CO87" s="119"/>
      <c r="CP87" s="119"/>
      <c r="CQ87" s="119"/>
      <c r="CR87" s="119"/>
      <c r="CS87" s="119"/>
      <c r="CT87" s="119"/>
      <c r="CU87" s="119"/>
      <c r="CV87" s="119"/>
      <c r="CW87" s="119"/>
      <c r="CX87" s="119"/>
      <c r="CY87" s="119"/>
      <c r="CZ87" s="119"/>
      <c r="DA87" s="119"/>
      <c r="DB87" s="119"/>
      <c r="DC87" s="119"/>
      <c r="DD87" s="119"/>
      <c r="DE87" s="119"/>
      <c r="DF87" s="119"/>
      <c r="DG87" s="119"/>
      <c r="DH87" s="119"/>
      <c r="DI87" s="119"/>
      <c r="DJ87" s="119"/>
      <c r="DK87" s="119"/>
      <c r="DL87" s="119"/>
      <c r="DM87" s="119"/>
      <c r="DN87" s="119"/>
      <c r="DO87" s="119"/>
      <c r="DP87" s="119"/>
      <c r="DQ87" s="119"/>
      <c r="DR87" s="119"/>
      <c r="DS87" s="119"/>
      <c r="DT87" s="119"/>
      <c r="DU87" s="119"/>
      <c r="DV87" s="119"/>
      <c r="DW87" s="119"/>
      <c r="DX87" s="119"/>
      <c r="DY87" s="119"/>
      <c r="DZ87" s="119"/>
      <c r="EA87" s="119"/>
      <c r="EB87" s="119"/>
      <c r="EC87" s="119"/>
      <c r="ED87" s="119"/>
      <c r="EE87" s="119"/>
      <c r="EF87" s="119"/>
      <c r="EG87" s="119"/>
      <c r="EH87" s="119"/>
      <c r="EI87" s="119"/>
      <c r="EJ87" s="119"/>
      <c r="EK87" s="119"/>
      <c r="EL87" s="119"/>
      <c r="EM87" s="119"/>
      <c r="EN87" s="119"/>
      <c r="EO87" s="119"/>
      <c r="EP87" s="119"/>
      <c r="EQ87" s="119"/>
      <c r="ER87" s="119"/>
      <c r="ES87" s="119"/>
      <c r="ET87" s="119"/>
      <c r="EU87" s="119"/>
      <c r="EV87" s="119"/>
      <c r="EW87" s="119"/>
      <c r="EX87" s="119"/>
      <c r="EY87" s="119"/>
      <c r="EZ87" s="119"/>
      <c r="FA87" s="119"/>
      <c r="FB87" s="119"/>
      <c r="FC87" s="119"/>
      <c r="FD87" s="119"/>
      <c r="FE87" s="119"/>
      <c r="FF87" s="119"/>
      <c r="FG87" s="119"/>
      <c r="FH87" s="119"/>
      <c r="FI87" s="119"/>
      <c r="FJ87" s="119"/>
      <c r="FK87" s="119"/>
      <c r="FL87" s="119"/>
      <c r="FM87" s="119"/>
      <c r="FN87" s="119"/>
      <c r="FO87" s="119"/>
      <c r="FP87" s="119"/>
      <c r="FQ87" s="119"/>
      <c r="FR87" s="119"/>
      <c r="FS87" s="119"/>
      <c r="FT87" s="119"/>
      <c r="FU87" s="136" t="s">
        <v>2150</v>
      </c>
      <c r="FV87" s="119"/>
      <c r="FW87" s="119"/>
      <c r="FX87" s="119"/>
      <c r="FY87" s="119"/>
      <c r="FZ87" s="119"/>
      <c r="GA87" s="119"/>
      <c r="GB87" s="119"/>
      <c r="GC87" s="119"/>
      <c r="GD87" s="119"/>
      <c r="GE87" s="119"/>
      <c r="GF87" s="119"/>
      <c r="GG87" s="119"/>
      <c r="GH87" s="119"/>
      <c r="GI87" s="119"/>
      <c r="GJ87" s="119"/>
      <c r="GK87" s="119"/>
      <c r="GL87" s="119"/>
      <c r="GM87" s="119"/>
      <c r="GN87" s="119"/>
      <c r="GO87" s="119"/>
      <c r="GP87" s="119"/>
      <c r="GQ87" s="119"/>
      <c r="GR87" s="119"/>
      <c r="GS87" s="119"/>
      <c r="GT87" s="119"/>
      <c r="GU87" s="119"/>
      <c r="GV87" s="119"/>
      <c r="GW87" s="119"/>
      <c r="GX87" s="119"/>
      <c r="GY87" s="119"/>
      <c r="GZ87" s="119"/>
      <c r="HA87" s="119"/>
      <c r="HB87" s="119"/>
      <c r="HC87" s="119"/>
      <c r="HD87" s="119"/>
      <c r="HE87" s="119"/>
      <c r="HF87" s="119"/>
      <c r="HG87" s="119"/>
      <c r="HH87" s="119"/>
      <c r="HI87" s="119"/>
      <c r="HJ87" s="119"/>
      <c r="HK87" s="119"/>
      <c r="HL87" s="119"/>
      <c r="HM87" s="119"/>
      <c r="HN87" s="119"/>
      <c r="HO87" s="119"/>
      <c r="HP87" s="119"/>
      <c r="HQ87" s="119"/>
      <c r="HR87" s="119"/>
      <c r="HS87" s="119"/>
    </row>
    <row r="88" spans="1:227" ht="12.75" customHeight="1">
      <c r="A88" s="121" t="s">
        <v>2151</v>
      </c>
      <c r="B88" s="121" t="s">
        <v>2152</v>
      </c>
      <c r="C88" s="121" t="s">
        <v>2153</v>
      </c>
      <c r="D88" s="121" t="s">
        <v>2154</v>
      </c>
      <c r="E88" s="121" t="s">
        <v>122</v>
      </c>
      <c r="F88" s="132"/>
      <c r="G88" s="132"/>
      <c r="H88" s="132"/>
      <c r="I88" s="132"/>
      <c r="J88" s="132"/>
      <c r="K88" s="132"/>
      <c r="L88" s="132"/>
      <c r="M88" s="132"/>
      <c r="N88" s="119"/>
      <c r="O88" s="119"/>
      <c r="P88" s="119"/>
      <c r="Q88" s="132"/>
      <c r="R88" s="132"/>
      <c r="S88" s="132"/>
      <c r="T88" s="132"/>
      <c r="U88" s="132"/>
      <c r="V88" s="132"/>
      <c r="W88" s="132"/>
      <c r="X88" s="119"/>
      <c r="Y88" s="119"/>
      <c r="Z88" s="119"/>
      <c r="AA88" s="119"/>
      <c r="AB88" s="119"/>
      <c r="AC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32"/>
      <c r="AO88" s="132"/>
      <c r="AP88" s="132"/>
      <c r="AQ88" s="119"/>
      <c r="AR88" s="119"/>
      <c r="AS88" s="119"/>
      <c r="AT88" s="119"/>
      <c r="AU88" s="119"/>
      <c r="AV88" s="119"/>
      <c r="AW88" s="119"/>
      <c r="AX88" s="119"/>
      <c r="AY88" s="119"/>
      <c r="AZ88" s="119"/>
      <c r="BA88" s="119"/>
      <c r="BB88" s="119"/>
      <c r="BC88" s="119"/>
      <c r="BD88" s="119"/>
      <c r="BE88" s="119"/>
      <c r="BF88" s="119"/>
      <c r="BG88" s="119"/>
      <c r="BH88" s="119"/>
      <c r="BI88" s="119"/>
      <c r="BJ88" s="119"/>
      <c r="BK88" s="119"/>
      <c r="BL88" s="119"/>
      <c r="BM88" s="119"/>
      <c r="BN88" s="119"/>
      <c r="BO88" s="119"/>
      <c r="BP88" s="119"/>
      <c r="BQ88" s="119"/>
      <c r="BR88" s="119"/>
      <c r="BS88" s="119"/>
      <c r="BT88" s="119"/>
      <c r="BU88" s="119"/>
      <c r="BV88" s="119"/>
      <c r="BW88" s="119"/>
      <c r="BX88" s="119"/>
      <c r="BY88" s="119"/>
      <c r="BZ88" s="119"/>
      <c r="CA88" s="119"/>
      <c r="CB88" s="119"/>
      <c r="CC88" s="119"/>
      <c r="CD88" s="119"/>
      <c r="CE88" s="119"/>
      <c r="CF88" s="119"/>
      <c r="CG88" s="119"/>
      <c r="CH88" s="119"/>
      <c r="CI88" s="119"/>
      <c r="CJ88" s="119"/>
      <c r="CK88" s="119"/>
      <c r="CL88" s="119"/>
      <c r="CM88" s="119"/>
      <c r="CN88" s="119"/>
      <c r="CO88" s="119"/>
      <c r="CP88" s="119"/>
      <c r="CQ88" s="119"/>
      <c r="CR88" s="119"/>
      <c r="CS88" s="119"/>
      <c r="CT88" s="119"/>
      <c r="CU88" s="119"/>
      <c r="CV88" s="119"/>
      <c r="CW88" s="119"/>
      <c r="CX88" s="119"/>
      <c r="CY88" s="119"/>
      <c r="CZ88" s="119"/>
      <c r="DA88" s="119"/>
      <c r="DB88" s="119"/>
      <c r="DC88" s="119"/>
      <c r="DD88" s="119"/>
      <c r="DE88" s="119"/>
      <c r="DF88" s="119"/>
      <c r="DG88" s="119"/>
      <c r="DH88" s="119"/>
      <c r="DI88" s="119"/>
      <c r="DJ88" s="119"/>
      <c r="DK88" s="119"/>
      <c r="DL88" s="119"/>
      <c r="DM88" s="119"/>
      <c r="DN88" s="119"/>
      <c r="DO88" s="119"/>
      <c r="DP88" s="119"/>
      <c r="DQ88" s="119"/>
      <c r="DR88" s="119"/>
      <c r="DS88" s="119"/>
      <c r="DT88" s="119"/>
      <c r="DU88" s="119"/>
      <c r="DV88" s="119"/>
      <c r="DW88" s="119"/>
      <c r="DX88" s="119"/>
      <c r="DY88" s="119"/>
      <c r="DZ88" s="119"/>
      <c r="EA88" s="119"/>
      <c r="EB88" s="119"/>
      <c r="EC88" s="119"/>
      <c r="ED88" s="119"/>
      <c r="EE88" s="119"/>
      <c r="EF88" s="119"/>
      <c r="EG88" s="119"/>
      <c r="EH88" s="119"/>
      <c r="EI88" s="119"/>
      <c r="EJ88" s="119"/>
      <c r="EK88" s="119"/>
      <c r="EL88" s="119"/>
      <c r="EM88" s="119"/>
      <c r="EN88" s="119"/>
      <c r="EO88" s="119"/>
      <c r="EP88" s="119"/>
      <c r="EQ88" s="119"/>
      <c r="ER88" s="119"/>
      <c r="ES88" s="119"/>
      <c r="ET88" s="119"/>
      <c r="EU88" s="119"/>
      <c r="EV88" s="119"/>
      <c r="EW88" s="119"/>
      <c r="EX88" s="119"/>
      <c r="EY88" s="119"/>
      <c r="EZ88" s="119"/>
      <c r="FA88" s="119"/>
      <c r="FB88" s="119"/>
      <c r="FC88" s="119"/>
      <c r="FD88" s="119"/>
      <c r="FE88" s="119"/>
      <c r="FF88" s="119"/>
      <c r="FG88" s="119"/>
      <c r="FH88" s="119"/>
      <c r="FI88" s="119"/>
      <c r="FJ88" s="119"/>
      <c r="FK88" s="119"/>
      <c r="FL88" s="119"/>
      <c r="FM88" s="119"/>
      <c r="FN88" s="119"/>
      <c r="FO88" s="119"/>
      <c r="FP88" s="119"/>
      <c r="FQ88" s="119"/>
      <c r="FR88" s="119"/>
      <c r="FS88" s="119"/>
      <c r="FT88" s="119"/>
      <c r="FU88" s="136" t="s">
        <v>2155</v>
      </c>
      <c r="FV88" s="119"/>
      <c r="FW88" s="119"/>
      <c r="FX88" s="119"/>
      <c r="FY88" s="119"/>
      <c r="FZ88" s="119"/>
      <c r="GA88" s="119"/>
      <c r="GB88" s="119"/>
      <c r="GC88" s="119"/>
      <c r="GD88" s="119"/>
      <c r="GE88" s="119"/>
      <c r="GF88" s="119"/>
      <c r="GG88" s="119"/>
      <c r="GH88" s="119"/>
      <c r="GI88" s="119"/>
      <c r="GJ88" s="119"/>
      <c r="GK88" s="119"/>
      <c r="GL88" s="119"/>
      <c r="GM88" s="119"/>
      <c r="GN88" s="119"/>
      <c r="GO88" s="119"/>
      <c r="GP88" s="119"/>
      <c r="GQ88" s="119"/>
      <c r="GR88" s="119"/>
      <c r="GS88" s="119"/>
      <c r="GT88" s="119"/>
      <c r="GU88" s="119"/>
      <c r="GV88" s="119"/>
      <c r="GW88" s="119"/>
      <c r="GX88" s="119"/>
      <c r="GY88" s="119"/>
      <c r="GZ88" s="119"/>
      <c r="HA88" s="119"/>
      <c r="HB88" s="119"/>
      <c r="HC88" s="119"/>
      <c r="HD88" s="119"/>
      <c r="HE88" s="119"/>
      <c r="HF88" s="119"/>
      <c r="HG88" s="119"/>
      <c r="HH88" s="119"/>
      <c r="HI88" s="119"/>
      <c r="HJ88" s="119"/>
      <c r="HK88" s="119"/>
      <c r="HL88" s="119"/>
      <c r="HM88" s="119"/>
      <c r="HN88" s="119"/>
      <c r="HO88" s="119"/>
      <c r="HP88" s="119"/>
      <c r="HQ88" s="119"/>
      <c r="HR88" s="119"/>
      <c r="HS88" s="119"/>
    </row>
    <row r="89" spans="1:227" ht="12.75" customHeight="1">
      <c r="A89" s="147" t="s">
        <v>2156</v>
      </c>
      <c r="B89" s="148" t="s">
        <v>497</v>
      </c>
      <c r="C89" s="148" t="s">
        <v>127</v>
      </c>
      <c r="D89" s="149" t="s">
        <v>2157</v>
      </c>
      <c r="E89" s="150" t="s">
        <v>127</v>
      </c>
      <c r="F89" s="132"/>
      <c r="G89" s="132"/>
      <c r="H89" s="132"/>
      <c r="I89" s="132"/>
      <c r="J89" s="132"/>
      <c r="K89" s="132"/>
      <c r="L89" s="132"/>
      <c r="M89" s="132"/>
      <c r="N89" s="119"/>
      <c r="O89" s="119"/>
      <c r="P89" s="119"/>
      <c r="Q89" s="132"/>
      <c r="R89" s="132"/>
      <c r="S89" s="132"/>
      <c r="T89" s="132"/>
      <c r="U89" s="132"/>
      <c r="V89" s="132"/>
      <c r="W89" s="132"/>
      <c r="X89" s="119"/>
      <c r="Y89" s="119"/>
      <c r="Z89" s="119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32"/>
      <c r="AO89" s="132"/>
      <c r="AP89" s="132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  <c r="BC89" s="119"/>
      <c r="BD89" s="119"/>
      <c r="BE89" s="119"/>
      <c r="BF89" s="119"/>
      <c r="BG89" s="119"/>
      <c r="BH89" s="119"/>
      <c r="BI89" s="119"/>
      <c r="BJ89" s="119"/>
      <c r="BK89" s="119"/>
      <c r="BL89" s="119"/>
      <c r="BM89" s="119"/>
      <c r="BN89" s="119"/>
      <c r="BO89" s="119"/>
      <c r="BP89" s="119"/>
      <c r="BQ89" s="119"/>
      <c r="BR89" s="119"/>
      <c r="BS89" s="119"/>
      <c r="BT89" s="119"/>
      <c r="BU89" s="119"/>
      <c r="BV89" s="119"/>
      <c r="BW89" s="119"/>
      <c r="BX89" s="119"/>
      <c r="BY89" s="119"/>
      <c r="BZ89" s="119"/>
      <c r="CA89" s="119"/>
      <c r="CB89" s="119"/>
      <c r="CC89" s="119"/>
      <c r="CD89" s="119"/>
      <c r="CE89" s="119"/>
      <c r="CF89" s="119"/>
      <c r="CG89" s="119"/>
      <c r="CH89" s="119"/>
      <c r="CI89" s="119"/>
      <c r="CJ89" s="119"/>
      <c r="CK89" s="119"/>
      <c r="CL89" s="119"/>
      <c r="CM89" s="119"/>
      <c r="CN89" s="119"/>
      <c r="CO89" s="119"/>
      <c r="CP89" s="119"/>
      <c r="CQ89" s="119"/>
      <c r="CR89" s="119"/>
      <c r="CS89" s="119"/>
      <c r="CT89" s="119"/>
      <c r="CU89" s="119"/>
      <c r="CV89" s="119"/>
      <c r="CW89" s="119"/>
      <c r="CX89" s="119"/>
      <c r="CY89" s="119"/>
      <c r="CZ89" s="119"/>
      <c r="DA89" s="119"/>
      <c r="DB89" s="119"/>
      <c r="DC89" s="119"/>
      <c r="DD89" s="119"/>
      <c r="DE89" s="119"/>
      <c r="DF89" s="119"/>
      <c r="DG89" s="119"/>
      <c r="DH89" s="119"/>
      <c r="DI89" s="119"/>
      <c r="DJ89" s="119"/>
      <c r="DK89" s="119"/>
      <c r="DL89" s="119"/>
      <c r="DM89" s="119"/>
      <c r="DN89" s="119"/>
      <c r="DO89" s="119"/>
      <c r="DP89" s="119"/>
      <c r="DQ89" s="119"/>
      <c r="DR89" s="119"/>
      <c r="DS89" s="119"/>
      <c r="DT89" s="119"/>
      <c r="DU89" s="119"/>
      <c r="DV89" s="119"/>
      <c r="DW89" s="119"/>
      <c r="DX89" s="119"/>
      <c r="DY89" s="119"/>
      <c r="DZ89" s="119"/>
      <c r="EA89" s="119"/>
      <c r="EB89" s="119"/>
      <c r="EC89" s="119"/>
      <c r="ED89" s="119"/>
      <c r="EE89" s="119"/>
      <c r="EF89" s="119"/>
      <c r="EG89" s="119"/>
      <c r="EH89" s="119"/>
      <c r="EI89" s="119"/>
      <c r="EJ89" s="119"/>
      <c r="EK89" s="119"/>
      <c r="EL89" s="119"/>
      <c r="EM89" s="119"/>
      <c r="EN89" s="119"/>
      <c r="EO89" s="119"/>
      <c r="EP89" s="119"/>
      <c r="EQ89" s="119"/>
      <c r="ER89" s="119"/>
      <c r="ES89" s="119"/>
      <c r="ET89" s="119"/>
      <c r="EU89" s="119"/>
      <c r="EV89" s="119"/>
      <c r="EW89" s="119"/>
      <c r="EX89" s="119"/>
      <c r="EY89" s="119"/>
      <c r="EZ89" s="119"/>
      <c r="FA89" s="119"/>
      <c r="FB89" s="119"/>
      <c r="FC89" s="119"/>
      <c r="FD89" s="119"/>
      <c r="FE89" s="119"/>
      <c r="FF89" s="119"/>
      <c r="FG89" s="119"/>
      <c r="FH89" s="119"/>
      <c r="FI89" s="119"/>
      <c r="FJ89" s="119"/>
      <c r="FK89" s="119"/>
      <c r="FL89" s="119"/>
      <c r="FM89" s="119"/>
      <c r="FN89" s="119"/>
      <c r="FO89" s="119"/>
      <c r="FP89" s="119"/>
      <c r="FQ89" s="119"/>
      <c r="FR89" s="119"/>
      <c r="FS89" s="119"/>
      <c r="FT89" s="119"/>
      <c r="FU89" s="136" t="s">
        <v>2158</v>
      </c>
      <c r="FV89" s="119"/>
      <c r="FW89" s="119"/>
      <c r="FX89" s="119"/>
      <c r="FY89" s="119"/>
      <c r="FZ89" s="119"/>
      <c r="GA89" s="119"/>
      <c r="GB89" s="119"/>
      <c r="GC89" s="119"/>
      <c r="GD89" s="119"/>
      <c r="GE89" s="119"/>
      <c r="GF89" s="119"/>
      <c r="GG89" s="119"/>
      <c r="GH89" s="119"/>
      <c r="GI89" s="119"/>
      <c r="GJ89" s="119"/>
      <c r="GK89" s="119"/>
      <c r="GL89" s="119"/>
      <c r="GM89" s="119"/>
      <c r="GN89" s="119"/>
      <c r="GO89" s="119"/>
      <c r="GP89" s="119"/>
      <c r="GQ89" s="119"/>
      <c r="GR89" s="119"/>
      <c r="GS89" s="119"/>
      <c r="GT89" s="119"/>
      <c r="GU89" s="119"/>
      <c r="GV89" s="119"/>
      <c r="GW89" s="119"/>
      <c r="GX89" s="119"/>
      <c r="GY89" s="119"/>
      <c r="GZ89" s="119"/>
      <c r="HA89" s="119"/>
      <c r="HB89" s="119"/>
      <c r="HC89" s="119"/>
      <c r="HD89" s="119"/>
      <c r="HE89" s="119"/>
      <c r="HF89" s="119"/>
      <c r="HG89" s="119"/>
      <c r="HH89" s="119"/>
      <c r="HI89" s="119"/>
      <c r="HJ89" s="119"/>
      <c r="HK89" s="119"/>
      <c r="HL89" s="119"/>
      <c r="HM89" s="119"/>
      <c r="HN89" s="119"/>
      <c r="HO89" s="119"/>
      <c r="HP89" s="119"/>
      <c r="HQ89" s="119"/>
      <c r="HR89" s="119"/>
      <c r="HS89" s="119"/>
    </row>
    <row r="90" spans="1:227" ht="12.75" customHeight="1">
      <c r="A90" s="147" t="s">
        <v>2159</v>
      </c>
      <c r="B90" s="148" t="s">
        <v>2160</v>
      </c>
      <c r="C90" s="148" t="s">
        <v>2161</v>
      </c>
      <c r="D90" s="149" t="s">
        <v>2162</v>
      </c>
      <c r="E90" s="150" t="s">
        <v>2161</v>
      </c>
      <c r="F90" s="132"/>
      <c r="G90" s="132"/>
      <c r="H90" s="132"/>
      <c r="I90" s="132"/>
      <c r="J90" s="132"/>
      <c r="K90" s="132"/>
      <c r="L90" s="132"/>
      <c r="M90" s="132"/>
      <c r="N90" s="119"/>
      <c r="O90" s="119"/>
      <c r="P90" s="119"/>
      <c r="Q90" s="132"/>
      <c r="R90" s="132"/>
      <c r="S90" s="132"/>
      <c r="T90" s="132"/>
      <c r="U90" s="132"/>
      <c r="V90" s="132"/>
      <c r="W90" s="132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32"/>
      <c r="AO90" s="132"/>
      <c r="AP90" s="132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119"/>
      <c r="BF90" s="119"/>
      <c r="BG90" s="119"/>
      <c r="BH90" s="119"/>
      <c r="BI90" s="119"/>
      <c r="BJ90" s="119"/>
      <c r="BK90" s="119"/>
      <c r="BL90" s="119"/>
      <c r="BM90" s="119"/>
      <c r="BN90" s="119"/>
      <c r="BO90" s="119"/>
      <c r="BP90" s="119"/>
      <c r="BQ90" s="119"/>
      <c r="BR90" s="119"/>
      <c r="BS90" s="119"/>
      <c r="BT90" s="119"/>
      <c r="BU90" s="119"/>
      <c r="BV90" s="119"/>
      <c r="BW90" s="119"/>
      <c r="BX90" s="119"/>
      <c r="BY90" s="119"/>
      <c r="BZ90" s="119"/>
      <c r="CA90" s="119"/>
      <c r="CB90" s="119"/>
      <c r="CC90" s="119"/>
      <c r="CD90" s="119"/>
      <c r="CE90" s="119"/>
      <c r="CF90" s="119"/>
      <c r="CG90" s="119"/>
      <c r="CH90" s="119"/>
      <c r="CI90" s="119"/>
      <c r="CJ90" s="119"/>
      <c r="CK90" s="119"/>
      <c r="CL90" s="119"/>
      <c r="CM90" s="119"/>
      <c r="CN90" s="119"/>
      <c r="CO90" s="119"/>
      <c r="CP90" s="119"/>
      <c r="CQ90" s="119"/>
      <c r="CR90" s="119"/>
      <c r="CS90" s="119"/>
      <c r="CT90" s="119"/>
      <c r="CU90" s="119"/>
      <c r="CV90" s="119"/>
      <c r="CW90" s="119"/>
      <c r="CX90" s="119"/>
      <c r="CY90" s="119"/>
      <c r="CZ90" s="119"/>
      <c r="DA90" s="119"/>
      <c r="DB90" s="119"/>
      <c r="DC90" s="119"/>
      <c r="DD90" s="119"/>
      <c r="DE90" s="119"/>
      <c r="DF90" s="119"/>
      <c r="DG90" s="119"/>
      <c r="DH90" s="119"/>
      <c r="DI90" s="119"/>
      <c r="DJ90" s="119"/>
      <c r="DK90" s="119"/>
      <c r="DL90" s="119"/>
      <c r="DM90" s="119"/>
      <c r="DN90" s="119"/>
      <c r="DO90" s="119"/>
      <c r="DP90" s="119"/>
      <c r="DQ90" s="119"/>
      <c r="DR90" s="119"/>
      <c r="DS90" s="119"/>
      <c r="DT90" s="119"/>
      <c r="DU90" s="119"/>
      <c r="DV90" s="119"/>
      <c r="DW90" s="119"/>
      <c r="DX90" s="119"/>
      <c r="DY90" s="119"/>
      <c r="DZ90" s="119"/>
      <c r="EA90" s="119"/>
      <c r="EB90" s="119"/>
      <c r="EC90" s="119"/>
      <c r="ED90" s="119"/>
      <c r="EE90" s="119"/>
      <c r="EF90" s="119"/>
      <c r="EG90" s="119"/>
      <c r="EH90" s="119"/>
      <c r="EI90" s="119"/>
      <c r="EJ90" s="119"/>
      <c r="EK90" s="119"/>
      <c r="EL90" s="119"/>
      <c r="EM90" s="119"/>
      <c r="EN90" s="119"/>
      <c r="EO90" s="119"/>
      <c r="EP90" s="119"/>
      <c r="EQ90" s="119"/>
      <c r="ER90" s="119"/>
      <c r="ES90" s="119"/>
      <c r="ET90" s="119"/>
      <c r="EU90" s="119"/>
      <c r="EV90" s="119"/>
      <c r="EW90" s="119"/>
      <c r="EX90" s="119"/>
      <c r="EY90" s="119"/>
      <c r="EZ90" s="119"/>
      <c r="FA90" s="119"/>
      <c r="FB90" s="119"/>
      <c r="FC90" s="119"/>
      <c r="FD90" s="119"/>
      <c r="FE90" s="119"/>
      <c r="FF90" s="119"/>
      <c r="FG90" s="119"/>
      <c r="FH90" s="119"/>
      <c r="FI90" s="119"/>
      <c r="FJ90" s="119"/>
      <c r="FK90" s="119"/>
      <c r="FL90" s="119"/>
      <c r="FM90" s="119"/>
      <c r="FN90" s="119"/>
      <c r="FO90" s="119"/>
      <c r="FP90" s="119"/>
      <c r="FQ90" s="119"/>
      <c r="FR90" s="119"/>
      <c r="FS90" s="119"/>
      <c r="FT90" s="119"/>
      <c r="FU90" s="136" t="s">
        <v>2163</v>
      </c>
      <c r="FV90" s="119"/>
      <c r="FW90" s="119"/>
      <c r="FX90" s="119"/>
      <c r="FY90" s="119"/>
      <c r="FZ90" s="119"/>
      <c r="GA90" s="119"/>
      <c r="GB90" s="119"/>
      <c r="GC90" s="119"/>
      <c r="GD90" s="119"/>
      <c r="GE90" s="119"/>
      <c r="GF90" s="119"/>
      <c r="GG90" s="119"/>
      <c r="GH90" s="119"/>
      <c r="GI90" s="119"/>
      <c r="GJ90" s="119"/>
      <c r="GK90" s="119"/>
      <c r="GL90" s="119"/>
      <c r="GM90" s="119"/>
      <c r="GN90" s="119"/>
      <c r="GO90" s="119"/>
      <c r="GP90" s="119"/>
      <c r="GQ90" s="119"/>
      <c r="GR90" s="119"/>
      <c r="GS90" s="119"/>
      <c r="GT90" s="119"/>
      <c r="GU90" s="119"/>
      <c r="GV90" s="119"/>
      <c r="GW90" s="119"/>
      <c r="GX90" s="119"/>
      <c r="GY90" s="119"/>
      <c r="GZ90" s="119"/>
      <c r="HA90" s="119"/>
      <c r="HB90" s="119"/>
      <c r="HC90" s="119"/>
      <c r="HD90" s="119"/>
      <c r="HE90" s="119"/>
      <c r="HF90" s="119"/>
      <c r="HG90" s="119"/>
      <c r="HH90" s="119"/>
      <c r="HI90" s="119"/>
      <c r="HJ90" s="119"/>
      <c r="HK90" s="119"/>
      <c r="HL90" s="119"/>
      <c r="HM90" s="119"/>
      <c r="HN90" s="119"/>
      <c r="HO90" s="119"/>
      <c r="HP90" s="119"/>
      <c r="HQ90" s="119"/>
      <c r="HR90" s="119"/>
      <c r="HS90" s="119"/>
    </row>
    <row r="91" spans="1:227" ht="12.75" customHeight="1">
      <c r="A91" s="147" t="s">
        <v>2164</v>
      </c>
      <c r="B91" s="144" t="s">
        <v>2165</v>
      </c>
      <c r="C91" s="148" t="s">
        <v>2166</v>
      </c>
      <c r="D91" s="149" t="s">
        <v>2167</v>
      </c>
      <c r="E91" s="150" t="s">
        <v>2166</v>
      </c>
      <c r="F91" s="132"/>
      <c r="G91" s="132"/>
      <c r="H91" s="132"/>
      <c r="I91" s="132"/>
      <c r="J91" s="132"/>
      <c r="K91" s="132"/>
      <c r="L91" s="132"/>
      <c r="M91" s="132"/>
      <c r="N91" s="119"/>
      <c r="O91" s="119"/>
      <c r="P91" s="119"/>
      <c r="Q91" s="132"/>
      <c r="R91" s="132"/>
      <c r="S91" s="132"/>
      <c r="T91" s="132"/>
      <c r="U91" s="132"/>
      <c r="V91" s="132"/>
      <c r="W91" s="132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32"/>
      <c r="AO91" s="132"/>
      <c r="AP91" s="132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119"/>
      <c r="BF91" s="119"/>
      <c r="BG91" s="119"/>
      <c r="BH91" s="119"/>
      <c r="BI91" s="119"/>
      <c r="BJ91" s="119"/>
      <c r="BK91" s="119"/>
      <c r="BL91" s="119"/>
      <c r="BM91" s="119"/>
      <c r="BN91" s="119"/>
      <c r="BO91" s="119"/>
      <c r="BP91" s="119"/>
      <c r="BQ91" s="119"/>
      <c r="BR91" s="119"/>
      <c r="BS91" s="119"/>
      <c r="BT91" s="119"/>
      <c r="BU91" s="119"/>
      <c r="BV91" s="119"/>
      <c r="BW91" s="119"/>
      <c r="BX91" s="119"/>
      <c r="BY91" s="119"/>
      <c r="BZ91" s="119"/>
      <c r="CA91" s="119"/>
      <c r="CB91" s="119"/>
      <c r="CC91" s="119"/>
      <c r="CD91" s="119"/>
      <c r="CE91" s="119"/>
      <c r="CF91" s="119"/>
      <c r="CG91" s="119"/>
      <c r="CH91" s="119"/>
      <c r="CI91" s="119"/>
      <c r="CJ91" s="119"/>
      <c r="CK91" s="119"/>
      <c r="CL91" s="119"/>
      <c r="CM91" s="119"/>
      <c r="CN91" s="119"/>
      <c r="CO91" s="119"/>
      <c r="CP91" s="119"/>
      <c r="CQ91" s="119"/>
      <c r="CR91" s="119"/>
      <c r="CS91" s="119"/>
      <c r="CT91" s="119"/>
      <c r="CU91" s="119"/>
      <c r="CV91" s="119"/>
      <c r="CW91" s="119"/>
      <c r="CX91" s="119"/>
      <c r="CY91" s="119"/>
      <c r="CZ91" s="119"/>
      <c r="DA91" s="119"/>
      <c r="DB91" s="119"/>
      <c r="DC91" s="119"/>
      <c r="DD91" s="119"/>
      <c r="DE91" s="119"/>
      <c r="DF91" s="119"/>
      <c r="DG91" s="119"/>
      <c r="DH91" s="119"/>
      <c r="DI91" s="119"/>
      <c r="DJ91" s="119"/>
      <c r="DK91" s="119"/>
      <c r="DL91" s="119"/>
      <c r="DM91" s="119"/>
      <c r="DN91" s="119"/>
      <c r="DO91" s="119"/>
      <c r="DP91" s="119"/>
      <c r="DQ91" s="119"/>
      <c r="DR91" s="119"/>
      <c r="DS91" s="119"/>
      <c r="DT91" s="119"/>
      <c r="DU91" s="119"/>
      <c r="DV91" s="119"/>
      <c r="DW91" s="119"/>
      <c r="DX91" s="119"/>
      <c r="DY91" s="119"/>
      <c r="DZ91" s="119"/>
      <c r="EA91" s="119"/>
      <c r="EB91" s="119"/>
      <c r="EC91" s="119"/>
      <c r="ED91" s="119"/>
      <c r="EE91" s="119"/>
      <c r="EF91" s="119"/>
      <c r="EG91" s="119"/>
      <c r="EH91" s="119"/>
      <c r="EI91" s="119"/>
      <c r="EJ91" s="119"/>
      <c r="EK91" s="119"/>
      <c r="EL91" s="119"/>
      <c r="EM91" s="119"/>
      <c r="EN91" s="119"/>
      <c r="EO91" s="119"/>
      <c r="EP91" s="119"/>
      <c r="EQ91" s="119"/>
      <c r="ER91" s="119"/>
      <c r="ES91" s="119"/>
      <c r="ET91" s="119"/>
      <c r="EU91" s="119"/>
      <c r="EV91" s="119"/>
      <c r="EW91" s="119"/>
      <c r="EX91" s="119"/>
      <c r="EY91" s="119"/>
      <c r="EZ91" s="119"/>
      <c r="FA91" s="119"/>
      <c r="FB91" s="119"/>
      <c r="FC91" s="119"/>
      <c r="FD91" s="119"/>
      <c r="FE91" s="119"/>
      <c r="FF91" s="119"/>
      <c r="FG91" s="119"/>
      <c r="FH91" s="119"/>
      <c r="FI91" s="119"/>
      <c r="FJ91" s="119"/>
      <c r="FK91" s="119"/>
      <c r="FL91" s="119"/>
      <c r="FM91" s="119"/>
      <c r="FN91" s="119"/>
      <c r="FO91" s="119"/>
      <c r="FP91" s="119"/>
      <c r="FQ91" s="119"/>
      <c r="FR91" s="119"/>
      <c r="FS91" s="119"/>
      <c r="FT91" s="119"/>
      <c r="FU91" s="136" t="s">
        <v>2168</v>
      </c>
      <c r="FV91" s="119"/>
      <c r="FW91" s="119"/>
      <c r="FX91" s="119"/>
      <c r="FY91" s="119"/>
      <c r="FZ91" s="119"/>
      <c r="GA91" s="119"/>
      <c r="GB91" s="119"/>
      <c r="GC91" s="119"/>
      <c r="GD91" s="119"/>
      <c r="GE91" s="119"/>
      <c r="GF91" s="119"/>
      <c r="GG91" s="119"/>
      <c r="GH91" s="119"/>
      <c r="GI91" s="119"/>
      <c r="GJ91" s="119"/>
      <c r="GK91" s="119"/>
      <c r="GL91" s="119"/>
      <c r="GM91" s="119"/>
      <c r="GN91" s="119"/>
      <c r="GO91" s="119"/>
      <c r="GP91" s="119"/>
      <c r="GQ91" s="119"/>
      <c r="GR91" s="119"/>
      <c r="GS91" s="119"/>
      <c r="GT91" s="119"/>
      <c r="GU91" s="119"/>
      <c r="GV91" s="119"/>
      <c r="GW91" s="119"/>
      <c r="GX91" s="119"/>
      <c r="GY91" s="119"/>
      <c r="GZ91" s="119"/>
      <c r="HA91" s="119"/>
      <c r="HB91" s="119"/>
      <c r="HC91" s="119"/>
      <c r="HD91" s="119"/>
      <c r="HE91" s="119"/>
      <c r="HF91" s="119"/>
      <c r="HG91" s="119"/>
      <c r="HH91" s="119"/>
      <c r="HI91" s="119"/>
      <c r="HJ91" s="119"/>
      <c r="HK91" s="119"/>
      <c r="HL91" s="119"/>
      <c r="HM91" s="119"/>
      <c r="HN91" s="119"/>
      <c r="HO91" s="119"/>
      <c r="HP91" s="119"/>
      <c r="HQ91" s="119"/>
      <c r="HR91" s="119"/>
      <c r="HS91" s="119"/>
    </row>
    <row r="92" spans="1:227" ht="12.75" customHeight="1">
      <c r="A92" s="119"/>
      <c r="B92" s="144"/>
      <c r="C92" s="144"/>
      <c r="D92" s="134" t="s">
        <v>2165</v>
      </c>
      <c r="E92" s="132"/>
      <c r="F92" s="132"/>
      <c r="G92" s="132"/>
      <c r="H92" s="132"/>
      <c r="I92" s="132"/>
      <c r="J92" s="132"/>
      <c r="K92" s="132"/>
      <c r="L92" s="132"/>
      <c r="M92" s="132"/>
      <c r="N92" s="119"/>
      <c r="O92" s="119"/>
      <c r="P92" s="132"/>
      <c r="Q92" s="132"/>
      <c r="R92" s="132"/>
      <c r="S92" s="132"/>
      <c r="T92" s="132"/>
      <c r="U92" s="132"/>
      <c r="V92" s="132"/>
      <c r="W92" s="132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32"/>
      <c r="AO92" s="132"/>
      <c r="AP92" s="132"/>
      <c r="AQ92" s="119"/>
      <c r="AR92" s="119"/>
      <c r="AS92" s="119"/>
      <c r="AT92" s="119"/>
      <c r="AU92" s="119"/>
      <c r="AV92" s="119"/>
      <c r="AW92" s="119"/>
      <c r="AX92" s="119"/>
      <c r="AY92" s="119"/>
      <c r="AZ92" s="119"/>
      <c r="BA92" s="119"/>
      <c r="BB92" s="119"/>
      <c r="BC92" s="119"/>
      <c r="BD92" s="119"/>
      <c r="BE92" s="119"/>
      <c r="BF92" s="119"/>
      <c r="BG92" s="119"/>
      <c r="BH92" s="119"/>
      <c r="BI92" s="119"/>
      <c r="BJ92" s="119"/>
      <c r="BK92" s="119"/>
      <c r="BL92" s="119"/>
      <c r="BM92" s="119"/>
      <c r="BN92" s="119"/>
      <c r="BO92" s="119"/>
      <c r="BP92" s="119"/>
      <c r="BQ92" s="119"/>
      <c r="BR92" s="119"/>
      <c r="BS92" s="119"/>
      <c r="BT92" s="119"/>
      <c r="BU92" s="119"/>
      <c r="BV92" s="119"/>
      <c r="BW92" s="119"/>
      <c r="BX92" s="119"/>
      <c r="BY92" s="119"/>
      <c r="BZ92" s="119"/>
      <c r="CA92" s="119"/>
      <c r="CB92" s="119"/>
      <c r="CC92" s="119"/>
      <c r="CD92" s="119"/>
      <c r="CE92" s="119"/>
      <c r="CF92" s="119"/>
      <c r="CG92" s="119"/>
      <c r="CH92" s="119"/>
      <c r="CI92" s="119"/>
      <c r="CJ92" s="119"/>
      <c r="CK92" s="119"/>
      <c r="CL92" s="119"/>
      <c r="CM92" s="119"/>
      <c r="CN92" s="119"/>
      <c r="CO92" s="119"/>
      <c r="CP92" s="119"/>
      <c r="CQ92" s="119"/>
      <c r="CR92" s="119"/>
      <c r="CS92" s="119"/>
      <c r="CT92" s="119"/>
      <c r="CU92" s="119"/>
      <c r="CV92" s="119"/>
      <c r="CW92" s="119"/>
      <c r="CX92" s="119"/>
      <c r="CY92" s="119"/>
      <c r="CZ92" s="119"/>
      <c r="DA92" s="119"/>
      <c r="DB92" s="119"/>
      <c r="DC92" s="119"/>
      <c r="DD92" s="119"/>
      <c r="DE92" s="119"/>
      <c r="DF92" s="119"/>
      <c r="DG92" s="119"/>
      <c r="DH92" s="119"/>
      <c r="DI92" s="119"/>
      <c r="DJ92" s="119"/>
      <c r="DK92" s="119"/>
      <c r="DL92" s="119"/>
      <c r="DM92" s="119"/>
      <c r="DN92" s="119"/>
      <c r="DO92" s="119"/>
      <c r="DP92" s="119"/>
      <c r="DQ92" s="119"/>
      <c r="DR92" s="119"/>
      <c r="DS92" s="119"/>
      <c r="DT92" s="119"/>
      <c r="DU92" s="119"/>
      <c r="DV92" s="119"/>
      <c r="DW92" s="119"/>
      <c r="DX92" s="119"/>
      <c r="DY92" s="119"/>
      <c r="DZ92" s="119"/>
      <c r="EA92" s="119"/>
      <c r="EB92" s="119"/>
      <c r="EC92" s="119"/>
      <c r="ED92" s="119"/>
      <c r="EE92" s="119"/>
      <c r="EF92" s="119"/>
      <c r="EG92" s="119"/>
      <c r="EH92" s="119"/>
      <c r="EI92" s="119"/>
      <c r="EJ92" s="119"/>
      <c r="EK92" s="119"/>
      <c r="EL92" s="119"/>
      <c r="EM92" s="119"/>
      <c r="EN92" s="119"/>
      <c r="EO92" s="119"/>
      <c r="EP92" s="119"/>
      <c r="EQ92" s="119"/>
      <c r="ER92" s="119"/>
      <c r="ES92" s="119"/>
      <c r="ET92" s="119"/>
      <c r="EU92" s="119"/>
      <c r="EV92" s="119"/>
      <c r="EW92" s="119"/>
      <c r="EX92" s="119"/>
      <c r="EY92" s="119"/>
      <c r="EZ92" s="119"/>
      <c r="FA92" s="119"/>
      <c r="FB92" s="119"/>
      <c r="FC92" s="119"/>
      <c r="FD92" s="119"/>
      <c r="FE92" s="119"/>
      <c r="FF92" s="119"/>
      <c r="FG92" s="119"/>
      <c r="FH92" s="119"/>
      <c r="FI92" s="119"/>
      <c r="FJ92" s="119"/>
      <c r="FK92" s="119"/>
      <c r="FL92" s="119"/>
      <c r="FM92" s="119"/>
      <c r="FN92" s="119"/>
      <c r="FO92" s="119"/>
      <c r="FP92" s="119"/>
      <c r="FQ92" s="119"/>
      <c r="FR92" s="119"/>
      <c r="FS92" s="119"/>
      <c r="FT92" s="119"/>
      <c r="FU92" s="136" t="s">
        <v>2169</v>
      </c>
      <c r="FV92" s="119"/>
      <c r="FW92" s="119"/>
      <c r="FX92" s="119"/>
      <c r="FY92" s="119"/>
      <c r="FZ92" s="119"/>
      <c r="GA92" s="119"/>
      <c r="GB92" s="119"/>
      <c r="GC92" s="119"/>
      <c r="GD92" s="119"/>
      <c r="GE92" s="119"/>
      <c r="GF92" s="119"/>
      <c r="GG92" s="119"/>
      <c r="GH92" s="119"/>
      <c r="GI92" s="119"/>
      <c r="GJ92" s="119"/>
      <c r="GK92" s="119"/>
      <c r="GL92" s="119"/>
      <c r="GM92" s="119"/>
      <c r="GN92" s="119"/>
      <c r="GO92" s="119"/>
      <c r="GP92" s="119"/>
      <c r="GQ92" s="119"/>
      <c r="GR92" s="119"/>
      <c r="GS92" s="119"/>
      <c r="GT92" s="119"/>
      <c r="GU92" s="119"/>
      <c r="GV92" s="119"/>
      <c r="GW92" s="119"/>
      <c r="GX92" s="119"/>
      <c r="GY92" s="119"/>
      <c r="GZ92" s="119"/>
      <c r="HA92" s="119"/>
      <c r="HB92" s="119"/>
      <c r="HC92" s="119"/>
      <c r="HD92" s="119"/>
      <c r="HE92" s="119"/>
      <c r="HF92" s="119"/>
      <c r="HG92" s="119"/>
      <c r="HH92" s="119"/>
      <c r="HI92" s="119"/>
      <c r="HJ92" s="119"/>
      <c r="HK92" s="119"/>
      <c r="HL92" s="119"/>
      <c r="HM92" s="119"/>
      <c r="HN92" s="119"/>
      <c r="HO92" s="119"/>
      <c r="HP92" s="119"/>
      <c r="HQ92" s="119"/>
      <c r="HR92" s="119"/>
      <c r="HS92" s="119"/>
    </row>
    <row r="93" spans="1:227" ht="12.75" customHeight="1">
      <c r="A93" s="121" t="s">
        <v>2170</v>
      </c>
      <c r="B93" s="121" t="s">
        <v>2171</v>
      </c>
      <c r="C93" s="121" t="s">
        <v>2172</v>
      </c>
      <c r="D93" s="121" t="s">
        <v>2173</v>
      </c>
      <c r="E93" s="121" t="s">
        <v>2174</v>
      </c>
      <c r="F93" s="132"/>
      <c r="G93" s="132"/>
      <c r="H93" s="132"/>
      <c r="I93" s="132"/>
      <c r="J93" s="132"/>
      <c r="K93" s="132"/>
      <c r="L93" s="132"/>
      <c r="M93" s="132"/>
      <c r="N93" s="119"/>
      <c r="O93" s="132"/>
      <c r="P93" s="132"/>
      <c r="Q93" s="132"/>
      <c r="R93" s="132"/>
      <c r="S93" s="132"/>
      <c r="T93" s="132"/>
      <c r="U93" s="132"/>
      <c r="V93" s="132"/>
      <c r="W93" s="132"/>
      <c r="X93" s="119"/>
      <c r="Y93" s="119"/>
      <c r="Z93" s="119"/>
      <c r="AA93" s="119"/>
      <c r="AB93" s="119"/>
      <c r="AC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32"/>
      <c r="AO93" s="132"/>
      <c r="AP93" s="132"/>
      <c r="AQ93" s="119"/>
      <c r="AR93" s="119"/>
      <c r="AS93" s="119"/>
      <c r="AT93" s="119"/>
      <c r="AU93" s="119"/>
      <c r="AV93" s="119"/>
      <c r="AW93" s="119"/>
      <c r="AX93" s="119"/>
      <c r="AY93" s="119"/>
      <c r="AZ93" s="119"/>
      <c r="BA93" s="119"/>
      <c r="BB93" s="119"/>
      <c r="BC93" s="119"/>
      <c r="BD93" s="119"/>
      <c r="BE93" s="119"/>
      <c r="BF93" s="119"/>
      <c r="BG93" s="119"/>
      <c r="BH93" s="119"/>
      <c r="BI93" s="119"/>
      <c r="BJ93" s="119"/>
      <c r="BK93" s="119"/>
      <c r="BL93" s="119"/>
      <c r="BM93" s="119"/>
      <c r="BN93" s="119"/>
      <c r="BO93" s="119"/>
      <c r="BP93" s="119"/>
      <c r="BQ93" s="119"/>
      <c r="BR93" s="119"/>
      <c r="BS93" s="119"/>
      <c r="BT93" s="119"/>
      <c r="BU93" s="119"/>
      <c r="BV93" s="119"/>
      <c r="BW93" s="119"/>
      <c r="BX93" s="119"/>
      <c r="BY93" s="119"/>
      <c r="BZ93" s="119"/>
      <c r="CA93" s="119"/>
      <c r="CB93" s="119"/>
      <c r="CC93" s="119"/>
      <c r="CD93" s="119"/>
      <c r="CE93" s="119"/>
      <c r="CF93" s="119"/>
      <c r="CG93" s="119"/>
      <c r="CH93" s="119"/>
      <c r="CI93" s="119"/>
      <c r="CJ93" s="119"/>
      <c r="CK93" s="119"/>
      <c r="CL93" s="119"/>
      <c r="CM93" s="119"/>
      <c r="CN93" s="119"/>
      <c r="CO93" s="119"/>
      <c r="CP93" s="119"/>
      <c r="CQ93" s="119"/>
      <c r="CR93" s="119"/>
      <c r="CS93" s="119"/>
      <c r="CT93" s="119"/>
      <c r="CU93" s="119"/>
      <c r="CV93" s="119"/>
      <c r="CW93" s="119"/>
      <c r="CX93" s="119"/>
      <c r="CY93" s="119"/>
      <c r="CZ93" s="119"/>
      <c r="DA93" s="119"/>
      <c r="DB93" s="119"/>
      <c r="DC93" s="119"/>
      <c r="DD93" s="119"/>
      <c r="DE93" s="119"/>
      <c r="DF93" s="119"/>
      <c r="DG93" s="119"/>
      <c r="DH93" s="119"/>
      <c r="DI93" s="119"/>
      <c r="DJ93" s="119"/>
      <c r="DK93" s="119"/>
      <c r="DL93" s="119"/>
      <c r="DM93" s="119"/>
      <c r="DN93" s="119"/>
      <c r="DO93" s="119"/>
      <c r="DP93" s="119"/>
      <c r="DQ93" s="119"/>
      <c r="DR93" s="119"/>
      <c r="DS93" s="119"/>
      <c r="DT93" s="119"/>
      <c r="DU93" s="119"/>
      <c r="DV93" s="119"/>
      <c r="DW93" s="119"/>
      <c r="DX93" s="119"/>
      <c r="DY93" s="119"/>
      <c r="DZ93" s="119"/>
      <c r="EA93" s="119"/>
      <c r="EB93" s="119"/>
      <c r="EC93" s="119"/>
      <c r="ED93" s="119"/>
      <c r="EE93" s="119"/>
      <c r="EF93" s="119"/>
      <c r="EG93" s="119"/>
      <c r="EH93" s="119"/>
      <c r="EI93" s="119"/>
      <c r="EJ93" s="119"/>
      <c r="EK93" s="119"/>
      <c r="EL93" s="119"/>
      <c r="EM93" s="119"/>
      <c r="EN93" s="119"/>
      <c r="EO93" s="119"/>
      <c r="EP93" s="119"/>
      <c r="EQ93" s="119"/>
      <c r="ER93" s="119"/>
      <c r="ES93" s="119"/>
      <c r="ET93" s="119"/>
      <c r="EU93" s="119"/>
      <c r="EV93" s="119"/>
      <c r="EW93" s="119"/>
      <c r="EX93" s="119"/>
      <c r="EY93" s="119"/>
      <c r="EZ93" s="119"/>
      <c r="FA93" s="119"/>
      <c r="FB93" s="119"/>
      <c r="FC93" s="119"/>
      <c r="FD93" s="119"/>
      <c r="FE93" s="119"/>
      <c r="FF93" s="119"/>
      <c r="FG93" s="119"/>
      <c r="FH93" s="119"/>
      <c r="FI93" s="119"/>
      <c r="FJ93" s="119"/>
      <c r="FK93" s="119"/>
      <c r="FL93" s="119"/>
      <c r="FM93" s="119"/>
      <c r="FN93" s="119"/>
      <c r="FO93" s="119"/>
      <c r="FP93" s="119"/>
      <c r="FQ93" s="119"/>
      <c r="FR93" s="119"/>
      <c r="FS93" s="119"/>
      <c r="FT93" s="119"/>
      <c r="FU93" s="136" t="s">
        <v>2175</v>
      </c>
      <c r="FV93" s="119"/>
      <c r="FW93" s="119"/>
      <c r="FX93" s="119"/>
      <c r="FY93" s="119"/>
      <c r="FZ93" s="119"/>
      <c r="GA93" s="119"/>
      <c r="GB93" s="119"/>
      <c r="GC93" s="119"/>
      <c r="GD93" s="119"/>
      <c r="GE93" s="119"/>
      <c r="GF93" s="119"/>
      <c r="GG93" s="119"/>
      <c r="GH93" s="119"/>
      <c r="GI93" s="119"/>
      <c r="GJ93" s="119"/>
      <c r="GK93" s="119"/>
      <c r="GL93" s="119"/>
      <c r="GM93" s="119"/>
      <c r="GN93" s="119"/>
      <c r="GO93" s="119"/>
      <c r="GP93" s="119"/>
      <c r="GQ93" s="119"/>
      <c r="GR93" s="119"/>
      <c r="GS93" s="119"/>
      <c r="GT93" s="119"/>
      <c r="GU93" s="119"/>
      <c r="GV93" s="119"/>
      <c r="GW93" s="119"/>
      <c r="GX93" s="119"/>
      <c r="GY93" s="119"/>
      <c r="GZ93" s="119"/>
      <c r="HA93" s="119"/>
      <c r="HB93" s="119"/>
      <c r="HC93" s="119"/>
      <c r="HD93" s="119"/>
      <c r="HE93" s="119"/>
      <c r="HF93" s="119"/>
      <c r="HG93" s="119"/>
      <c r="HH93" s="119"/>
      <c r="HI93" s="119"/>
      <c r="HJ93" s="119"/>
      <c r="HK93" s="119"/>
      <c r="HL93" s="119"/>
      <c r="HM93" s="119"/>
      <c r="HN93" s="119"/>
      <c r="HO93" s="119"/>
      <c r="HP93" s="119"/>
      <c r="HQ93" s="119"/>
      <c r="HR93" s="119"/>
      <c r="HS93" s="119"/>
    </row>
    <row r="94" spans="1:227" ht="12.75" customHeight="1">
      <c r="A94" s="151" t="s">
        <v>323</v>
      </c>
      <c r="B94" s="151" t="s">
        <v>326</v>
      </c>
      <c r="C94" s="151" t="s">
        <v>330</v>
      </c>
      <c r="D94" s="125" t="s">
        <v>166</v>
      </c>
      <c r="E94" s="152" t="s">
        <v>332</v>
      </c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32"/>
      <c r="AL94" s="132"/>
      <c r="AM94" s="132"/>
      <c r="AN94" s="132"/>
      <c r="AO94" s="132"/>
      <c r="AP94" s="132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  <c r="BC94" s="119"/>
      <c r="BD94" s="119"/>
      <c r="BE94" s="119"/>
      <c r="BF94" s="119"/>
      <c r="BG94" s="119"/>
      <c r="BH94" s="119"/>
      <c r="BI94" s="119"/>
      <c r="BJ94" s="119"/>
      <c r="BK94" s="119"/>
      <c r="BL94" s="119"/>
      <c r="BM94" s="119"/>
      <c r="BN94" s="119"/>
      <c r="BO94" s="119"/>
      <c r="BP94" s="119"/>
      <c r="BQ94" s="119"/>
      <c r="BR94" s="119"/>
      <c r="BS94" s="119"/>
      <c r="BT94" s="119"/>
      <c r="BU94" s="119"/>
      <c r="BV94" s="119"/>
      <c r="BW94" s="119"/>
      <c r="BX94" s="119"/>
      <c r="BY94" s="119"/>
      <c r="BZ94" s="119"/>
      <c r="CA94" s="119"/>
      <c r="CB94" s="119"/>
      <c r="CC94" s="119"/>
      <c r="CD94" s="119"/>
      <c r="CE94" s="119"/>
      <c r="CF94" s="119"/>
      <c r="CG94" s="119"/>
      <c r="CH94" s="119"/>
      <c r="CI94" s="119"/>
      <c r="CJ94" s="119"/>
      <c r="CK94" s="119"/>
      <c r="CL94" s="119"/>
      <c r="CM94" s="119"/>
      <c r="CN94" s="119"/>
      <c r="CO94" s="119"/>
      <c r="CP94" s="119"/>
      <c r="CQ94" s="119"/>
      <c r="CR94" s="119"/>
      <c r="CS94" s="119"/>
      <c r="CT94" s="119"/>
      <c r="CU94" s="119"/>
      <c r="CV94" s="119"/>
      <c r="CW94" s="119"/>
      <c r="CX94" s="119"/>
      <c r="CY94" s="119"/>
      <c r="CZ94" s="119"/>
      <c r="DA94" s="119"/>
      <c r="DB94" s="119"/>
      <c r="DC94" s="119"/>
      <c r="DD94" s="119"/>
      <c r="DE94" s="119"/>
      <c r="DF94" s="119"/>
      <c r="DG94" s="119"/>
      <c r="DH94" s="119"/>
      <c r="DI94" s="119"/>
      <c r="DJ94" s="119"/>
      <c r="DK94" s="119"/>
      <c r="DL94" s="119"/>
      <c r="DM94" s="119"/>
      <c r="DN94" s="119"/>
      <c r="DO94" s="119"/>
      <c r="DP94" s="119"/>
      <c r="DQ94" s="119"/>
      <c r="DR94" s="119"/>
      <c r="DS94" s="119"/>
      <c r="DT94" s="119"/>
      <c r="DU94" s="119"/>
      <c r="DV94" s="119"/>
      <c r="DW94" s="119"/>
      <c r="DX94" s="119"/>
      <c r="DY94" s="119"/>
      <c r="DZ94" s="119"/>
      <c r="EA94" s="119"/>
      <c r="EB94" s="119"/>
      <c r="EC94" s="119"/>
      <c r="ED94" s="119"/>
      <c r="EE94" s="119"/>
      <c r="EF94" s="119"/>
      <c r="EG94" s="119"/>
      <c r="EH94" s="119"/>
      <c r="EI94" s="119"/>
      <c r="EJ94" s="119"/>
      <c r="EK94" s="119"/>
      <c r="EL94" s="119"/>
      <c r="EM94" s="119"/>
      <c r="EN94" s="119"/>
      <c r="EO94" s="119"/>
      <c r="EP94" s="119"/>
      <c r="EQ94" s="119"/>
      <c r="ER94" s="119"/>
      <c r="ES94" s="119"/>
      <c r="ET94" s="119"/>
      <c r="EU94" s="119"/>
      <c r="EV94" s="119"/>
      <c r="EW94" s="119"/>
      <c r="EX94" s="119"/>
      <c r="EY94" s="119"/>
      <c r="EZ94" s="119"/>
      <c r="FA94" s="119"/>
      <c r="FB94" s="119"/>
      <c r="FC94" s="119"/>
      <c r="FD94" s="119"/>
      <c r="FE94" s="119"/>
      <c r="FF94" s="119"/>
      <c r="FG94" s="119"/>
      <c r="FH94" s="119"/>
      <c r="FI94" s="119"/>
      <c r="FJ94" s="119"/>
      <c r="FK94" s="119"/>
      <c r="FL94" s="119"/>
      <c r="FM94" s="119"/>
      <c r="FN94" s="119"/>
      <c r="FO94" s="119"/>
      <c r="FP94" s="119"/>
      <c r="FQ94" s="119"/>
      <c r="FR94" s="119"/>
      <c r="FS94" s="119"/>
      <c r="FT94" s="119"/>
      <c r="FU94" s="136" t="s">
        <v>2176</v>
      </c>
      <c r="FV94" s="119"/>
      <c r="FW94" s="119"/>
      <c r="FX94" s="119"/>
      <c r="FY94" s="119"/>
      <c r="FZ94" s="119"/>
      <c r="GA94" s="119"/>
      <c r="GB94" s="119"/>
      <c r="GC94" s="119"/>
      <c r="GD94" s="119"/>
      <c r="GE94" s="119"/>
      <c r="GF94" s="119"/>
      <c r="GG94" s="119"/>
      <c r="GH94" s="119"/>
      <c r="GI94" s="119"/>
      <c r="GJ94" s="119"/>
      <c r="GK94" s="119"/>
      <c r="GL94" s="119"/>
      <c r="GM94" s="119"/>
      <c r="GN94" s="119"/>
      <c r="GO94" s="119"/>
      <c r="GP94" s="119"/>
      <c r="GQ94" s="119"/>
      <c r="GR94" s="119"/>
      <c r="GS94" s="119"/>
      <c r="GT94" s="119"/>
      <c r="GU94" s="119"/>
      <c r="GV94" s="119"/>
      <c r="GW94" s="119"/>
      <c r="GX94" s="119"/>
      <c r="GY94" s="119"/>
      <c r="GZ94" s="119"/>
      <c r="HA94" s="119"/>
      <c r="HB94" s="119"/>
      <c r="HC94" s="119"/>
      <c r="HD94" s="119"/>
      <c r="HE94" s="119"/>
      <c r="HF94" s="119"/>
      <c r="HG94" s="119"/>
      <c r="HH94" s="119"/>
      <c r="HI94" s="119"/>
      <c r="HJ94" s="119"/>
      <c r="HK94" s="119"/>
      <c r="HL94" s="119"/>
      <c r="HM94" s="119"/>
      <c r="HN94" s="119"/>
      <c r="HO94" s="119"/>
      <c r="HP94" s="119"/>
      <c r="HQ94" s="119"/>
      <c r="HR94" s="119"/>
      <c r="HS94" s="119"/>
    </row>
    <row r="95" spans="1:227" ht="12.75" customHeight="1">
      <c r="A95" s="151" t="s">
        <v>2177</v>
      </c>
      <c r="B95" s="151" t="s">
        <v>2178</v>
      </c>
      <c r="C95" s="151" t="s">
        <v>2179</v>
      </c>
      <c r="D95" s="134" t="s">
        <v>2180</v>
      </c>
      <c r="E95" s="153" t="s">
        <v>2181</v>
      </c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32"/>
      <c r="AL95" s="132"/>
      <c r="AM95" s="132"/>
      <c r="AN95" s="132"/>
      <c r="AO95" s="132"/>
      <c r="AP95" s="132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19"/>
      <c r="BY95" s="119"/>
      <c r="BZ95" s="119"/>
      <c r="CA95" s="119"/>
      <c r="CB95" s="119"/>
      <c r="CC95" s="119"/>
      <c r="CD95" s="119"/>
      <c r="CE95" s="119"/>
      <c r="CF95" s="119"/>
      <c r="CG95" s="119"/>
      <c r="CH95" s="119"/>
      <c r="CI95" s="119"/>
      <c r="CJ95" s="119"/>
      <c r="CK95" s="119"/>
      <c r="CL95" s="119"/>
      <c r="CM95" s="119"/>
      <c r="CN95" s="119"/>
      <c r="CO95" s="119"/>
      <c r="CP95" s="119"/>
      <c r="CQ95" s="119"/>
      <c r="CR95" s="119"/>
      <c r="CS95" s="119"/>
      <c r="CT95" s="119"/>
      <c r="CU95" s="119"/>
      <c r="CV95" s="119"/>
      <c r="CW95" s="119"/>
      <c r="CX95" s="119"/>
      <c r="CY95" s="119"/>
      <c r="CZ95" s="119"/>
      <c r="DA95" s="119"/>
      <c r="DB95" s="119"/>
      <c r="DC95" s="119"/>
      <c r="DD95" s="119"/>
      <c r="DE95" s="119"/>
      <c r="DF95" s="119"/>
      <c r="DG95" s="119"/>
      <c r="DH95" s="119"/>
      <c r="DI95" s="119"/>
      <c r="DJ95" s="119"/>
      <c r="DK95" s="119"/>
      <c r="DL95" s="119"/>
      <c r="DM95" s="119"/>
      <c r="DN95" s="119"/>
      <c r="DO95" s="119"/>
      <c r="DP95" s="119"/>
      <c r="DQ95" s="119"/>
      <c r="DR95" s="119"/>
      <c r="DS95" s="119"/>
      <c r="DT95" s="119"/>
      <c r="DU95" s="119"/>
      <c r="DV95" s="119"/>
      <c r="DW95" s="119"/>
      <c r="DX95" s="119"/>
      <c r="DY95" s="119"/>
      <c r="DZ95" s="119"/>
      <c r="EA95" s="119"/>
      <c r="EB95" s="119"/>
      <c r="EC95" s="119"/>
      <c r="ED95" s="119"/>
      <c r="EE95" s="119"/>
      <c r="EF95" s="119"/>
      <c r="EG95" s="119"/>
      <c r="EH95" s="119"/>
      <c r="EI95" s="119"/>
      <c r="EJ95" s="119"/>
      <c r="EK95" s="119"/>
      <c r="EL95" s="119"/>
      <c r="EM95" s="119"/>
      <c r="EN95" s="119"/>
      <c r="EO95" s="119"/>
      <c r="EP95" s="119"/>
      <c r="EQ95" s="119"/>
      <c r="ER95" s="119"/>
      <c r="ES95" s="119"/>
      <c r="ET95" s="119"/>
      <c r="EU95" s="119"/>
      <c r="EV95" s="119"/>
      <c r="EW95" s="119"/>
      <c r="EX95" s="119"/>
      <c r="EY95" s="119"/>
      <c r="EZ95" s="119"/>
      <c r="FA95" s="119"/>
      <c r="FB95" s="119"/>
      <c r="FC95" s="119"/>
      <c r="FD95" s="119"/>
      <c r="FE95" s="119"/>
      <c r="FF95" s="119"/>
      <c r="FG95" s="119"/>
      <c r="FH95" s="119"/>
      <c r="FI95" s="119"/>
      <c r="FJ95" s="119"/>
      <c r="FK95" s="119"/>
      <c r="FL95" s="119"/>
      <c r="FM95" s="119"/>
      <c r="FN95" s="119"/>
      <c r="FO95" s="119"/>
      <c r="FP95" s="119"/>
      <c r="FQ95" s="119"/>
      <c r="FR95" s="119"/>
      <c r="FS95" s="119"/>
      <c r="FT95" s="119"/>
      <c r="FU95" s="136" t="s">
        <v>2182</v>
      </c>
      <c r="FV95" s="119"/>
      <c r="FW95" s="119"/>
      <c r="FX95" s="119"/>
      <c r="FY95" s="119"/>
      <c r="FZ95" s="119"/>
      <c r="GA95" s="119"/>
      <c r="GB95" s="119"/>
      <c r="GC95" s="119"/>
      <c r="GD95" s="119"/>
      <c r="GE95" s="119"/>
      <c r="GF95" s="119"/>
      <c r="GG95" s="119"/>
      <c r="GH95" s="119"/>
      <c r="GI95" s="119"/>
      <c r="GJ95" s="119"/>
      <c r="GK95" s="119"/>
      <c r="GL95" s="119"/>
      <c r="GM95" s="119"/>
      <c r="GN95" s="119"/>
      <c r="GO95" s="119"/>
      <c r="GP95" s="119"/>
      <c r="GQ95" s="119"/>
      <c r="GR95" s="119"/>
      <c r="GS95" s="119"/>
      <c r="GT95" s="119"/>
      <c r="GU95" s="119"/>
      <c r="GV95" s="119"/>
      <c r="GW95" s="119"/>
      <c r="GX95" s="119"/>
      <c r="GY95" s="119"/>
      <c r="GZ95" s="119"/>
      <c r="HA95" s="119"/>
      <c r="HB95" s="119"/>
      <c r="HC95" s="119"/>
      <c r="HD95" s="119"/>
      <c r="HE95" s="119"/>
      <c r="HF95" s="119"/>
      <c r="HG95" s="119"/>
      <c r="HH95" s="119"/>
      <c r="HI95" s="119"/>
      <c r="HJ95" s="119"/>
      <c r="HK95" s="119"/>
      <c r="HL95" s="119"/>
      <c r="HM95" s="119"/>
      <c r="HN95" s="119"/>
      <c r="HO95" s="119"/>
      <c r="HP95" s="119"/>
      <c r="HQ95" s="119"/>
      <c r="HR95" s="119"/>
      <c r="HS95" s="119"/>
    </row>
    <row r="96" spans="1:227" ht="12.75" customHeight="1">
      <c r="A96" s="151" t="s">
        <v>2183</v>
      </c>
      <c r="B96" s="151" t="s">
        <v>2184</v>
      </c>
      <c r="C96" s="151" t="s">
        <v>2185</v>
      </c>
      <c r="D96" s="125" t="s">
        <v>2186</v>
      </c>
      <c r="E96" s="153" t="s">
        <v>2187</v>
      </c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32"/>
      <c r="AL96" s="132"/>
      <c r="AM96" s="132"/>
      <c r="AN96" s="132"/>
      <c r="AO96" s="132"/>
      <c r="AP96" s="132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19"/>
      <c r="BY96" s="119"/>
      <c r="BZ96" s="119"/>
      <c r="CA96" s="119"/>
      <c r="CB96" s="119"/>
      <c r="CC96" s="119"/>
      <c r="CD96" s="119"/>
      <c r="CE96" s="119"/>
      <c r="CF96" s="119"/>
      <c r="CG96" s="119"/>
      <c r="CH96" s="119"/>
      <c r="CI96" s="119"/>
      <c r="CJ96" s="119"/>
      <c r="CK96" s="119"/>
      <c r="CL96" s="119"/>
      <c r="CM96" s="119"/>
      <c r="CN96" s="119"/>
      <c r="CO96" s="119"/>
      <c r="CP96" s="119"/>
      <c r="CQ96" s="119"/>
      <c r="CR96" s="119"/>
      <c r="CS96" s="119"/>
      <c r="CT96" s="119"/>
      <c r="CU96" s="119"/>
      <c r="CV96" s="119"/>
      <c r="CW96" s="119"/>
      <c r="CX96" s="119"/>
      <c r="CY96" s="119"/>
      <c r="CZ96" s="119"/>
      <c r="DA96" s="119"/>
      <c r="DB96" s="119"/>
      <c r="DC96" s="119"/>
      <c r="DD96" s="119"/>
      <c r="DE96" s="119"/>
      <c r="DF96" s="119"/>
      <c r="DG96" s="119"/>
      <c r="DH96" s="119"/>
      <c r="DI96" s="119"/>
      <c r="DJ96" s="119"/>
      <c r="DK96" s="119"/>
      <c r="DL96" s="119"/>
      <c r="DM96" s="119"/>
      <c r="DN96" s="119"/>
      <c r="DO96" s="119"/>
      <c r="DP96" s="119"/>
      <c r="DQ96" s="119"/>
      <c r="DR96" s="119"/>
      <c r="DS96" s="119"/>
      <c r="DT96" s="119"/>
      <c r="DU96" s="119"/>
      <c r="DV96" s="119"/>
      <c r="DW96" s="119"/>
      <c r="DX96" s="119"/>
      <c r="DY96" s="119"/>
      <c r="DZ96" s="119"/>
      <c r="EA96" s="119"/>
      <c r="EB96" s="119"/>
      <c r="EC96" s="119"/>
      <c r="ED96" s="119"/>
      <c r="EE96" s="119"/>
      <c r="EF96" s="119"/>
      <c r="EG96" s="119"/>
      <c r="EH96" s="119"/>
      <c r="EI96" s="119"/>
      <c r="EJ96" s="119"/>
      <c r="EK96" s="119"/>
      <c r="EL96" s="119"/>
      <c r="EM96" s="119"/>
      <c r="EN96" s="119"/>
      <c r="EO96" s="119"/>
      <c r="EP96" s="119"/>
      <c r="EQ96" s="119"/>
      <c r="ER96" s="119"/>
      <c r="ES96" s="119"/>
      <c r="ET96" s="119"/>
      <c r="EU96" s="119"/>
      <c r="EV96" s="119"/>
      <c r="EW96" s="119"/>
      <c r="EX96" s="119"/>
      <c r="EY96" s="119"/>
      <c r="EZ96" s="119"/>
      <c r="FA96" s="119"/>
      <c r="FB96" s="119"/>
      <c r="FC96" s="119"/>
      <c r="FD96" s="119"/>
      <c r="FE96" s="119"/>
      <c r="FF96" s="119"/>
      <c r="FG96" s="119"/>
      <c r="FH96" s="119"/>
      <c r="FI96" s="119"/>
      <c r="FJ96" s="119"/>
      <c r="FK96" s="119"/>
      <c r="FL96" s="119"/>
      <c r="FM96" s="119"/>
      <c r="FN96" s="119"/>
      <c r="FO96" s="119"/>
      <c r="FP96" s="119"/>
      <c r="FQ96" s="119"/>
      <c r="FR96" s="119"/>
      <c r="FS96" s="119"/>
      <c r="FT96" s="119"/>
      <c r="FU96" s="136" t="s">
        <v>2188</v>
      </c>
      <c r="FV96" s="119"/>
      <c r="FW96" s="119"/>
      <c r="FX96" s="119"/>
      <c r="FY96" s="119"/>
      <c r="FZ96" s="119"/>
      <c r="GA96" s="119"/>
      <c r="GB96" s="119"/>
      <c r="GC96" s="119"/>
      <c r="GD96" s="119"/>
      <c r="GE96" s="119"/>
      <c r="GF96" s="119"/>
      <c r="GG96" s="119"/>
      <c r="GH96" s="119"/>
      <c r="GI96" s="119"/>
      <c r="GJ96" s="119"/>
      <c r="GK96" s="119"/>
      <c r="GL96" s="119"/>
      <c r="GM96" s="119"/>
      <c r="GN96" s="119"/>
      <c r="GO96" s="119"/>
      <c r="GP96" s="119"/>
      <c r="GQ96" s="119"/>
      <c r="GR96" s="119"/>
      <c r="GS96" s="119"/>
      <c r="GT96" s="119"/>
      <c r="GU96" s="119"/>
      <c r="GV96" s="119"/>
      <c r="GW96" s="119"/>
      <c r="GX96" s="119"/>
      <c r="GY96" s="119"/>
      <c r="GZ96" s="119"/>
      <c r="HA96" s="119"/>
      <c r="HB96" s="119"/>
      <c r="HC96" s="119"/>
      <c r="HD96" s="119"/>
      <c r="HE96" s="119"/>
      <c r="HF96" s="119"/>
      <c r="HG96" s="119"/>
      <c r="HH96" s="119"/>
      <c r="HI96" s="119"/>
      <c r="HJ96" s="119"/>
      <c r="HK96" s="119"/>
      <c r="HL96" s="119"/>
      <c r="HM96" s="119"/>
      <c r="HN96" s="119"/>
      <c r="HO96" s="119"/>
      <c r="HP96" s="119"/>
      <c r="HQ96" s="119"/>
      <c r="HR96" s="119"/>
      <c r="HS96" s="119"/>
    </row>
    <row r="97" spans="1:227" ht="12.75" customHeight="1">
      <c r="A97" s="151" t="s">
        <v>321</v>
      </c>
      <c r="B97" s="151" t="s">
        <v>78</v>
      </c>
      <c r="C97" s="151" t="s">
        <v>2189</v>
      </c>
      <c r="D97" s="125" t="s">
        <v>497</v>
      </c>
      <c r="E97" s="154" t="s">
        <v>2190</v>
      </c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32"/>
      <c r="AL97" s="132"/>
      <c r="AM97" s="132"/>
      <c r="AN97" s="132"/>
      <c r="AO97" s="132"/>
      <c r="AP97" s="132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19"/>
      <c r="BY97" s="119"/>
      <c r="BZ97" s="119"/>
      <c r="CA97" s="119"/>
      <c r="CB97" s="119"/>
      <c r="CC97" s="119"/>
      <c r="CD97" s="119"/>
      <c r="CE97" s="119"/>
      <c r="CF97" s="119"/>
      <c r="CG97" s="119"/>
      <c r="CH97" s="119"/>
      <c r="CI97" s="119"/>
      <c r="CJ97" s="119"/>
      <c r="CK97" s="119"/>
      <c r="CL97" s="119"/>
      <c r="CM97" s="119"/>
      <c r="CN97" s="119"/>
      <c r="CO97" s="119"/>
      <c r="CP97" s="119"/>
      <c r="CQ97" s="119"/>
      <c r="CR97" s="119"/>
      <c r="CS97" s="119"/>
      <c r="CT97" s="119"/>
      <c r="CU97" s="119"/>
      <c r="CV97" s="119"/>
      <c r="CW97" s="119"/>
      <c r="CX97" s="119"/>
      <c r="CY97" s="119"/>
      <c r="CZ97" s="119"/>
      <c r="DA97" s="119"/>
      <c r="DB97" s="119"/>
      <c r="DC97" s="119"/>
      <c r="DD97" s="119"/>
      <c r="DE97" s="119"/>
      <c r="DF97" s="119"/>
      <c r="DG97" s="119"/>
      <c r="DH97" s="119"/>
      <c r="DI97" s="119"/>
      <c r="DJ97" s="119"/>
      <c r="DK97" s="119"/>
      <c r="DL97" s="119"/>
      <c r="DM97" s="119"/>
      <c r="DN97" s="119"/>
      <c r="DO97" s="119"/>
      <c r="DP97" s="119"/>
      <c r="DQ97" s="119"/>
      <c r="DR97" s="119"/>
      <c r="DS97" s="119"/>
      <c r="DT97" s="119"/>
      <c r="DU97" s="119"/>
      <c r="DV97" s="119"/>
      <c r="DW97" s="119"/>
      <c r="DX97" s="119"/>
      <c r="DY97" s="119"/>
      <c r="DZ97" s="119"/>
      <c r="EA97" s="119"/>
      <c r="EB97" s="119"/>
      <c r="EC97" s="119"/>
      <c r="ED97" s="119"/>
      <c r="EE97" s="119"/>
      <c r="EF97" s="119"/>
      <c r="EG97" s="119"/>
      <c r="EH97" s="119"/>
      <c r="EI97" s="119"/>
      <c r="EJ97" s="119"/>
      <c r="EK97" s="119"/>
      <c r="EL97" s="119"/>
      <c r="EM97" s="119"/>
      <c r="EN97" s="119"/>
      <c r="EO97" s="119"/>
      <c r="EP97" s="119"/>
      <c r="EQ97" s="119"/>
      <c r="ER97" s="119"/>
      <c r="ES97" s="119"/>
      <c r="ET97" s="119"/>
      <c r="EU97" s="119"/>
      <c r="EV97" s="119"/>
      <c r="EW97" s="119"/>
      <c r="EX97" s="119"/>
      <c r="EY97" s="119"/>
      <c r="EZ97" s="119"/>
      <c r="FA97" s="119"/>
      <c r="FB97" s="119"/>
      <c r="FC97" s="119"/>
      <c r="FD97" s="119"/>
      <c r="FE97" s="119"/>
      <c r="FF97" s="119"/>
      <c r="FG97" s="119"/>
      <c r="FH97" s="119"/>
      <c r="FI97" s="119"/>
      <c r="FJ97" s="119"/>
      <c r="FK97" s="119"/>
      <c r="FL97" s="119"/>
      <c r="FM97" s="119"/>
      <c r="FN97" s="119"/>
      <c r="FO97" s="119"/>
      <c r="FP97" s="119"/>
      <c r="FQ97" s="119"/>
      <c r="FR97" s="119"/>
      <c r="FS97" s="119"/>
      <c r="FT97" s="119"/>
      <c r="FU97" s="136" t="s">
        <v>2191</v>
      </c>
      <c r="FV97" s="119"/>
      <c r="FW97" s="119"/>
      <c r="FX97" s="119"/>
      <c r="FY97" s="119"/>
      <c r="FZ97" s="119"/>
      <c r="GA97" s="119"/>
      <c r="GB97" s="119"/>
      <c r="GC97" s="119"/>
      <c r="GD97" s="119"/>
      <c r="GE97" s="119"/>
      <c r="GF97" s="119"/>
      <c r="GG97" s="119"/>
      <c r="GH97" s="119"/>
      <c r="GI97" s="119"/>
      <c r="GJ97" s="119"/>
      <c r="GK97" s="119"/>
      <c r="GL97" s="119"/>
      <c r="GM97" s="119"/>
      <c r="GN97" s="119"/>
      <c r="GO97" s="119"/>
      <c r="GP97" s="119"/>
      <c r="GQ97" s="119"/>
      <c r="GR97" s="119"/>
      <c r="GS97" s="119"/>
      <c r="GT97" s="119"/>
      <c r="GU97" s="119"/>
      <c r="GV97" s="119"/>
      <c r="GW97" s="119"/>
      <c r="GX97" s="119"/>
      <c r="GY97" s="119"/>
      <c r="GZ97" s="119"/>
      <c r="HA97" s="119"/>
      <c r="HB97" s="119"/>
      <c r="HC97" s="119"/>
      <c r="HD97" s="119"/>
      <c r="HE97" s="119"/>
      <c r="HF97" s="119"/>
      <c r="HG97" s="119"/>
      <c r="HH97" s="119"/>
      <c r="HI97" s="119"/>
      <c r="HJ97" s="119"/>
      <c r="HK97" s="119"/>
      <c r="HL97" s="119"/>
      <c r="HM97" s="119"/>
      <c r="HN97" s="119"/>
      <c r="HO97" s="119"/>
      <c r="HP97" s="119"/>
      <c r="HQ97" s="119"/>
      <c r="HR97" s="119"/>
      <c r="HS97" s="119"/>
    </row>
    <row r="98" spans="1:227" ht="12.75" customHeight="1">
      <c r="A98" s="151" t="s">
        <v>2192</v>
      </c>
      <c r="B98" s="132"/>
      <c r="C98" s="151" t="s">
        <v>2193</v>
      </c>
      <c r="D98" s="125" t="s">
        <v>493</v>
      </c>
      <c r="E98" s="153" t="s">
        <v>2194</v>
      </c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19"/>
      <c r="Y98" s="119"/>
      <c r="Z98" s="119"/>
      <c r="AA98" s="119"/>
      <c r="AB98" s="119"/>
      <c r="AC98" s="119"/>
      <c r="AD98" s="119"/>
      <c r="AE98" s="119"/>
      <c r="AF98" s="119"/>
      <c r="AG98" s="119"/>
      <c r="AH98" s="119"/>
      <c r="AI98" s="119"/>
      <c r="AJ98" s="119"/>
      <c r="AK98" s="132"/>
      <c r="AL98" s="132"/>
      <c r="AM98" s="132"/>
      <c r="AN98" s="132"/>
      <c r="AO98" s="132"/>
      <c r="AP98" s="132"/>
      <c r="AQ98" s="119"/>
      <c r="AR98" s="119"/>
      <c r="AS98" s="119"/>
      <c r="AT98" s="119"/>
      <c r="AU98" s="119"/>
      <c r="AV98" s="119"/>
      <c r="AW98" s="119"/>
      <c r="AX98" s="119"/>
      <c r="AY98" s="119"/>
      <c r="AZ98" s="119"/>
      <c r="BA98" s="119"/>
      <c r="BB98" s="119"/>
      <c r="BC98" s="119"/>
      <c r="BD98" s="119"/>
      <c r="BE98" s="119"/>
      <c r="BF98" s="119"/>
      <c r="BG98" s="119"/>
      <c r="BH98" s="119"/>
      <c r="BI98" s="119"/>
      <c r="BJ98" s="119"/>
      <c r="BK98" s="119"/>
      <c r="BL98" s="119"/>
      <c r="BM98" s="119"/>
      <c r="BN98" s="119"/>
      <c r="BO98" s="119"/>
      <c r="BP98" s="119"/>
      <c r="BQ98" s="119"/>
      <c r="BR98" s="119"/>
      <c r="BS98" s="119"/>
      <c r="BT98" s="119"/>
      <c r="BU98" s="119"/>
      <c r="BV98" s="119"/>
      <c r="BW98" s="119"/>
      <c r="BX98" s="119"/>
      <c r="BY98" s="119"/>
      <c r="BZ98" s="119"/>
      <c r="CA98" s="119"/>
      <c r="CB98" s="119"/>
      <c r="CC98" s="119"/>
      <c r="CD98" s="119"/>
      <c r="CE98" s="119"/>
      <c r="CF98" s="119"/>
      <c r="CG98" s="119"/>
      <c r="CH98" s="119"/>
      <c r="CI98" s="119"/>
      <c r="CJ98" s="119"/>
      <c r="CK98" s="119"/>
      <c r="CL98" s="119"/>
      <c r="CM98" s="119"/>
      <c r="CN98" s="119"/>
      <c r="CO98" s="119"/>
      <c r="CP98" s="119"/>
      <c r="CQ98" s="119"/>
      <c r="CR98" s="119"/>
      <c r="CS98" s="119"/>
      <c r="CT98" s="119"/>
      <c r="CU98" s="119"/>
      <c r="CV98" s="119"/>
      <c r="CW98" s="119"/>
      <c r="CX98" s="119"/>
      <c r="CY98" s="119"/>
      <c r="CZ98" s="119"/>
      <c r="DA98" s="119"/>
      <c r="DB98" s="119"/>
      <c r="DC98" s="119"/>
      <c r="DD98" s="119"/>
      <c r="DE98" s="119"/>
      <c r="DF98" s="119"/>
      <c r="DG98" s="119"/>
      <c r="DH98" s="119"/>
      <c r="DI98" s="119"/>
      <c r="DJ98" s="119"/>
      <c r="DK98" s="119"/>
      <c r="DL98" s="119"/>
      <c r="DM98" s="119"/>
      <c r="DN98" s="119"/>
      <c r="DO98" s="119"/>
      <c r="DP98" s="119"/>
      <c r="DQ98" s="119"/>
      <c r="DR98" s="119"/>
      <c r="DS98" s="119"/>
      <c r="DT98" s="119"/>
      <c r="DU98" s="119"/>
      <c r="DV98" s="119"/>
      <c r="DW98" s="119"/>
      <c r="DX98" s="119"/>
      <c r="DY98" s="119"/>
      <c r="DZ98" s="119"/>
      <c r="EA98" s="119"/>
      <c r="EB98" s="119"/>
      <c r="EC98" s="119"/>
      <c r="ED98" s="119"/>
      <c r="EE98" s="119"/>
      <c r="EF98" s="119"/>
      <c r="EG98" s="119"/>
      <c r="EH98" s="119"/>
      <c r="EI98" s="119"/>
      <c r="EJ98" s="119"/>
      <c r="EK98" s="119"/>
      <c r="EL98" s="119"/>
      <c r="EM98" s="119"/>
      <c r="EN98" s="119"/>
      <c r="EO98" s="119"/>
      <c r="EP98" s="119"/>
      <c r="EQ98" s="119"/>
      <c r="ER98" s="119"/>
      <c r="ES98" s="119"/>
      <c r="ET98" s="119"/>
      <c r="EU98" s="119"/>
      <c r="EV98" s="119"/>
      <c r="EW98" s="119"/>
      <c r="EX98" s="119"/>
      <c r="EY98" s="119"/>
      <c r="EZ98" s="119"/>
      <c r="FA98" s="119"/>
      <c r="FB98" s="119"/>
      <c r="FC98" s="119"/>
      <c r="FD98" s="119"/>
      <c r="FE98" s="119"/>
      <c r="FF98" s="119"/>
      <c r="FG98" s="119"/>
      <c r="FH98" s="119"/>
      <c r="FI98" s="119"/>
      <c r="FJ98" s="119"/>
      <c r="FK98" s="119"/>
      <c r="FL98" s="119"/>
      <c r="FM98" s="119"/>
      <c r="FN98" s="119"/>
      <c r="FO98" s="119"/>
      <c r="FP98" s="119"/>
      <c r="FQ98" s="119"/>
      <c r="FR98" s="119"/>
      <c r="FS98" s="119"/>
      <c r="FT98" s="119"/>
      <c r="FU98" s="136" t="s">
        <v>2195</v>
      </c>
      <c r="FV98" s="119"/>
      <c r="FW98" s="119"/>
      <c r="FX98" s="119"/>
      <c r="FY98" s="119"/>
      <c r="FZ98" s="119"/>
      <c r="GA98" s="119"/>
      <c r="GB98" s="119"/>
      <c r="GC98" s="119"/>
      <c r="GD98" s="119"/>
      <c r="GE98" s="119"/>
      <c r="GF98" s="119"/>
      <c r="GG98" s="119"/>
      <c r="GH98" s="119"/>
      <c r="GI98" s="119"/>
      <c r="GJ98" s="119"/>
      <c r="GK98" s="119"/>
      <c r="GL98" s="119"/>
      <c r="GM98" s="119"/>
      <c r="GN98" s="119"/>
      <c r="GO98" s="119"/>
      <c r="GP98" s="119"/>
      <c r="GQ98" s="119"/>
      <c r="GR98" s="119"/>
      <c r="GS98" s="119"/>
      <c r="GT98" s="119"/>
      <c r="GU98" s="119"/>
      <c r="GV98" s="119"/>
      <c r="GW98" s="119"/>
      <c r="GX98" s="119"/>
      <c r="GY98" s="119"/>
      <c r="GZ98" s="119"/>
      <c r="HA98" s="119"/>
      <c r="HB98" s="119"/>
      <c r="HC98" s="119"/>
      <c r="HD98" s="119"/>
      <c r="HE98" s="119"/>
      <c r="HF98" s="119"/>
      <c r="HG98" s="119"/>
      <c r="HH98" s="119"/>
      <c r="HI98" s="119"/>
      <c r="HJ98" s="119"/>
      <c r="HK98" s="119"/>
      <c r="HL98" s="119"/>
      <c r="HM98" s="119"/>
      <c r="HN98" s="119"/>
      <c r="HO98" s="119"/>
      <c r="HP98" s="119"/>
      <c r="HQ98" s="119"/>
      <c r="HR98" s="119"/>
      <c r="HS98" s="119"/>
    </row>
    <row r="99" spans="1:227" ht="12.75" customHeight="1">
      <c r="A99" s="151" t="s">
        <v>2196</v>
      </c>
      <c r="B99" s="132"/>
      <c r="C99" s="151" t="s">
        <v>78</v>
      </c>
      <c r="D99" s="134" t="s">
        <v>503</v>
      </c>
      <c r="E99" s="151" t="s">
        <v>78</v>
      </c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19"/>
      <c r="Y99" s="119"/>
      <c r="Z99" s="119"/>
      <c r="AA99" s="119"/>
      <c r="AB99" s="119"/>
      <c r="AC99" s="119"/>
      <c r="AD99" s="119"/>
      <c r="AE99" s="119"/>
      <c r="AF99" s="119"/>
      <c r="AG99" s="119"/>
      <c r="AH99" s="119"/>
      <c r="AI99" s="119"/>
      <c r="AJ99" s="119"/>
      <c r="AK99" s="132"/>
      <c r="AL99" s="132"/>
      <c r="AM99" s="132"/>
      <c r="AN99" s="132"/>
      <c r="AO99" s="132"/>
      <c r="AP99" s="132"/>
      <c r="AQ99" s="119"/>
      <c r="AR99" s="119"/>
      <c r="AS99" s="119"/>
      <c r="AT99" s="119"/>
      <c r="AU99" s="119"/>
      <c r="AV99" s="119"/>
      <c r="AW99" s="119"/>
      <c r="AX99" s="119"/>
      <c r="AY99" s="119"/>
      <c r="AZ99" s="119"/>
      <c r="BA99" s="119"/>
      <c r="BB99" s="119"/>
      <c r="BC99" s="119"/>
      <c r="BD99" s="119"/>
      <c r="BE99" s="119"/>
      <c r="BF99" s="119"/>
      <c r="BG99" s="119"/>
      <c r="BH99" s="119"/>
      <c r="BI99" s="119"/>
      <c r="BJ99" s="119"/>
      <c r="BK99" s="119"/>
      <c r="BL99" s="119"/>
      <c r="BM99" s="119"/>
      <c r="BN99" s="119"/>
      <c r="BO99" s="119"/>
      <c r="BP99" s="119"/>
      <c r="BQ99" s="119"/>
      <c r="BR99" s="119"/>
      <c r="BS99" s="119"/>
      <c r="BT99" s="119"/>
      <c r="BU99" s="119"/>
      <c r="BV99" s="119"/>
      <c r="BW99" s="119"/>
      <c r="BX99" s="119"/>
      <c r="BY99" s="119"/>
      <c r="BZ99" s="119"/>
      <c r="CA99" s="119"/>
      <c r="CB99" s="119"/>
      <c r="CC99" s="119"/>
      <c r="CD99" s="119"/>
      <c r="CE99" s="119"/>
      <c r="CF99" s="119"/>
      <c r="CG99" s="119"/>
      <c r="CH99" s="119"/>
      <c r="CI99" s="119"/>
      <c r="CJ99" s="119"/>
      <c r="CK99" s="119"/>
      <c r="CL99" s="119"/>
      <c r="CM99" s="119"/>
      <c r="CN99" s="119"/>
      <c r="CO99" s="119"/>
      <c r="CP99" s="119"/>
      <c r="CQ99" s="119"/>
      <c r="CR99" s="119"/>
      <c r="CS99" s="119"/>
      <c r="CT99" s="119"/>
      <c r="CU99" s="119"/>
      <c r="CV99" s="119"/>
      <c r="CW99" s="119"/>
      <c r="CX99" s="119"/>
      <c r="CY99" s="119"/>
      <c r="CZ99" s="119"/>
      <c r="DA99" s="119"/>
      <c r="DB99" s="119"/>
      <c r="DC99" s="119"/>
      <c r="DD99" s="119"/>
      <c r="DE99" s="119"/>
      <c r="DF99" s="119"/>
      <c r="DG99" s="119"/>
      <c r="DH99" s="119"/>
      <c r="DI99" s="119"/>
      <c r="DJ99" s="119"/>
      <c r="DK99" s="119"/>
      <c r="DL99" s="119"/>
      <c r="DM99" s="119"/>
      <c r="DN99" s="119"/>
      <c r="DO99" s="119"/>
      <c r="DP99" s="119"/>
      <c r="DQ99" s="119"/>
      <c r="DR99" s="119"/>
      <c r="DS99" s="119"/>
      <c r="DT99" s="119"/>
      <c r="DU99" s="119"/>
      <c r="DV99" s="119"/>
      <c r="DW99" s="119"/>
      <c r="DX99" s="119"/>
      <c r="DY99" s="119"/>
      <c r="DZ99" s="119"/>
      <c r="EA99" s="119"/>
      <c r="EB99" s="119"/>
      <c r="EC99" s="119"/>
      <c r="ED99" s="119"/>
      <c r="EE99" s="119"/>
      <c r="EF99" s="119"/>
      <c r="EG99" s="119"/>
      <c r="EH99" s="119"/>
      <c r="EI99" s="119"/>
      <c r="EJ99" s="119"/>
      <c r="EK99" s="119"/>
      <c r="EL99" s="119"/>
      <c r="EM99" s="119"/>
      <c r="EN99" s="119"/>
      <c r="EO99" s="119"/>
      <c r="EP99" s="119"/>
      <c r="EQ99" s="119"/>
      <c r="ER99" s="119"/>
      <c r="ES99" s="119"/>
      <c r="ET99" s="119"/>
      <c r="EU99" s="119"/>
      <c r="EV99" s="119"/>
      <c r="EW99" s="119"/>
      <c r="EX99" s="119"/>
      <c r="EY99" s="119"/>
      <c r="EZ99" s="119"/>
      <c r="FA99" s="119"/>
      <c r="FB99" s="119"/>
      <c r="FC99" s="119"/>
      <c r="FD99" s="119"/>
      <c r="FE99" s="119"/>
      <c r="FF99" s="119"/>
      <c r="FG99" s="119"/>
      <c r="FH99" s="119"/>
      <c r="FI99" s="119"/>
      <c r="FJ99" s="119"/>
      <c r="FK99" s="119"/>
      <c r="FL99" s="119"/>
      <c r="FM99" s="119"/>
      <c r="FN99" s="119"/>
      <c r="FO99" s="119"/>
      <c r="FP99" s="119"/>
      <c r="FQ99" s="119"/>
      <c r="FR99" s="119"/>
      <c r="FS99" s="119"/>
      <c r="FT99" s="119"/>
      <c r="FU99" s="136" t="s">
        <v>2197</v>
      </c>
      <c r="FV99" s="119"/>
      <c r="FW99" s="119"/>
      <c r="FX99" s="119"/>
      <c r="FY99" s="119"/>
      <c r="FZ99" s="119"/>
      <c r="GA99" s="119"/>
      <c r="GB99" s="119"/>
      <c r="GC99" s="119"/>
      <c r="GD99" s="119"/>
      <c r="GE99" s="119"/>
      <c r="GF99" s="119"/>
      <c r="GG99" s="119"/>
      <c r="GH99" s="119"/>
      <c r="GI99" s="119"/>
      <c r="GJ99" s="119"/>
      <c r="GK99" s="119"/>
      <c r="GL99" s="119"/>
      <c r="GM99" s="119"/>
      <c r="GN99" s="119"/>
      <c r="GO99" s="119"/>
      <c r="GP99" s="119"/>
      <c r="GQ99" s="119"/>
      <c r="GR99" s="119"/>
      <c r="GS99" s="119"/>
      <c r="GT99" s="119"/>
      <c r="GU99" s="119"/>
      <c r="GV99" s="119"/>
      <c r="GW99" s="119"/>
      <c r="GX99" s="119"/>
      <c r="GY99" s="119"/>
      <c r="GZ99" s="119"/>
      <c r="HA99" s="119"/>
      <c r="HB99" s="119"/>
      <c r="HC99" s="119"/>
      <c r="HD99" s="119"/>
      <c r="HE99" s="119"/>
      <c r="HF99" s="119"/>
      <c r="HG99" s="119"/>
      <c r="HH99" s="119"/>
      <c r="HI99" s="119"/>
      <c r="HJ99" s="119"/>
      <c r="HK99" s="119"/>
      <c r="HL99" s="119"/>
      <c r="HM99" s="119"/>
      <c r="HN99" s="119"/>
      <c r="HO99" s="119"/>
      <c r="HP99" s="119"/>
      <c r="HQ99" s="119"/>
      <c r="HR99" s="119"/>
      <c r="HS99" s="119"/>
    </row>
    <row r="100" spans="1:227" ht="12.75" customHeight="1">
      <c r="A100" s="151" t="s">
        <v>78</v>
      </c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32"/>
      <c r="AL100" s="132"/>
      <c r="AM100" s="132"/>
      <c r="AN100" s="132"/>
      <c r="AO100" s="132"/>
      <c r="AP100" s="132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19"/>
      <c r="BY100" s="119"/>
      <c r="BZ100" s="119"/>
      <c r="CA100" s="119"/>
      <c r="CB100" s="119"/>
      <c r="CC100" s="119"/>
      <c r="CD100" s="119"/>
      <c r="CE100" s="119"/>
      <c r="CF100" s="119"/>
      <c r="CG100" s="119"/>
      <c r="CH100" s="119"/>
      <c r="CI100" s="119"/>
      <c r="CJ100" s="119"/>
      <c r="CK100" s="119"/>
      <c r="CL100" s="119"/>
      <c r="CM100" s="119"/>
      <c r="CN100" s="119"/>
      <c r="CO100" s="119"/>
      <c r="CP100" s="119"/>
      <c r="CQ100" s="119"/>
      <c r="CR100" s="119"/>
      <c r="CS100" s="119"/>
      <c r="CT100" s="119"/>
      <c r="CU100" s="119"/>
      <c r="CV100" s="119"/>
      <c r="CW100" s="119"/>
      <c r="CX100" s="119"/>
      <c r="CY100" s="119"/>
      <c r="CZ100" s="119"/>
      <c r="DA100" s="119"/>
      <c r="DB100" s="119"/>
      <c r="DC100" s="119"/>
      <c r="DD100" s="119"/>
      <c r="DE100" s="119"/>
      <c r="DF100" s="119"/>
      <c r="DG100" s="119"/>
      <c r="DH100" s="119"/>
      <c r="DI100" s="119"/>
      <c r="DJ100" s="119"/>
      <c r="DK100" s="119"/>
      <c r="DL100" s="119"/>
      <c r="DM100" s="119"/>
      <c r="DN100" s="119"/>
      <c r="DO100" s="119"/>
      <c r="DP100" s="119"/>
      <c r="DQ100" s="119"/>
      <c r="DR100" s="119"/>
      <c r="DS100" s="119"/>
      <c r="DT100" s="119"/>
      <c r="DU100" s="119"/>
      <c r="DV100" s="119"/>
      <c r="DW100" s="119"/>
      <c r="DX100" s="119"/>
      <c r="DY100" s="119"/>
      <c r="DZ100" s="119"/>
      <c r="EA100" s="119"/>
      <c r="EB100" s="119"/>
      <c r="EC100" s="119"/>
      <c r="ED100" s="119"/>
      <c r="EE100" s="119"/>
      <c r="EF100" s="119"/>
      <c r="EG100" s="119"/>
      <c r="EH100" s="119"/>
      <c r="EI100" s="119"/>
      <c r="EJ100" s="119"/>
      <c r="EK100" s="119"/>
      <c r="EL100" s="119"/>
      <c r="EM100" s="119"/>
      <c r="EN100" s="119"/>
      <c r="EO100" s="119"/>
      <c r="EP100" s="119"/>
      <c r="EQ100" s="119"/>
      <c r="ER100" s="119"/>
      <c r="ES100" s="119"/>
      <c r="ET100" s="119"/>
      <c r="EU100" s="119"/>
      <c r="EV100" s="119"/>
      <c r="EW100" s="119"/>
      <c r="EX100" s="119"/>
      <c r="EY100" s="119"/>
      <c r="EZ100" s="119"/>
      <c r="FA100" s="119"/>
      <c r="FB100" s="119"/>
      <c r="FC100" s="119"/>
      <c r="FD100" s="119"/>
      <c r="FE100" s="119"/>
      <c r="FF100" s="119"/>
      <c r="FG100" s="119"/>
      <c r="FH100" s="119"/>
      <c r="FI100" s="119"/>
      <c r="FJ100" s="119"/>
      <c r="FK100" s="119"/>
      <c r="FL100" s="119"/>
      <c r="FM100" s="119"/>
      <c r="FN100" s="119"/>
      <c r="FO100" s="119"/>
      <c r="FP100" s="119"/>
      <c r="FQ100" s="119"/>
      <c r="FR100" s="119"/>
      <c r="FS100" s="119"/>
      <c r="FT100" s="119"/>
      <c r="FU100" s="136" t="s">
        <v>2198</v>
      </c>
      <c r="FV100" s="119"/>
      <c r="FW100" s="119"/>
      <c r="FX100" s="119"/>
      <c r="FY100" s="119"/>
      <c r="FZ100" s="119"/>
      <c r="GA100" s="119"/>
      <c r="GB100" s="119"/>
      <c r="GC100" s="119"/>
      <c r="GD100" s="119"/>
      <c r="GE100" s="119"/>
      <c r="GF100" s="119"/>
      <c r="GG100" s="119"/>
      <c r="GH100" s="119"/>
      <c r="GI100" s="119"/>
      <c r="GJ100" s="119"/>
      <c r="GK100" s="119"/>
      <c r="GL100" s="119"/>
      <c r="GM100" s="119"/>
      <c r="GN100" s="119"/>
      <c r="GO100" s="119"/>
      <c r="GP100" s="119"/>
      <c r="GQ100" s="119"/>
      <c r="GR100" s="119"/>
      <c r="GS100" s="119"/>
      <c r="GT100" s="119"/>
      <c r="GU100" s="119"/>
      <c r="GV100" s="119"/>
      <c r="GW100" s="119"/>
      <c r="GX100" s="119"/>
      <c r="GY100" s="119"/>
      <c r="GZ100" s="119"/>
      <c r="HA100" s="119"/>
      <c r="HB100" s="119"/>
      <c r="HC100" s="119"/>
      <c r="HD100" s="119"/>
      <c r="HE100" s="119"/>
      <c r="HF100" s="119"/>
      <c r="HG100" s="119"/>
      <c r="HH100" s="119"/>
      <c r="HI100" s="119"/>
      <c r="HJ100" s="119"/>
      <c r="HK100" s="119"/>
      <c r="HL100" s="119"/>
      <c r="HM100" s="119"/>
      <c r="HN100" s="119"/>
      <c r="HO100" s="119"/>
      <c r="HP100" s="119"/>
      <c r="HQ100" s="119"/>
      <c r="HR100" s="119"/>
      <c r="HS100" s="119"/>
    </row>
    <row r="101" spans="1:227" ht="12.75" customHeight="1">
      <c r="A101" s="119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32"/>
      <c r="AL101" s="132"/>
      <c r="AM101" s="132"/>
      <c r="AN101" s="132"/>
      <c r="AO101" s="132"/>
      <c r="AP101" s="132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19"/>
      <c r="BY101" s="119"/>
      <c r="BZ101" s="119"/>
      <c r="CA101" s="119"/>
      <c r="CB101" s="119"/>
      <c r="CC101" s="119"/>
      <c r="CD101" s="119"/>
      <c r="CE101" s="119"/>
      <c r="CF101" s="119"/>
      <c r="CG101" s="119"/>
      <c r="CH101" s="119"/>
      <c r="CI101" s="119"/>
      <c r="CJ101" s="119"/>
      <c r="CK101" s="119"/>
      <c r="CL101" s="119"/>
      <c r="CM101" s="119"/>
      <c r="CN101" s="119"/>
      <c r="CO101" s="119"/>
      <c r="CP101" s="119"/>
      <c r="CQ101" s="119"/>
      <c r="CR101" s="119"/>
      <c r="CS101" s="119"/>
      <c r="CT101" s="119"/>
      <c r="CU101" s="119"/>
      <c r="CV101" s="119"/>
      <c r="CW101" s="119"/>
      <c r="CX101" s="119"/>
      <c r="CY101" s="119"/>
      <c r="CZ101" s="119"/>
      <c r="DA101" s="119"/>
      <c r="DB101" s="119"/>
      <c r="DC101" s="119"/>
      <c r="DD101" s="119"/>
      <c r="DE101" s="119"/>
      <c r="DF101" s="119"/>
      <c r="DG101" s="119"/>
      <c r="DH101" s="119"/>
      <c r="DI101" s="119"/>
      <c r="DJ101" s="119"/>
      <c r="DK101" s="119"/>
      <c r="DL101" s="119"/>
      <c r="DM101" s="119"/>
      <c r="DN101" s="119"/>
      <c r="DO101" s="119"/>
      <c r="DP101" s="119"/>
      <c r="DQ101" s="119"/>
      <c r="DR101" s="119"/>
      <c r="DS101" s="119"/>
      <c r="DT101" s="119"/>
      <c r="DU101" s="119"/>
      <c r="DV101" s="119"/>
      <c r="DW101" s="119"/>
      <c r="DX101" s="119"/>
      <c r="DY101" s="119"/>
      <c r="DZ101" s="119"/>
      <c r="EA101" s="119"/>
      <c r="EB101" s="119"/>
      <c r="EC101" s="119"/>
      <c r="ED101" s="119"/>
      <c r="EE101" s="119"/>
      <c r="EF101" s="119"/>
      <c r="EG101" s="119"/>
      <c r="EH101" s="119"/>
      <c r="EI101" s="119"/>
      <c r="EJ101" s="119"/>
      <c r="EK101" s="119"/>
      <c r="EL101" s="119"/>
      <c r="EM101" s="119"/>
      <c r="EN101" s="119"/>
      <c r="EO101" s="119"/>
      <c r="EP101" s="119"/>
      <c r="EQ101" s="119"/>
      <c r="ER101" s="119"/>
      <c r="ES101" s="119"/>
      <c r="ET101" s="119"/>
      <c r="EU101" s="119"/>
      <c r="EV101" s="119"/>
      <c r="EW101" s="119"/>
      <c r="EX101" s="119"/>
      <c r="EY101" s="119"/>
      <c r="EZ101" s="119"/>
      <c r="FA101" s="119"/>
      <c r="FB101" s="119"/>
      <c r="FC101" s="119"/>
      <c r="FD101" s="119"/>
      <c r="FE101" s="119"/>
      <c r="FF101" s="119"/>
      <c r="FG101" s="119"/>
      <c r="FH101" s="119"/>
      <c r="FI101" s="119"/>
      <c r="FJ101" s="119"/>
      <c r="FK101" s="119"/>
      <c r="FL101" s="119"/>
      <c r="FM101" s="119"/>
      <c r="FN101" s="119"/>
      <c r="FO101" s="119"/>
      <c r="FP101" s="119"/>
      <c r="FQ101" s="119"/>
      <c r="FR101" s="119"/>
      <c r="FS101" s="119"/>
      <c r="FT101" s="119"/>
      <c r="FU101" s="136" t="s">
        <v>2199</v>
      </c>
      <c r="FV101" s="119"/>
      <c r="FW101" s="119"/>
      <c r="FX101" s="119"/>
      <c r="FY101" s="119"/>
      <c r="FZ101" s="119"/>
      <c r="GA101" s="119"/>
      <c r="GB101" s="119"/>
      <c r="GC101" s="119"/>
      <c r="GD101" s="119"/>
      <c r="GE101" s="119"/>
      <c r="GF101" s="119"/>
      <c r="GG101" s="119"/>
      <c r="GH101" s="119"/>
      <c r="GI101" s="119"/>
      <c r="GJ101" s="119"/>
      <c r="GK101" s="119"/>
      <c r="GL101" s="119"/>
      <c r="GM101" s="119"/>
      <c r="GN101" s="119"/>
      <c r="GO101" s="119"/>
      <c r="GP101" s="119"/>
      <c r="GQ101" s="119"/>
      <c r="GR101" s="119"/>
      <c r="GS101" s="119"/>
      <c r="GT101" s="119"/>
      <c r="GU101" s="119"/>
      <c r="GV101" s="119"/>
      <c r="GW101" s="119"/>
      <c r="GX101" s="119"/>
      <c r="GY101" s="119"/>
      <c r="GZ101" s="119"/>
      <c r="HA101" s="119"/>
      <c r="HB101" s="119"/>
      <c r="HC101" s="119"/>
      <c r="HD101" s="119"/>
      <c r="HE101" s="119"/>
      <c r="HF101" s="119"/>
      <c r="HG101" s="119"/>
      <c r="HH101" s="119"/>
      <c r="HI101" s="119"/>
      <c r="HJ101" s="119"/>
      <c r="HK101" s="119"/>
      <c r="HL101" s="119"/>
      <c r="HM101" s="119"/>
      <c r="HN101" s="119"/>
      <c r="HO101" s="119"/>
      <c r="HP101" s="119"/>
      <c r="HQ101" s="119"/>
      <c r="HR101" s="119"/>
      <c r="HS101" s="119"/>
    </row>
    <row r="102" spans="1:227" ht="12.75" customHeight="1">
      <c r="A102" s="119"/>
      <c r="B102" s="119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32"/>
      <c r="AL102" s="132"/>
      <c r="AM102" s="132"/>
      <c r="AN102" s="132"/>
      <c r="AO102" s="132"/>
      <c r="AP102" s="132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19"/>
      <c r="BY102" s="119"/>
      <c r="BZ102" s="119"/>
      <c r="CA102" s="119"/>
      <c r="CB102" s="119"/>
      <c r="CC102" s="119"/>
      <c r="CD102" s="119"/>
      <c r="CE102" s="119"/>
      <c r="CF102" s="119"/>
      <c r="CG102" s="119"/>
      <c r="CH102" s="119"/>
      <c r="CI102" s="119"/>
      <c r="CJ102" s="119"/>
      <c r="CK102" s="119"/>
      <c r="CL102" s="119"/>
      <c r="CM102" s="119"/>
      <c r="CN102" s="119"/>
      <c r="CO102" s="119"/>
      <c r="CP102" s="119"/>
      <c r="CQ102" s="119"/>
      <c r="CR102" s="119"/>
      <c r="CS102" s="119"/>
      <c r="CT102" s="119"/>
      <c r="CU102" s="119"/>
      <c r="CV102" s="119"/>
      <c r="CW102" s="119"/>
      <c r="CX102" s="119"/>
      <c r="CY102" s="119"/>
      <c r="CZ102" s="119"/>
      <c r="DA102" s="119"/>
      <c r="DB102" s="119"/>
      <c r="DC102" s="119"/>
      <c r="DD102" s="119"/>
      <c r="DE102" s="119"/>
      <c r="DF102" s="119"/>
      <c r="DG102" s="119"/>
      <c r="DH102" s="119"/>
      <c r="DI102" s="119"/>
      <c r="DJ102" s="119"/>
      <c r="DK102" s="119"/>
      <c r="DL102" s="119"/>
      <c r="DM102" s="119"/>
      <c r="DN102" s="119"/>
      <c r="DO102" s="119"/>
      <c r="DP102" s="119"/>
      <c r="DQ102" s="119"/>
      <c r="DR102" s="119"/>
      <c r="DS102" s="119"/>
      <c r="DT102" s="119"/>
      <c r="DU102" s="119"/>
      <c r="DV102" s="119"/>
      <c r="DW102" s="119"/>
      <c r="DX102" s="119"/>
      <c r="DY102" s="119"/>
      <c r="DZ102" s="119"/>
      <c r="EA102" s="119"/>
      <c r="EB102" s="119"/>
      <c r="EC102" s="119"/>
      <c r="ED102" s="119"/>
      <c r="EE102" s="119"/>
      <c r="EF102" s="119"/>
      <c r="EG102" s="119"/>
      <c r="EH102" s="119"/>
      <c r="EI102" s="119"/>
      <c r="EJ102" s="119"/>
      <c r="EK102" s="119"/>
      <c r="EL102" s="119"/>
      <c r="EM102" s="119"/>
      <c r="EN102" s="119"/>
      <c r="EO102" s="119"/>
      <c r="EP102" s="119"/>
      <c r="EQ102" s="119"/>
      <c r="ER102" s="119"/>
      <c r="ES102" s="119"/>
      <c r="ET102" s="119"/>
      <c r="EU102" s="119"/>
      <c r="EV102" s="119"/>
      <c r="EW102" s="119"/>
      <c r="EX102" s="119"/>
      <c r="EY102" s="119"/>
      <c r="EZ102" s="119"/>
      <c r="FA102" s="119"/>
      <c r="FB102" s="119"/>
      <c r="FC102" s="119"/>
      <c r="FD102" s="119"/>
      <c r="FE102" s="119"/>
      <c r="FF102" s="119"/>
      <c r="FG102" s="119"/>
      <c r="FH102" s="119"/>
      <c r="FI102" s="119"/>
      <c r="FJ102" s="119"/>
      <c r="FK102" s="119"/>
      <c r="FL102" s="119"/>
      <c r="FM102" s="119"/>
      <c r="FN102" s="119"/>
      <c r="FO102" s="119"/>
      <c r="FP102" s="119"/>
      <c r="FQ102" s="119"/>
      <c r="FR102" s="119"/>
      <c r="FS102" s="119"/>
      <c r="FT102" s="119"/>
      <c r="FU102" s="136" t="s">
        <v>2200</v>
      </c>
      <c r="FV102" s="119"/>
      <c r="FW102" s="119"/>
      <c r="FX102" s="119"/>
      <c r="FY102" s="119"/>
      <c r="FZ102" s="119"/>
      <c r="GA102" s="119"/>
      <c r="GB102" s="119"/>
      <c r="GC102" s="119"/>
      <c r="GD102" s="119"/>
      <c r="GE102" s="119"/>
      <c r="GF102" s="119"/>
      <c r="GG102" s="119"/>
      <c r="GH102" s="119"/>
      <c r="GI102" s="119"/>
      <c r="GJ102" s="119"/>
      <c r="GK102" s="119"/>
      <c r="GL102" s="119"/>
      <c r="GM102" s="119"/>
      <c r="GN102" s="119"/>
      <c r="GO102" s="119"/>
      <c r="GP102" s="119"/>
      <c r="GQ102" s="119"/>
      <c r="GR102" s="119"/>
      <c r="GS102" s="119"/>
      <c r="GT102" s="119"/>
      <c r="GU102" s="119"/>
      <c r="GV102" s="119"/>
      <c r="GW102" s="119"/>
      <c r="GX102" s="119"/>
      <c r="GY102" s="119"/>
      <c r="GZ102" s="119"/>
      <c r="HA102" s="119"/>
      <c r="HB102" s="119"/>
      <c r="HC102" s="119"/>
      <c r="HD102" s="119"/>
      <c r="HE102" s="119"/>
      <c r="HF102" s="119"/>
      <c r="HG102" s="119"/>
      <c r="HH102" s="119"/>
      <c r="HI102" s="119"/>
      <c r="HJ102" s="119"/>
      <c r="HK102" s="119"/>
      <c r="HL102" s="119"/>
      <c r="HM102" s="119"/>
      <c r="HN102" s="119"/>
      <c r="HO102" s="119"/>
      <c r="HP102" s="119"/>
      <c r="HQ102" s="119"/>
      <c r="HR102" s="119"/>
      <c r="HS102" s="119"/>
    </row>
    <row r="103" spans="1:227" ht="12.75" customHeight="1">
      <c r="A103" s="119"/>
      <c r="B103" s="119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32"/>
      <c r="AK103" s="132"/>
      <c r="AL103" s="132"/>
      <c r="AM103" s="132"/>
      <c r="AN103" s="132"/>
      <c r="AO103" s="132"/>
      <c r="AP103" s="132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19"/>
      <c r="BY103" s="119"/>
      <c r="BZ103" s="119"/>
      <c r="CA103" s="119"/>
      <c r="CB103" s="119"/>
      <c r="CC103" s="119"/>
      <c r="CD103" s="119"/>
      <c r="CE103" s="119"/>
      <c r="CF103" s="119"/>
      <c r="CG103" s="119"/>
      <c r="CH103" s="119"/>
      <c r="CI103" s="119"/>
      <c r="CJ103" s="119"/>
      <c r="CK103" s="119"/>
      <c r="CL103" s="119"/>
      <c r="CM103" s="119"/>
      <c r="CN103" s="119"/>
      <c r="CO103" s="119"/>
      <c r="CP103" s="119"/>
      <c r="CQ103" s="119"/>
      <c r="CR103" s="119"/>
      <c r="CS103" s="119"/>
      <c r="CT103" s="119"/>
      <c r="CU103" s="119"/>
      <c r="CV103" s="119"/>
      <c r="CW103" s="119"/>
      <c r="CX103" s="119"/>
      <c r="CY103" s="119"/>
      <c r="CZ103" s="119"/>
      <c r="DA103" s="119"/>
      <c r="DB103" s="119"/>
      <c r="DC103" s="119"/>
      <c r="DD103" s="119"/>
      <c r="DE103" s="119"/>
      <c r="DF103" s="119"/>
      <c r="DG103" s="119"/>
      <c r="DH103" s="119"/>
      <c r="DI103" s="119"/>
      <c r="DJ103" s="119"/>
      <c r="DK103" s="119"/>
      <c r="DL103" s="119"/>
      <c r="DM103" s="119"/>
      <c r="DN103" s="119"/>
      <c r="DO103" s="119"/>
      <c r="DP103" s="119"/>
      <c r="DQ103" s="119"/>
      <c r="DR103" s="119"/>
      <c r="DS103" s="119"/>
      <c r="DT103" s="119"/>
      <c r="DU103" s="119"/>
      <c r="DV103" s="119"/>
      <c r="DW103" s="119"/>
      <c r="DX103" s="119"/>
      <c r="DY103" s="119"/>
      <c r="DZ103" s="119"/>
      <c r="EA103" s="119"/>
      <c r="EB103" s="119"/>
      <c r="EC103" s="119"/>
      <c r="ED103" s="119"/>
      <c r="EE103" s="119"/>
      <c r="EF103" s="119"/>
      <c r="EG103" s="119"/>
      <c r="EH103" s="119"/>
      <c r="EI103" s="119"/>
      <c r="EJ103" s="119"/>
      <c r="EK103" s="119"/>
      <c r="EL103" s="119"/>
      <c r="EM103" s="119"/>
      <c r="EN103" s="119"/>
      <c r="EO103" s="119"/>
      <c r="EP103" s="119"/>
      <c r="EQ103" s="119"/>
      <c r="ER103" s="119"/>
      <c r="ES103" s="119"/>
      <c r="ET103" s="119"/>
      <c r="EU103" s="119"/>
      <c r="EV103" s="119"/>
      <c r="EW103" s="119"/>
      <c r="EX103" s="119"/>
      <c r="EY103" s="119"/>
      <c r="EZ103" s="119"/>
      <c r="FA103" s="119"/>
      <c r="FB103" s="119"/>
      <c r="FC103" s="119"/>
      <c r="FD103" s="119"/>
      <c r="FE103" s="119"/>
      <c r="FF103" s="119"/>
      <c r="FG103" s="119"/>
      <c r="FH103" s="119"/>
      <c r="FI103" s="119"/>
      <c r="FJ103" s="119"/>
      <c r="FK103" s="119"/>
      <c r="FL103" s="119"/>
      <c r="FM103" s="119"/>
      <c r="FN103" s="119"/>
      <c r="FO103" s="119"/>
      <c r="FP103" s="119"/>
      <c r="FQ103" s="119"/>
      <c r="FR103" s="119"/>
      <c r="FS103" s="119"/>
      <c r="FT103" s="119"/>
      <c r="FU103" s="136" t="s">
        <v>2201</v>
      </c>
      <c r="FV103" s="119"/>
      <c r="FW103" s="119"/>
      <c r="FX103" s="119"/>
      <c r="FY103" s="119"/>
      <c r="FZ103" s="119"/>
      <c r="GA103" s="119"/>
      <c r="GB103" s="119"/>
      <c r="GC103" s="119"/>
      <c r="GD103" s="119"/>
      <c r="GE103" s="119"/>
      <c r="GF103" s="119"/>
      <c r="GG103" s="119"/>
      <c r="GH103" s="119"/>
      <c r="GI103" s="119"/>
      <c r="GJ103" s="119"/>
      <c r="GK103" s="119"/>
      <c r="GL103" s="119"/>
      <c r="GM103" s="119"/>
      <c r="GN103" s="119"/>
      <c r="GO103" s="119"/>
      <c r="GP103" s="119"/>
      <c r="GQ103" s="119"/>
      <c r="GR103" s="119"/>
      <c r="GS103" s="119"/>
      <c r="GT103" s="119"/>
      <c r="GU103" s="119"/>
      <c r="GV103" s="119"/>
      <c r="GW103" s="119"/>
      <c r="GX103" s="119"/>
      <c r="GY103" s="119"/>
      <c r="GZ103" s="119"/>
      <c r="HA103" s="119"/>
      <c r="HB103" s="119"/>
      <c r="HC103" s="119"/>
      <c r="HD103" s="119"/>
      <c r="HE103" s="119"/>
      <c r="HF103" s="119"/>
      <c r="HG103" s="119"/>
      <c r="HH103" s="119"/>
      <c r="HI103" s="119"/>
      <c r="HJ103" s="119"/>
      <c r="HK103" s="119"/>
      <c r="HL103" s="119"/>
      <c r="HM103" s="119"/>
      <c r="HN103" s="119"/>
      <c r="HO103" s="119"/>
      <c r="HP103" s="119"/>
      <c r="HQ103" s="119"/>
      <c r="HR103" s="119"/>
      <c r="HS103" s="119"/>
    </row>
    <row r="104" spans="1:227" ht="12.75" customHeight="1">
      <c r="A104" s="138"/>
      <c r="B104" s="119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19"/>
      <c r="Y104" s="119"/>
      <c r="Z104" s="119"/>
      <c r="AA104" s="119"/>
      <c r="AB104" s="119"/>
      <c r="AC104" s="119"/>
      <c r="AD104" s="119"/>
      <c r="AE104" s="119"/>
      <c r="AF104" s="119"/>
      <c r="AG104" s="119"/>
      <c r="AH104" s="119"/>
      <c r="AI104" s="119"/>
      <c r="AJ104" s="132"/>
      <c r="AK104" s="132"/>
      <c r="AL104" s="132"/>
      <c r="AM104" s="132"/>
      <c r="AN104" s="132"/>
      <c r="AO104" s="132"/>
      <c r="AP104" s="132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  <c r="BC104" s="119"/>
      <c r="BD104" s="119"/>
      <c r="BE104" s="119"/>
      <c r="BF104" s="119"/>
      <c r="BG104" s="119"/>
      <c r="BH104" s="119"/>
      <c r="BI104" s="119"/>
      <c r="BJ104" s="119"/>
      <c r="BK104" s="119"/>
      <c r="BL104" s="119"/>
      <c r="BM104" s="119"/>
      <c r="BN104" s="119"/>
      <c r="BO104" s="119"/>
      <c r="BP104" s="119"/>
      <c r="BQ104" s="119"/>
      <c r="BR104" s="119"/>
      <c r="BS104" s="119"/>
      <c r="BT104" s="119"/>
      <c r="BU104" s="119"/>
      <c r="BV104" s="119"/>
      <c r="BW104" s="119"/>
      <c r="BX104" s="119"/>
      <c r="BY104" s="119"/>
      <c r="BZ104" s="119"/>
      <c r="CA104" s="119"/>
      <c r="CB104" s="119"/>
      <c r="CC104" s="119"/>
      <c r="CD104" s="119"/>
      <c r="CE104" s="119"/>
      <c r="CF104" s="119"/>
      <c r="CG104" s="119"/>
      <c r="CH104" s="119"/>
      <c r="CI104" s="119"/>
      <c r="CJ104" s="119"/>
      <c r="CK104" s="119"/>
      <c r="CL104" s="119"/>
      <c r="CM104" s="119"/>
      <c r="CN104" s="119"/>
      <c r="CO104" s="119"/>
      <c r="CP104" s="119"/>
      <c r="CQ104" s="119"/>
      <c r="CR104" s="119"/>
      <c r="CS104" s="119"/>
      <c r="CT104" s="119"/>
      <c r="CU104" s="119"/>
      <c r="CV104" s="119"/>
      <c r="CW104" s="119"/>
      <c r="CX104" s="119"/>
      <c r="CY104" s="119"/>
      <c r="CZ104" s="119"/>
      <c r="DA104" s="119"/>
      <c r="DB104" s="119"/>
      <c r="DC104" s="119"/>
      <c r="DD104" s="119"/>
      <c r="DE104" s="119"/>
      <c r="DF104" s="119"/>
      <c r="DG104" s="119"/>
      <c r="DH104" s="119"/>
      <c r="DI104" s="119"/>
      <c r="DJ104" s="119"/>
      <c r="DK104" s="119"/>
      <c r="DL104" s="119"/>
      <c r="DM104" s="119"/>
      <c r="DN104" s="119"/>
      <c r="DO104" s="119"/>
      <c r="DP104" s="119"/>
      <c r="DQ104" s="119"/>
      <c r="DR104" s="119"/>
      <c r="DS104" s="119"/>
      <c r="DT104" s="119"/>
      <c r="DU104" s="119"/>
      <c r="DV104" s="119"/>
      <c r="DW104" s="119"/>
      <c r="DX104" s="119"/>
      <c r="DY104" s="119"/>
      <c r="DZ104" s="119"/>
      <c r="EA104" s="119"/>
      <c r="EB104" s="119"/>
      <c r="EC104" s="119"/>
      <c r="ED104" s="119"/>
      <c r="EE104" s="119"/>
      <c r="EF104" s="119"/>
      <c r="EG104" s="119"/>
      <c r="EH104" s="119"/>
      <c r="EI104" s="119"/>
      <c r="EJ104" s="119"/>
      <c r="EK104" s="119"/>
      <c r="EL104" s="119"/>
      <c r="EM104" s="119"/>
      <c r="EN104" s="119"/>
      <c r="EO104" s="119"/>
      <c r="EP104" s="119"/>
      <c r="EQ104" s="119"/>
      <c r="ER104" s="119"/>
      <c r="ES104" s="119"/>
      <c r="ET104" s="119"/>
      <c r="EU104" s="119"/>
      <c r="EV104" s="119"/>
      <c r="EW104" s="119"/>
      <c r="EX104" s="119"/>
      <c r="EY104" s="119"/>
      <c r="EZ104" s="119"/>
      <c r="FA104" s="119"/>
      <c r="FB104" s="119"/>
      <c r="FC104" s="119"/>
      <c r="FD104" s="119"/>
      <c r="FE104" s="119"/>
      <c r="FF104" s="119"/>
      <c r="FG104" s="119"/>
      <c r="FH104" s="119"/>
      <c r="FI104" s="119"/>
      <c r="FJ104" s="119"/>
      <c r="FK104" s="119"/>
      <c r="FL104" s="119"/>
      <c r="FM104" s="119"/>
      <c r="FN104" s="119"/>
      <c r="FO104" s="119"/>
      <c r="FP104" s="119"/>
      <c r="FQ104" s="119"/>
      <c r="FR104" s="119"/>
      <c r="FS104" s="119"/>
      <c r="FT104" s="119"/>
      <c r="FU104" s="136" t="s">
        <v>2202</v>
      </c>
      <c r="FV104" s="119"/>
      <c r="FW104" s="119"/>
      <c r="FX104" s="119"/>
      <c r="FY104" s="119"/>
      <c r="FZ104" s="119"/>
      <c r="GA104" s="119"/>
      <c r="GB104" s="119"/>
      <c r="GC104" s="119"/>
      <c r="GD104" s="119"/>
      <c r="GE104" s="119"/>
      <c r="GF104" s="119"/>
      <c r="GG104" s="119"/>
      <c r="GH104" s="119"/>
      <c r="GI104" s="119"/>
      <c r="GJ104" s="119"/>
      <c r="GK104" s="119"/>
      <c r="GL104" s="119"/>
      <c r="GM104" s="119"/>
      <c r="GN104" s="119"/>
      <c r="GO104" s="119"/>
      <c r="GP104" s="119"/>
      <c r="GQ104" s="119"/>
      <c r="GR104" s="119"/>
      <c r="GS104" s="119"/>
      <c r="GT104" s="119"/>
      <c r="GU104" s="119"/>
      <c r="GV104" s="119"/>
      <c r="GW104" s="119"/>
      <c r="GX104" s="119"/>
      <c r="GY104" s="119"/>
      <c r="GZ104" s="119"/>
      <c r="HA104" s="119"/>
      <c r="HB104" s="119"/>
      <c r="HC104" s="119"/>
      <c r="HD104" s="119"/>
      <c r="HE104" s="119"/>
      <c r="HF104" s="119"/>
      <c r="HG104" s="119"/>
      <c r="HH104" s="119"/>
      <c r="HI104" s="119"/>
      <c r="HJ104" s="119"/>
      <c r="HK104" s="119"/>
      <c r="HL104" s="119"/>
      <c r="HM104" s="119"/>
      <c r="HN104" s="119"/>
      <c r="HO104" s="119"/>
      <c r="HP104" s="119"/>
      <c r="HQ104" s="119"/>
      <c r="HR104" s="119"/>
      <c r="HS104" s="119"/>
    </row>
    <row r="105" spans="1:227" ht="12.75" customHeight="1">
      <c r="A105" s="132"/>
      <c r="B105" s="119"/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19"/>
      <c r="Y105" s="119"/>
      <c r="Z105" s="119"/>
      <c r="AA105" s="119"/>
      <c r="AB105" s="119"/>
      <c r="AC105" s="119"/>
      <c r="AD105" s="119"/>
      <c r="AE105" s="119"/>
      <c r="AF105" s="119"/>
      <c r="AG105" s="119"/>
      <c r="AH105" s="119"/>
      <c r="AI105" s="132"/>
      <c r="AJ105" s="132"/>
      <c r="AK105" s="132"/>
      <c r="AL105" s="132"/>
      <c r="AM105" s="132"/>
      <c r="AN105" s="132"/>
      <c r="AO105" s="132"/>
      <c r="AP105" s="132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19"/>
      <c r="BA105" s="119"/>
      <c r="BB105" s="119"/>
      <c r="BC105" s="119"/>
      <c r="BD105" s="119"/>
      <c r="BE105" s="119"/>
      <c r="BF105" s="119"/>
      <c r="BG105" s="119"/>
      <c r="BH105" s="119"/>
      <c r="BI105" s="119"/>
      <c r="BJ105" s="119"/>
      <c r="BK105" s="119"/>
      <c r="BL105" s="119"/>
      <c r="BM105" s="119"/>
      <c r="BN105" s="119"/>
      <c r="BO105" s="119"/>
      <c r="BP105" s="119"/>
      <c r="BQ105" s="119"/>
      <c r="BR105" s="119"/>
      <c r="BS105" s="119"/>
      <c r="BT105" s="119"/>
      <c r="BU105" s="119"/>
      <c r="BV105" s="119"/>
      <c r="BW105" s="119"/>
      <c r="BX105" s="119"/>
      <c r="BY105" s="119"/>
      <c r="BZ105" s="119"/>
      <c r="CA105" s="119"/>
      <c r="CB105" s="119"/>
      <c r="CC105" s="119"/>
      <c r="CD105" s="119"/>
      <c r="CE105" s="119"/>
      <c r="CF105" s="119"/>
      <c r="CG105" s="119"/>
      <c r="CH105" s="119"/>
      <c r="CI105" s="119"/>
      <c r="CJ105" s="119"/>
      <c r="CK105" s="119"/>
      <c r="CL105" s="119"/>
      <c r="CM105" s="119"/>
      <c r="CN105" s="119"/>
      <c r="CO105" s="119"/>
      <c r="CP105" s="119"/>
      <c r="CQ105" s="119"/>
      <c r="CR105" s="119"/>
      <c r="CS105" s="119"/>
      <c r="CT105" s="119"/>
      <c r="CU105" s="119"/>
      <c r="CV105" s="119"/>
      <c r="CW105" s="119"/>
      <c r="CX105" s="119"/>
      <c r="CY105" s="119"/>
      <c r="CZ105" s="119"/>
      <c r="DA105" s="119"/>
      <c r="DB105" s="119"/>
      <c r="DC105" s="119"/>
      <c r="DD105" s="119"/>
      <c r="DE105" s="119"/>
      <c r="DF105" s="119"/>
      <c r="DG105" s="119"/>
      <c r="DH105" s="119"/>
      <c r="DI105" s="119"/>
      <c r="DJ105" s="119"/>
      <c r="DK105" s="119"/>
      <c r="DL105" s="119"/>
      <c r="DM105" s="119"/>
      <c r="DN105" s="119"/>
      <c r="DO105" s="119"/>
      <c r="DP105" s="119"/>
      <c r="DQ105" s="119"/>
      <c r="DR105" s="119"/>
      <c r="DS105" s="119"/>
      <c r="DT105" s="119"/>
      <c r="DU105" s="119"/>
      <c r="DV105" s="119"/>
      <c r="DW105" s="119"/>
      <c r="DX105" s="119"/>
      <c r="DY105" s="119"/>
      <c r="DZ105" s="119"/>
      <c r="EA105" s="119"/>
      <c r="EB105" s="119"/>
      <c r="EC105" s="119"/>
      <c r="ED105" s="119"/>
      <c r="EE105" s="119"/>
      <c r="EF105" s="119"/>
      <c r="EG105" s="119"/>
      <c r="EH105" s="119"/>
      <c r="EI105" s="119"/>
      <c r="EJ105" s="119"/>
      <c r="EK105" s="119"/>
      <c r="EL105" s="119"/>
      <c r="EM105" s="119"/>
      <c r="EN105" s="119"/>
      <c r="EO105" s="119"/>
      <c r="EP105" s="119"/>
      <c r="EQ105" s="119"/>
      <c r="ER105" s="119"/>
      <c r="ES105" s="119"/>
      <c r="ET105" s="119"/>
      <c r="EU105" s="119"/>
      <c r="EV105" s="119"/>
      <c r="EW105" s="119"/>
      <c r="EX105" s="119"/>
      <c r="EY105" s="119"/>
      <c r="EZ105" s="119"/>
      <c r="FA105" s="119"/>
      <c r="FB105" s="119"/>
      <c r="FC105" s="119"/>
      <c r="FD105" s="119"/>
      <c r="FE105" s="119"/>
      <c r="FF105" s="119"/>
      <c r="FG105" s="119"/>
      <c r="FH105" s="119"/>
      <c r="FI105" s="119"/>
      <c r="FJ105" s="119"/>
      <c r="FK105" s="119"/>
      <c r="FL105" s="119"/>
      <c r="FM105" s="119"/>
      <c r="FN105" s="119"/>
      <c r="FO105" s="119"/>
      <c r="FP105" s="119"/>
      <c r="FQ105" s="119"/>
      <c r="FR105" s="119"/>
      <c r="FS105" s="119"/>
      <c r="FT105" s="119"/>
      <c r="FU105" s="136" t="s">
        <v>2203</v>
      </c>
      <c r="FV105" s="119"/>
      <c r="FW105" s="119"/>
      <c r="FX105" s="119"/>
      <c r="FY105" s="119"/>
      <c r="FZ105" s="119"/>
      <c r="GA105" s="119"/>
      <c r="GB105" s="119"/>
      <c r="GC105" s="119"/>
      <c r="GD105" s="119"/>
      <c r="GE105" s="119"/>
      <c r="GF105" s="119"/>
      <c r="GG105" s="119"/>
      <c r="GH105" s="119"/>
      <c r="GI105" s="119"/>
      <c r="GJ105" s="119"/>
      <c r="GK105" s="119"/>
      <c r="GL105" s="119"/>
      <c r="GM105" s="119"/>
      <c r="GN105" s="119"/>
      <c r="GO105" s="119"/>
      <c r="GP105" s="119"/>
      <c r="GQ105" s="119"/>
      <c r="GR105" s="119"/>
      <c r="GS105" s="119"/>
      <c r="GT105" s="119"/>
      <c r="GU105" s="119"/>
      <c r="GV105" s="119"/>
      <c r="GW105" s="119"/>
      <c r="GX105" s="119"/>
      <c r="GY105" s="119"/>
      <c r="GZ105" s="119"/>
      <c r="HA105" s="119"/>
      <c r="HB105" s="119"/>
      <c r="HC105" s="119"/>
      <c r="HD105" s="119"/>
      <c r="HE105" s="119"/>
      <c r="HF105" s="119"/>
      <c r="HG105" s="119"/>
      <c r="HH105" s="119"/>
      <c r="HI105" s="119"/>
      <c r="HJ105" s="119"/>
      <c r="HK105" s="119"/>
      <c r="HL105" s="119"/>
      <c r="HM105" s="119"/>
      <c r="HN105" s="119"/>
      <c r="HO105" s="119"/>
      <c r="HP105" s="119"/>
      <c r="HQ105" s="119"/>
      <c r="HR105" s="119"/>
      <c r="HS105" s="119"/>
    </row>
    <row r="106" spans="1:227" ht="12.75" customHeight="1">
      <c r="A106" s="132"/>
      <c r="B106" s="119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19"/>
      <c r="Y106" s="119"/>
      <c r="Z106" s="119"/>
      <c r="AA106" s="119"/>
      <c r="AB106" s="119"/>
      <c r="AC106" s="119"/>
      <c r="AD106" s="119"/>
      <c r="AE106" s="119"/>
      <c r="AF106" s="119"/>
      <c r="AG106" s="119"/>
      <c r="AH106" s="119"/>
      <c r="AI106" s="132"/>
      <c r="AJ106" s="132"/>
      <c r="AK106" s="132"/>
      <c r="AL106" s="132"/>
      <c r="AM106" s="132"/>
      <c r="AN106" s="132"/>
      <c r="AO106" s="132"/>
      <c r="AP106" s="132"/>
      <c r="AQ106" s="119"/>
      <c r="AR106" s="119"/>
      <c r="AS106" s="119"/>
      <c r="AT106" s="119"/>
      <c r="AU106" s="119"/>
      <c r="AV106" s="119"/>
      <c r="AW106" s="119"/>
      <c r="AX106" s="119"/>
      <c r="AY106" s="119"/>
      <c r="AZ106" s="119"/>
      <c r="BA106" s="119"/>
      <c r="BB106" s="119"/>
      <c r="BC106" s="119"/>
      <c r="BD106" s="119"/>
      <c r="BE106" s="119"/>
      <c r="BF106" s="119"/>
      <c r="BG106" s="119"/>
      <c r="BH106" s="119"/>
      <c r="BI106" s="119"/>
      <c r="BJ106" s="119"/>
      <c r="BK106" s="119"/>
      <c r="BL106" s="119"/>
      <c r="BM106" s="119"/>
      <c r="BN106" s="119"/>
      <c r="BO106" s="119"/>
      <c r="BP106" s="119"/>
      <c r="BQ106" s="119"/>
      <c r="BR106" s="119"/>
      <c r="BS106" s="119"/>
      <c r="BT106" s="119"/>
      <c r="BU106" s="119"/>
      <c r="BV106" s="119"/>
      <c r="BW106" s="119"/>
      <c r="BX106" s="119"/>
      <c r="BY106" s="119"/>
      <c r="BZ106" s="119"/>
      <c r="CA106" s="119"/>
      <c r="CB106" s="119"/>
      <c r="CC106" s="119"/>
      <c r="CD106" s="119"/>
      <c r="CE106" s="119"/>
      <c r="CF106" s="119"/>
      <c r="CG106" s="119"/>
      <c r="CH106" s="119"/>
      <c r="CI106" s="119"/>
      <c r="CJ106" s="119"/>
      <c r="CK106" s="119"/>
      <c r="CL106" s="119"/>
      <c r="CM106" s="119"/>
      <c r="CN106" s="119"/>
      <c r="CO106" s="119"/>
      <c r="CP106" s="119"/>
      <c r="CQ106" s="119"/>
      <c r="CR106" s="119"/>
      <c r="CS106" s="119"/>
      <c r="CT106" s="119"/>
      <c r="CU106" s="119"/>
      <c r="CV106" s="119"/>
      <c r="CW106" s="119"/>
      <c r="CX106" s="119"/>
      <c r="CY106" s="119"/>
      <c r="CZ106" s="119"/>
      <c r="DA106" s="119"/>
      <c r="DB106" s="119"/>
      <c r="DC106" s="119"/>
      <c r="DD106" s="119"/>
      <c r="DE106" s="119"/>
      <c r="DF106" s="119"/>
      <c r="DG106" s="119"/>
      <c r="DH106" s="119"/>
      <c r="DI106" s="119"/>
      <c r="DJ106" s="119"/>
      <c r="DK106" s="119"/>
      <c r="DL106" s="119"/>
      <c r="DM106" s="119"/>
      <c r="DN106" s="119"/>
      <c r="DO106" s="119"/>
      <c r="DP106" s="119"/>
      <c r="DQ106" s="119"/>
      <c r="DR106" s="119"/>
      <c r="DS106" s="119"/>
      <c r="DT106" s="119"/>
      <c r="DU106" s="119"/>
      <c r="DV106" s="119"/>
      <c r="DW106" s="119"/>
      <c r="DX106" s="119"/>
      <c r="DY106" s="119"/>
      <c r="DZ106" s="119"/>
      <c r="EA106" s="119"/>
      <c r="EB106" s="119"/>
      <c r="EC106" s="119"/>
      <c r="ED106" s="119"/>
      <c r="EE106" s="119"/>
      <c r="EF106" s="119"/>
      <c r="EG106" s="119"/>
      <c r="EH106" s="119"/>
      <c r="EI106" s="119"/>
      <c r="EJ106" s="119"/>
      <c r="EK106" s="119"/>
      <c r="EL106" s="119"/>
      <c r="EM106" s="119"/>
      <c r="EN106" s="119"/>
      <c r="EO106" s="119"/>
      <c r="EP106" s="119"/>
      <c r="EQ106" s="119"/>
      <c r="ER106" s="119"/>
      <c r="ES106" s="119"/>
      <c r="ET106" s="119"/>
      <c r="EU106" s="119"/>
      <c r="EV106" s="119"/>
      <c r="EW106" s="119"/>
      <c r="EX106" s="119"/>
      <c r="EY106" s="119"/>
      <c r="EZ106" s="119"/>
      <c r="FA106" s="119"/>
      <c r="FB106" s="119"/>
      <c r="FC106" s="119"/>
      <c r="FD106" s="119"/>
      <c r="FE106" s="119"/>
      <c r="FF106" s="119"/>
      <c r="FG106" s="119"/>
      <c r="FH106" s="119"/>
      <c r="FI106" s="119"/>
      <c r="FJ106" s="119"/>
      <c r="FK106" s="119"/>
      <c r="FL106" s="119"/>
      <c r="FM106" s="119"/>
      <c r="FN106" s="119"/>
      <c r="FO106" s="119"/>
      <c r="FP106" s="119"/>
      <c r="FQ106" s="119"/>
      <c r="FR106" s="119"/>
      <c r="FS106" s="119"/>
      <c r="FT106" s="119"/>
      <c r="FU106" s="136" t="s">
        <v>2204</v>
      </c>
      <c r="FV106" s="119"/>
      <c r="FW106" s="119"/>
      <c r="FX106" s="119"/>
      <c r="FY106" s="119"/>
      <c r="FZ106" s="119"/>
      <c r="GA106" s="119"/>
      <c r="GB106" s="119"/>
      <c r="GC106" s="119"/>
      <c r="GD106" s="119"/>
      <c r="GE106" s="119"/>
      <c r="GF106" s="119"/>
      <c r="GG106" s="119"/>
      <c r="GH106" s="119"/>
      <c r="GI106" s="119"/>
      <c r="GJ106" s="119"/>
      <c r="GK106" s="119"/>
      <c r="GL106" s="119"/>
      <c r="GM106" s="119"/>
      <c r="GN106" s="119"/>
      <c r="GO106" s="119"/>
      <c r="GP106" s="119"/>
      <c r="GQ106" s="119"/>
      <c r="GR106" s="119"/>
      <c r="GS106" s="119"/>
      <c r="GT106" s="119"/>
      <c r="GU106" s="119"/>
      <c r="GV106" s="119"/>
      <c r="GW106" s="119"/>
      <c r="GX106" s="119"/>
      <c r="GY106" s="119"/>
      <c r="GZ106" s="119"/>
      <c r="HA106" s="119"/>
      <c r="HB106" s="119"/>
      <c r="HC106" s="119"/>
      <c r="HD106" s="119"/>
      <c r="HE106" s="119"/>
      <c r="HF106" s="119"/>
      <c r="HG106" s="119"/>
      <c r="HH106" s="119"/>
      <c r="HI106" s="119"/>
      <c r="HJ106" s="119"/>
      <c r="HK106" s="119"/>
      <c r="HL106" s="119"/>
      <c r="HM106" s="119"/>
      <c r="HN106" s="119"/>
      <c r="HO106" s="119"/>
      <c r="HP106" s="119"/>
      <c r="HQ106" s="119"/>
      <c r="HR106" s="119"/>
      <c r="HS106" s="119"/>
    </row>
    <row r="107" spans="1:227" ht="12.75" customHeight="1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  <c r="AA107" s="119"/>
      <c r="AB107" s="119"/>
      <c r="AC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19"/>
      <c r="AQ107" s="119"/>
      <c r="AR107" s="119"/>
      <c r="AS107" s="119"/>
      <c r="AT107" s="119"/>
      <c r="AU107" s="119"/>
      <c r="AV107" s="119"/>
      <c r="AW107" s="119"/>
      <c r="AX107" s="119"/>
      <c r="AY107" s="119"/>
      <c r="AZ107" s="119"/>
      <c r="BA107" s="119"/>
      <c r="BB107" s="119"/>
      <c r="BC107" s="119"/>
      <c r="BD107" s="119"/>
      <c r="BE107" s="119"/>
      <c r="BF107" s="119"/>
      <c r="BG107" s="119"/>
      <c r="BH107" s="119"/>
      <c r="BI107" s="119"/>
      <c r="BJ107" s="119"/>
      <c r="BK107" s="119"/>
      <c r="BL107" s="119"/>
      <c r="BM107" s="119"/>
      <c r="BN107" s="119"/>
      <c r="BO107" s="119"/>
      <c r="BP107" s="119"/>
      <c r="BQ107" s="119"/>
      <c r="BR107" s="119"/>
      <c r="BS107" s="119"/>
      <c r="BT107" s="119"/>
      <c r="BU107" s="119"/>
      <c r="BV107" s="119"/>
      <c r="BW107" s="119"/>
      <c r="BX107" s="119"/>
      <c r="BY107" s="119"/>
      <c r="BZ107" s="119"/>
      <c r="CA107" s="119"/>
      <c r="CB107" s="119"/>
      <c r="CC107" s="119"/>
      <c r="CD107" s="119"/>
      <c r="CE107" s="119"/>
      <c r="CF107" s="119"/>
      <c r="CG107" s="119"/>
      <c r="CH107" s="119"/>
      <c r="CI107" s="119"/>
      <c r="CJ107" s="119"/>
      <c r="CK107" s="119"/>
      <c r="CL107" s="119"/>
      <c r="CM107" s="119"/>
      <c r="CN107" s="119"/>
      <c r="CO107" s="119"/>
      <c r="CP107" s="119"/>
      <c r="CQ107" s="119"/>
      <c r="CR107" s="119"/>
      <c r="CS107" s="119"/>
      <c r="CT107" s="119"/>
      <c r="CU107" s="119"/>
      <c r="CV107" s="119"/>
      <c r="CW107" s="119"/>
      <c r="CX107" s="119"/>
      <c r="CY107" s="119"/>
      <c r="CZ107" s="119"/>
      <c r="DA107" s="119"/>
      <c r="DB107" s="119"/>
      <c r="DC107" s="119"/>
      <c r="DD107" s="119"/>
      <c r="DE107" s="119"/>
      <c r="DF107" s="119"/>
      <c r="DG107" s="119"/>
      <c r="DH107" s="119"/>
      <c r="DI107" s="119"/>
      <c r="DJ107" s="119"/>
      <c r="DK107" s="119"/>
      <c r="DL107" s="119"/>
      <c r="DM107" s="119"/>
      <c r="DN107" s="119"/>
      <c r="DO107" s="119"/>
      <c r="DP107" s="119"/>
      <c r="DQ107" s="119"/>
      <c r="DR107" s="119"/>
      <c r="DS107" s="119"/>
      <c r="DT107" s="119"/>
      <c r="DU107" s="119"/>
      <c r="DV107" s="119"/>
      <c r="DW107" s="119"/>
      <c r="DX107" s="119"/>
      <c r="DY107" s="119"/>
      <c r="DZ107" s="119"/>
      <c r="EA107" s="119"/>
      <c r="EB107" s="119"/>
      <c r="EC107" s="119"/>
      <c r="ED107" s="119"/>
      <c r="EE107" s="119"/>
      <c r="EF107" s="119"/>
      <c r="EG107" s="119"/>
      <c r="EH107" s="119"/>
      <c r="EI107" s="119"/>
      <c r="EJ107" s="119"/>
      <c r="EK107" s="119"/>
      <c r="EL107" s="119"/>
      <c r="EM107" s="119"/>
      <c r="EN107" s="119"/>
      <c r="EO107" s="119"/>
      <c r="EP107" s="119"/>
      <c r="EQ107" s="119"/>
      <c r="ER107" s="119"/>
      <c r="ES107" s="119"/>
      <c r="ET107" s="119"/>
      <c r="EU107" s="119"/>
      <c r="EV107" s="119"/>
      <c r="EW107" s="119"/>
      <c r="EX107" s="119"/>
      <c r="EY107" s="119"/>
      <c r="EZ107" s="119"/>
      <c r="FA107" s="119"/>
      <c r="FB107" s="119"/>
      <c r="FC107" s="119"/>
      <c r="FD107" s="119"/>
      <c r="FE107" s="119"/>
      <c r="FF107" s="119"/>
      <c r="FG107" s="119"/>
      <c r="FH107" s="119"/>
      <c r="FI107" s="119"/>
      <c r="FJ107" s="119"/>
      <c r="FK107" s="119"/>
      <c r="FL107" s="119"/>
      <c r="FM107" s="119"/>
      <c r="FN107" s="119"/>
      <c r="FO107" s="119"/>
      <c r="FP107" s="119"/>
      <c r="FQ107" s="119"/>
      <c r="FR107" s="119"/>
      <c r="FS107" s="119"/>
      <c r="FT107" s="119"/>
      <c r="FU107" s="136" t="s">
        <v>2205</v>
      </c>
      <c r="FV107" s="119"/>
      <c r="FW107" s="119"/>
      <c r="FX107" s="119"/>
      <c r="FY107" s="119"/>
      <c r="FZ107" s="119"/>
      <c r="GA107" s="119"/>
      <c r="GB107" s="119"/>
      <c r="GC107" s="119"/>
      <c r="GD107" s="119"/>
      <c r="GE107" s="119"/>
      <c r="GF107" s="119"/>
      <c r="GG107" s="119"/>
      <c r="GH107" s="119"/>
      <c r="GI107" s="119"/>
      <c r="GJ107" s="119"/>
      <c r="GK107" s="119"/>
      <c r="GL107" s="119"/>
      <c r="GM107" s="119"/>
      <c r="GN107" s="119"/>
      <c r="GO107" s="119"/>
      <c r="GP107" s="119"/>
      <c r="GQ107" s="119"/>
      <c r="GR107" s="119"/>
      <c r="GS107" s="119"/>
      <c r="GT107" s="119"/>
      <c r="GU107" s="119"/>
      <c r="GV107" s="119"/>
      <c r="GW107" s="119"/>
      <c r="GX107" s="119"/>
      <c r="GY107" s="119"/>
      <c r="GZ107" s="119"/>
      <c r="HA107" s="119"/>
      <c r="HB107" s="119"/>
      <c r="HC107" s="119"/>
      <c r="HD107" s="119"/>
      <c r="HE107" s="119"/>
      <c r="HF107" s="119"/>
      <c r="HG107" s="119"/>
      <c r="HH107" s="119"/>
      <c r="HI107" s="119"/>
      <c r="HJ107" s="119"/>
      <c r="HK107" s="119"/>
      <c r="HL107" s="119"/>
      <c r="HM107" s="119"/>
      <c r="HN107" s="119"/>
      <c r="HO107" s="119"/>
      <c r="HP107" s="119"/>
      <c r="HQ107" s="119"/>
      <c r="HR107" s="119"/>
      <c r="HS107" s="119"/>
    </row>
    <row r="108" spans="1:227" ht="12.75" customHeight="1">
      <c r="A108" s="155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  <c r="AA108" s="119"/>
      <c r="AB108" s="119"/>
      <c r="AC108" s="119"/>
      <c r="AD108" s="119"/>
      <c r="AE108" s="119"/>
      <c r="AF108" s="119"/>
      <c r="AG108" s="119"/>
      <c r="AH108" s="119"/>
      <c r="AI108" s="119"/>
      <c r="AJ108" s="119"/>
      <c r="AK108" s="119"/>
      <c r="AL108" s="119"/>
      <c r="AM108" s="119"/>
      <c r="AN108" s="119"/>
      <c r="AO108" s="119"/>
      <c r="AP108" s="119"/>
      <c r="AQ108" s="119"/>
      <c r="AR108" s="119"/>
      <c r="AS108" s="119"/>
      <c r="AT108" s="119"/>
      <c r="AU108" s="119"/>
      <c r="AV108" s="119"/>
      <c r="AW108" s="119"/>
      <c r="AX108" s="119"/>
      <c r="AY108" s="119"/>
      <c r="AZ108" s="119"/>
      <c r="BA108" s="119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119"/>
      <c r="CA108" s="119"/>
      <c r="CB108" s="119"/>
      <c r="CC108" s="119"/>
      <c r="CD108" s="119"/>
      <c r="CE108" s="119"/>
      <c r="CF108" s="119"/>
      <c r="CG108" s="119"/>
      <c r="CH108" s="119"/>
      <c r="CI108" s="119"/>
      <c r="CJ108" s="119"/>
      <c r="CK108" s="119"/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19"/>
      <c r="DF108" s="119"/>
      <c r="DG108" s="119"/>
      <c r="DH108" s="119"/>
      <c r="DI108" s="119"/>
      <c r="DJ108" s="119"/>
      <c r="DK108" s="119"/>
      <c r="DL108" s="119"/>
      <c r="DM108" s="119"/>
      <c r="DN108" s="119"/>
      <c r="DO108" s="119"/>
      <c r="DP108" s="119"/>
      <c r="DQ108" s="119"/>
      <c r="DR108" s="119"/>
      <c r="DS108" s="119"/>
      <c r="DT108" s="119"/>
      <c r="DU108" s="119"/>
      <c r="DV108" s="119"/>
      <c r="DW108" s="119"/>
      <c r="DX108" s="119"/>
      <c r="DY108" s="119"/>
      <c r="DZ108" s="119"/>
      <c r="EA108" s="119"/>
      <c r="EB108" s="119"/>
      <c r="EC108" s="119"/>
      <c r="ED108" s="119"/>
      <c r="EE108" s="119"/>
      <c r="EF108" s="119"/>
      <c r="EG108" s="119"/>
      <c r="EH108" s="119"/>
      <c r="EI108" s="119"/>
      <c r="EJ108" s="119"/>
      <c r="EK108" s="119"/>
      <c r="EL108" s="119"/>
      <c r="EM108" s="119"/>
      <c r="EN108" s="119"/>
      <c r="EO108" s="119"/>
      <c r="EP108" s="119"/>
      <c r="EQ108" s="119"/>
      <c r="ER108" s="119"/>
      <c r="ES108" s="119"/>
      <c r="ET108" s="119"/>
      <c r="EU108" s="119"/>
      <c r="EV108" s="119"/>
      <c r="EW108" s="119"/>
      <c r="EX108" s="119"/>
      <c r="EY108" s="119"/>
      <c r="EZ108" s="119"/>
      <c r="FA108" s="119"/>
      <c r="FB108" s="119"/>
      <c r="FC108" s="119"/>
      <c r="FD108" s="119"/>
      <c r="FE108" s="119"/>
      <c r="FF108" s="119"/>
      <c r="FG108" s="119"/>
      <c r="FH108" s="119"/>
      <c r="FI108" s="119"/>
      <c r="FJ108" s="119"/>
      <c r="FK108" s="119"/>
      <c r="FL108" s="119"/>
      <c r="FM108" s="119"/>
      <c r="FN108" s="119"/>
      <c r="FO108" s="119"/>
      <c r="FP108" s="119"/>
      <c r="FQ108" s="119"/>
      <c r="FR108" s="119"/>
      <c r="FS108" s="119"/>
      <c r="FT108" s="119"/>
      <c r="FU108" s="136" t="s">
        <v>2206</v>
      </c>
      <c r="FV108" s="119"/>
      <c r="FW108" s="119"/>
      <c r="FX108" s="119"/>
      <c r="FY108" s="119"/>
      <c r="FZ108" s="119"/>
      <c r="GA108" s="119"/>
      <c r="GB108" s="119"/>
      <c r="GC108" s="119"/>
      <c r="GD108" s="119"/>
      <c r="GE108" s="119"/>
      <c r="GF108" s="119"/>
      <c r="GG108" s="119"/>
      <c r="GH108" s="119"/>
      <c r="GI108" s="119"/>
      <c r="GJ108" s="119"/>
      <c r="GK108" s="119"/>
      <c r="GL108" s="119"/>
      <c r="GM108" s="119"/>
      <c r="GN108" s="119"/>
      <c r="GO108" s="119"/>
      <c r="GP108" s="119"/>
      <c r="GQ108" s="119"/>
      <c r="GR108" s="119"/>
      <c r="GS108" s="119"/>
      <c r="GT108" s="119"/>
      <c r="GU108" s="119"/>
      <c r="GV108" s="119"/>
      <c r="GW108" s="119"/>
      <c r="GX108" s="119"/>
      <c r="GY108" s="119"/>
      <c r="GZ108" s="119"/>
      <c r="HA108" s="119"/>
      <c r="HB108" s="119"/>
      <c r="HC108" s="119"/>
      <c r="HD108" s="119"/>
      <c r="HE108" s="119"/>
      <c r="HF108" s="119"/>
      <c r="HG108" s="119"/>
      <c r="HH108" s="119"/>
      <c r="HI108" s="119"/>
      <c r="HJ108" s="119"/>
      <c r="HK108" s="119"/>
      <c r="HL108" s="119"/>
      <c r="HM108" s="119"/>
      <c r="HN108" s="119"/>
      <c r="HO108" s="119"/>
      <c r="HP108" s="119"/>
      <c r="HQ108" s="119"/>
      <c r="HR108" s="119"/>
      <c r="HS108" s="119"/>
    </row>
    <row r="109" spans="1:227" ht="12.75" customHeight="1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  <c r="AA109" s="119"/>
      <c r="AB109" s="119"/>
      <c r="AC109" s="119"/>
      <c r="AD109" s="119"/>
      <c r="AE109" s="119"/>
      <c r="AF109" s="119"/>
      <c r="AG109" s="119"/>
      <c r="AH109" s="119"/>
      <c r="AI109" s="119"/>
      <c r="AJ109" s="119"/>
      <c r="AK109" s="119"/>
      <c r="AL109" s="119"/>
      <c r="AM109" s="119"/>
      <c r="AN109" s="119"/>
      <c r="AO109" s="119"/>
      <c r="AP109" s="119"/>
      <c r="AQ109" s="119"/>
      <c r="AR109" s="119"/>
      <c r="AS109" s="119"/>
      <c r="AT109" s="119"/>
      <c r="AU109" s="119"/>
      <c r="AV109" s="119"/>
      <c r="AW109" s="119"/>
      <c r="AX109" s="119"/>
      <c r="AY109" s="119"/>
      <c r="AZ109" s="119"/>
      <c r="BA109" s="119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119"/>
      <c r="CA109" s="119"/>
      <c r="CB109" s="119"/>
      <c r="CC109" s="119"/>
      <c r="CD109" s="119"/>
      <c r="CE109" s="119"/>
      <c r="CF109" s="119"/>
      <c r="CG109" s="119"/>
      <c r="CH109" s="119"/>
      <c r="CI109" s="119"/>
      <c r="CJ109" s="119"/>
      <c r="CK109" s="119"/>
      <c r="CL109" s="119"/>
      <c r="CM109" s="119"/>
      <c r="CN109" s="119"/>
      <c r="CO109" s="119"/>
      <c r="CP109" s="119"/>
      <c r="CQ109" s="119"/>
      <c r="CR109" s="119"/>
      <c r="CS109" s="119"/>
      <c r="CT109" s="119"/>
      <c r="CU109" s="119"/>
      <c r="CV109" s="119"/>
      <c r="CW109" s="119"/>
      <c r="CX109" s="119"/>
      <c r="CY109" s="119"/>
      <c r="CZ109" s="119"/>
      <c r="DA109" s="119"/>
      <c r="DB109" s="119"/>
      <c r="DC109" s="119"/>
      <c r="DD109" s="119"/>
      <c r="DE109" s="119"/>
      <c r="DF109" s="119"/>
      <c r="DG109" s="119"/>
      <c r="DH109" s="119"/>
      <c r="DI109" s="119"/>
      <c r="DJ109" s="119"/>
      <c r="DK109" s="119"/>
      <c r="DL109" s="119"/>
      <c r="DM109" s="119"/>
      <c r="DN109" s="119"/>
      <c r="DO109" s="119"/>
      <c r="DP109" s="119"/>
      <c r="DQ109" s="119"/>
      <c r="DR109" s="119"/>
      <c r="DS109" s="119"/>
      <c r="DT109" s="119"/>
      <c r="DU109" s="119"/>
      <c r="DV109" s="119"/>
      <c r="DW109" s="119"/>
      <c r="DX109" s="119"/>
      <c r="DY109" s="119"/>
      <c r="DZ109" s="119"/>
      <c r="EA109" s="119"/>
      <c r="EB109" s="119"/>
      <c r="EC109" s="119"/>
      <c r="ED109" s="119"/>
      <c r="EE109" s="119"/>
      <c r="EF109" s="119"/>
      <c r="EG109" s="119"/>
      <c r="EH109" s="119"/>
      <c r="EI109" s="119"/>
      <c r="EJ109" s="119"/>
      <c r="EK109" s="119"/>
      <c r="EL109" s="119"/>
      <c r="EM109" s="119"/>
      <c r="EN109" s="119"/>
      <c r="EO109" s="119"/>
      <c r="EP109" s="119"/>
      <c r="EQ109" s="119"/>
      <c r="ER109" s="119"/>
      <c r="ES109" s="119"/>
      <c r="ET109" s="119"/>
      <c r="EU109" s="119"/>
      <c r="EV109" s="119"/>
      <c r="EW109" s="119"/>
      <c r="EX109" s="119"/>
      <c r="EY109" s="119"/>
      <c r="EZ109" s="119"/>
      <c r="FA109" s="119"/>
      <c r="FB109" s="119"/>
      <c r="FC109" s="119"/>
      <c r="FD109" s="119"/>
      <c r="FE109" s="119"/>
      <c r="FF109" s="119"/>
      <c r="FG109" s="119"/>
      <c r="FH109" s="119"/>
      <c r="FI109" s="119"/>
      <c r="FJ109" s="119"/>
      <c r="FK109" s="119"/>
      <c r="FL109" s="119"/>
      <c r="FM109" s="119"/>
      <c r="FN109" s="119"/>
      <c r="FO109" s="119"/>
      <c r="FP109" s="119"/>
      <c r="FQ109" s="119"/>
      <c r="FR109" s="119"/>
      <c r="FS109" s="119"/>
      <c r="FT109" s="119"/>
      <c r="FU109" s="136" t="s">
        <v>2207</v>
      </c>
      <c r="FV109" s="119"/>
      <c r="FW109" s="119"/>
      <c r="FX109" s="119"/>
      <c r="FY109" s="119"/>
      <c r="FZ109" s="119"/>
      <c r="GA109" s="119"/>
      <c r="GB109" s="119"/>
      <c r="GC109" s="119"/>
      <c r="GD109" s="119"/>
      <c r="GE109" s="119"/>
      <c r="GF109" s="119"/>
      <c r="GG109" s="119"/>
      <c r="GH109" s="119"/>
      <c r="GI109" s="119"/>
      <c r="GJ109" s="119"/>
      <c r="GK109" s="119"/>
      <c r="GL109" s="119"/>
      <c r="GM109" s="119"/>
      <c r="GN109" s="119"/>
      <c r="GO109" s="119"/>
      <c r="GP109" s="119"/>
      <c r="GQ109" s="119"/>
      <c r="GR109" s="119"/>
      <c r="GS109" s="119"/>
      <c r="GT109" s="119"/>
      <c r="GU109" s="119"/>
      <c r="GV109" s="119"/>
      <c r="GW109" s="119"/>
      <c r="GX109" s="119"/>
      <c r="GY109" s="119"/>
      <c r="GZ109" s="119"/>
      <c r="HA109" s="119"/>
      <c r="HB109" s="119"/>
      <c r="HC109" s="119"/>
      <c r="HD109" s="119"/>
      <c r="HE109" s="119"/>
      <c r="HF109" s="119"/>
      <c r="HG109" s="119"/>
      <c r="HH109" s="119"/>
      <c r="HI109" s="119"/>
      <c r="HJ109" s="119"/>
      <c r="HK109" s="119"/>
      <c r="HL109" s="119"/>
      <c r="HM109" s="119"/>
      <c r="HN109" s="119"/>
      <c r="HO109" s="119"/>
      <c r="HP109" s="119"/>
      <c r="HQ109" s="119"/>
      <c r="HR109" s="119"/>
      <c r="HS109" s="119"/>
    </row>
    <row r="110" spans="1:227" ht="12.75" customHeight="1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  <c r="AA110" s="119"/>
      <c r="AB110" s="119"/>
      <c r="AC110" s="119"/>
      <c r="AD110" s="119"/>
      <c r="AE110" s="119"/>
      <c r="AF110" s="119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19"/>
      <c r="AY110" s="119"/>
      <c r="AZ110" s="119"/>
      <c r="BA110" s="119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119"/>
      <c r="CA110" s="119"/>
      <c r="CB110" s="119"/>
      <c r="CC110" s="119"/>
      <c r="CD110" s="119"/>
      <c r="CE110" s="119"/>
      <c r="CF110" s="119"/>
      <c r="CG110" s="119"/>
      <c r="CH110" s="119"/>
      <c r="CI110" s="119"/>
      <c r="CJ110" s="119"/>
      <c r="CK110" s="119"/>
      <c r="CL110" s="119"/>
      <c r="CM110" s="119"/>
      <c r="CN110" s="119"/>
      <c r="CO110" s="119"/>
      <c r="CP110" s="119"/>
      <c r="CQ110" s="119"/>
      <c r="CR110" s="119"/>
      <c r="CS110" s="119"/>
      <c r="CT110" s="119"/>
      <c r="CU110" s="119"/>
      <c r="CV110" s="119"/>
      <c r="CW110" s="119"/>
      <c r="CX110" s="119"/>
      <c r="CY110" s="119"/>
      <c r="CZ110" s="119"/>
      <c r="DA110" s="119"/>
      <c r="DB110" s="119"/>
      <c r="DC110" s="119"/>
      <c r="DD110" s="119"/>
      <c r="DE110" s="119"/>
      <c r="DF110" s="119"/>
      <c r="DG110" s="119"/>
      <c r="DH110" s="119"/>
      <c r="DI110" s="119"/>
      <c r="DJ110" s="119"/>
      <c r="DK110" s="119"/>
      <c r="DL110" s="119"/>
      <c r="DM110" s="119"/>
      <c r="DN110" s="119"/>
      <c r="DO110" s="119"/>
      <c r="DP110" s="119"/>
      <c r="DQ110" s="119"/>
      <c r="DR110" s="119"/>
      <c r="DS110" s="119"/>
      <c r="DT110" s="119"/>
      <c r="DU110" s="119"/>
      <c r="DV110" s="119"/>
      <c r="DW110" s="119"/>
      <c r="DX110" s="119"/>
      <c r="DY110" s="119"/>
      <c r="DZ110" s="119"/>
      <c r="EA110" s="119"/>
      <c r="EB110" s="119"/>
      <c r="EC110" s="119"/>
      <c r="ED110" s="119"/>
      <c r="EE110" s="119"/>
      <c r="EF110" s="119"/>
      <c r="EG110" s="119"/>
      <c r="EH110" s="119"/>
      <c r="EI110" s="119"/>
      <c r="EJ110" s="119"/>
      <c r="EK110" s="119"/>
      <c r="EL110" s="119"/>
      <c r="EM110" s="119"/>
      <c r="EN110" s="119"/>
      <c r="EO110" s="119"/>
      <c r="EP110" s="119"/>
      <c r="EQ110" s="119"/>
      <c r="ER110" s="119"/>
      <c r="ES110" s="119"/>
      <c r="ET110" s="119"/>
      <c r="EU110" s="119"/>
      <c r="EV110" s="119"/>
      <c r="EW110" s="119"/>
      <c r="EX110" s="119"/>
      <c r="EY110" s="119"/>
      <c r="EZ110" s="119"/>
      <c r="FA110" s="119"/>
      <c r="FB110" s="119"/>
      <c r="FC110" s="119"/>
      <c r="FD110" s="119"/>
      <c r="FE110" s="119"/>
      <c r="FF110" s="119"/>
      <c r="FG110" s="119"/>
      <c r="FH110" s="119"/>
      <c r="FI110" s="119"/>
      <c r="FJ110" s="119"/>
      <c r="FK110" s="119"/>
      <c r="FL110" s="119"/>
      <c r="FM110" s="119"/>
      <c r="FN110" s="119"/>
      <c r="FO110" s="119"/>
      <c r="FP110" s="119"/>
      <c r="FQ110" s="119"/>
      <c r="FR110" s="119"/>
      <c r="FS110" s="119"/>
      <c r="FT110" s="119"/>
      <c r="FU110" s="136" t="s">
        <v>2208</v>
      </c>
      <c r="FV110" s="119"/>
      <c r="FW110" s="119"/>
      <c r="FX110" s="119"/>
      <c r="FY110" s="119"/>
      <c r="FZ110" s="119"/>
      <c r="GA110" s="119"/>
      <c r="GB110" s="119"/>
      <c r="GC110" s="119"/>
      <c r="GD110" s="119"/>
      <c r="GE110" s="119"/>
      <c r="GF110" s="119"/>
      <c r="GG110" s="119"/>
      <c r="GH110" s="119"/>
      <c r="GI110" s="119"/>
      <c r="GJ110" s="119"/>
      <c r="GK110" s="119"/>
      <c r="GL110" s="119"/>
      <c r="GM110" s="119"/>
      <c r="GN110" s="119"/>
      <c r="GO110" s="119"/>
      <c r="GP110" s="119"/>
      <c r="GQ110" s="119"/>
      <c r="GR110" s="119"/>
      <c r="GS110" s="119"/>
      <c r="GT110" s="119"/>
      <c r="GU110" s="119"/>
      <c r="GV110" s="119"/>
      <c r="GW110" s="119"/>
      <c r="GX110" s="119"/>
      <c r="GY110" s="119"/>
      <c r="GZ110" s="119"/>
      <c r="HA110" s="119"/>
      <c r="HB110" s="119"/>
      <c r="HC110" s="119"/>
      <c r="HD110" s="119"/>
      <c r="HE110" s="119"/>
      <c r="HF110" s="119"/>
      <c r="HG110" s="119"/>
      <c r="HH110" s="119"/>
      <c r="HI110" s="119"/>
      <c r="HJ110" s="119"/>
      <c r="HK110" s="119"/>
      <c r="HL110" s="119"/>
      <c r="HM110" s="119"/>
      <c r="HN110" s="119"/>
      <c r="HO110" s="119"/>
      <c r="HP110" s="119"/>
      <c r="HQ110" s="119"/>
      <c r="HR110" s="119"/>
      <c r="HS110" s="119"/>
    </row>
    <row r="111" spans="1:227" ht="12.75" customHeight="1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  <c r="AA111" s="119"/>
      <c r="AB111" s="119"/>
      <c r="AC111" s="119"/>
      <c r="AD111" s="119"/>
      <c r="AE111" s="119"/>
      <c r="AF111" s="119"/>
      <c r="AG111" s="119"/>
      <c r="AH111" s="119"/>
      <c r="AI111" s="119"/>
      <c r="AJ111" s="119"/>
      <c r="AK111" s="119"/>
      <c r="AL111" s="119"/>
      <c r="AM111" s="119"/>
      <c r="AN111" s="119"/>
      <c r="AO111" s="119"/>
      <c r="AP111" s="119"/>
      <c r="AQ111" s="119"/>
      <c r="AR111" s="119"/>
      <c r="AS111" s="119"/>
      <c r="AT111" s="119"/>
      <c r="AU111" s="119"/>
      <c r="AV111" s="119"/>
      <c r="AW111" s="119"/>
      <c r="AX111" s="119"/>
      <c r="AY111" s="119"/>
      <c r="AZ111" s="119"/>
      <c r="BA111" s="119"/>
      <c r="BB111" s="119"/>
      <c r="BC111" s="119"/>
      <c r="BD111" s="119"/>
      <c r="BE111" s="119"/>
      <c r="BF111" s="119"/>
      <c r="BG111" s="119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19"/>
      <c r="BX111" s="119"/>
      <c r="BY111" s="119"/>
      <c r="BZ111" s="119"/>
      <c r="CA111" s="119"/>
      <c r="CB111" s="119"/>
      <c r="CC111" s="119"/>
      <c r="CD111" s="119"/>
      <c r="CE111" s="119"/>
      <c r="CF111" s="119"/>
      <c r="CG111" s="119"/>
      <c r="CH111" s="119"/>
      <c r="CI111" s="119"/>
      <c r="CJ111" s="119"/>
      <c r="CK111" s="119"/>
      <c r="CL111" s="119"/>
      <c r="CM111" s="119"/>
      <c r="CN111" s="119"/>
      <c r="CO111" s="119"/>
      <c r="CP111" s="119"/>
      <c r="CQ111" s="119"/>
      <c r="CR111" s="119"/>
      <c r="CS111" s="119"/>
      <c r="CT111" s="119"/>
      <c r="CU111" s="119"/>
      <c r="CV111" s="119"/>
      <c r="CW111" s="119"/>
      <c r="CX111" s="119"/>
      <c r="CY111" s="119"/>
      <c r="CZ111" s="119"/>
      <c r="DA111" s="119"/>
      <c r="DB111" s="119"/>
      <c r="DC111" s="119"/>
      <c r="DD111" s="119"/>
      <c r="DE111" s="119"/>
      <c r="DF111" s="119"/>
      <c r="DG111" s="119"/>
      <c r="DH111" s="119"/>
      <c r="DI111" s="119"/>
      <c r="DJ111" s="119"/>
      <c r="DK111" s="119"/>
      <c r="DL111" s="119"/>
      <c r="DM111" s="119"/>
      <c r="DN111" s="119"/>
      <c r="DO111" s="119"/>
      <c r="DP111" s="119"/>
      <c r="DQ111" s="119"/>
      <c r="DR111" s="119"/>
      <c r="DS111" s="119"/>
      <c r="DT111" s="119"/>
      <c r="DU111" s="119"/>
      <c r="DV111" s="119"/>
      <c r="DW111" s="119"/>
      <c r="DX111" s="119"/>
      <c r="DY111" s="119"/>
      <c r="DZ111" s="119"/>
      <c r="EA111" s="119"/>
      <c r="EB111" s="119"/>
      <c r="EC111" s="119"/>
      <c r="ED111" s="119"/>
      <c r="EE111" s="119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119"/>
      <c r="EX111" s="119"/>
      <c r="EY111" s="119"/>
      <c r="EZ111" s="119"/>
      <c r="FA111" s="119"/>
      <c r="FB111" s="119"/>
      <c r="FC111" s="119"/>
      <c r="FD111" s="119"/>
      <c r="FE111" s="119"/>
      <c r="FF111" s="119"/>
      <c r="FG111" s="119"/>
      <c r="FH111" s="119"/>
      <c r="FI111" s="119"/>
      <c r="FJ111" s="119"/>
      <c r="FK111" s="119"/>
      <c r="FL111" s="119"/>
      <c r="FM111" s="119"/>
      <c r="FN111" s="119"/>
      <c r="FO111" s="119"/>
      <c r="FP111" s="119"/>
      <c r="FQ111" s="119"/>
      <c r="FR111" s="119"/>
      <c r="FS111" s="119"/>
      <c r="FT111" s="119"/>
      <c r="FU111" s="136" t="s">
        <v>2209</v>
      </c>
      <c r="FV111" s="119"/>
      <c r="FW111" s="119"/>
      <c r="FX111" s="119"/>
      <c r="FY111" s="119"/>
      <c r="FZ111" s="119"/>
      <c r="GA111" s="119"/>
      <c r="GB111" s="119"/>
      <c r="GC111" s="119"/>
      <c r="GD111" s="119"/>
      <c r="GE111" s="119"/>
      <c r="GF111" s="119"/>
      <c r="GG111" s="119"/>
      <c r="GH111" s="119"/>
      <c r="GI111" s="119"/>
      <c r="GJ111" s="119"/>
      <c r="GK111" s="119"/>
      <c r="GL111" s="119"/>
      <c r="GM111" s="119"/>
      <c r="GN111" s="119"/>
      <c r="GO111" s="119"/>
      <c r="GP111" s="119"/>
      <c r="GQ111" s="119"/>
      <c r="GR111" s="119"/>
      <c r="GS111" s="119"/>
      <c r="GT111" s="119"/>
      <c r="GU111" s="119"/>
      <c r="GV111" s="119"/>
      <c r="GW111" s="119"/>
      <c r="GX111" s="119"/>
      <c r="GY111" s="119"/>
      <c r="GZ111" s="119"/>
      <c r="HA111" s="119"/>
      <c r="HB111" s="119"/>
      <c r="HC111" s="119"/>
      <c r="HD111" s="119"/>
      <c r="HE111" s="119"/>
      <c r="HF111" s="119"/>
      <c r="HG111" s="119"/>
      <c r="HH111" s="119"/>
      <c r="HI111" s="119"/>
      <c r="HJ111" s="119"/>
      <c r="HK111" s="119"/>
      <c r="HL111" s="119"/>
      <c r="HM111" s="119"/>
      <c r="HN111" s="119"/>
      <c r="HO111" s="119"/>
      <c r="HP111" s="119"/>
      <c r="HQ111" s="119"/>
      <c r="HR111" s="119"/>
      <c r="HS111" s="119"/>
    </row>
    <row r="112" spans="1:227" ht="12.75" customHeight="1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19"/>
      <c r="BA112" s="119"/>
      <c r="BB112" s="119"/>
      <c r="BC112" s="119"/>
      <c r="BD112" s="119"/>
      <c r="BE112" s="119"/>
      <c r="BF112" s="119"/>
      <c r="BG112" s="119"/>
      <c r="BH112" s="119"/>
      <c r="BI112" s="119"/>
      <c r="BJ112" s="119"/>
      <c r="BK112" s="119"/>
      <c r="BL112" s="119"/>
      <c r="BM112" s="119"/>
      <c r="BN112" s="119"/>
      <c r="BO112" s="119"/>
      <c r="BP112" s="119"/>
      <c r="BQ112" s="119"/>
      <c r="BR112" s="119"/>
      <c r="BS112" s="119"/>
      <c r="BT112" s="119"/>
      <c r="BU112" s="119"/>
      <c r="BV112" s="119"/>
      <c r="BW112" s="119"/>
      <c r="BX112" s="119"/>
      <c r="BY112" s="119"/>
      <c r="BZ112" s="119"/>
      <c r="CA112" s="119"/>
      <c r="CB112" s="119"/>
      <c r="CC112" s="119"/>
      <c r="CD112" s="119"/>
      <c r="CE112" s="119"/>
      <c r="CF112" s="119"/>
      <c r="CG112" s="119"/>
      <c r="CH112" s="119"/>
      <c r="CI112" s="119"/>
      <c r="CJ112" s="119"/>
      <c r="CK112" s="119"/>
      <c r="CL112" s="119"/>
      <c r="CM112" s="119"/>
      <c r="CN112" s="119"/>
      <c r="CO112" s="119"/>
      <c r="CP112" s="119"/>
      <c r="CQ112" s="119"/>
      <c r="CR112" s="119"/>
      <c r="CS112" s="119"/>
      <c r="CT112" s="119"/>
      <c r="CU112" s="119"/>
      <c r="CV112" s="119"/>
      <c r="CW112" s="119"/>
      <c r="CX112" s="119"/>
      <c r="CY112" s="119"/>
      <c r="CZ112" s="119"/>
      <c r="DA112" s="119"/>
      <c r="DB112" s="119"/>
      <c r="DC112" s="119"/>
      <c r="DD112" s="119"/>
      <c r="DE112" s="119"/>
      <c r="DF112" s="119"/>
      <c r="DG112" s="119"/>
      <c r="DH112" s="119"/>
      <c r="DI112" s="119"/>
      <c r="DJ112" s="119"/>
      <c r="DK112" s="119"/>
      <c r="DL112" s="119"/>
      <c r="DM112" s="119"/>
      <c r="DN112" s="119"/>
      <c r="DO112" s="119"/>
      <c r="DP112" s="119"/>
      <c r="DQ112" s="119"/>
      <c r="DR112" s="119"/>
      <c r="DS112" s="119"/>
      <c r="DT112" s="119"/>
      <c r="DU112" s="119"/>
      <c r="DV112" s="119"/>
      <c r="DW112" s="119"/>
      <c r="DX112" s="119"/>
      <c r="DY112" s="119"/>
      <c r="DZ112" s="119"/>
      <c r="EA112" s="119"/>
      <c r="EB112" s="119"/>
      <c r="EC112" s="119"/>
      <c r="ED112" s="119"/>
      <c r="EE112" s="119"/>
      <c r="EF112" s="119"/>
      <c r="EG112" s="119"/>
      <c r="EH112" s="119"/>
      <c r="EI112" s="119"/>
      <c r="EJ112" s="119"/>
      <c r="EK112" s="119"/>
      <c r="EL112" s="119"/>
      <c r="EM112" s="119"/>
      <c r="EN112" s="119"/>
      <c r="EO112" s="119"/>
      <c r="EP112" s="119"/>
      <c r="EQ112" s="119"/>
      <c r="ER112" s="119"/>
      <c r="ES112" s="119"/>
      <c r="ET112" s="119"/>
      <c r="EU112" s="119"/>
      <c r="EV112" s="119"/>
      <c r="EW112" s="119"/>
      <c r="EX112" s="119"/>
      <c r="EY112" s="119"/>
      <c r="EZ112" s="119"/>
      <c r="FA112" s="119"/>
      <c r="FB112" s="119"/>
      <c r="FC112" s="119"/>
      <c r="FD112" s="119"/>
      <c r="FE112" s="119"/>
      <c r="FF112" s="119"/>
      <c r="FG112" s="119"/>
      <c r="FH112" s="119"/>
      <c r="FI112" s="119"/>
      <c r="FJ112" s="119"/>
      <c r="FK112" s="119"/>
      <c r="FL112" s="119"/>
      <c r="FM112" s="119"/>
      <c r="FN112" s="119"/>
      <c r="FO112" s="119"/>
      <c r="FP112" s="119"/>
      <c r="FQ112" s="119"/>
      <c r="FR112" s="119"/>
      <c r="FS112" s="119"/>
      <c r="FT112" s="119"/>
      <c r="FU112" s="136" t="s">
        <v>2210</v>
      </c>
      <c r="FV112" s="119"/>
      <c r="FW112" s="119"/>
      <c r="FX112" s="119"/>
      <c r="FY112" s="119"/>
      <c r="FZ112" s="119"/>
      <c r="GA112" s="119"/>
      <c r="GB112" s="119"/>
      <c r="GC112" s="119"/>
      <c r="GD112" s="119"/>
      <c r="GE112" s="119"/>
      <c r="GF112" s="119"/>
      <c r="GG112" s="119"/>
      <c r="GH112" s="119"/>
      <c r="GI112" s="119"/>
      <c r="GJ112" s="119"/>
      <c r="GK112" s="119"/>
      <c r="GL112" s="119"/>
      <c r="GM112" s="119"/>
      <c r="GN112" s="119"/>
      <c r="GO112" s="119"/>
      <c r="GP112" s="119"/>
      <c r="GQ112" s="119"/>
      <c r="GR112" s="119"/>
      <c r="GS112" s="119"/>
      <c r="GT112" s="119"/>
      <c r="GU112" s="119"/>
      <c r="GV112" s="119"/>
      <c r="GW112" s="119"/>
      <c r="GX112" s="119"/>
      <c r="GY112" s="119"/>
      <c r="GZ112" s="119"/>
      <c r="HA112" s="119"/>
      <c r="HB112" s="119"/>
      <c r="HC112" s="119"/>
      <c r="HD112" s="119"/>
      <c r="HE112" s="119"/>
      <c r="HF112" s="119"/>
      <c r="HG112" s="119"/>
      <c r="HH112" s="119"/>
      <c r="HI112" s="119"/>
      <c r="HJ112" s="119"/>
      <c r="HK112" s="119"/>
      <c r="HL112" s="119"/>
      <c r="HM112" s="119"/>
      <c r="HN112" s="119"/>
      <c r="HO112" s="119"/>
      <c r="HP112" s="119"/>
      <c r="HQ112" s="119"/>
      <c r="HR112" s="119"/>
      <c r="HS112" s="119"/>
    </row>
    <row r="113" spans="1:227" ht="12.75" customHeight="1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  <c r="AA113" s="119"/>
      <c r="AB113" s="119"/>
      <c r="AC113" s="119"/>
      <c r="AD113" s="119"/>
      <c r="AE113" s="119"/>
      <c r="AF113" s="119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/>
      <c r="AR113" s="119"/>
      <c r="AS113" s="119"/>
      <c r="AT113" s="119"/>
      <c r="AU113" s="119"/>
      <c r="AV113" s="119"/>
      <c r="AW113" s="119"/>
      <c r="AX113" s="119"/>
      <c r="AY113" s="119"/>
      <c r="AZ113" s="119"/>
      <c r="BA113" s="119"/>
      <c r="BB113" s="119"/>
      <c r="BC113" s="119"/>
      <c r="BD113" s="119"/>
      <c r="BE113" s="119"/>
      <c r="BF113" s="119"/>
      <c r="BG113" s="119"/>
      <c r="BH113" s="119"/>
      <c r="BI113" s="119"/>
      <c r="BJ113" s="119"/>
      <c r="BK113" s="119"/>
      <c r="BL113" s="119"/>
      <c r="BM113" s="119"/>
      <c r="BN113" s="119"/>
      <c r="BO113" s="119"/>
      <c r="BP113" s="119"/>
      <c r="BQ113" s="119"/>
      <c r="BR113" s="119"/>
      <c r="BS113" s="119"/>
      <c r="BT113" s="119"/>
      <c r="BU113" s="119"/>
      <c r="BV113" s="119"/>
      <c r="BW113" s="119"/>
      <c r="BX113" s="119"/>
      <c r="BY113" s="119"/>
      <c r="BZ113" s="119"/>
      <c r="CA113" s="119"/>
      <c r="CB113" s="119"/>
      <c r="CC113" s="119"/>
      <c r="CD113" s="119"/>
      <c r="CE113" s="119"/>
      <c r="CF113" s="119"/>
      <c r="CG113" s="119"/>
      <c r="CH113" s="119"/>
      <c r="CI113" s="119"/>
      <c r="CJ113" s="119"/>
      <c r="CK113" s="119"/>
      <c r="CL113" s="119"/>
      <c r="CM113" s="119"/>
      <c r="CN113" s="119"/>
      <c r="CO113" s="119"/>
      <c r="CP113" s="119"/>
      <c r="CQ113" s="119"/>
      <c r="CR113" s="119"/>
      <c r="CS113" s="119"/>
      <c r="CT113" s="119"/>
      <c r="CU113" s="119"/>
      <c r="CV113" s="119"/>
      <c r="CW113" s="119"/>
      <c r="CX113" s="119"/>
      <c r="CY113" s="119"/>
      <c r="CZ113" s="119"/>
      <c r="DA113" s="119"/>
      <c r="DB113" s="119"/>
      <c r="DC113" s="119"/>
      <c r="DD113" s="119"/>
      <c r="DE113" s="119"/>
      <c r="DF113" s="119"/>
      <c r="DG113" s="119"/>
      <c r="DH113" s="119"/>
      <c r="DI113" s="119"/>
      <c r="DJ113" s="119"/>
      <c r="DK113" s="119"/>
      <c r="DL113" s="119"/>
      <c r="DM113" s="119"/>
      <c r="DN113" s="119"/>
      <c r="DO113" s="119"/>
      <c r="DP113" s="119"/>
      <c r="DQ113" s="119"/>
      <c r="DR113" s="119"/>
      <c r="DS113" s="119"/>
      <c r="DT113" s="119"/>
      <c r="DU113" s="119"/>
      <c r="DV113" s="119"/>
      <c r="DW113" s="119"/>
      <c r="DX113" s="119"/>
      <c r="DY113" s="119"/>
      <c r="DZ113" s="119"/>
      <c r="EA113" s="119"/>
      <c r="EB113" s="119"/>
      <c r="EC113" s="119"/>
      <c r="ED113" s="119"/>
      <c r="EE113" s="119"/>
      <c r="EF113" s="119"/>
      <c r="EG113" s="119"/>
      <c r="EH113" s="119"/>
      <c r="EI113" s="119"/>
      <c r="EJ113" s="119"/>
      <c r="EK113" s="119"/>
      <c r="EL113" s="119"/>
      <c r="EM113" s="119"/>
      <c r="EN113" s="119"/>
      <c r="EO113" s="119"/>
      <c r="EP113" s="119"/>
      <c r="EQ113" s="119"/>
      <c r="ER113" s="119"/>
      <c r="ES113" s="119"/>
      <c r="ET113" s="119"/>
      <c r="EU113" s="119"/>
      <c r="EV113" s="119"/>
      <c r="EW113" s="119"/>
      <c r="EX113" s="119"/>
      <c r="EY113" s="119"/>
      <c r="EZ113" s="119"/>
      <c r="FA113" s="119"/>
      <c r="FB113" s="119"/>
      <c r="FC113" s="119"/>
      <c r="FD113" s="119"/>
      <c r="FE113" s="119"/>
      <c r="FF113" s="119"/>
      <c r="FG113" s="119"/>
      <c r="FH113" s="119"/>
      <c r="FI113" s="119"/>
      <c r="FJ113" s="119"/>
      <c r="FK113" s="119"/>
      <c r="FL113" s="119"/>
      <c r="FM113" s="119"/>
      <c r="FN113" s="119"/>
      <c r="FO113" s="119"/>
      <c r="FP113" s="119"/>
      <c r="FQ113" s="119"/>
      <c r="FR113" s="119"/>
      <c r="FS113" s="119"/>
      <c r="FT113" s="119"/>
      <c r="FU113" s="136" t="s">
        <v>2211</v>
      </c>
      <c r="FV113" s="119"/>
      <c r="FW113" s="119"/>
      <c r="FX113" s="119"/>
      <c r="FY113" s="119"/>
      <c r="FZ113" s="119"/>
      <c r="GA113" s="119"/>
      <c r="GB113" s="119"/>
      <c r="GC113" s="119"/>
      <c r="GD113" s="119"/>
      <c r="GE113" s="119"/>
      <c r="GF113" s="119"/>
      <c r="GG113" s="119"/>
      <c r="GH113" s="119"/>
      <c r="GI113" s="119"/>
      <c r="GJ113" s="119"/>
      <c r="GK113" s="119"/>
      <c r="GL113" s="119"/>
      <c r="GM113" s="119"/>
      <c r="GN113" s="119"/>
      <c r="GO113" s="119"/>
      <c r="GP113" s="119"/>
      <c r="GQ113" s="119"/>
      <c r="GR113" s="119"/>
      <c r="GS113" s="119"/>
      <c r="GT113" s="119"/>
      <c r="GU113" s="119"/>
      <c r="GV113" s="119"/>
      <c r="GW113" s="119"/>
      <c r="GX113" s="119"/>
      <c r="GY113" s="119"/>
      <c r="GZ113" s="119"/>
      <c r="HA113" s="119"/>
      <c r="HB113" s="119"/>
      <c r="HC113" s="119"/>
      <c r="HD113" s="119"/>
      <c r="HE113" s="119"/>
      <c r="HF113" s="119"/>
      <c r="HG113" s="119"/>
      <c r="HH113" s="119"/>
      <c r="HI113" s="119"/>
      <c r="HJ113" s="119"/>
      <c r="HK113" s="119"/>
      <c r="HL113" s="119"/>
      <c r="HM113" s="119"/>
      <c r="HN113" s="119"/>
      <c r="HO113" s="119"/>
      <c r="HP113" s="119"/>
      <c r="HQ113" s="119"/>
      <c r="HR113" s="119"/>
      <c r="HS113" s="119"/>
    </row>
    <row r="114" spans="1:227" ht="12.75" customHeight="1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  <c r="AA114" s="119"/>
      <c r="AB114" s="119"/>
      <c r="AC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/>
      <c r="AR114" s="119"/>
      <c r="AS114" s="119"/>
      <c r="AT114" s="119"/>
      <c r="AU114" s="119"/>
      <c r="AV114" s="119"/>
      <c r="AW114" s="119"/>
      <c r="AX114" s="119"/>
      <c r="AY114" s="119"/>
      <c r="AZ114" s="119"/>
      <c r="BA114" s="119"/>
      <c r="BB114" s="119"/>
      <c r="BC114" s="119"/>
      <c r="BD114" s="119"/>
      <c r="BE114" s="119"/>
      <c r="BF114" s="119"/>
      <c r="BG114" s="119"/>
      <c r="BH114" s="119"/>
      <c r="BI114" s="119"/>
      <c r="BJ114" s="119"/>
      <c r="BK114" s="119"/>
      <c r="BL114" s="119"/>
      <c r="BM114" s="119"/>
      <c r="BN114" s="119"/>
      <c r="BO114" s="119"/>
      <c r="BP114" s="119"/>
      <c r="BQ114" s="119"/>
      <c r="BR114" s="119"/>
      <c r="BS114" s="119"/>
      <c r="BT114" s="119"/>
      <c r="BU114" s="119"/>
      <c r="BV114" s="119"/>
      <c r="BW114" s="119"/>
      <c r="BX114" s="119"/>
      <c r="BY114" s="119"/>
      <c r="BZ114" s="119"/>
      <c r="CA114" s="119"/>
      <c r="CB114" s="119"/>
      <c r="CC114" s="119"/>
      <c r="CD114" s="119"/>
      <c r="CE114" s="119"/>
      <c r="CF114" s="119"/>
      <c r="CG114" s="119"/>
      <c r="CH114" s="119"/>
      <c r="CI114" s="119"/>
      <c r="CJ114" s="119"/>
      <c r="CK114" s="119"/>
      <c r="CL114" s="119"/>
      <c r="CM114" s="119"/>
      <c r="CN114" s="119"/>
      <c r="CO114" s="119"/>
      <c r="CP114" s="119"/>
      <c r="CQ114" s="119"/>
      <c r="CR114" s="119"/>
      <c r="CS114" s="119"/>
      <c r="CT114" s="119"/>
      <c r="CU114" s="119"/>
      <c r="CV114" s="119"/>
      <c r="CW114" s="119"/>
      <c r="CX114" s="119"/>
      <c r="CY114" s="119"/>
      <c r="CZ114" s="119"/>
      <c r="DA114" s="119"/>
      <c r="DB114" s="119"/>
      <c r="DC114" s="119"/>
      <c r="DD114" s="119"/>
      <c r="DE114" s="119"/>
      <c r="DF114" s="119"/>
      <c r="DG114" s="119"/>
      <c r="DH114" s="119"/>
      <c r="DI114" s="119"/>
      <c r="DJ114" s="119"/>
      <c r="DK114" s="119"/>
      <c r="DL114" s="119"/>
      <c r="DM114" s="119"/>
      <c r="DN114" s="119"/>
      <c r="DO114" s="119"/>
      <c r="DP114" s="119"/>
      <c r="DQ114" s="119"/>
      <c r="DR114" s="119"/>
      <c r="DS114" s="119"/>
      <c r="DT114" s="119"/>
      <c r="DU114" s="119"/>
      <c r="DV114" s="119"/>
      <c r="DW114" s="119"/>
      <c r="DX114" s="119"/>
      <c r="DY114" s="119"/>
      <c r="DZ114" s="119"/>
      <c r="EA114" s="119"/>
      <c r="EB114" s="119"/>
      <c r="EC114" s="119"/>
      <c r="ED114" s="119"/>
      <c r="EE114" s="119"/>
      <c r="EF114" s="119"/>
      <c r="EG114" s="119"/>
      <c r="EH114" s="119"/>
      <c r="EI114" s="119"/>
      <c r="EJ114" s="119"/>
      <c r="EK114" s="119"/>
      <c r="EL114" s="119"/>
      <c r="EM114" s="119"/>
      <c r="EN114" s="119"/>
      <c r="EO114" s="119"/>
      <c r="EP114" s="119"/>
      <c r="EQ114" s="119"/>
      <c r="ER114" s="119"/>
      <c r="ES114" s="119"/>
      <c r="ET114" s="119"/>
      <c r="EU114" s="119"/>
      <c r="EV114" s="119"/>
      <c r="EW114" s="119"/>
      <c r="EX114" s="119"/>
      <c r="EY114" s="119"/>
      <c r="EZ114" s="119"/>
      <c r="FA114" s="119"/>
      <c r="FB114" s="119"/>
      <c r="FC114" s="119"/>
      <c r="FD114" s="119"/>
      <c r="FE114" s="119"/>
      <c r="FF114" s="119"/>
      <c r="FG114" s="119"/>
      <c r="FH114" s="119"/>
      <c r="FI114" s="119"/>
      <c r="FJ114" s="119"/>
      <c r="FK114" s="119"/>
      <c r="FL114" s="119"/>
      <c r="FM114" s="119"/>
      <c r="FN114" s="119"/>
      <c r="FO114" s="119"/>
      <c r="FP114" s="119"/>
      <c r="FQ114" s="119"/>
      <c r="FR114" s="119"/>
      <c r="FS114" s="119"/>
      <c r="FT114" s="119"/>
      <c r="FU114" s="136" t="s">
        <v>2212</v>
      </c>
      <c r="FV114" s="119"/>
      <c r="FW114" s="119"/>
      <c r="FX114" s="119"/>
      <c r="FY114" s="119"/>
      <c r="FZ114" s="119"/>
      <c r="GA114" s="119"/>
      <c r="GB114" s="119"/>
      <c r="GC114" s="119"/>
      <c r="GD114" s="119"/>
      <c r="GE114" s="119"/>
      <c r="GF114" s="119"/>
      <c r="GG114" s="119"/>
      <c r="GH114" s="119"/>
      <c r="GI114" s="119"/>
      <c r="GJ114" s="119"/>
      <c r="GK114" s="119"/>
      <c r="GL114" s="119"/>
      <c r="GM114" s="119"/>
      <c r="GN114" s="119"/>
      <c r="GO114" s="119"/>
      <c r="GP114" s="119"/>
      <c r="GQ114" s="119"/>
      <c r="GR114" s="119"/>
      <c r="GS114" s="119"/>
      <c r="GT114" s="119"/>
      <c r="GU114" s="119"/>
      <c r="GV114" s="119"/>
      <c r="GW114" s="119"/>
      <c r="GX114" s="119"/>
      <c r="GY114" s="119"/>
      <c r="GZ114" s="119"/>
      <c r="HA114" s="119"/>
      <c r="HB114" s="119"/>
      <c r="HC114" s="119"/>
      <c r="HD114" s="119"/>
      <c r="HE114" s="119"/>
      <c r="HF114" s="119"/>
      <c r="HG114" s="119"/>
      <c r="HH114" s="119"/>
      <c r="HI114" s="119"/>
      <c r="HJ114" s="119"/>
      <c r="HK114" s="119"/>
      <c r="HL114" s="119"/>
      <c r="HM114" s="119"/>
      <c r="HN114" s="119"/>
      <c r="HO114" s="119"/>
      <c r="HP114" s="119"/>
      <c r="HQ114" s="119"/>
      <c r="HR114" s="119"/>
      <c r="HS114" s="119"/>
    </row>
    <row r="115" spans="1:227" ht="12.75" customHeight="1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  <c r="AA115" s="119"/>
      <c r="AB115" s="119"/>
      <c r="AC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/>
      <c r="AR115" s="119"/>
      <c r="AS115" s="119"/>
      <c r="AT115" s="119"/>
      <c r="AU115" s="119"/>
      <c r="AV115" s="119"/>
      <c r="AW115" s="119"/>
      <c r="AX115" s="119"/>
      <c r="AY115" s="119"/>
      <c r="AZ115" s="119"/>
      <c r="BA115" s="119"/>
      <c r="BB115" s="119"/>
      <c r="BC115" s="119"/>
      <c r="BD115" s="119"/>
      <c r="BE115" s="119"/>
      <c r="BF115" s="119"/>
      <c r="BG115" s="119"/>
      <c r="BH115" s="119"/>
      <c r="BI115" s="119"/>
      <c r="BJ115" s="119"/>
      <c r="BK115" s="119"/>
      <c r="BL115" s="119"/>
      <c r="BM115" s="119"/>
      <c r="BN115" s="119"/>
      <c r="BO115" s="119"/>
      <c r="BP115" s="119"/>
      <c r="BQ115" s="119"/>
      <c r="BR115" s="119"/>
      <c r="BS115" s="119"/>
      <c r="BT115" s="119"/>
      <c r="BU115" s="119"/>
      <c r="BV115" s="119"/>
      <c r="BW115" s="119"/>
      <c r="BX115" s="119"/>
      <c r="BY115" s="119"/>
      <c r="BZ115" s="119"/>
      <c r="CA115" s="119"/>
      <c r="CB115" s="119"/>
      <c r="CC115" s="119"/>
      <c r="CD115" s="119"/>
      <c r="CE115" s="119"/>
      <c r="CF115" s="119"/>
      <c r="CG115" s="119"/>
      <c r="CH115" s="119"/>
      <c r="CI115" s="119"/>
      <c r="CJ115" s="119"/>
      <c r="CK115" s="119"/>
      <c r="CL115" s="119"/>
      <c r="CM115" s="119"/>
      <c r="CN115" s="119"/>
      <c r="CO115" s="119"/>
      <c r="CP115" s="119"/>
      <c r="CQ115" s="119"/>
      <c r="CR115" s="119"/>
      <c r="CS115" s="119"/>
      <c r="CT115" s="119"/>
      <c r="CU115" s="119"/>
      <c r="CV115" s="119"/>
      <c r="CW115" s="119"/>
      <c r="CX115" s="119"/>
      <c r="CY115" s="119"/>
      <c r="CZ115" s="119"/>
      <c r="DA115" s="119"/>
      <c r="DB115" s="119"/>
      <c r="DC115" s="119"/>
      <c r="DD115" s="119"/>
      <c r="DE115" s="119"/>
      <c r="DF115" s="119"/>
      <c r="DG115" s="119"/>
      <c r="DH115" s="119"/>
      <c r="DI115" s="119"/>
      <c r="DJ115" s="119"/>
      <c r="DK115" s="119"/>
      <c r="DL115" s="119"/>
      <c r="DM115" s="119"/>
      <c r="DN115" s="119"/>
      <c r="DO115" s="119"/>
      <c r="DP115" s="119"/>
      <c r="DQ115" s="119"/>
      <c r="DR115" s="119"/>
      <c r="DS115" s="119"/>
      <c r="DT115" s="119"/>
      <c r="DU115" s="119"/>
      <c r="DV115" s="119"/>
      <c r="DW115" s="119"/>
      <c r="DX115" s="119"/>
      <c r="DY115" s="119"/>
      <c r="DZ115" s="119"/>
      <c r="EA115" s="119"/>
      <c r="EB115" s="119"/>
      <c r="EC115" s="119"/>
      <c r="ED115" s="119"/>
      <c r="EE115" s="119"/>
      <c r="EF115" s="119"/>
      <c r="EG115" s="119"/>
      <c r="EH115" s="119"/>
      <c r="EI115" s="119"/>
      <c r="EJ115" s="119"/>
      <c r="EK115" s="119"/>
      <c r="EL115" s="119"/>
      <c r="EM115" s="119"/>
      <c r="EN115" s="119"/>
      <c r="EO115" s="119"/>
      <c r="EP115" s="119"/>
      <c r="EQ115" s="119"/>
      <c r="ER115" s="119"/>
      <c r="ES115" s="119"/>
      <c r="ET115" s="119"/>
      <c r="EU115" s="119"/>
      <c r="EV115" s="119"/>
      <c r="EW115" s="119"/>
      <c r="EX115" s="119"/>
      <c r="EY115" s="119"/>
      <c r="EZ115" s="119"/>
      <c r="FA115" s="119"/>
      <c r="FB115" s="119"/>
      <c r="FC115" s="119"/>
      <c r="FD115" s="119"/>
      <c r="FE115" s="119"/>
      <c r="FF115" s="119"/>
      <c r="FG115" s="119"/>
      <c r="FH115" s="119"/>
      <c r="FI115" s="119"/>
      <c r="FJ115" s="119"/>
      <c r="FK115" s="119"/>
      <c r="FL115" s="119"/>
      <c r="FM115" s="119"/>
      <c r="FN115" s="119"/>
      <c r="FO115" s="119"/>
      <c r="FP115" s="119"/>
      <c r="FQ115" s="119"/>
      <c r="FR115" s="119"/>
      <c r="FS115" s="119"/>
      <c r="FT115" s="119"/>
      <c r="FU115" s="119"/>
      <c r="FV115" s="119"/>
      <c r="FW115" s="119"/>
      <c r="FX115" s="119"/>
      <c r="FY115" s="119"/>
      <c r="FZ115" s="119"/>
      <c r="GA115" s="119"/>
      <c r="GB115" s="119"/>
      <c r="GC115" s="119"/>
      <c r="GD115" s="119"/>
      <c r="GE115" s="119"/>
      <c r="GF115" s="119"/>
      <c r="GG115" s="119"/>
      <c r="GH115" s="119"/>
      <c r="GI115" s="119"/>
      <c r="GJ115" s="119"/>
      <c r="GK115" s="119"/>
      <c r="GL115" s="119"/>
      <c r="GM115" s="119"/>
      <c r="GN115" s="119"/>
      <c r="GO115" s="119"/>
      <c r="GP115" s="119"/>
      <c r="GQ115" s="119"/>
      <c r="GR115" s="119"/>
      <c r="GS115" s="119"/>
      <c r="GT115" s="119"/>
      <c r="GU115" s="119"/>
      <c r="GV115" s="119"/>
      <c r="GW115" s="119"/>
      <c r="GX115" s="119"/>
      <c r="GY115" s="119"/>
      <c r="GZ115" s="119"/>
      <c r="HA115" s="119"/>
      <c r="HB115" s="119"/>
      <c r="HC115" s="119"/>
      <c r="HD115" s="119"/>
      <c r="HE115" s="119"/>
      <c r="HF115" s="119"/>
      <c r="HG115" s="119"/>
      <c r="HH115" s="119"/>
      <c r="HI115" s="119"/>
      <c r="HJ115" s="119"/>
      <c r="HK115" s="119"/>
      <c r="HL115" s="119"/>
      <c r="HM115" s="119"/>
      <c r="HN115" s="119"/>
      <c r="HO115" s="119"/>
      <c r="HP115" s="119"/>
      <c r="HQ115" s="119"/>
      <c r="HR115" s="119"/>
      <c r="HS115" s="119"/>
    </row>
    <row r="116" spans="1:227" ht="12.75" customHeight="1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  <c r="AA116" s="119"/>
      <c r="AB116" s="119"/>
      <c r="AC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19"/>
      <c r="AQ116" s="119"/>
      <c r="AR116" s="119"/>
      <c r="AS116" s="119"/>
      <c r="AT116" s="119"/>
      <c r="AU116" s="119"/>
      <c r="AV116" s="119"/>
      <c r="AW116" s="119"/>
      <c r="AX116" s="119"/>
      <c r="AY116" s="119"/>
      <c r="AZ116" s="119"/>
      <c r="BA116" s="119"/>
      <c r="BB116" s="119"/>
      <c r="BC116" s="119"/>
      <c r="BD116" s="119"/>
      <c r="BE116" s="119"/>
      <c r="BF116" s="119"/>
      <c r="BG116" s="119"/>
      <c r="BH116" s="119"/>
      <c r="BI116" s="119"/>
      <c r="BJ116" s="119"/>
      <c r="BK116" s="119"/>
      <c r="BL116" s="119"/>
      <c r="BM116" s="119"/>
      <c r="BN116" s="119"/>
      <c r="BO116" s="119"/>
      <c r="BP116" s="119"/>
      <c r="BQ116" s="119"/>
      <c r="BR116" s="119"/>
      <c r="BS116" s="119"/>
      <c r="BT116" s="119"/>
      <c r="BU116" s="119"/>
      <c r="BV116" s="119"/>
      <c r="BW116" s="119"/>
      <c r="BX116" s="119"/>
      <c r="BY116" s="119"/>
      <c r="BZ116" s="119"/>
      <c r="CA116" s="119"/>
      <c r="CB116" s="119"/>
      <c r="CC116" s="119"/>
      <c r="CD116" s="119"/>
      <c r="CE116" s="119"/>
      <c r="CF116" s="119"/>
      <c r="CG116" s="119"/>
      <c r="CH116" s="119"/>
      <c r="CI116" s="119"/>
      <c r="CJ116" s="119"/>
      <c r="CK116" s="119"/>
      <c r="CL116" s="119"/>
      <c r="CM116" s="119"/>
      <c r="CN116" s="119"/>
      <c r="CO116" s="119"/>
      <c r="CP116" s="119"/>
      <c r="CQ116" s="119"/>
      <c r="CR116" s="119"/>
      <c r="CS116" s="119"/>
      <c r="CT116" s="119"/>
      <c r="CU116" s="119"/>
      <c r="CV116" s="119"/>
      <c r="CW116" s="119"/>
      <c r="CX116" s="119"/>
      <c r="CY116" s="119"/>
      <c r="CZ116" s="119"/>
      <c r="DA116" s="119"/>
      <c r="DB116" s="119"/>
      <c r="DC116" s="119"/>
      <c r="DD116" s="119"/>
      <c r="DE116" s="119"/>
      <c r="DF116" s="119"/>
      <c r="DG116" s="119"/>
      <c r="DH116" s="119"/>
      <c r="DI116" s="119"/>
      <c r="DJ116" s="119"/>
      <c r="DK116" s="119"/>
      <c r="DL116" s="119"/>
      <c r="DM116" s="119"/>
      <c r="DN116" s="119"/>
      <c r="DO116" s="119"/>
      <c r="DP116" s="119"/>
      <c r="DQ116" s="119"/>
      <c r="DR116" s="119"/>
      <c r="DS116" s="119"/>
      <c r="DT116" s="119"/>
      <c r="DU116" s="119"/>
      <c r="DV116" s="119"/>
      <c r="DW116" s="119"/>
      <c r="DX116" s="119"/>
      <c r="DY116" s="119"/>
      <c r="DZ116" s="119"/>
      <c r="EA116" s="119"/>
      <c r="EB116" s="119"/>
      <c r="EC116" s="119"/>
      <c r="ED116" s="119"/>
      <c r="EE116" s="119"/>
      <c r="EF116" s="119"/>
      <c r="EG116" s="119"/>
      <c r="EH116" s="119"/>
      <c r="EI116" s="119"/>
      <c r="EJ116" s="119"/>
      <c r="EK116" s="119"/>
      <c r="EL116" s="119"/>
      <c r="EM116" s="119"/>
      <c r="EN116" s="119"/>
      <c r="EO116" s="119"/>
      <c r="EP116" s="119"/>
      <c r="EQ116" s="119"/>
      <c r="ER116" s="119"/>
      <c r="ES116" s="119"/>
      <c r="ET116" s="119"/>
      <c r="EU116" s="119"/>
      <c r="EV116" s="119"/>
      <c r="EW116" s="119"/>
      <c r="EX116" s="119"/>
      <c r="EY116" s="119"/>
      <c r="EZ116" s="119"/>
      <c r="FA116" s="119"/>
      <c r="FB116" s="119"/>
      <c r="FC116" s="119"/>
      <c r="FD116" s="119"/>
      <c r="FE116" s="119"/>
      <c r="FF116" s="119"/>
      <c r="FG116" s="119"/>
      <c r="FH116" s="119"/>
      <c r="FI116" s="119"/>
      <c r="FJ116" s="119"/>
      <c r="FK116" s="119"/>
      <c r="FL116" s="119"/>
      <c r="FM116" s="119"/>
      <c r="FN116" s="119"/>
      <c r="FO116" s="119"/>
      <c r="FP116" s="119"/>
      <c r="FQ116" s="119"/>
      <c r="FR116" s="119"/>
      <c r="FS116" s="119"/>
      <c r="FT116" s="119"/>
      <c r="FU116" s="119"/>
      <c r="FV116" s="119"/>
      <c r="FW116" s="119"/>
      <c r="FX116" s="119"/>
      <c r="FY116" s="119"/>
      <c r="FZ116" s="119"/>
      <c r="GA116" s="119"/>
      <c r="GB116" s="119"/>
      <c r="GC116" s="119"/>
      <c r="GD116" s="119"/>
      <c r="GE116" s="119"/>
      <c r="GF116" s="119"/>
      <c r="GG116" s="119"/>
      <c r="GH116" s="119"/>
      <c r="GI116" s="119"/>
      <c r="GJ116" s="119"/>
      <c r="GK116" s="119"/>
      <c r="GL116" s="119"/>
      <c r="GM116" s="119"/>
      <c r="GN116" s="119"/>
      <c r="GO116" s="119"/>
      <c r="GP116" s="119"/>
      <c r="GQ116" s="119"/>
      <c r="GR116" s="119"/>
      <c r="GS116" s="119"/>
      <c r="GT116" s="119"/>
      <c r="GU116" s="119"/>
      <c r="GV116" s="119"/>
      <c r="GW116" s="119"/>
      <c r="GX116" s="119"/>
      <c r="GY116" s="119"/>
      <c r="GZ116" s="119"/>
      <c r="HA116" s="119"/>
      <c r="HB116" s="119"/>
      <c r="HC116" s="119"/>
      <c r="HD116" s="119"/>
      <c r="HE116" s="119"/>
      <c r="HF116" s="119"/>
      <c r="HG116" s="119"/>
      <c r="HH116" s="119"/>
      <c r="HI116" s="119"/>
      <c r="HJ116" s="119"/>
      <c r="HK116" s="119"/>
      <c r="HL116" s="119"/>
      <c r="HM116" s="119"/>
      <c r="HN116" s="119"/>
      <c r="HO116" s="119"/>
      <c r="HP116" s="119"/>
      <c r="HQ116" s="119"/>
      <c r="HR116" s="119"/>
      <c r="HS116" s="119"/>
    </row>
    <row r="117" spans="1:227" ht="12.75" customHeight="1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  <c r="AA117" s="119"/>
      <c r="AB117" s="119"/>
      <c r="AC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/>
      <c r="AR117" s="119"/>
      <c r="AS117" s="119"/>
      <c r="AT117" s="119"/>
      <c r="AU117" s="119"/>
      <c r="AV117" s="119"/>
      <c r="AW117" s="119"/>
      <c r="AX117" s="119"/>
      <c r="AY117" s="119"/>
      <c r="AZ117" s="119"/>
      <c r="BA117" s="119"/>
      <c r="BB117" s="119"/>
      <c r="BC117" s="119"/>
      <c r="BD117" s="119"/>
      <c r="BE117" s="119"/>
      <c r="BF117" s="119"/>
      <c r="BG117" s="119"/>
      <c r="BH117" s="119"/>
      <c r="BI117" s="119"/>
      <c r="BJ117" s="119"/>
      <c r="BK117" s="119"/>
      <c r="BL117" s="119"/>
      <c r="BM117" s="119"/>
      <c r="BN117" s="119"/>
      <c r="BO117" s="119"/>
      <c r="BP117" s="119"/>
      <c r="BQ117" s="119"/>
      <c r="BR117" s="119"/>
      <c r="BS117" s="119"/>
      <c r="BT117" s="119"/>
      <c r="BU117" s="119"/>
      <c r="BV117" s="119"/>
      <c r="BW117" s="119"/>
      <c r="BX117" s="119"/>
      <c r="BY117" s="119"/>
      <c r="BZ117" s="119"/>
      <c r="CA117" s="119"/>
      <c r="CB117" s="119"/>
      <c r="CC117" s="119"/>
      <c r="CD117" s="119"/>
      <c r="CE117" s="119"/>
      <c r="CF117" s="119"/>
      <c r="CG117" s="119"/>
      <c r="CH117" s="119"/>
      <c r="CI117" s="119"/>
      <c r="CJ117" s="119"/>
      <c r="CK117" s="119"/>
      <c r="CL117" s="119"/>
      <c r="CM117" s="119"/>
      <c r="CN117" s="119"/>
      <c r="CO117" s="119"/>
      <c r="CP117" s="119"/>
      <c r="CQ117" s="119"/>
      <c r="CR117" s="119"/>
      <c r="CS117" s="119"/>
      <c r="CT117" s="119"/>
      <c r="CU117" s="119"/>
      <c r="CV117" s="119"/>
      <c r="CW117" s="119"/>
      <c r="CX117" s="119"/>
      <c r="CY117" s="119"/>
      <c r="CZ117" s="119"/>
      <c r="DA117" s="119"/>
      <c r="DB117" s="119"/>
      <c r="DC117" s="119"/>
      <c r="DD117" s="119"/>
      <c r="DE117" s="119"/>
      <c r="DF117" s="119"/>
      <c r="DG117" s="119"/>
      <c r="DH117" s="119"/>
      <c r="DI117" s="119"/>
      <c r="DJ117" s="119"/>
      <c r="DK117" s="119"/>
      <c r="DL117" s="119"/>
      <c r="DM117" s="119"/>
      <c r="DN117" s="119"/>
      <c r="DO117" s="119"/>
      <c r="DP117" s="119"/>
      <c r="DQ117" s="119"/>
      <c r="DR117" s="119"/>
      <c r="DS117" s="119"/>
      <c r="DT117" s="119"/>
      <c r="DU117" s="119"/>
      <c r="DV117" s="119"/>
      <c r="DW117" s="119"/>
      <c r="DX117" s="119"/>
      <c r="DY117" s="119"/>
      <c r="DZ117" s="119"/>
      <c r="EA117" s="119"/>
      <c r="EB117" s="119"/>
      <c r="EC117" s="119"/>
      <c r="ED117" s="119"/>
      <c r="EE117" s="119"/>
      <c r="EF117" s="119"/>
      <c r="EG117" s="119"/>
      <c r="EH117" s="119"/>
      <c r="EI117" s="119"/>
      <c r="EJ117" s="119"/>
      <c r="EK117" s="119"/>
      <c r="EL117" s="119"/>
      <c r="EM117" s="119"/>
      <c r="EN117" s="119"/>
      <c r="EO117" s="119"/>
      <c r="EP117" s="119"/>
      <c r="EQ117" s="119"/>
      <c r="ER117" s="119"/>
      <c r="ES117" s="119"/>
      <c r="ET117" s="119"/>
      <c r="EU117" s="119"/>
      <c r="EV117" s="119"/>
      <c r="EW117" s="119"/>
      <c r="EX117" s="119"/>
      <c r="EY117" s="119"/>
      <c r="EZ117" s="119"/>
      <c r="FA117" s="119"/>
      <c r="FB117" s="119"/>
      <c r="FC117" s="119"/>
      <c r="FD117" s="119"/>
      <c r="FE117" s="119"/>
      <c r="FF117" s="119"/>
      <c r="FG117" s="119"/>
      <c r="FH117" s="119"/>
      <c r="FI117" s="119"/>
      <c r="FJ117" s="119"/>
      <c r="FK117" s="119"/>
      <c r="FL117" s="119"/>
      <c r="FM117" s="119"/>
      <c r="FN117" s="119"/>
      <c r="FO117" s="119"/>
      <c r="FP117" s="119"/>
      <c r="FQ117" s="119"/>
      <c r="FR117" s="119"/>
      <c r="FS117" s="119"/>
      <c r="FT117" s="119"/>
      <c r="FU117" s="119"/>
      <c r="FV117" s="119"/>
      <c r="FW117" s="119"/>
      <c r="FX117" s="119"/>
      <c r="FY117" s="119"/>
      <c r="FZ117" s="119"/>
      <c r="GA117" s="119"/>
      <c r="GB117" s="119"/>
      <c r="GC117" s="119"/>
      <c r="GD117" s="119"/>
      <c r="GE117" s="119"/>
      <c r="GF117" s="119"/>
      <c r="GG117" s="119"/>
      <c r="GH117" s="119"/>
      <c r="GI117" s="119"/>
      <c r="GJ117" s="119"/>
      <c r="GK117" s="119"/>
      <c r="GL117" s="119"/>
      <c r="GM117" s="119"/>
      <c r="GN117" s="119"/>
      <c r="GO117" s="119"/>
      <c r="GP117" s="119"/>
      <c r="GQ117" s="119"/>
      <c r="GR117" s="119"/>
      <c r="GS117" s="119"/>
      <c r="GT117" s="119"/>
      <c r="GU117" s="119"/>
      <c r="GV117" s="119"/>
      <c r="GW117" s="119"/>
      <c r="GX117" s="119"/>
      <c r="GY117" s="119"/>
      <c r="GZ117" s="119"/>
      <c r="HA117" s="119"/>
      <c r="HB117" s="119"/>
      <c r="HC117" s="119"/>
      <c r="HD117" s="119"/>
      <c r="HE117" s="119"/>
      <c r="HF117" s="119"/>
      <c r="HG117" s="119"/>
      <c r="HH117" s="119"/>
      <c r="HI117" s="119"/>
      <c r="HJ117" s="119"/>
      <c r="HK117" s="119"/>
      <c r="HL117" s="119"/>
      <c r="HM117" s="119"/>
      <c r="HN117" s="119"/>
      <c r="HO117" s="119"/>
      <c r="HP117" s="119"/>
      <c r="HQ117" s="119"/>
      <c r="HR117" s="119"/>
      <c r="HS117" s="119"/>
    </row>
    <row r="118" spans="1:227" ht="12.75" customHeight="1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  <c r="AA118" s="119"/>
      <c r="AB118" s="119"/>
      <c r="AC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  <c r="BC118" s="119"/>
      <c r="BD118" s="119"/>
      <c r="BE118" s="119"/>
      <c r="BF118" s="119"/>
      <c r="BG118" s="119"/>
      <c r="BH118" s="119"/>
      <c r="BI118" s="119"/>
      <c r="BJ118" s="119"/>
      <c r="BK118" s="119"/>
      <c r="BL118" s="119"/>
      <c r="BM118" s="119"/>
      <c r="BN118" s="119"/>
      <c r="BO118" s="119"/>
      <c r="BP118" s="119"/>
      <c r="BQ118" s="119"/>
      <c r="BR118" s="119"/>
      <c r="BS118" s="119"/>
      <c r="BT118" s="119"/>
      <c r="BU118" s="119"/>
      <c r="BV118" s="119"/>
      <c r="BW118" s="119"/>
      <c r="BX118" s="119"/>
      <c r="BY118" s="119"/>
      <c r="BZ118" s="119"/>
      <c r="CA118" s="119"/>
      <c r="CB118" s="119"/>
      <c r="CC118" s="119"/>
      <c r="CD118" s="119"/>
      <c r="CE118" s="119"/>
      <c r="CF118" s="119"/>
      <c r="CG118" s="119"/>
      <c r="CH118" s="119"/>
      <c r="CI118" s="119"/>
      <c r="CJ118" s="119"/>
      <c r="CK118" s="119"/>
      <c r="CL118" s="119"/>
      <c r="CM118" s="119"/>
      <c r="CN118" s="119"/>
      <c r="CO118" s="119"/>
      <c r="CP118" s="119"/>
      <c r="CQ118" s="119"/>
      <c r="CR118" s="119"/>
      <c r="CS118" s="119"/>
      <c r="CT118" s="119"/>
      <c r="CU118" s="119"/>
      <c r="CV118" s="119"/>
      <c r="CW118" s="119"/>
      <c r="CX118" s="119"/>
      <c r="CY118" s="119"/>
      <c r="CZ118" s="119"/>
      <c r="DA118" s="119"/>
      <c r="DB118" s="119"/>
      <c r="DC118" s="119"/>
      <c r="DD118" s="119"/>
      <c r="DE118" s="119"/>
      <c r="DF118" s="119"/>
      <c r="DG118" s="119"/>
      <c r="DH118" s="119"/>
      <c r="DI118" s="119"/>
      <c r="DJ118" s="119"/>
      <c r="DK118" s="119"/>
      <c r="DL118" s="119"/>
      <c r="DM118" s="119"/>
      <c r="DN118" s="119"/>
      <c r="DO118" s="119"/>
      <c r="DP118" s="119"/>
      <c r="DQ118" s="119"/>
      <c r="DR118" s="119"/>
      <c r="DS118" s="119"/>
      <c r="DT118" s="119"/>
      <c r="DU118" s="119"/>
      <c r="DV118" s="119"/>
      <c r="DW118" s="119"/>
      <c r="DX118" s="119"/>
      <c r="DY118" s="119"/>
      <c r="DZ118" s="119"/>
      <c r="EA118" s="119"/>
      <c r="EB118" s="119"/>
      <c r="EC118" s="119"/>
      <c r="ED118" s="119"/>
      <c r="EE118" s="119"/>
      <c r="EF118" s="119"/>
      <c r="EG118" s="119"/>
      <c r="EH118" s="119"/>
      <c r="EI118" s="119"/>
      <c r="EJ118" s="119"/>
      <c r="EK118" s="119"/>
      <c r="EL118" s="119"/>
      <c r="EM118" s="119"/>
      <c r="EN118" s="119"/>
      <c r="EO118" s="119"/>
      <c r="EP118" s="119"/>
      <c r="EQ118" s="119"/>
      <c r="ER118" s="119"/>
      <c r="ES118" s="119"/>
      <c r="ET118" s="119"/>
      <c r="EU118" s="119"/>
      <c r="EV118" s="119"/>
      <c r="EW118" s="119"/>
      <c r="EX118" s="119"/>
      <c r="EY118" s="119"/>
      <c r="EZ118" s="119"/>
      <c r="FA118" s="119"/>
      <c r="FB118" s="119"/>
      <c r="FC118" s="119"/>
      <c r="FD118" s="119"/>
      <c r="FE118" s="119"/>
      <c r="FF118" s="119"/>
      <c r="FG118" s="119"/>
      <c r="FH118" s="119"/>
      <c r="FI118" s="119"/>
      <c r="FJ118" s="119"/>
      <c r="FK118" s="119"/>
      <c r="FL118" s="119"/>
      <c r="FM118" s="119"/>
      <c r="FN118" s="119"/>
      <c r="FO118" s="119"/>
      <c r="FP118" s="119"/>
      <c r="FQ118" s="119"/>
      <c r="FR118" s="119"/>
      <c r="FS118" s="119"/>
      <c r="FT118" s="119"/>
      <c r="FU118" s="119"/>
      <c r="FV118" s="119"/>
      <c r="FW118" s="119"/>
      <c r="FX118" s="119"/>
      <c r="FY118" s="119"/>
      <c r="FZ118" s="119"/>
      <c r="GA118" s="119"/>
      <c r="GB118" s="119"/>
      <c r="GC118" s="119"/>
      <c r="GD118" s="119"/>
      <c r="GE118" s="119"/>
      <c r="GF118" s="119"/>
      <c r="GG118" s="119"/>
      <c r="GH118" s="119"/>
      <c r="GI118" s="119"/>
      <c r="GJ118" s="119"/>
      <c r="GK118" s="119"/>
      <c r="GL118" s="119"/>
      <c r="GM118" s="119"/>
      <c r="GN118" s="119"/>
      <c r="GO118" s="119"/>
      <c r="GP118" s="119"/>
      <c r="GQ118" s="119"/>
      <c r="GR118" s="119"/>
      <c r="GS118" s="119"/>
      <c r="GT118" s="119"/>
      <c r="GU118" s="119"/>
      <c r="GV118" s="119"/>
      <c r="GW118" s="119"/>
      <c r="GX118" s="119"/>
      <c r="GY118" s="119"/>
      <c r="GZ118" s="119"/>
      <c r="HA118" s="119"/>
      <c r="HB118" s="119"/>
      <c r="HC118" s="119"/>
      <c r="HD118" s="119"/>
      <c r="HE118" s="119"/>
      <c r="HF118" s="119"/>
      <c r="HG118" s="119"/>
      <c r="HH118" s="119"/>
      <c r="HI118" s="119"/>
      <c r="HJ118" s="119"/>
      <c r="HK118" s="119"/>
      <c r="HL118" s="119"/>
      <c r="HM118" s="119"/>
      <c r="HN118" s="119"/>
      <c r="HO118" s="119"/>
      <c r="HP118" s="119"/>
      <c r="HQ118" s="119"/>
      <c r="HR118" s="119"/>
      <c r="HS118" s="119"/>
    </row>
    <row r="119" spans="1:227" ht="12.75" customHeight="1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119"/>
      <c r="BF119" s="119"/>
      <c r="BG119" s="119"/>
      <c r="BH119" s="119"/>
      <c r="BI119" s="119"/>
      <c r="BJ119" s="119"/>
      <c r="BK119" s="119"/>
      <c r="BL119" s="119"/>
      <c r="BM119" s="119"/>
      <c r="BN119" s="119"/>
      <c r="BO119" s="119"/>
      <c r="BP119" s="119"/>
      <c r="BQ119" s="119"/>
      <c r="BR119" s="119"/>
      <c r="BS119" s="119"/>
      <c r="BT119" s="119"/>
      <c r="BU119" s="119"/>
      <c r="BV119" s="119"/>
      <c r="BW119" s="119"/>
      <c r="BX119" s="119"/>
      <c r="BY119" s="119"/>
      <c r="BZ119" s="119"/>
      <c r="CA119" s="119"/>
      <c r="CB119" s="119"/>
      <c r="CC119" s="119"/>
      <c r="CD119" s="119"/>
      <c r="CE119" s="119"/>
      <c r="CF119" s="119"/>
      <c r="CG119" s="119"/>
      <c r="CH119" s="119"/>
      <c r="CI119" s="119"/>
      <c r="CJ119" s="119"/>
      <c r="CK119" s="119"/>
      <c r="CL119" s="119"/>
      <c r="CM119" s="119"/>
      <c r="CN119" s="119"/>
      <c r="CO119" s="119"/>
      <c r="CP119" s="119"/>
      <c r="CQ119" s="119"/>
      <c r="CR119" s="119"/>
      <c r="CS119" s="119"/>
      <c r="CT119" s="119"/>
      <c r="CU119" s="119"/>
      <c r="CV119" s="119"/>
      <c r="CW119" s="119"/>
      <c r="CX119" s="119"/>
      <c r="CY119" s="119"/>
      <c r="CZ119" s="119"/>
      <c r="DA119" s="119"/>
      <c r="DB119" s="119"/>
      <c r="DC119" s="119"/>
      <c r="DD119" s="119"/>
      <c r="DE119" s="119"/>
      <c r="DF119" s="119"/>
      <c r="DG119" s="119"/>
      <c r="DH119" s="119"/>
      <c r="DI119" s="119"/>
      <c r="DJ119" s="119"/>
      <c r="DK119" s="119"/>
      <c r="DL119" s="119"/>
      <c r="DM119" s="119"/>
      <c r="DN119" s="119"/>
      <c r="DO119" s="119"/>
      <c r="DP119" s="119"/>
      <c r="DQ119" s="119"/>
      <c r="DR119" s="119"/>
      <c r="DS119" s="119"/>
      <c r="DT119" s="119"/>
      <c r="DU119" s="119"/>
      <c r="DV119" s="119"/>
      <c r="DW119" s="119"/>
      <c r="DX119" s="119"/>
      <c r="DY119" s="119"/>
      <c r="DZ119" s="119"/>
      <c r="EA119" s="119"/>
      <c r="EB119" s="119"/>
      <c r="EC119" s="119"/>
      <c r="ED119" s="119"/>
      <c r="EE119" s="119"/>
      <c r="EF119" s="119"/>
      <c r="EG119" s="119"/>
      <c r="EH119" s="119"/>
      <c r="EI119" s="119"/>
      <c r="EJ119" s="119"/>
      <c r="EK119" s="119"/>
      <c r="EL119" s="119"/>
      <c r="EM119" s="119"/>
      <c r="EN119" s="119"/>
      <c r="EO119" s="119"/>
      <c r="EP119" s="119"/>
      <c r="EQ119" s="119"/>
      <c r="ER119" s="119"/>
      <c r="ES119" s="119"/>
      <c r="ET119" s="119"/>
      <c r="EU119" s="119"/>
      <c r="EV119" s="119"/>
      <c r="EW119" s="119"/>
      <c r="EX119" s="119"/>
      <c r="EY119" s="119"/>
      <c r="EZ119" s="119"/>
      <c r="FA119" s="119"/>
      <c r="FB119" s="119"/>
      <c r="FC119" s="119"/>
      <c r="FD119" s="119"/>
      <c r="FE119" s="119"/>
      <c r="FF119" s="119"/>
      <c r="FG119" s="119"/>
      <c r="FH119" s="119"/>
      <c r="FI119" s="119"/>
      <c r="FJ119" s="119"/>
      <c r="FK119" s="119"/>
      <c r="FL119" s="119"/>
      <c r="FM119" s="119"/>
      <c r="FN119" s="119"/>
      <c r="FO119" s="119"/>
      <c r="FP119" s="119"/>
      <c r="FQ119" s="119"/>
      <c r="FR119" s="119"/>
      <c r="FS119" s="119"/>
      <c r="FT119" s="119"/>
      <c r="FU119" s="119"/>
      <c r="FV119" s="119"/>
      <c r="FW119" s="119"/>
      <c r="FX119" s="119"/>
      <c r="FY119" s="119"/>
      <c r="FZ119" s="119"/>
      <c r="GA119" s="119"/>
      <c r="GB119" s="119"/>
      <c r="GC119" s="119"/>
      <c r="GD119" s="119"/>
      <c r="GE119" s="119"/>
      <c r="GF119" s="119"/>
      <c r="GG119" s="119"/>
      <c r="GH119" s="119"/>
      <c r="GI119" s="119"/>
      <c r="GJ119" s="119"/>
      <c r="GK119" s="119"/>
      <c r="GL119" s="119"/>
      <c r="GM119" s="119"/>
      <c r="GN119" s="119"/>
      <c r="GO119" s="119"/>
      <c r="GP119" s="119"/>
      <c r="GQ119" s="119"/>
      <c r="GR119" s="119"/>
      <c r="GS119" s="119"/>
      <c r="GT119" s="119"/>
      <c r="GU119" s="119"/>
      <c r="GV119" s="119"/>
      <c r="GW119" s="119"/>
      <c r="GX119" s="119"/>
      <c r="GY119" s="119"/>
      <c r="GZ119" s="119"/>
      <c r="HA119" s="119"/>
      <c r="HB119" s="119"/>
      <c r="HC119" s="119"/>
      <c r="HD119" s="119"/>
      <c r="HE119" s="119"/>
      <c r="HF119" s="119"/>
      <c r="HG119" s="119"/>
      <c r="HH119" s="119"/>
      <c r="HI119" s="119"/>
      <c r="HJ119" s="119"/>
      <c r="HK119" s="119"/>
      <c r="HL119" s="119"/>
      <c r="HM119" s="119"/>
      <c r="HN119" s="119"/>
      <c r="HO119" s="119"/>
      <c r="HP119" s="119"/>
      <c r="HQ119" s="119"/>
      <c r="HR119" s="119"/>
      <c r="HS119" s="119"/>
    </row>
    <row r="120" spans="1:227" ht="12.75" customHeight="1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119"/>
      <c r="BF120" s="119"/>
      <c r="BG120" s="119"/>
      <c r="BH120" s="119"/>
      <c r="BI120" s="119"/>
      <c r="BJ120" s="119"/>
      <c r="BK120" s="119"/>
      <c r="BL120" s="119"/>
      <c r="BM120" s="119"/>
      <c r="BN120" s="119"/>
      <c r="BO120" s="119"/>
      <c r="BP120" s="119"/>
      <c r="BQ120" s="119"/>
      <c r="BR120" s="119"/>
      <c r="BS120" s="119"/>
      <c r="BT120" s="119"/>
      <c r="BU120" s="119"/>
      <c r="BV120" s="119"/>
      <c r="BW120" s="119"/>
      <c r="BX120" s="119"/>
      <c r="BY120" s="119"/>
      <c r="BZ120" s="119"/>
      <c r="CA120" s="119"/>
      <c r="CB120" s="119"/>
      <c r="CC120" s="119"/>
      <c r="CD120" s="119"/>
      <c r="CE120" s="119"/>
      <c r="CF120" s="119"/>
      <c r="CG120" s="119"/>
      <c r="CH120" s="119"/>
      <c r="CI120" s="119"/>
      <c r="CJ120" s="119"/>
      <c r="CK120" s="119"/>
      <c r="CL120" s="119"/>
      <c r="CM120" s="119"/>
      <c r="CN120" s="119"/>
      <c r="CO120" s="119"/>
      <c r="CP120" s="119"/>
      <c r="CQ120" s="119"/>
      <c r="CR120" s="119"/>
      <c r="CS120" s="119"/>
      <c r="CT120" s="119"/>
      <c r="CU120" s="119"/>
      <c r="CV120" s="119"/>
      <c r="CW120" s="119"/>
      <c r="CX120" s="119"/>
      <c r="CY120" s="119"/>
      <c r="CZ120" s="119"/>
      <c r="DA120" s="119"/>
      <c r="DB120" s="119"/>
      <c r="DC120" s="119"/>
      <c r="DD120" s="119"/>
      <c r="DE120" s="119"/>
      <c r="DF120" s="119"/>
      <c r="DG120" s="119"/>
      <c r="DH120" s="119"/>
      <c r="DI120" s="119"/>
      <c r="DJ120" s="119"/>
      <c r="DK120" s="119"/>
      <c r="DL120" s="119"/>
      <c r="DM120" s="119"/>
      <c r="DN120" s="119"/>
      <c r="DO120" s="119"/>
      <c r="DP120" s="119"/>
      <c r="DQ120" s="119"/>
      <c r="DR120" s="119"/>
      <c r="DS120" s="119"/>
      <c r="DT120" s="119"/>
      <c r="DU120" s="119"/>
      <c r="DV120" s="119"/>
      <c r="DW120" s="119"/>
      <c r="DX120" s="119"/>
      <c r="DY120" s="119"/>
      <c r="DZ120" s="119"/>
      <c r="EA120" s="119"/>
      <c r="EB120" s="119"/>
      <c r="EC120" s="119"/>
      <c r="ED120" s="119"/>
      <c r="EE120" s="119"/>
      <c r="EF120" s="119"/>
      <c r="EG120" s="119"/>
      <c r="EH120" s="119"/>
      <c r="EI120" s="119"/>
      <c r="EJ120" s="119"/>
      <c r="EK120" s="119"/>
      <c r="EL120" s="119"/>
      <c r="EM120" s="119"/>
      <c r="EN120" s="119"/>
      <c r="EO120" s="119"/>
      <c r="EP120" s="119"/>
      <c r="EQ120" s="119"/>
      <c r="ER120" s="119"/>
      <c r="ES120" s="119"/>
      <c r="ET120" s="119"/>
      <c r="EU120" s="119"/>
      <c r="EV120" s="119"/>
      <c r="EW120" s="119"/>
      <c r="EX120" s="119"/>
      <c r="EY120" s="119"/>
      <c r="EZ120" s="119"/>
      <c r="FA120" s="119"/>
      <c r="FB120" s="119"/>
      <c r="FC120" s="119"/>
      <c r="FD120" s="119"/>
      <c r="FE120" s="119"/>
      <c r="FF120" s="119"/>
      <c r="FG120" s="119"/>
      <c r="FH120" s="119"/>
      <c r="FI120" s="119"/>
      <c r="FJ120" s="119"/>
      <c r="FK120" s="119"/>
      <c r="FL120" s="119"/>
      <c r="FM120" s="119"/>
      <c r="FN120" s="119"/>
      <c r="FO120" s="119"/>
      <c r="FP120" s="119"/>
      <c r="FQ120" s="119"/>
      <c r="FR120" s="119"/>
      <c r="FS120" s="119"/>
      <c r="FT120" s="119"/>
      <c r="FU120" s="119"/>
      <c r="FV120" s="119"/>
      <c r="FW120" s="119"/>
      <c r="FX120" s="119"/>
      <c r="FY120" s="119"/>
      <c r="FZ120" s="119"/>
      <c r="GA120" s="119"/>
      <c r="GB120" s="119"/>
      <c r="GC120" s="119"/>
      <c r="GD120" s="119"/>
      <c r="GE120" s="119"/>
      <c r="GF120" s="119"/>
      <c r="GG120" s="119"/>
      <c r="GH120" s="119"/>
      <c r="GI120" s="119"/>
      <c r="GJ120" s="119"/>
      <c r="GK120" s="119"/>
      <c r="GL120" s="119"/>
      <c r="GM120" s="119"/>
      <c r="GN120" s="119"/>
      <c r="GO120" s="119"/>
      <c r="GP120" s="119"/>
      <c r="GQ120" s="119"/>
      <c r="GR120" s="119"/>
      <c r="GS120" s="119"/>
      <c r="GT120" s="119"/>
      <c r="GU120" s="119"/>
      <c r="GV120" s="119"/>
      <c r="GW120" s="119"/>
      <c r="GX120" s="119"/>
      <c r="GY120" s="119"/>
      <c r="GZ120" s="119"/>
      <c r="HA120" s="119"/>
      <c r="HB120" s="119"/>
      <c r="HC120" s="119"/>
      <c r="HD120" s="119"/>
      <c r="HE120" s="119"/>
      <c r="HF120" s="119"/>
      <c r="HG120" s="119"/>
      <c r="HH120" s="119"/>
      <c r="HI120" s="119"/>
      <c r="HJ120" s="119"/>
      <c r="HK120" s="119"/>
      <c r="HL120" s="119"/>
      <c r="HM120" s="119"/>
      <c r="HN120" s="119"/>
      <c r="HO120" s="119"/>
      <c r="HP120" s="119"/>
      <c r="HQ120" s="119"/>
      <c r="HR120" s="119"/>
      <c r="HS120" s="119"/>
    </row>
    <row r="121" spans="1:227" ht="12.75" customHeight="1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119"/>
      <c r="BF121" s="119"/>
      <c r="BG121" s="119"/>
      <c r="BH121" s="119"/>
      <c r="BI121" s="119"/>
      <c r="BJ121" s="119"/>
      <c r="BK121" s="119"/>
      <c r="BL121" s="119"/>
      <c r="BM121" s="119"/>
      <c r="BN121" s="119"/>
      <c r="BO121" s="119"/>
      <c r="BP121" s="119"/>
      <c r="BQ121" s="119"/>
      <c r="BR121" s="119"/>
      <c r="BS121" s="119"/>
      <c r="BT121" s="119"/>
      <c r="BU121" s="119"/>
      <c r="BV121" s="119"/>
      <c r="BW121" s="119"/>
      <c r="BX121" s="119"/>
      <c r="BY121" s="119"/>
      <c r="BZ121" s="119"/>
      <c r="CA121" s="119"/>
      <c r="CB121" s="119"/>
      <c r="CC121" s="119"/>
      <c r="CD121" s="119"/>
      <c r="CE121" s="119"/>
      <c r="CF121" s="119"/>
      <c r="CG121" s="119"/>
      <c r="CH121" s="119"/>
      <c r="CI121" s="119"/>
      <c r="CJ121" s="119"/>
      <c r="CK121" s="119"/>
      <c r="CL121" s="119"/>
      <c r="CM121" s="119"/>
      <c r="CN121" s="119"/>
      <c r="CO121" s="119"/>
      <c r="CP121" s="119"/>
      <c r="CQ121" s="119"/>
      <c r="CR121" s="119"/>
      <c r="CS121" s="119"/>
      <c r="CT121" s="119"/>
      <c r="CU121" s="119"/>
      <c r="CV121" s="119"/>
      <c r="CW121" s="119"/>
      <c r="CX121" s="119"/>
      <c r="CY121" s="119"/>
      <c r="CZ121" s="119"/>
      <c r="DA121" s="119"/>
      <c r="DB121" s="119"/>
      <c r="DC121" s="119"/>
      <c r="DD121" s="119"/>
      <c r="DE121" s="119"/>
      <c r="DF121" s="119"/>
      <c r="DG121" s="119"/>
      <c r="DH121" s="119"/>
      <c r="DI121" s="119"/>
      <c r="DJ121" s="119"/>
      <c r="DK121" s="119"/>
      <c r="DL121" s="119"/>
      <c r="DM121" s="119"/>
      <c r="DN121" s="119"/>
      <c r="DO121" s="119"/>
      <c r="DP121" s="119"/>
      <c r="DQ121" s="119"/>
      <c r="DR121" s="119"/>
      <c r="DS121" s="119"/>
      <c r="DT121" s="119"/>
      <c r="DU121" s="119"/>
      <c r="DV121" s="119"/>
      <c r="DW121" s="119"/>
      <c r="DX121" s="119"/>
      <c r="DY121" s="119"/>
      <c r="DZ121" s="119"/>
      <c r="EA121" s="119"/>
      <c r="EB121" s="119"/>
      <c r="EC121" s="119"/>
      <c r="ED121" s="119"/>
      <c r="EE121" s="119"/>
      <c r="EF121" s="119"/>
      <c r="EG121" s="119"/>
      <c r="EH121" s="119"/>
      <c r="EI121" s="119"/>
      <c r="EJ121" s="119"/>
      <c r="EK121" s="119"/>
      <c r="EL121" s="119"/>
      <c r="EM121" s="119"/>
      <c r="EN121" s="119"/>
      <c r="EO121" s="119"/>
      <c r="EP121" s="119"/>
      <c r="EQ121" s="119"/>
      <c r="ER121" s="119"/>
      <c r="ES121" s="119"/>
      <c r="ET121" s="119"/>
      <c r="EU121" s="119"/>
      <c r="EV121" s="119"/>
      <c r="EW121" s="119"/>
      <c r="EX121" s="119"/>
      <c r="EY121" s="119"/>
      <c r="EZ121" s="119"/>
      <c r="FA121" s="119"/>
      <c r="FB121" s="119"/>
      <c r="FC121" s="119"/>
      <c r="FD121" s="119"/>
      <c r="FE121" s="119"/>
      <c r="FF121" s="119"/>
      <c r="FG121" s="119"/>
      <c r="FH121" s="119"/>
      <c r="FI121" s="119"/>
      <c r="FJ121" s="119"/>
      <c r="FK121" s="119"/>
      <c r="FL121" s="119"/>
      <c r="FM121" s="119"/>
      <c r="FN121" s="119"/>
      <c r="FO121" s="119"/>
      <c r="FP121" s="119"/>
      <c r="FQ121" s="119"/>
      <c r="FR121" s="119"/>
      <c r="FS121" s="119"/>
      <c r="FT121" s="119"/>
      <c r="FU121" s="119"/>
      <c r="FV121" s="119"/>
      <c r="FW121" s="119"/>
      <c r="FX121" s="119"/>
      <c r="FY121" s="119"/>
      <c r="FZ121" s="119"/>
      <c r="GA121" s="119"/>
      <c r="GB121" s="119"/>
      <c r="GC121" s="119"/>
      <c r="GD121" s="119"/>
      <c r="GE121" s="119"/>
      <c r="GF121" s="119"/>
      <c r="GG121" s="119"/>
      <c r="GH121" s="119"/>
      <c r="GI121" s="119"/>
      <c r="GJ121" s="119"/>
      <c r="GK121" s="119"/>
      <c r="GL121" s="119"/>
      <c r="GM121" s="119"/>
      <c r="GN121" s="119"/>
      <c r="GO121" s="119"/>
      <c r="GP121" s="119"/>
      <c r="GQ121" s="119"/>
      <c r="GR121" s="119"/>
      <c r="GS121" s="119"/>
      <c r="GT121" s="119"/>
      <c r="GU121" s="119"/>
      <c r="GV121" s="119"/>
      <c r="GW121" s="119"/>
      <c r="GX121" s="119"/>
      <c r="GY121" s="119"/>
      <c r="GZ121" s="119"/>
      <c r="HA121" s="119"/>
      <c r="HB121" s="119"/>
      <c r="HC121" s="119"/>
      <c r="HD121" s="119"/>
      <c r="HE121" s="119"/>
      <c r="HF121" s="119"/>
      <c r="HG121" s="119"/>
      <c r="HH121" s="119"/>
      <c r="HI121" s="119"/>
      <c r="HJ121" s="119"/>
      <c r="HK121" s="119"/>
      <c r="HL121" s="119"/>
      <c r="HM121" s="119"/>
      <c r="HN121" s="119"/>
      <c r="HO121" s="119"/>
      <c r="HP121" s="119"/>
      <c r="HQ121" s="119"/>
      <c r="HR121" s="119"/>
      <c r="HS121" s="119"/>
    </row>
    <row r="122" spans="1:227" ht="12.75" customHeight="1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  <c r="AA122" s="119"/>
      <c r="AB122" s="119"/>
      <c r="AC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19"/>
      <c r="AQ122" s="119"/>
      <c r="AR122" s="119"/>
      <c r="AS122" s="119"/>
      <c r="AT122" s="119"/>
      <c r="AU122" s="119"/>
      <c r="AV122" s="119"/>
      <c r="AW122" s="119"/>
      <c r="AX122" s="119"/>
      <c r="AY122" s="119"/>
      <c r="AZ122" s="119"/>
      <c r="BA122" s="119"/>
      <c r="BB122" s="119"/>
      <c r="BC122" s="119"/>
      <c r="BD122" s="119"/>
      <c r="BE122" s="119"/>
      <c r="BF122" s="119"/>
      <c r="BG122" s="119"/>
      <c r="BH122" s="119"/>
      <c r="BI122" s="119"/>
      <c r="BJ122" s="119"/>
      <c r="BK122" s="119"/>
      <c r="BL122" s="119"/>
      <c r="BM122" s="119"/>
      <c r="BN122" s="119"/>
      <c r="BO122" s="119"/>
      <c r="BP122" s="119"/>
      <c r="BQ122" s="119"/>
      <c r="BR122" s="119"/>
      <c r="BS122" s="119"/>
      <c r="BT122" s="119"/>
      <c r="BU122" s="119"/>
      <c r="BV122" s="119"/>
      <c r="BW122" s="119"/>
      <c r="BX122" s="119"/>
      <c r="BY122" s="119"/>
      <c r="BZ122" s="119"/>
      <c r="CA122" s="119"/>
      <c r="CB122" s="119"/>
      <c r="CC122" s="119"/>
      <c r="CD122" s="119"/>
      <c r="CE122" s="119"/>
      <c r="CF122" s="119"/>
      <c r="CG122" s="119"/>
      <c r="CH122" s="119"/>
      <c r="CI122" s="119"/>
      <c r="CJ122" s="119"/>
      <c r="CK122" s="119"/>
      <c r="CL122" s="119"/>
      <c r="CM122" s="119"/>
      <c r="CN122" s="119"/>
      <c r="CO122" s="119"/>
      <c r="CP122" s="119"/>
      <c r="CQ122" s="119"/>
      <c r="CR122" s="119"/>
      <c r="CS122" s="119"/>
      <c r="CT122" s="119"/>
      <c r="CU122" s="119"/>
      <c r="CV122" s="119"/>
      <c r="CW122" s="119"/>
      <c r="CX122" s="119"/>
      <c r="CY122" s="119"/>
      <c r="CZ122" s="119"/>
      <c r="DA122" s="119"/>
      <c r="DB122" s="119"/>
      <c r="DC122" s="119"/>
      <c r="DD122" s="119"/>
      <c r="DE122" s="119"/>
      <c r="DF122" s="119"/>
      <c r="DG122" s="119"/>
      <c r="DH122" s="119"/>
      <c r="DI122" s="119"/>
      <c r="DJ122" s="119"/>
      <c r="DK122" s="119"/>
      <c r="DL122" s="119"/>
      <c r="DM122" s="119"/>
      <c r="DN122" s="119"/>
      <c r="DO122" s="119"/>
      <c r="DP122" s="119"/>
      <c r="DQ122" s="119"/>
      <c r="DR122" s="119"/>
      <c r="DS122" s="119"/>
      <c r="DT122" s="119"/>
      <c r="DU122" s="119"/>
      <c r="DV122" s="119"/>
      <c r="DW122" s="119"/>
      <c r="DX122" s="119"/>
      <c r="DY122" s="119"/>
      <c r="DZ122" s="119"/>
      <c r="EA122" s="119"/>
      <c r="EB122" s="119"/>
      <c r="EC122" s="119"/>
      <c r="ED122" s="119"/>
      <c r="EE122" s="119"/>
      <c r="EF122" s="119"/>
      <c r="EG122" s="119"/>
      <c r="EH122" s="119"/>
      <c r="EI122" s="119"/>
      <c r="EJ122" s="119"/>
      <c r="EK122" s="119"/>
      <c r="EL122" s="119"/>
      <c r="EM122" s="119"/>
      <c r="EN122" s="119"/>
      <c r="EO122" s="119"/>
      <c r="EP122" s="119"/>
      <c r="EQ122" s="119"/>
      <c r="ER122" s="119"/>
      <c r="ES122" s="119"/>
      <c r="ET122" s="119"/>
      <c r="EU122" s="119"/>
      <c r="EV122" s="119"/>
      <c r="EW122" s="119"/>
      <c r="EX122" s="119"/>
      <c r="EY122" s="119"/>
      <c r="EZ122" s="119"/>
      <c r="FA122" s="119"/>
      <c r="FB122" s="119"/>
      <c r="FC122" s="119"/>
      <c r="FD122" s="119"/>
      <c r="FE122" s="119"/>
      <c r="FF122" s="119"/>
      <c r="FG122" s="119"/>
      <c r="FH122" s="119"/>
      <c r="FI122" s="119"/>
      <c r="FJ122" s="119"/>
      <c r="FK122" s="119"/>
      <c r="FL122" s="119"/>
      <c r="FM122" s="119"/>
      <c r="FN122" s="119"/>
      <c r="FO122" s="119"/>
      <c r="FP122" s="119"/>
      <c r="FQ122" s="119"/>
      <c r="FR122" s="119"/>
      <c r="FS122" s="119"/>
      <c r="FT122" s="119"/>
      <c r="FU122" s="119"/>
      <c r="FV122" s="119"/>
      <c r="FW122" s="119"/>
      <c r="FX122" s="119"/>
      <c r="FY122" s="119"/>
      <c r="FZ122" s="119"/>
      <c r="GA122" s="119"/>
      <c r="GB122" s="119"/>
      <c r="GC122" s="119"/>
      <c r="GD122" s="119"/>
      <c r="GE122" s="119"/>
      <c r="GF122" s="119"/>
      <c r="GG122" s="119"/>
      <c r="GH122" s="119"/>
      <c r="GI122" s="119"/>
      <c r="GJ122" s="119"/>
      <c r="GK122" s="119"/>
      <c r="GL122" s="119"/>
      <c r="GM122" s="119"/>
      <c r="GN122" s="119"/>
      <c r="GO122" s="119"/>
      <c r="GP122" s="119"/>
      <c r="GQ122" s="119"/>
      <c r="GR122" s="119"/>
      <c r="GS122" s="119"/>
      <c r="GT122" s="119"/>
      <c r="GU122" s="119"/>
      <c r="GV122" s="119"/>
      <c r="GW122" s="119"/>
      <c r="GX122" s="119"/>
      <c r="GY122" s="119"/>
      <c r="GZ122" s="119"/>
      <c r="HA122" s="119"/>
      <c r="HB122" s="119"/>
      <c r="HC122" s="119"/>
      <c r="HD122" s="119"/>
      <c r="HE122" s="119"/>
      <c r="HF122" s="119"/>
      <c r="HG122" s="119"/>
      <c r="HH122" s="119"/>
      <c r="HI122" s="119"/>
      <c r="HJ122" s="119"/>
      <c r="HK122" s="119"/>
      <c r="HL122" s="119"/>
      <c r="HM122" s="119"/>
      <c r="HN122" s="119"/>
      <c r="HO122" s="119"/>
      <c r="HP122" s="119"/>
      <c r="HQ122" s="119"/>
      <c r="HR122" s="119"/>
      <c r="HS122" s="119"/>
    </row>
    <row r="123" spans="1:227" ht="12.75" customHeight="1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119"/>
      <c r="BF123" s="119"/>
      <c r="BG123" s="119"/>
      <c r="BH123" s="119"/>
      <c r="BI123" s="119"/>
      <c r="BJ123" s="119"/>
      <c r="BK123" s="119"/>
      <c r="BL123" s="119"/>
      <c r="BM123" s="119"/>
      <c r="BN123" s="119"/>
      <c r="BO123" s="119"/>
      <c r="BP123" s="119"/>
      <c r="BQ123" s="119"/>
      <c r="BR123" s="119"/>
      <c r="BS123" s="119"/>
      <c r="BT123" s="119"/>
      <c r="BU123" s="119"/>
      <c r="BV123" s="119"/>
      <c r="BW123" s="119"/>
      <c r="BX123" s="119"/>
      <c r="BY123" s="119"/>
      <c r="BZ123" s="119"/>
      <c r="CA123" s="119"/>
      <c r="CB123" s="119"/>
      <c r="CC123" s="119"/>
      <c r="CD123" s="119"/>
      <c r="CE123" s="119"/>
      <c r="CF123" s="119"/>
      <c r="CG123" s="119"/>
      <c r="CH123" s="119"/>
      <c r="CI123" s="119"/>
      <c r="CJ123" s="119"/>
      <c r="CK123" s="119"/>
      <c r="CL123" s="119"/>
      <c r="CM123" s="119"/>
      <c r="CN123" s="119"/>
      <c r="CO123" s="119"/>
      <c r="CP123" s="119"/>
      <c r="CQ123" s="119"/>
      <c r="CR123" s="119"/>
      <c r="CS123" s="119"/>
      <c r="CT123" s="119"/>
      <c r="CU123" s="119"/>
      <c r="CV123" s="119"/>
      <c r="CW123" s="119"/>
      <c r="CX123" s="119"/>
      <c r="CY123" s="119"/>
      <c r="CZ123" s="119"/>
      <c r="DA123" s="119"/>
      <c r="DB123" s="119"/>
      <c r="DC123" s="119"/>
      <c r="DD123" s="119"/>
      <c r="DE123" s="119"/>
      <c r="DF123" s="119"/>
      <c r="DG123" s="119"/>
      <c r="DH123" s="119"/>
      <c r="DI123" s="119"/>
      <c r="DJ123" s="119"/>
      <c r="DK123" s="119"/>
      <c r="DL123" s="119"/>
      <c r="DM123" s="119"/>
      <c r="DN123" s="119"/>
      <c r="DO123" s="119"/>
      <c r="DP123" s="119"/>
      <c r="DQ123" s="119"/>
      <c r="DR123" s="119"/>
      <c r="DS123" s="119"/>
      <c r="DT123" s="119"/>
      <c r="DU123" s="119"/>
      <c r="DV123" s="119"/>
      <c r="DW123" s="119"/>
      <c r="DX123" s="119"/>
      <c r="DY123" s="119"/>
      <c r="DZ123" s="119"/>
      <c r="EA123" s="119"/>
      <c r="EB123" s="119"/>
      <c r="EC123" s="119"/>
      <c r="ED123" s="119"/>
      <c r="EE123" s="119"/>
      <c r="EF123" s="119"/>
      <c r="EG123" s="119"/>
      <c r="EH123" s="119"/>
      <c r="EI123" s="119"/>
      <c r="EJ123" s="119"/>
      <c r="EK123" s="119"/>
      <c r="EL123" s="119"/>
      <c r="EM123" s="119"/>
      <c r="EN123" s="119"/>
      <c r="EO123" s="119"/>
      <c r="EP123" s="119"/>
      <c r="EQ123" s="119"/>
      <c r="ER123" s="119"/>
      <c r="ES123" s="119"/>
      <c r="ET123" s="119"/>
      <c r="EU123" s="119"/>
      <c r="EV123" s="119"/>
      <c r="EW123" s="119"/>
      <c r="EX123" s="119"/>
      <c r="EY123" s="119"/>
      <c r="EZ123" s="119"/>
      <c r="FA123" s="119"/>
      <c r="FB123" s="119"/>
      <c r="FC123" s="119"/>
      <c r="FD123" s="119"/>
      <c r="FE123" s="119"/>
      <c r="FF123" s="119"/>
      <c r="FG123" s="119"/>
      <c r="FH123" s="119"/>
      <c r="FI123" s="119"/>
      <c r="FJ123" s="119"/>
      <c r="FK123" s="119"/>
      <c r="FL123" s="119"/>
      <c r="FM123" s="119"/>
      <c r="FN123" s="119"/>
      <c r="FO123" s="119"/>
      <c r="FP123" s="119"/>
      <c r="FQ123" s="119"/>
      <c r="FR123" s="119"/>
      <c r="FS123" s="119"/>
      <c r="FT123" s="119"/>
      <c r="FU123" s="119"/>
      <c r="FV123" s="119"/>
      <c r="FW123" s="119"/>
      <c r="FX123" s="119"/>
      <c r="FY123" s="119"/>
      <c r="FZ123" s="119"/>
      <c r="GA123" s="119"/>
      <c r="GB123" s="119"/>
      <c r="GC123" s="119"/>
      <c r="GD123" s="119"/>
      <c r="GE123" s="119"/>
      <c r="GF123" s="119"/>
      <c r="GG123" s="119"/>
      <c r="GH123" s="119"/>
      <c r="GI123" s="119"/>
      <c r="GJ123" s="119"/>
      <c r="GK123" s="119"/>
      <c r="GL123" s="119"/>
      <c r="GM123" s="119"/>
      <c r="GN123" s="119"/>
      <c r="GO123" s="119"/>
      <c r="GP123" s="119"/>
      <c r="GQ123" s="119"/>
      <c r="GR123" s="119"/>
      <c r="GS123" s="119"/>
      <c r="GT123" s="119"/>
      <c r="GU123" s="119"/>
      <c r="GV123" s="119"/>
      <c r="GW123" s="119"/>
      <c r="GX123" s="119"/>
      <c r="GY123" s="119"/>
      <c r="GZ123" s="119"/>
      <c r="HA123" s="119"/>
      <c r="HB123" s="119"/>
      <c r="HC123" s="119"/>
      <c r="HD123" s="119"/>
      <c r="HE123" s="119"/>
      <c r="HF123" s="119"/>
      <c r="HG123" s="119"/>
      <c r="HH123" s="119"/>
      <c r="HI123" s="119"/>
      <c r="HJ123" s="119"/>
      <c r="HK123" s="119"/>
      <c r="HL123" s="119"/>
      <c r="HM123" s="119"/>
      <c r="HN123" s="119"/>
      <c r="HO123" s="119"/>
      <c r="HP123" s="119"/>
      <c r="HQ123" s="119"/>
      <c r="HR123" s="119"/>
      <c r="HS123" s="119"/>
    </row>
    <row r="124" spans="1:227" ht="12.75" customHeight="1">
      <c r="A124" s="139"/>
      <c r="B124" s="119"/>
      <c r="C124" s="139"/>
      <c r="D124" s="139"/>
      <c r="E124" s="139"/>
      <c r="F124" s="139"/>
      <c r="G124" s="139"/>
      <c r="H124" s="139"/>
      <c r="I124" s="13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119"/>
      <c r="BF124" s="119"/>
      <c r="BG124" s="119"/>
      <c r="BH124" s="119"/>
      <c r="BI124" s="119"/>
      <c r="BJ124" s="119"/>
      <c r="BK124" s="119"/>
      <c r="BL124" s="119"/>
      <c r="BM124" s="119"/>
      <c r="BN124" s="119"/>
      <c r="BO124" s="119"/>
      <c r="BP124" s="119"/>
      <c r="BQ124" s="119"/>
      <c r="BR124" s="119"/>
      <c r="BS124" s="119"/>
      <c r="BT124" s="119"/>
      <c r="BU124" s="119"/>
      <c r="BV124" s="119"/>
      <c r="BW124" s="119"/>
      <c r="BX124" s="119"/>
      <c r="BY124" s="119"/>
      <c r="BZ124" s="119"/>
      <c r="CA124" s="119"/>
      <c r="CB124" s="119"/>
      <c r="CC124" s="119"/>
      <c r="CD124" s="119"/>
      <c r="CE124" s="119"/>
      <c r="CF124" s="119"/>
      <c r="CG124" s="119"/>
      <c r="CH124" s="119"/>
      <c r="CI124" s="119"/>
      <c r="CJ124" s="119"/>
      <c r="CK124" s="119"/>
      <c r="CL124" s="119"/>
      <c r="CM124" s="119"/>
      <c r="CN124" s="119"/>
      <c r="CO124" s="119"/>
      <c r="CP124" s="119"/>
      <c r="CQ124" s="119"/>
      <c r="CR124" s="119"/>
      <c r="CS124" s="119"/>
      <c r="CT124" s="119"/>
      <c r="CU124" s="119"/>
      <c r="CV124" s="119"/>
      <c r="CW124" s="119"/>
      <c r="CX124" s="119"/>
      <c r="CY124" s="119"/>
      <c r="CZ124" s="119"/>
      <c r="DA124" s="119"/>
      <c r="DB124" s="119"/>
      <c r="DC124" s="119"/>
      <c r="DD124" s="119"/>
      <c r="DE124" s="119"/>
      <c r="DF124" s="119"/>
      <c r="DG124" s="119"/>
      <c r="DH124" s="119"/>
      <c r="DI124" s="119"/>
      <c r="DJ124" s="119"/>
      <c r="DK124" s="119"/>
      <c r="DL124" s="119"/>
      <c r="DM124" s="119"/>
      <c r="DN124" s="119"/>
      <c r="DO124" s="119"/>
      <c r="DP124" s="119"/>
      <c r="DQ124" s="119"/>
      <c r="DR124" s="119"/>
      <c r="DS124" s="119"/>
      <c r="DT124" s="119"/>
      <c r="DU124" s="119"/>
      <c r="DV124" s="119"/>
      <c r="DW124" s="119"/>
      <c r="DX124" s="119"/>
      <c r="DY124" s="119"/>
      <c r="DZ124" s="119"/>
      <c r="EA124" s="119"/>
      <c r="EB124" s="119"/>
      <c r="EC124" s="119"/>
      <c r="ED124" s="119"/>
      <c r="EE124" s="119"/>
      <c r="EF124" s="119"/>
      <c r="EG124" s="119"/>
      <c r="EH124" s="119"/>
      <c r="EI124" s="119"/>
      <c r="EJ124" s="119"/>
      <c r="EK124" s="119"/>
      <c r="EL124" s="119"/>
      <c r="EM124" s="119"/>
      <c r="EN124" s="119"/>
      <c r="EO124" s="119"/>
      <c r="EP124" s="119"/>
      <c r="EQ124" s="119"/>
      <c r="ER124" s="119"/>
      <c r="ES124" s="119"/>
      <c r="ET124" s="119"/>
      <c r="EU124" s="119"/>
      <c r="EV124" s="119"/>
      <c r="EW124" s="119"/>
      <c r="EX124" s="119"/>
      <c r="EY124" s="119"/>
      <c r="EZ124" s="119"/>
      <c r="FA124" s="119"/>
      <c r="FB124" s="119"/>
      <c r="FC124" s="119"/>
      <c r="FD124" s="119"/>
      <c r="FE124" s="119"/>
      <c r="FF124" s="119"/>
      <c r="FG124" s="119"/>
      <c r="FH124" s="119"/>
      <c r="FI124" s="119"/>
      <c r="FJ124" s="119"/>
      <c r="FK124" s="119"/>
      <c r="FL124" s="119"/>
      <c r="FM124" s="119"/>
      <c r="FN124" s="119"/>
      <c r="FO124" s="119"/>
      <c r="FP124" s="119"/>
      <c r="FQ124" s="119"/>
      <c r="FR124" s="119"/>
      <c r="FS124" s="119"/>
      <c r="FT124" s="119"/>
      <c r="FU124" s="119"/>
      <c r="FV124" s="119"/>
      <c r="FW124" s="119"/>
      <c r="FX124" s="119"/>
      <c r="FY124" s="119"/>
      <c r="FZ124" s="119"/>
      <c r="GA124" s="119"/>
      <c r="GB124" s="119"/>
      <c r="GC124" s="119"/>
      <c r="GD124" s="119"/>
      <c r="GE124" s="119"/>
      <c r="GF124" s="119"/>
      <c r="GG124" s="119"/>
      <c r="GH124" s="119"/>
      <c r="GI124" s="119"/>
      <c r="GJ124" s="119"/>
      <c r="GK124" s="119"/>
      <c r="GL124" s="119"/>
      <c r="GM124" s="119"/>
      <c r="GN124" s="119"/>
      <c r="GO124" s="119"/>
      <c r="GP124" s="119"/>
      <c r="GQ124" s="119"/>
      <c r="GR124" s="119"/>
      <c r="GS124" s="119"/>
      <c r="GT124" s="119"/>
      <c r="GU124" s="119"/>
      <c r="GV124" s="119"/>
      <c r="GW124" s="119"/>
      <c r="GX124" s="119"/>
      <c r="GY124" s="119"/>
      <c r="GZ124" s="119"/>
      <c r="HA124" s="119"/>
      <c r="HB124" s="119"/>
      <c r="HC124" s="119"/>
      <c r="HD124" s="119"/>
      <c r="HE124" s="119"/>
      <c r="HF124" s="119"/>
      <c r="HG124" s="119"/>
      <c r="HH124" s="119"/>
      <c r="HI124" s="119"/>
      <c r="HJ124" s="119"/>
      <c r="HK124" s="119"/>
      <c r="HL124" s="119"/>
      <c r="HM124" s="119"/>
      <c r="HN124" s="119"/>
      <c r="HO124" s="119"/>
      <c r="HP124" s="119"/>
      <c r="HQ124" s="119"/>
      <c r="HR124" s="119"/>
      <c r="HS124" s="119"/>
    </row>
    <row r="125" spans="1:227" ht="12.75" customHeight="1">
      <c r="A125" s="144"/>
      <c r="B125" s="119"/>
      <c r="C125" s="144"/>
      <c r="D125" s="144"/>
      <c r="E125" s="122"/>
      <c r="F125" s="122"/>
      <c r="G125" s="144"/>
      <c r="H125" s="144"/>
      <c r="I125" s="144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119"/>
      <c r="BF125" s="119"/>
      <c r="BG125" s="119"/>
      <c r="BH125" s="119"/>
      <c r="BI125" s="119"/>
      <c r="BJ125" s="119"/>
      <c r="BK125" s="119"/>
      <c r="BL125" s="119"/>
      <c r="BM125" s="119"/>
      <c r="BN125" s="119"/>
      <c r="BO125" s="119"/>
      <c r="BP125" s="119"/>
      <c r="BQ125" s="119"/>
      <c r="BR125" s="119"/>
      <c r="BS125" s="119"/>
      <c r="BT125" s="119"/>
      <c r="BU125" s="119"/>
      <c r="BV125" s="119"/>
      <c r="BW125" s="119"/>
      <c r="BX125" s="119"/>
      <c r="BY125" s="119"/>
      <c r="BZ125" s="119"/>
      <c r="CA125" s="119"/>
      <c r="CB125" s="119"/>
      <c r="CC125" s="119"/>
      <c r="CD125" s="119"/>
      <c r="CE125" s="119"/>
      <c r="CF125" s="119"/>
      <c r="CG125" s="119"/>
      <c r="CH125" s="119"/>
      <c r="CI125" s="119"/>
      <c r="CJ125" s="119"/>
      <c r="CK125" s="119"/>
      <c r="CL125" s="119"/>
      <c r="CM125" s="119"/>
      <c r="CN125" s="119"/>
      <c r="CO125" s="119"/>
      <c r="CP125" s="119"/>
      <c r="CQ125" s="119"/>
      <c r="CR125" s="119"/>
      <c r="CS125" s="119"/>
      <c r="CT125" s="119"/>
      <c r="CU125" s="119"/>
      <c r="CV125" s="119"/>
      <c r="CW125" s="119"/>
      <c r="CX125" s="119"/>
      <c r="CY125" s="119"/>
      <c r="CZ125" s="119"/>
      <c r="DA125" s="119"/>
      <c r="DB125" s="119"/>
      <c r="DC125" s="119"/>
      <c r="DD125" s="119"/>
      <c r="DE125" s="119"/>
      <c r="DF125" s="119"/>
      <c r="DG125" s="119"/>
      <c r="DH125" s="119"/>
      <c r="DI125" s="119"/>
      <c r="DJ125" s="119"/>
      <c r="DK125" s="119"/>
      <c r="DL125" s="119"/>
      <c r="DM125" s="119"/>
      <c r="DN125" s="119"/>
      <c r="DO125" s="119"/>
      <c r="DP125" s="119"/>
      <c r="DQ125" s="119"/>
      <c r="DR125" s="119"/>
      <c r="DS125" s="119"/>
      <c r="DT125" s="119"/>
      <c r="DU125" s="119"/>
      <c r="DV125" s="119"/>
      <c r="DW125" s="119"/>
      <c r="DX125" s="119"/>
      <c r="DY125" s="119"/>
      <c r="DZ125" s="119"/>
      <c r="EA125" s="119"/>
      <c r="EB125" s="119"/>
      <c r="EC125" s="119"/>
      <c r="ED125" s="119"/>
      <c r="EE125" s="119"/>
      <c r="EF125" s="119"/>
      <c r="EG125" s="119"/>
      <c r="EH125" s="119"/>
      <c r="EI125" s="119"/>
      <c r="EJ125" s="119"/>
      <c r="EK125" s="119"/>
      <c r="EL125" s="119"/>
      <c r="EM125" s="119"/>
      <c r="EN125" s="119"/>
      <c r="EO125" s="119"/>
      <c r="EP125" s="119"/>
      <c r="EQ125" s="119"/>
      <c r="ER125" s="119"/>
      <c r="ES125" s="119"/>
      <c r="ET125" s="119"/>
      <c r="EU125" s="119"/>
      <c r="EV125" s="119"/>
      <c r="EW125" s="119"/>
      <c r="EX125" s="119"/>
      <c r="EY125" s="119"/>
      <c r="EZ125" s="119"/>
      <c r="FA125" s="119"/>
      <c r="FB125" s="119"/>
      <c r="FC125" s="119"/>
      <c r="FD125" s="119"/>
      <c r="FE125" s="119"/>
      <c r="FF125" s="119"/>
      <c r="FG125" s="119"/>
      <c r="FH125" s="119"/>
      <c r="FI125" s="119"/>
      <c r="FJ125" s="119"/>
      <c r="FK125" s="119"/>
      <c r="FL125" s="119"/>
      <c r="FM125" s="119"/>
      <c r="FN125" s="119"/>
      <c r="FO125" s="119"/>
      <c r="FP125" s="119"/>
      <c r="FQ125" s="119"/>
      <c r="FR125" s="119"/>
      <c r="FS125" s="119"/>
      <c r="FT125" s="119"/>
      <c r="FU125" s="119"/>
      <c r="FV125" s="119"/>
      <c r="FW125" s="119"/>
      <c r="FX125" s="119"/>
      <c r="FY125" s="119"/>
      <c r="FZ125" s="119"/>
      <c r="GA125" s="119"/>
      <c r="GB125" s="119"/>
      <c r="GC125" s="119"/>
      <c r="GD125" s="119"/>
      <c r="GE125" s="119"/>
      <c r="GF125" s="119"/>
      <c r="GG125" s="119"/>
      <c r="GH125" s="119"/>
      <c r="GI125" s="119"/>
      <c r="GJ125" s="119"/>
      <c r="GK125" s="119"/>
      <c r="GL125" s="119"/>
      <c r="GM125" s="119"/>
      <c r="GN125" s="119"/>
      <c r="GO125" s="119"/>
      <c r="GP125" s="119"/>
      <c r="GQ125" s="119"/>
      <c r="GR125" s="119"/>
      <c r="GS125" s="119"/>
      <c r="GT125" s="119"/>
      <c r="GU125" s="119"/>
      <c r="GV125" s="119"/>
      <c r="GW125" s="119"/>
      <c r="GX125" s="119"/>
      <c r="GY125" s="119"/>
      <c r="GZ125" s="119"/>
      <c r="HA125" s="119"/>
      <c r="HB125" s="119"/>
      <c r="HC125" s="119"/>
      <c r="HD125" s="119"/>
      <c r="HE125" s="119"/>
      <c r="HF125" s="119"/>
      <c r="HG125" s="119"/>
      <c r="HH125" s="119"/>
      <c r="HI125" s="119"/>
      <c r="HJ125" s="119"/>
      <c r="HK125" s="119"/>
      <c r="HL125" s="119"/>
      <c r="HM125" s="119"/>
      <c r="HN125" s="119"/>
      <c r="HO125" s="119"/>
      <c r="HP125" s="119"/>
      <c r="HQ125" s="119"/>
      <c r="HR125" s="119"/>
      <c r="HS125" s="119"/>
    </row>
    <row r="126" spans="1:227" ht="12.75" customHeight="1">
      <c r="A126" s="144"/>
      <c r="B126" s="119"/>
      <c r="C126" s="144"/>
      <c r="D126" s="144"/>
      <c r="E126" s="122"/>
      <c r="F126" s="122"/>
      <c r="G126" s="144"/>
      <c r="H126" s="144"/>
      <c r="I126" s="144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  <c r="AA126" s="119"/>
      <c r="AB126" s="119"/>
      <c r="AC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19"/>
      <c r="AQ126" s="119"/>
      <c r="AR126" s="119"/>
      <c r="AS126" s="119"/>
      <c r="AT126" s="119"/>
      <c r="AU126" s="119"/>
      <c r="AV126" s="119"/>
      <c r="AW126" s="119"/>
      <c r="AX126" s="119"/>
      <c r="AY126" s="119"/>
      <c r="AZ126" s="119"/>
      <c r="BA126" s="119"/>
      <c r="BB126" s="119"/>
      <c r="BC126" s="119"/>
      <c r="BD126" s="119"/>
      <c r="BE126" s="119"/>
      <c r="BF126" s="119"/>
      <c r="BG126" s="119"/>
      <c r="BH126" s="119"/>
      <c r="BI126" s="119"/>
      <c r="BJ126" s="119"/>
      <c r="BK126" s="119"/>
      <c r="BL126" s="119"/>
      <c r="BM126" s="119"/>
      <c r="BN126" s="119"/>
      <c r="BO126" s="119"/>
      <c r="BP126" s="119"/>
      <c r="BQ126" s="119"/>
      <c r="BR126" s="119"/>
      <c r="BS126" s="119"/>
      <c r="BT126" s="119"/>
      <c r="BU126" s="119"/>
      <c r="BV126" s="119"/>
      <c r="BW126" s="119"/>
      <c r="BX126" s="119"/>
      <c r="BY126" s="119"/>
      <c r="BZ126" s="119"/>
      <c r="CA126" s="119"/>
      <c r="CB126" s="119"/>
      <c r="CC126" s="119"/>
      <c r="CD126" s="119"/>
      <c r="CE126" s="119"/>
      <c r="CF126" s="119"/>
      <c r="CG126" s="119"/>
      <c r="CH126" s="119"/>
      <c r="CI126" s="119"/>
      <c r="CJ126" s="119"/>
      <c r="CK126" s="119"/>
      <c r="CL126" s="119"/>
      <c r="CM126" s="119"/>
      <c r="CN126" s="119"/>
      <c r="CO126" s="119"/>
      <c r="CP126" s="119"/>
      <c r="CQ126" s="119"/>
      <c r="CR126" s="119"/>
      <c r="CS126" s="119"/>
      <c r="CT126" s="119"/>
      <c r="CU126" s="119"/>
      <c r="CV126" s="119"/>
      <c r="CW126" s="119"/>
      <c r="CX126" s="119"/>
      <c r="CY126" s="119"/>
      <c r="CZ126" s="119"/>
      <c r="DA126" s="119"/>
      <c r="DB126" s="119"/>
      <c r="DC126" s="119"/>
      <c r="DD126" s="119"/>
      <c r="DE126" s="119"/>
      <c r="DF126" s="119"/>
      <c r="DG126" s="119"/>
      <c r="DH126" s="119"/>
      <c r="DI126" s="119"/>
      <c r="DJ126" s="119"/>
      <c r="DK126" s="119"/>
      <c r="DL126" s="119"/>
      <c r="DM126" s="119"/>
      <c r="DN126" s="119"/>
      <c r="DO126" s="119"/>
      <c r="DP126" s="119"/>
      <c r="DQ126" s="119"/>
      <c r="DR126" s="119"/>
      <c r="DS126" s="119"/>
      <c r="DT126" s="119"/>
      <c r="DU126" s="119"/>
      <c r="DV126" s="119"/>
      <c r="DW126" s="119"/>
      <c r="DX126" s="119"/>
      <c r="DY126" s="119"/>
      <c r="DZ126" s="119"/>
      <c r="EA126" s="119"/>
      <c r="EB126" s="119"/>
      <c r="EC126" s="119"/>
      <c r="ED126" s="119"/>
      <c r="EE126" s="119"/>
      <c r="EF126" s="119"/>
      <c r="EG126" s="119"/>
      <c r="EH126" s="119"/>
      <c r="EI126" s="119"/>
      <c r="EJ126" s="119"/>
      <c r="EK126" s="119"/>
      <c r="EL126" s="119"/>
      <c r="EM126" s="119"/>
      <c r="EN126" s="119"/>
      <c r="EO126" s="119"/>
      <c r="EP126" s="119"/>
      <c r="EQ126" s="119"/>
      <c r="ER126" s="119"/>
      <c r="ES126" s="119"/>
      <c r="ET126" s="119"/>
      <c r="EU126" s="119"/>
      <c r="EV126" s="119"/>
      <c r="EW126" s="119"/>
      <c r="EX126" s="119"/>
      <c r="EY126" s="119"/>
      <c r="EZ126" s="119"/>
      <c r="FA126" s="119"/>
      <c r="FB126" s="119"/>
      <c r="FC126" s="119"/>
      <c r="FD126" s="119"/>
      <c r="FE126" s="119"/>
      <c r="FF126" s="119"/>
      <c r="FG126" s="119"/>
      <c r="FH126" s="119"/>
      <c r="FI126" s="119"/>
      <c r="FJ126" s="119"/>
      <c r="FK126" s="119"/>
      <c r="FL126" s="119"/>
      <c r="FM126" s="119"/>
      <c r="FN126" s="119"/>
      <c r="FO126" s="119"/>
      <c r="FP126" s="119"/>
      <c r="FQ126" s="119"/>
      <c r="FR126" s="119"/>
      <c r="FS126" s="119"/>
      <c r="FT126" s="119"/>
      <c r="FU126" s="119"/>
      <c r="FV126" s="119"/>
      <c r="FW126" s="119"/>
      <c r="FX126" s="119"/>
      <c r="FY126" s="119"/>
      <c r="FZ126" s="119"/>
      <c r="GA126" s="119"/>
      <c r="GB126" s="119"/>
      <c r="GC126" s="119"/>
      <c r="GD126" s="119"/>
      <c r="GE126" s="119"/>
      <c r="GF126" s="119"/>
      <c r="GG126" s="119"/>
      <c r="GH126" s="119"/>
      <c r="GI126" s="119"/>
      <c r="GJ126" s="119"/>
      <c r="GK126" s="119"/>
      <c r="GL126" s="119"/>
      <c r="GM126" s="119"/>
      <c r="GN126" s="119"/>
      <c r="GO126" s="119"/>
      <c r="GP126" s="119"/>
      <c r="GQ126" s="119"/>
      <c r="GR126" s="119"/>
      <c r="GS126" s="119"/>
      <c r="GT126" s="119"/>
      <c r="GU126" s="119"/>
      <c r="GV126" s="119"/>
      <c r="GW126" s="119"/>
      <c r="GX126" s="119"/>
      <c r="GY126" s="119"/>
      <c r="GZ126" s="119"/>
      <c r="HA126" s="119"/>
      <c r="HB126" s="119"/>
      <c r="HC126" s="119"/>
      <c r="HD126" s="119"/>
      <c r="HE126" s="119"/>
      <c r="HF126" s="119"/>
      <c r="HG126" s="119"/>
      <c r="HH126" s="119"/>
      <c r="HI126" s="119"/>
      <c r="HJ126" s="119"/>
      <c r="HK126" s="119"/>
      <c r="HL126" s="119"/>
      <c r="HM126" s="119"/>
      <c r="HN126" s="119"/>
      <c r="HO126" s="119"/>
      <c r="HP126" s="119"/>
      <c r="HQ126" s="119"/>
      <c r="HR126" s="119"/>
      <c r="HS126" s="119"/>
    </row>
    <row r="127" spans="1:227" ht="12.75" customHeight="1">
      <c r="A127" s="144"/>
      <c r="B127" s="119"/>
      <c r="C127" s="144"/>
      <c r="D127" s="144"/>
      <c r="E127" s="119"/>
      <c r="F127" s="119"/>
      <c r="G127" s="119"/>
      <c r="H127" s="144"/>
      <c r="I127" s="144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119"/>
      <c r="BF127" s="119"/>
      <c r="BG127" s="119"/>
      <c r="BH127" s="119"/>
      <c r="BI127" s="119"/>
      <c r="BJ127" s="119"/>
      <c r="BK127" s="119"/>
      <c r="BL127" s="119"/>
      <c r="BM127" s="119"/>
      <c r="BN127" s="119"/>
      <c r="BO127" s="119"/>
      <c r="BP127" s="119"/>
      <c r="BQ127" s="119"/>
      <c r="BR127" s="119"/>
      <c r="BS127" s="119"/>
      <c r="BT127" s="119"/>
      <c r="BU127" s="119"/>
      <c r="BV127" s="119"/>
      <c r="BW127" s="119"/>
      <c r="BX127" s="119"/>
      <c r="BY127" s="119"/>
      <c r="BZ127" s="119"/>
      <c r="CA127" s="119"/>
      <c r="CB127" s="119"/>
      <c r="CC127" s="119"/>
      <c r="CD127" s="119"/>
      <c r="CE127" s="119"/>
      <c r="CF127" s="119"/>
      <c r="CG127" s="119"/>
      <c r="CH127" s="119"/>
      <c r="CI127" s="119"/>
      <c r="CJ127" s="119"/>
      <c r="CK127" s="119"/>
      <c r="CL127" s="119"/>
      <c r="CM127" s="119"/>
      <c r="CN127" s="119"/>
      <c r="CO127" s="119"/>
      <c r="CP127" s="119"/>
      <c r="CQ127" s="119"/>
      <c r="CR127" s="119"/>
      <c r="CS127" s="119"/>
      <c r="CT127" s="119"/>
      <c r="CU127" s="119"/>
      <c r="CV127" s="119"/>
      <c r="CW127" s="119"/>
      <c r="CX127" s="119"/>
      <c r="CY127" s="119"/>
      <c r="CZ127" s="119"/>
      <c r="DA127" s="119"/>
      <c r="DB127" s="119"/>
      <c r="DC127" s="119"/>
      <c r="DD127" s="119"/>
      <c r="DE127" s="119"/>
      <c r="DF127" s="119"/>
      <c r="DG127" s="119"/>
      <c r="DH127" s="119"/>
      <c r="DI127" s="119"/>
      <c r="DJ127" s="119"/>
      <c r="DK127" s="119"/>
      <c r="DL127" s="119"/>
      <c r="DM127" s="119"/>
      <c r="DN127" s="119"/>
      <c r="DO127" s="119"/>
      <c r="DP127" s="119"/>
      <c r="DQ127" s="119"/>
      <c r="DR127" s="119"/>
      <c r="DS127" s="119"/>
      <c r="DT127" s="119"/>
      <c r="DU127" s="119"/>
      <c r="DV127" s="119"/>
      <c r="DW127" s="119"/>
      <c r="DX127" s="119"/>
      <c r="DY127" s="119"/>
      <c r="DZ127" s="119"/>
      <c r="EA127" s="119"/>
      <c r="EB127" s="119"/>
      <c r="EC127" s="119"/>
      <c r="ED127" s="119"/>
      <c r="EE127" s="119"/>
      <c r="EF127" s="119"/>
      <c r="EG127" s="119"/>
      <c r="EH127" s="119"/>
      <c r="EI127" s="119"/>
      <c r="EJ127" s="119"/>
      <c r="EK127" s="119"/>
      <c r="EL127" s="119"/>
      <c r="EM127" s="119"/>
      <c r="EN127" s="119"/>
      <c r="EO127" s="119"/>
      <c r="EP127" s="119"/>
      <c r="EQ127" s="119"/>
      <c r="ER127" s="119"/>
      <c r="ES127" s="119"/>
      <c r="ET127" s="119"/>
      <c r="EU127" s="119"/>
      <c r="EV127" s="119"/>
      <c r="EW127" s="119"/>
      <c r="EX127" s="119"/>
      <c r="EY127" s="119"/>
      <c r="EZ127" s="119"/>
      <c r="FA127" s="119"/>
      <c r="FB127" s="119"/>
      <c r="FC127" s="119"/>
      <c r="FD127" s="119"/>
      <c r="FE127" s="119"/>
      <c r="FF127" s="119"/>
      <c r="FG127" s="119"/>
      <c r="FH127" s="119"/>
      <c r="FI127" s="119"/>
      <c r="FJ127" s="119"/>
      <c r="FK127" s="119"/>
      <c r="FL127" s="119"/>
      <c r="FM127" s="119"/>
      <c r="FN127" s="119"/>
      <c r="FO127" s="119"/>
      <c r="FP127" s="119"/>
      <c r="FQ127" s="119"/>
      <c r="FR127" s="119"/>
      <c r="FS127" s="119"/>
      <c r="FT127" s="119"/>
      <c r="FU127" s="119"/>
      <c r="FV127" s="119"/>
      <c r="FW127" s="119"/>
      <c r="FX127" s="119"/>
      <c r="FY127" s="119"/>
      <c r="FZ127" s="119"/>
      <c r="GA127" s="119"/>
      <c r="GB127" s="119"/>
      <c r="GC127" s="119"/>
      <c r="GD127" s="119"/>
      <c r="GE127" s="119"/>
      <c r="GF127" s="119"/>
      <c r="GG127" s="119"/>
      <c r="GH127" s="119"/>
      <c r="GI127" s="119"/>
      <c r="GJ127" s="119"/>
      <c r="GK127" s="119"/>
      <c r="GL127" s="119"/>
      <c r="GM127" s="119"/>
      <c r="GN127" s="119"/>
      <c r="GO127" s="119"/>
      <c r="GP127" s="119"/>
      <c r="GQ127" s="119"/>
      <c r="GR127" s="119"/>
      <c r="GS127" s="119"/>
      <c r="GT127" s="119"/>
      <c r="GU127" s="119"/>
      <c r="GV127" s="119"/>
      <c r="GW127" s="119"/>
      <c r="GX127" s="119"/>
      <c r="GY127" s="119"/>
      <c r="GZ127" s="119"/>
      <c r="HA127" s="119"/>
      <c r="HB127" s="119"/>
      <c r="HC127" s="119"/>
      <c r="HD127" s="119"/>
      <c r="HE127" s="119"/>
      <c r="HF127" s="119"/>
      <c r="HG127" s="119"/>
      <c r="HH127" s="119"/>
      <c r="HI127" s="119"/>
      <c r="HJ127" s="119"/>
      <c r="HK127" s="119"/>
      <c r="HL127" s="119"/>
      <c r="HM127" s="119"/>
      <c r="HN127" s="119"/>
      <c r="HO127" s="119"/>
      <c r="HP127" s="119"/>
      <c r="HQ127" s="119"/>
      <c r="HR127" s="119"/>
      <c r="HS127" s="119"/>
    </row>
    <row r="128" spans="1:227" ht="12.75" customHeight="1">
      <c r="A128" s="139"/>
      <c r="B128" s="119"/>
      <c r="C128" s="139"/>
      <c r="D128" s="139"/>
      <c r="E128" s="139"/>
      <c r="F128" s="139"/>
      <c r="G128" s="119"/>
      <c r="H128" s="119"/>
      <c r="I128" s="144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19"/>
      <c r="BZ128" s="119"/>
      <c r="CA128" s="119"/>
      <c r="CB128" s="119"/>
      <c r="CC128" s="119"/>
      <c r="CD128" s="119"/>
      <c r="CE128" s="119"/>
      <c r="CF128" s="119"/>
      <c r="CG128" s="119"/>
      <c r="CH128" s="119"/>
      <c r="CI128" s="119"/>
      <c r="CJ128" s="119"/>
      <c r="CK128" s="119"/>
      <c r="CL128" s="119"/>
      <c r="CM128" s="119"/>
      <c r="CN128" s="119"/>
      <c r="CO128" s="119"/>
      <c r="CP128" s="119"/>
      <c r="CQ128" s="119"/>
      <c r="CR128" s="119"/>
      <c r="CS128" s="119"/>
      <c r="CT128" s="119"/>
      <c r="CU128" s="119"/>
      <c r="CV128" s="119"/>
      <c r="CW128" s="119"/>
      <c r="CX128" s="119"/>
      <c r="CY128" s="119"/>
      <c r="CZ128" s="119"/>
      <c r="DA128" s="119"/>
      <c r="DB128" s="119"/>
      <c r="DC128" s="119"/>
      <c r="DD128" s="119"/>
      <c r="DE128" s="119"/>
      <c r="DF128" s="119"/>
      <c r="DG128" s="119"/>
      <c r="DH128" s="119"/>
      <c r="DI128" s="119"/>
      <c r="DJ128" s="119"/>
      <c r="DK128" s="119"/>
      <c r="DL128" s="119"/>
      <c r="DM128" s="119"/>
      <c r="DN128" s="119"/>
      <c r="DO128" s="119"/>
      <c r="DP128" s="119"/>
      <c r="DQ128" s="119"/>
      <c r="DR128" s="119"/>
      <c r="DS128" s="119"/>
      <c r="DT128" s="119"/>
      <c r="DU128" s="119"/>
      <c r="DV128" s="119"/>
      <c r="DW128" s="119"/>
      <c r="DX128" s="119"/>
      <c r="DY128" s="119"/>
      <c r="DZ128" s="119"/>
      <c r="EA128" s="119"/>
      <c r="EB128" s="119"/>
      <c r="EC128" s="119"/>
      <c r="ED128" s="119"/>
      <c r="EE128" s="119"/>
      <c r="EF128" s="119"/>
      <c r="EG128" s="119"/>
      <c r="EH128" s="119"/>
      <c r="EI128" s="119"/>
      <c r="EJ128" s="119"/>
      <c r="EK128" s="119"/>
      <c r="EL128" s="119"/>
      <c r="EM128" s="119"/>
      <c r="EN128" s="119"/>
      <c r="EO128" s="119"/>
      <c r="EP128" s="119"/>
      <c r="EQ128" s="119"/>
      <c r="ER128" s="119"/>
      <c r="ES128" s="119"/>
      <c r="ET128" s="119"/>
      <c r="EU128" s="119"/>
      <c r="EV128" s="119"/>
      <c r="EW128" s="119"/>
      <c r="EX128" s="119"/>
      <c r="EY128" s="119"/>
      <c r="EZ128" s="119"/>
      <c r="FA128" s="119"/>
      <c r="FB128" s="119"/>
      <c r="FC128" s="119"/>
      <c r="FD128" s="119"/>
      <c r="FE128" s="119"/>
      <c r="FF128" s="119"/>
      <c r="FG128" s="119"/>
      <c r="FH128" s="119"/>
      <c r="FI128" s="119"/>
      <c r="FJ128" s="119"/>
      <c r="FK128" s="119"/>
      <c r="FL128" s="119"/>
      <c r="FM128" s="119"/>
      <c r="FN128" s="119"/>
      <c r="FO128" s="119"/>
      <c r="FP128" s="119"/>
      <c r="FQ128" s="119"/>
      <c r="FR128" s="119"/>
      <c r="FS128" s="119"/>
      <c r="FT128" s="119"/>
      <c r="FU128" s="119"/>
      <c r="FV128" s="119"/>
      <c r="FW128" s="119"/>
      <c r="FX128" s="119"/>
      <c r="FY128" s="119"/>
      <c r="FZ128" s="119"/>
      <c r="GA128" s="119"/>
      <c r="GB128" s="119"/>
      <c r="GC128" s="119"/>
      <c r="GD128" s="119"/>
      <c r="GE128" s="119"/>
      <c r="GF128" s="119"/>
      <c r="GG128" s="119"/>
      <c r="GH128" s="119"/>
      <c r="GI128" s="119"/>
      <c r="GJ128" s="119"/>
      <c r="GK128" s="119"/>
      <c r="GL128" s="119"/>
      <c r="GM128" s="119"/>
      <c r="GN128" s="119"/>
      <c r="GO128" s="119"/>
      <c r="GP128" s="119"/>
      <c r="GQ128" s="119"/>
      <c r="GR128" s="119"/>
      <c r="GS128" s="119"/>
      <c r="GT128" s="119"/>
      <c r="GU128" s="119"/>
      <c r="GV128" s="119"/>
      <c r="GW128" s="119"/>
      <c r="GX128" s="119"/>
      <c r="GY128" s="119"/>
      <c r="GZ128" s="119"/>
      <c r="HA128" s="119"/>
      <c r="HB128" s="119"/>
      <c r="HC128" s="119"/>
      <c r="HD128" s="119"/>
      <c r="HE128" s="119"/>
      <c r="HF128" s="119"/>
      <c r="HG128" s="119"/>
      <c r="HH128" s="119"/>
      <c r="HI128" s="119"/>
      <c r="HJ128" s="119"/>
      <c r="HK128" s="119"/>
      <c r="HL128" s="119"/>
      <c r="HM128" s="119"/>
      <c r="HN128" s="119"/>
      <c r="HO128" s="119"/>
      <c r="HP128" s="119"/>
      <c r="HQ128" s="119"/>
      <c r="HR128" s="119"/>
      <c r="HS128" s="119"/>
    </row>
    <row r="129" spans="1:227" ht="12.75" customHeight="1">
      <c r="A129" s="144"/>
      <c r="B129" s="119"/>
      <c r="C129" s="144"/>
      <c r="D129" s="144"/>
      <c r="E129" s="144"/>
      <c r="F129" s="144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19"/>
      <c r="BZ129" s="119"/>
      <c r="CA129" s="119"/>
      <c r="CB129" s="119"/>
      <c r="CC129" s="119"/>
      <c r="CD129" s="119"/>
      <c r="CE129" s="119"/>
      <c r="CF129" s="119"/>
      <c r="CG129" s="119"/>
      <c r="CH129" s="119"/>
      <c r="CI129" s="119"/>
      <c r="CJ129" s="119"/>
      <c r="CK129" s="119"/>
      <c r="CL129" s="119"/>
      <c r="CM129" s="119"/>
      <c r="CN129" s="119"/>
      <c r="CO129" s="119"/>
      <c r="CP129" s="119"/>
      <c r="CQ129" s="119"/>
      <c r="CR129" s="119"/>
      <c r="CS129" s="119"/>
      <c r="CT129" s="119"/>
      <c r="CU129" s="119"/>
      <c r="CV129" s="119"/>
      <c r="CW129" s="119"/>
      <c r="CX129" s="119"/>
      <c r="CY129" s="119"/>
      <c r="CZ129" s="119"/>
      <c r="DA129" s="119"/>
      <c r="DB129" s="119"/>
      <c r="DC129" s="119"/>
      <c r="DD129" s="119"/>
      <c r="DE129" s="119"/>
      <c r="DF129" s="119"/>
      <c r="DG129" s="119"/>
      <c r="DH129" s="119"/>
      <c r="DI129" s="119"/>
      <c r="DJ129" s="119"/>
      <c r="DK129" s="119"/>
      <c r="DL129" s="119"/>
      <c r="DM129" s="119"/>
      <c r="DN129" s="119"/>
      <c r="DO129" s="119"/>
      <c r="DP129" s="119"/>
      <c r="DQ129" s="119"/>
      <c r="DR129" s="119"/>
      <c r="DS129" s="119"/>
      <c r="DT129" s="119"/>
      <c r="DU129" s="119"/>
      <c r="DV129" s="119"/>
      <c r="DW129" s="119"/>
      <c r="DX129" s="119"/>
      <c r="DY129" s="119"/>
      <c r="DZ129" s="119"/>
      <c r="EA129" s="119"/>
      <c r="EB129" s="119"/>
      <c r="EC129" s="119"/>
      <c r="ED129" s="119"/>
      <c r="EE129" s="119"/>
      <c r="EF129" s="119"/>
      <c r="EG129" s="119"/>
      <c r="EH129" s="119"/>
      <c r="EI129" s="119"/>
      <c r="EJ129" s="119"/>
      <c r="EK129" s="119"/>
      <c r="EL129" s="119"/>
      <c r="EM129" s="119"/>
      <c r="EN129" s="119"/>
      <c r="EO129" s="119"/>
      <c r="EP129" s="119"/>
      <c r="EQ129" s="119"/>
      <c r="ER129" s="119"/>
      <c r="ES129" s="119"/>
      <c r="ET129" s="119"/>
      <c r="EU129" s="119"/>
      <c r="EV129" s="119"/>
      <c r="EW129" s="119"/>
      <c r="EX129" s="119"/>
      <c r="EY129" s="119"/>
      <c r="EZ129" s="119"/>
      <c r="FA129" s="119"/>
      <c r="FB129" s="119"/>
      <c r="FC129" s="119"/>
      <c r="FD129" s="119"/>
      <c r="FE129" s="119"/>
      <c r="FF129" s="119"/>
      <c r="FG129" s="119"/>
      <c r="FH129" s="119"/>
      <c r="FI129" s="119"/>
      <c r="FJ129" s="119"/>
      <c r="FK129" s="119"/>
      <c r="FL129" s="119"/>
      <c r="FM129" s="119"/>
      <c r="FN129" s="119"/>
      <c r="FO129" s="119"/>
      <c r="FP129" s="119"/>
      <c r="FQ129" s="119"/>
      <c r="FR129" s="119"/>
      <c r="FS129" s="119"/>
      <c r="FT129" s="119"/>
      <c r="FU129" s="119"/>
      <c r="FV129" s="119"/>
      <c r="FW129" s="119"/>
      <c r="FX129" s="119"/>
      <c r="FY129" s="119"/>
      <c r="FZ129" s="119"/>
      <c r="GA129" s="119"/>
      <c r="GB129" s="119"/>
      <c r="GC129" s="119"/>
      <c r="GD129" s="119"/>
      <c r="GE129" s="119"/>
      <c r="GF129" s="119"/>
      <c r="GG129" s="119"/>
      <c r="GH129" s="119"/>
      <c r="GI129" s="119"/>
      <c r="GJ129" s="119"/>
      <c r="GK129" s="119"/>
      <c r="GL129" s="119"/>
      <c r="GM129" s="119"/>
      <c r="GN129" s="119"/>
      <c r="GO129" s="119"/>
      <c r="GP129" s="119"/>
      <c r="GQ129" s="119"/>
      <c r="GR129" s="119"/>
      <c r="GS129" s="119"/>
      <c r="GT129" s="119"/>
      <c r="GU129" s="119"/>
      <c r="GV129" s="119"/>
      <c r="GW129" s="119"/>
      <c r="GX129" s="119"/>
      <c r="GY129" s="119"/>
      <c r="GZ129" s="119"/>
      <c r="HA129" s="119"/>
      <c r="HB129" s="119"/>
      <c r="HC129" s="119"/>
      <c r="HD129" s="119"/>
      <c r="HE129" s="119"/>
      <c r="HF129" s="119"/>
      <c r="HG129" s="119"/>
      <c r="HH129" s="119"/>
      <c r="HI129" s="119"/>
      <c r="HJ129" s="119"/>
      <c r="HK129" s="119"/>
      <c r="HL129" s="119"/>
      <c r="HM129" s="119"/>
      <c r="HN129" s="119"/>
      <c r="HO129" s="119"/>
      <c r="HP129" s="119"/>
      <c r="HQ129" s="119"/>
      <c r="HR129" s="119"/>
      <c r="HS129" s="119"/>
    </row>
    <row r="130" spans="1:227" ht="12.75" customHeight="1">
      <c r="A130" s="122"/>
      <c r="B130" s="119"/>
      <c r="C130" s="122"/>
      <c r="D130" s="122"/>
      <c r="E130" s="144"/>
      <c r="F130" s="144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  <c r="AA130" s="119"/>
      <c r="AB130" s="119"/>
      <c r="AC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19"/>
      <c r="AQ130" s="119"/>
      <c r="AR130" s="119"/>
      <c r="AS130" s="119"/>
      <c r="AT130" s="119"/>
      <c r="AU130" s="119"/>
      <c r="AV130" s="119"/>
      <c r="AW130" s="119"/>
      <c r="AX130" s="119"/>
      <c r="AY130" s="119"/>
      <c r="AZ130" s="119"/>
      <c r="BA130" s="119"/>
      <c r="BB130" s="119"/>
      <c r="BC130" s="119"/>
      <c r="BD130" s="119"/>
      <c r="BE130" s="119"/>
      <c r="BF130" s="119"/>
      <c r="BG130" s="119"/>
      <c r="BH130" s="119"/>
      <c r="BI130" s="119"/>
      <c r="BJ130" s="119"/>
      <c r="BK130" s="119"/>
      <c r="BL130" s="119"/>
      <c r="BM130" s="119"/>
      <c r="BN130" s="119"/>
      <c r="BO130" s="119"/>
      <c r="BP130" s="119"/>
      <c r="BQ130" s="119"/>
      <c r="BR130" s="119"/>
      <c r="BS130" s="119"/>
      <c r="BT130" s="119"/>
      <c r="BU130" s="119"/>
      <c r="BV130" s="119"/>
      <c r="BW130" s="119"/>
      <c r="BX130" s="119"/>
      <c r="BY130" s="119"/>
      <c r="BZ130" s="119"/>
      <c r="CA130" s="119"/>
      <c r="CB130" s="119"/>
      <c r="CC130" s="119"/>
      <c r="CD130" s="119"/>
      <c r="CE130" s="119"/>
      <c r="CF130" s="119"/>
      <c r="CG130" s="119"/>
      <c r="CH130" s="119"/>
      <c r="CI130" s="119"/>
      <c r="CJ130" s="119"/>
      <c r="CK130" s="119"/>
      <c r="CL130" s="119"/>
      <c r="CM130" s="119"/>
      <c r="CN130" s="119"/>
      <c r="CO130" s="119"/>
      <c r="CP130" s="119"/>
      <c r="CQ130" s="119"/>
      <c r="CR130" s="119"/>
      <c r="CS130" s="119"/>
      <c r="CT130" s="119"/>
      <c r="CU130" s="119"/>
      <c r="CV130" s="119"/>
      <c r="CW130" s="119"/>
      <c r="CX130" s="119"/>
      <c r="CY130" s="119"/>
      <c r="CZ130" s="119"/>
      <c r="DA130" s="119"/>
      <c r="DB130" s="119"/>
      <c r="DC130" s="119"/>
      <c r="DD130" s="119"/>
      <c r="DE130" s="119"/>
      <c r="DF130" s="119"/>
      <c r="DG130" s="119"/>
      <c r="DH130" s="119"/>
      <c r="DI130" s="119"/>
      <c r="DJ130" s="119"/>
      <c r="DK130" s="119"/>
      <c r="DL130" s="119"/>
      <c r="DM130" s="119"/>
      <c r="DN130" s="119"/>
      <c r="DO130" s="119"/>
      <c r="DP130" s="119"/>
      <c r="DQ130" s="119"/>
      <c r="DR130" s="119"/>
      <c r="DS130" s="119"/>
      <c r="DT130" s="119"/>
      <c r="DU130" s="119"/>
      <c r="DV130" s="119"/>
      <c r="DW130" s="119"/>
      <c r="DX130" s="119"/>
      <c r="DY130" s="119"/>
      <c r="DZ130" s="119"/>
      <c r="EA130" s="119"/>
      <c r="EB130" s="119"/>
      <c r="EC130" s="119"/>
      <c r="ED130" s="119"/>
      <c r="EE130" s="119"/>
      <c r="EF130" s="119"/>
      <c r="EG130" s="119"/>
      <c r="EH130" s="119"/>
      <c r="EI130" s="119"/>
      <c r="EJ130" s="119"/>
      <c r="EK130" s="119"/>
      <c r="EL130" s="119"/>
      <c r="EM130" s="119"/>
      <c r="EN130" s="119"/>
      <c r="EO130" s="119"/>
      <c r="EP130" s="119"/>
      <c r="EQ130" s="119"/>
      <c r="ER130" s="119"/>
      <c r="ES130" s="119"/>
      <c r="ET130" s="119"/>
      <c r="EU130" s="119"/>
      <c r="EV130" s="119"/>
      <c r="EW130" s="119"/>
      <c r="EX130" s="119"/>
      <c r="EY130" s="119"/>
      <c r="EZ130" s="119"/>
      <c r="FA130" s="119"/>
      <c r="FB130" s="119"/>
      <c r="FC130" s="119"/>
      <c r="FD130" s="119"/>
      <c r="FE130" s="119"/>
      <c r="FF130" s="119"/>
      <c r="FG130" s="119"/>
      <c r="FH130" s="119"/>
      <c r="FI130" s="119"/>
      <c r="FJ130" s="119"/>
      <c r="FK130" s="119"/>
      <c r="FL130" s="119"/>
      <c r="FM130" s="119"/>
      <c r="FN130" s="119"/>
      <c r="FO130" s="119"/>
      <c r="FP130" s="119"/>
      <c r="FQ130" s="119"/>
      <c r="FR130" s="119"/>
      <c r="FS130" s="119"/>
      <c r="FT130" s="119"/>
      <c r="FU130" s="119"/>
      <c r="FV130" s="119"/>
      <c r="FW130" s="119"/>
      <c r="FX130" s="119"/>
      <c r="FY130" s="119"/>
      <c r="FZ130" s="119"/>
      <c r="GA130" s="119"/>
      <c r="GB130" s="119"/>
      <c r="GC130" s="119"/>
      <c r="GD130" s="119"/>
      <c r="GE130" s="119"/>
      <c r="GF130" s="119"/>
      <c r="GG130" s="119"/>
      <c r="GH130" s="119"/>
      <c r="GI130" s="119"/>
      <c r="GJ130" s="119"/>
      <c r="GK130" s="119"/>
      <c r="GL130" s="119"/>
      <c r="GM130" s="119"/>
      <c r="GN130" s="119"/>
      <c r="GO130" s="119"/>
      <c r="GP130" s="119"/>
      <c r="GQ130" s="119"/>
      <c r="GR130" s="119"/>
      <c r="GS130" s="119"/>
      <c r="GT130" s="119"/>
      <c r="GU130" s="119"/>
      <c r="GV130" s="119"/>
      <c r="GW130" s="119"/>
      <c r="GX130" s="119"/>
      <c r="GY130" s="119"/>
      <c r="GZ130" s="119"/>
      <c r="HA130" s="119"/>
      <c r="HB130" s="119"/>
      <c r="HC130" s="119"/>
      <c r="HD130" s="119"/>
      <c r="HE130" s="119"/>
      <c r="HF130" s="119"/>
      <c r="HG130" s="119"/>
      <c r="HH130" s="119"/>
      <c r="HI130" s="119"/>
      <c r="HJ130" s="119"/>
      <c r="HK130" s="119"/>
      <c r="HL130" s="119"/>
      <c r="HM130" s="119"/>
      <c r="HN130" s="119"/>
      <c r="HO130" s="119"/>
      <c r="HP130" s="119"/>
      <c r="HQ130" s="119"/>
      <c r="HR130" s="119"/>
      <c r="HS130" s="119"/>
    </row>
    <row r="131" spans="1:227" ht="12.75" customHeight="1">
      <c r="A131" s="139"/>
      <c r="B131" s="119"/>
      <c r="C131" s="139"/>
      <c r="D131" s="139"/>
      <c r="E131" s="139"/>
      <c r="F131" s="139"/>
      <c r="G131" s="139"/>
      <c r="H131" s="139"/>
      <c r="I131" s="139"/>
      <c r="J131" s="13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  <c r="AA131" s="119"/>
      <c r="AB131" s="119"/>
      <c r="AC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19"/>
      <c r="AQ131" s="119"/>
      <c r="AR131" s="119"/>
      <c r="AS131" s="119"/>
      <c r="AT131" s="119"/>
      <c r="AU131" s="119"/>
      <c r="AV131" s="119"/>
      <c r="AW131" s="119"/>
      <c r="AX131" s="119"/>
      <c r="AY131" s="119"/>
      <c r="AZ131" s="119"/>
      <c r="BA131" s="119"/>
      <c r="BB131" s="119"/>
      <c r="BC131" s="119"/>
      <c r="BD131" s="119"/>
      <c r="BE131" s="119"/>
      <c r="BF131" s="119"/>
      <c r="BG131" s="119"/>
      <c r="BH131" s="119"/>
      <c r="BI131" s="119"/>
      <c r="BJ131" s="119"/>
      <c r="BK131" s="119"/>
      <c r="BL131" s="119"/>
      <c r="BM131" s="119"/>
      <c r="BN131" s="119"/>
      <c r="BO131" s="119"/>
      <c r="BP131" s="119"/>
      <c r="BQ131" s="119"/>
      <c r="BR131" s="119"/>
      <c r="BS131" s="119"/>
      <c r="BT131" s="119"/>
      <c r="BU131" s="119"/>
      <c r="BV131" s="119"/>
      <c r="BW131" s="119"/>
      <c r="BX131" s="119"/>
      <c r="BY131" s="119"/>
      <c r="BZ131" s="119"/>
      <c r="CA131" s="119"/>
      <c r="CB131" s="119"/>
      <c r="CC131" s="119"/>
      <c r="CD131" s="119"/>
      <c r="CE131" s="119"/>
      <c r="CF131" s="119"/>
      <c r="CG131" s="119"/>
      <c r="CH131" s="119"/>
      <c r="CI131" s="119"/>
      <c r="CJ131" s="119"/>
      <c r="CK131" s="119"/>
      <c r="CL131" s="119"/>
      <c r="CM131" s="119"/>
      <c r="CN131" s="119"/>
      <c r="CO131" s="119"/>
      <c r="CP131" s="119"/>
      <c r="CQ131" s="119"/>
      <c r="CR131" s="119"/>
      <c r="CS131" s="119"/>
      <c r="CT131" s="119"/>
      <c r="CU131" s="119"/>
      <c r="CV131" s="119"/>
      <c r="CW131" s="119"/>
      <c r="CX131" s="119"/>
      <c r="CY131" s="119"/>
      <c r="CZ131" s="119"/>
      <c r="DA131" s="119"/>
      <c r="DB131" s="119"/>
      <c r="DC131" s="119"/>
      <c r="DD131" s="119"/>
      <c r="DE131" s="119"/>
      <c r="DF131" s="119"/>
      <c r="DG131" s="119"/>
      <c r="DH131" s="119"/>
      <c r="DI131" s="119"/>
      <c r="DJ131" s="119"/>
      <c r="DK131" s="119"/>
      <c r="DL131" s="119"/>
      <c r="DM131" s="119"/>
      <c r="DN131" s="119"/>
      <c r="DO131" s="119"/>
      <c r="DP131" s="119"/>
      <c r="DQ131" s="119"/>
      <c r="DR131" s="119"/>
      <c r="DS131" s="119"/>
      <c r="DT131" s="119"/>
      <c r="DU131" s="119"/>
      <c r="DV131" s="119"/>
      <c r="DW131" s="119"/>
      <c r="DX131" s="119"/>
      <c r="DY131" s="119"/>
      <c r="DZ131" s="119"/>
      <c r="EA131" s="119"/>
      <c r="EB131" s="119"/>
      <c r="EC131" s="119"/>
      <c r="ED131" s="119"/>
      <c r="EE131" s="119"/>
      <c r="EF131" s="119"/>
      <c r="EG131" s="119"/>
      <c r="EH131" s="119"/>
      <c r="EI131" s="119"/>
      <c r="EJ131" s="119"/>
      <c r="EK131" s="119"/>
      <c r="EL131" s="119"/>
      <c r="EM131" s="119"/>
      <c r="EN131" s="119"/>
      <c r="EO131" s="119"/>
      <c r="EP131" s="119"/>
      <c r="EQ131" s="119"/>
      <c r="ER131" s="119"/>
      <c r="ES131" s="119"/>
      <c r="ET131" s="119"/>
      <c r="EU131" s="119"/>
      <c r="EV131" s="119"/>
      <c r="EW131" s="119"/>
      <c r="EX131" s="119"/>
      <c r="EY131" s="119"/>
      <c r="EZ131" s="119"/>
      <c r="FA131" s="119"/>
      <c r="FB131" s="119"/>
      <c r="FC131" s="119"/>
      <c r="FD131" s="119"/>
      <c r="FE131" s="119"/>
      <c r="FF131" s="119"/>
      <c r="FG131" s="119"/>
      <c r="FH131" s="119"/>
      <c r="FI131" s="119"/>
      <c r="FJ131" s="119"/>
      <c r="FK131" s="119"/>
      <c r="FL131" s="119"/>
      <c r="FM131" s="119"/>
      <c r="FN131" s="119"/>
      <c r="FO131" s="119"/>
      <c r="FP131" s="119"/>
      <c r="FQ131" s="119"/>
      <c r="FR131" s="119"/>
      <c r="FS131" s="119"/>
      <c r="FT131" s="119"/>
      <c r="FU131" s="119"/>
      <c r="FV131" s="119"/>
      <c r="FW131" s="119"/>
      <c r="FX131" s="119"/>
      <c r="FY131" s="119"/>
      <c r="FZ131" s="119"/>
      <c r="GA131" s="119"/>
      <c r="GB131" s="119"/>
      <c r="GC131" s="119"/>
      <c r="GD131" s="119"/>
      <c r="GE131" s="119"/>
      <c r="GF131" s="119"/>
      <c r="GG131" s="119"/>
      <c r="GH131" s="119"/>
      <c r="GI131" s="119"/>
      <c r="GJ131" s="119"/>
      <c r="GK131" s="119"/>
      <c r="GL131" s="119"/>
      <c r="GM131" s="119"/>
      <c r="GN131" s="119"/>
      <c r="GO131" s="119"/>
      <c r="GP131" s="119"/>
      <c r="GQ131" s="119"/>
      <c r="GR131" s="119"/>
      <c r="GS131" s="119"/>
      <c r="GT131" s="119"/>
      <c r="GU131" s="119"/>
      <c r="GV131" s="119"/>
      <c r="GW131" s="119"/>
      <c r="GX131" s="119"/>
      <c r="GY131" s="119"/>
      <c r="GZ131" s="119"/>
      <c r="HA131" s="119"/>
      <c r="HB131" s="119"/>
      <c r="HC131" s="119"/>
      <c r="HD131" s="119"/>
      <c r="HE131" s="119"/>
      <c r="HF131" s="119"/>
      <c r="HG131" s="119"/>
      <c r="HH131" s="119"/>
      <c r="HI131" s="119"/>
      <c r="HJ131" s="119"/>
      <c r="HK131" s="119"/>
      <c r="HL131" s="119"/>
      <c r="HM131" s="119"/>
      <c r="HN131" s="119"/>
      <c r="HO131" s="119"/>
      <c r="HP131" s="119"/>
      <c r="HQ131" s="119"/>
      <c r="HR131" s="119"/>
      <c r="HS131" s="119"/>
    </row>
    <row r="132" spans="1:227" ht="12.75" customHeight="1">
      <c r="A132" s="144"/>
      <c r="B132" s="119"/>
      <c r="C132" s="144"/>
      <c r="D132" s="144"/>
      <c r="E132" s="144"/>
      <c r="F132" s="144"/>
      <c r="G132" s="144"/>
      <c r="H132" s="144"/>
      <c r="I132" s="144"/>
      <c r="J132" s="144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  <c r="AA132" s="119"/>
      <c r="AB132" s="119"/>
      <c r="AC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19"/>
      <c r="AP132" s="119"/>
      <c r="AQ132" s="119"/>
      <c r="AR132" s="119"/>
      <c r="AS132" s="119"/>
      <c r="AT132" s="119"/>
      <c r="AU132" s="119"/>
      <c r="AV132" s="119"/>
      <c r="AW132" s="119"/>
      <c r="AX132" s="119"/>
      <c r="AY132" s="119"/>
      <c r="AZ132" s="119"/>
      <c r="BA132" s="119"/>
      <c r="BB132" s="119"/>
      <c r="BC132" s="119"/>
      <c r="BD132" s="119"/>
      <c r="BE132" s="119"/>
      <c r="BF132" s="119"/>
      <c r="BG132" s="119"/>
      <c r="BH132" s="119"/>
      <c r="BI132" s="119"/>
      <c r="BJ132" s="119"/>
      <c r="BK132" s="119"/>
      <c r="BL132" s="119"/>
      <c r="BM132" s="119"/>
      <c r="BN132" s="119"/>
      <c r="BO132" s="119"/>
      <c r="BP132" s="119"/>
      <c r="BQ132" s="119"/>
      <c r="BR132" s="119"/>
      <c r="BS132" s="119"/>
      <c r="BT132" s="119"/>
      <c r="BU132" s="119"/>
      <c r="BV132" s="119"/>
      <c r="BW132" s="119"/>
      <c r="BX132" s="119"/>
      <c r="BY132" s="119"/>
      <c r="BZ132" s="119"/>
      <c r="CA132" s="119"/>
      <c r="CB132" s="119"/>
      <c r="CC132" s="119"/>
      <c r="CD132" s="119"/>
      <c r="CE132" s="119"/>
      <c r="CF132" s="119"/>
      <c r="CG132" s="119"/>
      <c r="CH132" s="119"/>
      <c r="CI132" s="119"/>
      <c r="CJ132" s="119"/>
      <c r="CK132" s="119"/>
      <c r="CL132" s="119"/>
      <c r="CM132" s="119"/>
      <c r="CN132" s="119"/>
      <c r="CO132" s="119"/>
      <c r="CP132" s="119"/>
      <c r="CQ132" s="119"/>
      <c r="CR132" s="119"/>
      <c r="CS132" s="119"/>
      <c r="CT132" s="119"/>
      <c r="CU132" s="119"/>
      <c r="CV132" s="119"/>
      <c r="CW132" s="119"/>
      <c r="CX132" s="119"/>
      <c r="CY132" s="119"/>
      <c r="CZ132" s="119"/>
      <c r="DA132" s="119"/>
      <c r="DB132" s="119"/>
      <c r="DC132" s="119"/>
      <c r="DD132" s="119"/>
      <c r="DE132" s="119"/>
      <c r="DF132" s="119"/>
      <c r="DG132" s="119"/>
      <c r="DH132" s="119"/>
      <c r="DI132" s="119"/>
      <c r="DJ132" s="119"/>
      <c r="DK132" s="119"/>
      <c r="DL132" s="119"/>
      <c r="DM132" s="119"/>
      <c r="DN132" s="119"/>
      <c r="DO132" s="119"/>
      <c r="DP132" s="119"/>
      <c r="DQ132" s="119"/>
      <c r="DR132" s="119"/>
      <c r="DS132" s="119"/>
      <c r="DT132" s="119"/>
      <c r="DU132" s="119"/>
      <c r="DV132" s="119"/>
      <c r="DW132" s="119"/>
      <c r="DX132" s="119"/>
      <c r="DY132" s="119"/>
      <c r="DZ132" s="119"/>
      <c r="EA132" s="119"/>
      <c r="EB132" s="119"/>
      <c r="EC132" s="119"/>
      <c r="ED132" s="119"/>
      <c r="EE132" s="119"/>
      <c r="EF132" s="119"/>
      <c r="EG132" s="119"/>
      <c r="EH132" s="119"/>
      <c r="EI132" s="119"/>
      <c r="EJ132" s="119"/>
      <c r="EK132" s="119"/>
      <c r="EL132" s="119"/>
      <c r="EM132" s="119"/>
      <c r="EN132" s="119"/>
      <c r="EO132" s="119"/>
      <c r="EP132" s="119"/>
      <c r="EQ132" s="119"/>
      <c r="ER132" s="119"/>
      <c r="ES132" s="119"/>
      <c r="ET132" s="119"/>
      <c r="EU132" s="119"/>
      <c r="EV132" s="119"/>
      <c r="EW132" s="119"/>
      <c r="EX132" s="119"/>
      <c r="EY132" s="119"/>
      <c r="EZ132" s="119"/>
      <c r="FA132" s="119"/>
      <c r="FB132" s="119"/>
      <c r="FC132" s="119"/>
      <c r="FD132" s="119"/>
      <c r="FE132" s="119"/>
      <c r="FF132" s="119"/>
      <c r="FG132" s="119"/>
      <c r="FH132" s="119"/>
      <c r="FI132" s="119"/>
      <c r="FJ132" s="119"/>
      <c r="FK132" s="119"/>
      <c r="FL132" s="119"/>
      <c r="FM132" s="119"/>
      <c r="FN132" s="119"/>
      <c r="FO132" s="119"/>
      <c r="FP132" s="119"/>
      <c r="FQ132" s="119"/>
      <c r="FR132" s="119"/>
      <c r="FS132" s="119"/>
      <c r="FT132" s="119"/>
      <c r="FU132" s="119"/>
      <c r="FV132" s="119"/>
      <c r="FW132" s="119"/>
      <c r="FX132" s="119"/>
      <c r="FY132" s="119"/>
      <c r="FZ132" s="119"/>
      <c r="GA132" s="119"/>
      <c r="GB132" s="119"/>
      <c r="GC132" s="119"/>
      <c r="GD132" s="119"/>
      <c r="GE132" s="119"/>
      <c r="GF132" s="119"/>
      <c r="GG132" s="119"/>
      <c r="GH132" s="119"/>
      <c r="GI132" s="119"/>
      <c r="GJ132" s="119"/>
      <c r="GK132" s="119"/>
      <c r="GL132" s="119"/>
      <c r="GM132" s="119"/>
      <c r="GN132" s="119"/>
      <c r="GO132" s="119"/>
      <c r="GP132" s="119"/>
      <c r="GQ132" s="119"/>
      <c r="GR132" s="119"/>
      <c r="GS132" s="119"/>
      <c r="GT132" s="119"/>
      <c r="GU132" s="119"/>
      <c r="GV132" s="119"/>
      <c r="GW132" s="119"/>
      <c r="GX132" s="119"/>
      <c r="GY132" s="119"/>
      <c r="GZ132" s="119"/>
      <c r="HA132" s="119"/>
      <c r="HB132" s="119"/>
      <c r="HC132" s="119"/>
      <c r="HD132" s="119"/>
      <c r="HE132" s="119"/>
      <c r="HF132" s="119"/>
      <c r="HG132" s="119"/>
      <c r="HH132" s="119"/>
      <c r="HI132" s="119"/>
      <c r="HJ132" s="119"/>
      <c r="HK132" s="119"/>
      <c r="HL132" s="119"/>
      <c r="HM132" s="119"/>
      <c r="HN132" s="119"/>
      <c r="HO132" s="119"/>
      <c r="HP132" s="119"/>
      <c r="HQ132" s="119"/>
      <c r="HR132" s="119"/>
      <c r="HS132" s="119"/>
    </row>
    <row r="133" spans="1:227" ht="12.75" customHeight="1">
      <c r="A133" s="144"/>
      <c r="B133" s="119"/>
      <c r="C133" s="144"/>
      <c r="D133" s="144"/>
      <c r="E133" s="144"/>
      <c r="F133" s="144"/>
      <c r="G133" s="144"/>
      <c r="H133" s="144"/>
      <c r="I133" s="144"/>
      <c r="J133" s="144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19"/>
      <c r="AP133" s="119"/>
      <c r="AQ133" s="119"/>
      <c r="AR133" s="119"/>
      <c r="AS133" s="119"/>
      <c r="AT133" s="119"/>
      <c r="AU133" s="119"/>
      <c r="AV133" s="119"/>
      <c r="AW133" s="119"/>
      <c r="AX133" s="119"/>
      <c r="AY133" s="119"/>
      <c r="AZ133" s="119"/>
      <c r="BA133" s="119"/>
      <c r="BB133" s="119"/>
      <c r="BC133" s="119"/>
      <c r="BD133" s="119"/>
      <c r="BE133" s="119"/>
      <c r="BF133" s="119"/>
      <c r="BG133" s="119"/>
      <c r="BH133" s="119"/>
      <c r="BI133" s="119"/>
      <c r="BJ133" s="119"/>
      <c r="BK133" s="119"/>
      <c r="BL133" s="119"/>
      <c r="BM133" s="119"/>
      <c r="BN133" s="119"/>
      <c r="BO133" s="119"/>
      <c r="BP133" s="119"/>
      <c r="BQ133" s="119"/>
      <c r="BR133" s="119"/>
      <c r="BS133" s="119"/>
      <c r="BT133" s="119"/>
      <c r="BU133" s="119"/>
      <c r="BV133" s="119"/>
      <c r="BW133" s="119"/>
      <c r="BX133" s="119"/>
      <c r="BY133" s="119"/>
      <c r="BZ133" s="119"/>
      <c r="CA133" s="119"/>
      <c r="CB133" s="119"/>
      <c r="CC133" s="119"/>
      <c r="CD133" s="119"/>
      <c r="CE133" s="119"/>
      <c r="CF133" s="119"/>
      <c r="CG133" s="119"/>
      <c r="CH133" s="119"/>
      <c r="CI133" s="119"/>
      <c r="CJ133" s="119"/>
      <c r="CK133" s="119"/>
      <c r="CL133" s="119"/>
      <c r="CM133" s="119"/>
      <c r="CN133" s="119"/>
      <c r="CO133" s="119"/>
      <c r="CP133" s="119"/>
      <c r="CQ133" s="119"/>
      <c r="CR133" s="119"/>
      <c r="CS133" s="119"/>
      <c r="CT133" s="119"/>
      <c r="CU133" s="119"/>
      <c r="CV133" s="119"/>
      <c r="CW133" s="119"/>
      <c r="CX133" s="119"/>
      <c r="CY133" s="119"/>
      <c r="CZ133" s="119"/>
      <c r="DA133" s="119"/>
      <c r="DB133" s="119"/>
      <c r="DC133" s="119"/>
      <c r="DD133" s="119"/>
      <c r="DE133" s="119"/>
      <c r="DF133" s="119"/>
      <c r="DG133" s="119"/>
      <c r="DH133" s="119"/>
      <c r="DI133" s="119"/>
      <c r="DJ133" s="119"/>
      <c r="DK133" s="119"/>
      <c r="DL133" s="119"/>
      <c r="DM133" s="119"/>
      <c r="DN133" s="119"/>
      <c r="DO133" s="119"/>
      <c r="DP133" s="119"/>
      <c r="DQ133" s="119"/>
      <c r="DR133" s="119"/>
      <c r="DS133" s="119"/>
      <c r="DT133" s="119"/>
      <c r="DU133" s="119"/>
      <c r="DV133" s="119"/>
      <c r="DW133" s="119"/>
      <c r="DX133" s="119"/>
      <c r="DY133" s="119"/>
      <c r="DZ133" s="119"/>
      <c r="EA133" s="119"/>
      <c r="EB133" s="119"/>
      <c r="EC133" s="119"/>
      <c r="ED133" s="119"/>
      <c r="EE133" s="119"/>
      <c r="EF133" s="119"/>
      <c r="EG133" s="119"/>
      <c r="EH133" s="119"/>
      <c r="EI133" s="119"/>
      <c r="EJ133" s="119"/>
      <c r="EK133" s="119"/>
      <c r="EL133" s="119"/>
      <c r="EM133" s="119"/>
      <c r="EN133" s="119"/>
      <c r="EO133" s="119"/>
      <c r="EP133" s="119"/>
      <c r="EQ133" s="119"/>
      <c r="ER133" s="119"/>
      <c r="ES133" s="119"/>
      <c r="ET133" s="119"/>
      <c r="EU133" s="119"/>
      <c r="EV133" s="119"/>
      <c r="EW133" s="119"/>
      <c r="EX133" s="119"/>
      <c r="EY133" s="119"/>
      <c r="EZ133" s="119"/>
      <c r="FA133" s="119"/>
      <c r="FB133" s="119"/>
      <c r="FC133" s="119"/>
      <c r="FD133" s="119"/>
      <c r="FE133" s="119"/>
      <c r="FF133" s="119"/>
      <c r="FG133" s="119"/>
      <c r="FH133" s="119"/>
      <c r="FI133" s="119"/>
      <c r="FJ133" s="119"/>
      <c r="FK133" s="119"/>
      <c r="FL133" s="119"/>
      <c r="FM133" s="119"/>
      <c r="FN133" s="119"/>
      <c r="FO133" s="119"/>
      <c r="FP133" s="119"/>
      <c r="FQ133" s="119"/>
      <c r="FR133" s="119"/>
      <c r="FS133" s="119"/>
      <c r="FT133" s="119"/>
      <c r="FU133" s="119"/>
      <c r="FV133" s="119"/>
      <c r="FW133" s="119"/>
      <c r="FX133" s="119"/>
      <c r="FY133" s="119"/>
      <c r="FZ133" s="119"/>
      <c r="GA133" s="119"/>
      <c r="GB133" s="119"/>
      <c r="GC133" s="119"/>
      <c r="GD133" s="119"/>
      <c r="GE133" s="119"/>
      <c r="GF133" s="119"/>
      <c r="GG133" s="119"/>
      <c r="GH133" s="119"/>
      <c r="GI133" s="119"/>
      <c r="GJ133" s="119"/>
      <c r="GK133" s="119"/>
      <c r="GL133" s="119"/>
      <c r="GM133" s="119"/>
      <c r="GN133" s="119"/>
      <c r="GO133" s="119"/>
      <c r="GP133" s="119"/>
      <c r="GQ133" s="119"/>
      <c r="GR133" s="119"/>
      <c r="GS133" s="119"/>
      <c r="GT133" s="119"/>
      <c r="GU133" s="119"/>
      <c r="GV133" s="119"/>
      <c r="GW133" s="119"/>
      <c r="GX133" s="119"/>
      <c r="GY133" s="119"/>
      <c r="GZ133" s="119"/>
      <c r="HA133" s="119"/>
      <c r="HB133" s="119"/>
      <c r="HC133" s="119"/>
      <c r="HD133" s="119"/>
      <c r="HE133" s="119"/>
      <c r="HF133" s="119"/>
      <c r="HG133" s="119"/>
      <c r="HH133" s="119"/>
      <c r="HI133" s="119"/>
      <c r="HJ133" s="119"/>
      <c r="HK133" s="119"/>
      <c r="HL133" s="119"/>
      <c r="HM133" s="119"/>
      <c r="HN133" s="119"/>
      <c r="HO133" s="119"/>
      <c r="HP133" s="119"/>
      <c r="HQ133" s="119"/>
      <c r="HR133" s="119"/>
      <c r="HS133" s="119"/>
    </row>
    <row r="134" spans="1:227" ht="12.75" customHeight="1">
      <c r="A134" s="144"/>
      <c r="B134" s="119"/>
      <c r="C134" s="144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  <c r="AK134" s="119"/>
      <c r="AL134" s="119"/>
      <c r="AM134" s="119"/>
      <c r="AN134" s="119"/>
      <c r="AO134" s="119"/>
      <c r="AP134" s="119"/>
      <c r="AQ134" s="119"/>
      <c r="AR134" s="119"/>
      <c r="AS134" s="119"/>
      <c r="AT134" s="119"/>
      <c r="AU134" s="119"/>
      <c r="AV134" s="119"/>
      <c r="AW134" s="119"/>
      <c r="AX134" s="119"/>
      <c r="AY134" s="119"/>
      <c r="AZ134" s="119"/>
      <c r="BA134" s="119"/>
      <c r="BB134" s="119"/>
      <c r="BC134" s="119"/>
      <c r="BD134" s="119"/>
      <c r="BE134" s="119"/>
      <c r="BF134" s="119"/>
      <c r="BG134" s="119"/>
      <c r="BH134" s="119"/>
      <c r="BI134" s="119"/>
      <c r="BJ134" s="119"/>
      <c r="BK134" s="119"/>
      <c r="BL134" s="119"/>
      <c r="BM134" s="119"/>
      <c r="BN134" s="119"/>
      <c r="BO134" s="119"/>
      <c r="BP134" s="119"/>
      <c r="BQ134" s="119"/>
      <c r="BR134" s="119"/>
      <c r="BS134" s="119"/>
      <c r="BT134" s="119"/>
      <c r="BU134" s="119"/>
      <c r="BV134" s="119"/>
      <c r="BW134" s="119"/>
      <c r="BX134" s="119"/>
      <c r="BY134" s="119"/>
      <c r="BZ134" s="119"/>
      <c r="CA134" s="119"/>
      <c r="CB134" s="119"/>
      <c r="CC134" s="119"/>
      <c r="CD134" s="119"/>
      <c r="CE134" s="119"/>
      <c r="CF134" s="119"/>
      <c r="CG134" s="119"/>
      <c r="CH134" s="119"/>
      <c r="CI134" s="119"/>
      <c r="CJ134" s="119"/>
      <c r="CK134" s="119"/>
      <c r="CL134" s="119"/>
      <c r="CM134" s="119"/>
      <c r="CN134" s="119"/>
      <c r="CO134" s="119"/>
      <c r="CP134" s="119"/>
      <c r="CQ134" s="119"/>
      <c r="CR134" s="119"/>
      <c r="CS134" s="119"/>
      <c r="CT134" s="119"/>
      <c r="CU134" s="119"/>
      <c r="CV134" s="119"/>
      <c r="CW134" s="119"/>
      <c r="CX134" s="119"/>
      <c r="CY134" s="119"/>
      <c r="CZ134" s="119"/>
      <c r="DA134" s="119"/>
      <c r="DB134" s="119"/>
      <c r="DC134" s="119"/>
      <c r="DD134" s="119"/>
      <c r="DE134" s="119"/>
      <c r="DF134" s="119"/>
      <c r="DG134" s="119"/>
      <c r="DH134" s="119"/>
      <c r="DI134" s="119"/>
      <c r="DJ134" s="119"/>
      <c r="DK134" s="119"/>
      <c r="DL134" s="119"/>
      <c r="DM134" s="119"/>
      <c r="DN134" s="119"/>
      <c r="DO134" s="119"/>
      <c r="DP134" s="119"/>
      <c r="DQ134" s="119"/>
      <c r="DR134" s="119"/>
      <c r="DS134" s="119"/>
      <c r="DT134" s="119"/>
      <c r="DU134" s="119"/>
      <c r="DV134" s="119"/>
      <c r="DW134" s="119"/>
      <c r="DX134" s="119"/>
      <c r="DY134" s="119"/>
      <c r="DZ134" s="119"/>
      <c r="EA134" s="119"/>
      <c r="EB134" s="119"/>
      <c r="EC134" s="119"/>
      <c r="ED134" s="119"/>
      <c r="EE134" s="119"/>
      <c r="EF134" s="119"/>
      <c r="EG134" s="119"/>
      <c r="EH134" s="119"/>
      <c r="EI134" s="119"/>
      <c r="EJ134" s="119"/>
      <c r="EK134" s="119"/>
      <c r="EL134" s="119"/>
      <c r="EM134" s="119"/>
      <c r="EN134" s="119"/>
      <c r="EO134" s="119"/>
      <c r="EP134" s="119"/>
      <c r="EQ134" s="119"/>
      <c r="ER134" s="119"/>
      <c r="ES134" s="119"/>
      <c r="ET134" s="119"/>
      <c r="EU134" s="119"/>
      <c r="EV134" s="119"/>
      <c r="EW134" s="119"/>
      <c r="EX134" s="119"/>
      <c r="EY134" s="119"/>
      <c r="EZ134" s="119"/>
      <c r="FA134" s="119"/>
      <c r="FB134" s="119"/>
      <c r="FC134" s="119"/>
      <c r="FD134" s="119"/>
      <c r="FE134" s="119"/>
      <c r="FF134" s="119"/>
      <c r="FG134" s="119"/>
      <c r="FH134" s="119"/>
      <c r="FI134" s="119"/>
      <c r="FJ134" s="119"/>
      <c r="FK134" s="119"/>
      <c r="FL134" s="119"/>
      <c r="FM134" s="119"/>
      <c r="FN134" s="119"/>
      <c r="FO134" s="119"/>
      <c r="FP134" s="119"/>
      <c r="FQ134" s="119"/>
      <c r="FR134" s="119"/>
      <c r="FS134" s="119"/>
      <c r="FT134" s="119"/>
      <c r="FU134" s="119"/>
      <c r="FV134" s="119"/>
      <c r="FW134" s="119"/>
      <c r="FX134" s="119"/>
      <c r="FY134" s="119"/>
      <c r="FZ134" s="119"/>
      <c r="GA134" s="119"/>
      <c r="GB134" s="119"/>
      <c r="GC134" s="119"/>
      <c r="GD134" s="119"/>
      <c r="GE134" s="119"/>
      <c r="GF134" s="119"/>
      <c r="GG134" s="119"/>
      <c r="GH134" s="119"/>
      <c r="GI134" s="119"/>
      <c r="GJ134" s="119"/>
      <c r="GK134" s="119"/>
      <c r="GL134" s="119"/>
      <c r="GM134" s="119"/>
      <c r="GN134" s="119"/>
      <c r="GO134" s="119"/>
      <c r="GP134" s="119"/>
      <c r="GQ134" s="119"/>
      <c r="GR134" s="119"/>
      <c r="GS134" s="119"/>
      <c r="GT134" s="119"/>
      <c r="GU134" s="119"/>
      <c r="GV134" s="119"/>
      <c r="GW134" s="119"/>
      <c r="GX134" s="119"/>
      <c r="GY134" s="119"/>
      <c r="GZ134" s="119"/>
      <c r="HA134" s="119"/>
      <c r="HB134" s="119"/>
      <c r="HC134" s="119"/>
      <c r="HD134" s="119"/>
      <c r="HE134" s="119"/>
      <c r="HF134" s="119"/>
      <c r="HG134" s="119"/>
      <c r="HH134" s="119"/>
      <c r="HI134" s="119"/>
      <c r="HJ134" s="119"/>
      <c r="HK134" s="119"/>
      <c r="HL134" s="119"/>
      <c r="HM134" s="119"/>
      <c r="HN134" s="119"/>
      <c r="HO134" s="119"/>
      <c r="HP134" s="119"/>
      <c r="HQ134" s="119"/>
      <c r="HR134" s="119"/>
      <c r="HS134" s="119"/>
    </row>
    <row r="135" spans="1:227" ht="12.75" customHeight="1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  <c r="AA135" s="119"/>
      <c r="AB135" s="119"/>
      <c r="AC135" s="119"/>
      <c r="AD135" s="119"/>
      <c r="AE135" s="119"/>
      <c r="AF135" s="119"/>
      <c r="AG135" s="119"/>
      <c r="AH135" s="119"/>
      <c r="AI135" s="119"/>
      <c r="AJ135" s="119"/>
      <c r="AK135" s="119"/>
      <c r="AL135" s="119"/>
      <c r="AM135" s="119"/>
      <c r="AN135" s="119"/>
      <c r="AO135" s="119"/>
      <c r="AP135" s="119"/>
      <c r="AQ135" s="119"/>
      <c r="AR135" s="119"/>
      <c r="AS135" s="119"/>
      <c r="AT135" s="119"/>
      <c r="AU135" s="119"/>
      <c r="AV135" s="119"/>
      <c r="AW135" s="119"/>
      <c r="AX135" s="119"/>
      <c r="AY135" s="119"/>
      <c r="AZ135" s="119"/>
      <c r="BA135" s="119"/>
      <c r="BB135" s="119"/>
      <c r="BC135" s="119"/>
      <c r="BD135" s="119"/>
      <c r="BE135" s="119"/>
      <c r="BF135" s="119"/>
      <c r="BG135" s="119"/>
      <c r="BH135" s="119"/>
      <c r="BI135" s="119"/>
      <c r="BJ135" s="119"/>
      <c r="BK135" s="119"/>
      <c r="BL135" s="119"/>
      <c r="BM135" s="119"/>
      <c r="BN135" s="119"/>
      <c r="BO135" s="119"/>
      <c r="BP135" s="119"/>
      <c r="BQ135" s="119"/>
      <c r="BR135" s="119"/>
      <c r="BS135" s="119"/>
      <c r="BT135" s="119"/>
      <c r="BU135" s="119"/>
      <c r="BV135" s="119"/>
      <c r="BW135" s="119"/>
      <c r="BX135" s="119"/>
      <c r="BY135" s="119"/>
      <c r="BZ135" s="119"/>
      <c r="CA135" s="119"/>
      <c r="CB135" s="119"/>
      <c r="CC135" s="119"/>
      <c r="CD135" s="119"/>
      <c r="CE135" s="119"/>
      <c r="CF135" s="119"/>
      <c r="CG135" s="119"/>
      <c r="CH135" s="119"/>
      <c r="CI135" s="119"/>
      <c r="CJ135" s="119"/>
      <c r="CK135" s="119"/>
      <c r="CL135" s="119"/>
      <c r="CM135" s="119"/>
      <c r="CN135" s="119"/>
      <c r="CO135" s="119"/>
      <c r="CP135" s="119"/>
      <c r="CQ135" s="119"/>
      <c r="CR135" s="119"/>
      <c r="CS135" s="119"/>
      <c r="CT135" s="119"/>
      <c r="CU135" s="119"/>
      <c r="CV135" s="119"/>
      <c r="CW135" s="119"/>
      <c r="CX135" s="119"/>
      <c r="CY135" s="119"/>
      <c r="CZ135" s="119"/>
      <c r="DA135" s="119"/>
      <c r="DB135" s="119"/>
      <c r="DC135" s="119"/>
      <c r="DD135" s="119"/>
      <c r="DE135" s="119"/>
      <c r="DF135" s="119"/>
      <c r="DG135" s="119"/>
      <c r="DH135" s="119"/>
      <c r="DI135" s="119"/>
      <c r="DJ135" s="119"/>
      <c r="DK135" s="119"/>
      <c r="DL135" s="119"/>
      <c r="DM135" s="119"/>
      <c r="DN135" s="119"/>
      <c r="DO135" s="119"/>
      <c r="DP135" s="119"/>
      <c r="DQ135" s="119"/>
      <c r="DR135" s="119"/>
      <c r="DS135" s="119"/>
      <c r="DT135" s="119"/>
      <c r="DU135" s="119"/>
      <c r="DV135" s="119"/>
      <c r="DW135" s="119"/>
      <c r="DX135" s="119"/>
      <c r="DY135" s="119"/>
      <c r="DZ135" s="119"/>
      <c r="EA135" s="119"/>
      <c r="EB135" s="119"/>
      <c r="EC135" s="119"/>
      <c r="ED135" s="119"/>
      <c r="EE135" s="119"/>
      <c r="EF135" s="119"/>
      <c r="EG135" s="119"/>
      <c r="EH135" s="119"/>
      <c r="EI135" s="119"/>
      <c r="EJ135" s="119"/>
      <c r="EK135" s="119"/>
      <c r="EL135" s="119"/>
      <c r="EM135" s="119"/>
      <c r="EN135" s="119"/>
      <c r="EO135" s="119"/>
      <c r="EP135" s="119"/>
      <c r="EQ135" s="119"/>
      <c r="ER135" s="119"/>
      <c r="ES135" s="119"/>
      <c r="ET135" s="119"/>
      <c r="EU135" s="119"/>
      <c r="EV135" s="119"/>
      <c r="EW135" s="119"/>
      <c r="EX135" s="119"/>
      <c r="EY135" s="119"/>
      <c r="EZ135" s="119"/>
      <c r="FA135" s="119"/>
      <c r="FB135" s="119"/>
      <c r="FC135" s="119"/>
      <c r="FD135" s="119"/>
      <c r="FE135" s="119"/>
      <c r="FF135" s="119"/>
      <c r="FG135" s="119"/>
      <c r="FH135" s="119"/>
      <c r="FI135" s="119"/>
      <c r="FJ135" s="119"/>
      <c r="FK135" s="119"/>
      <c r="FL135" s="119"/>
      <c r="FM135" s="119"/>
      <c r="FN135" s="119"/>
      <c r="FO135" s="119"/>
      <c r="FP135" s="119"/>
      <c r="FQ135" s="119"/>
      <c r="FR135" s="119"/>
      <c r="FS135" s="119"/>
      <c r="FT135" s="119"/>
      <c r="FU135" s="119"/>
      <c r="FV135" s="119"/>
      <c r="FW135" s="119"/>
      <c r="FX135" s="119"/>
      <c r="FY135" s="119"/>
      <c r="FZ135" s="119"/>
      <c r="GA135" s="119"/>
      <c r="GB135" s="119"/>
      <c r="GC135" s="119"/>
      <c r="GD135" s="119"/>
      <c r="GE135" s="119"/>
      <c r="GF135" s="119"/>
      <c r="GG135" s="119"/>
      <c r="GH135" s="119"/>
      <c r="GI135" s="119"/>
      <c r="GJ135" s="119"/>
      <c r="GK135" s="119"/>
      <c r="GL135" s="119"/>
      <c r="GM135" s="119"/>
      <c r="GN135" s="119"/>
      <c r="GO135" s="119"/>
      <c r="GP135" s="119"/>
      <c r="GQ135" s="119"/>
      <c r="GR135" s="119"/>
      <c r="GS135" s="119"/>
      <c r="GT135" s="119"/>
      <c r="GU135" s="119"/>
      <c r="GV135" s="119"/>
      <c r="GW135" s="119"/>
      <c r="GX135" s="119"/>
      <c r="GY135" s="119"/>
      <c r="GZ135" s="119"/>
      <c r="HA135" s="119"/>
      <c r="HB135" s="119"/>
      <c r="HC135" s="119"/>
      <c r="HD135" s="119"/>
      <c r="HE135" s="119"/>
      <c r="HF135" s="119"/>
      <c r="HG135" s="119"/>
      <c r="HH135" s="119"/>
      <c r="HI135" s="119"/>
      <c r="HJ135" s="119"/>
      <c r="HK135" s="119"/>
      <c r="HL135" s="119"/>
      <c r="HM135" s="119"/>
      <c r="HN135" s="119"/>
      <c r="HO135" s="119"/>
      <c r="HP135" s="119"/>
      <c r="HQ135" s="119"/>
      <c r="HR135" s="119"/>
      <c r="HS135" s="119"/>
    </row>
    <row r="136" spans="1:227" ht="12.75" customHeight="1">
      <c r="A136" s="156"/>
      <c r="B136" s="119"/>
      <c r="C136" s="156"/>
      <c r="D136" s="156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  <c r="AA136" s="119"/>
      <c r="AB136" s="119"/>
      <c r="AC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19"/>
      <c r="AT136" s="119"/>
      <c r="AU136" s="119"/>
      <c r="AV136" s="119"/>
      <c r="AW136" s="119"/>
      <c r="AX136" s="119"/>
      <c r="AY136" s="119"/>
      <c r="AZ136" s="119"/>
      <c r="BA136" s="119"/>
      <c r="BB136" s="119"/>
      <c r="BC136" s="119"/>
      <c r="BD136" s="119"/>
      <c r="BE136" s="119"/>
      <c r="BF136" s="119"/>
      <c r="BG136" s="119"/>
      <c r="BH136" s="119"/>
      <c r="BI136" s="119"/>
      <c r="BJ136" s="119"/>
      <c r="BK136" s="119"/>
      <c r="BL136" s="119"/>
      <c r="BM136" s="119"/>
      <c r="BN136" s="119"/>
      <c r="BO136" s="119"/>
      <c r="BP136" s="119"/>
      <c r="BQ136" s="119"/>
      <c r="BR136" s="119"/>
      <c r="BS136" s="119"/>
      <c r="BT136" s="119"/>
      <c r="BU136" s="119"/>
      <c r="BV136" s="119"/>
      <c r="BW136" s="119"/>
      <c r="BX136" s="119"/>
      <c r="BY136" s="119"/>
      <c r="BZ136" s="119"/>
      <c r="CA136" s="119"/>
      <c r="CB136" s="119"/>
      <c r="CC136" s="119"/>
      <c r="CD136" s="119"/>
      <c r="CE136" s="119"/>
      <c r="CF136" s="119"/>
      <c r="CG136" s="119"/>
      <c r="CH136" s="119"/>
      <c r="CI136" s="119"/>
      <c r="CJ136" s="119"/>
      <c r="CK136" s="119"/>
      <c r="CL136" s="119"/>
      <c r="CM136" s="119"/>
      <c r="CN136" s="119"/>
      <c r="CO136" s="119"/>
      <c r="CP136" s="119"/>
      <c r="CQ136" s="119"/>
      <c r="CR136" s="119"/>
      <c r="CS136" s="119"/>
      <c r="CT136" s="119"/>
      <c r="CU136" s="119"/>
      <c r="CV136" s="119"/>
      <c r="CW136" s="119"/>
      <c r="CX136" s="119"/>
      <c r="CY136" s="119"/>
      <c r="CZ136" s="119"/>
      <c r="DA136" s="119"/>
      <c r="DB136" s="119"/>
      <c r="DC136" s="119"/>
      <c r="DD136" s="119"/>
      <c r="DE136" s="119"/>
      <c r="DF136" s="119"/>
      <c r="DG136" s="119"/>
      <c r="DH136" s="119"/>
      <c r="DI136" s="119"/>
      <c r="DJ136" s="119"/>
      <c r="DK136" s="119"/>
      <c r="DL136" s="119"/>
      <c r="DM136" s="119"/>
      <c r="DN136" s="119"/>
      <c r="DO136" s="119"/>
      <c r="DP136" s="119"/>
      <c r="DQ136" s="119"/>
      <c r="DR136" s="119"/>
      <c r="DS136" s="119"/>
      <c r="DT136" s="119"/>
      <c r="DU136" s="119"/>
      <c r="DV136" s="119"/>
      <c r="DW136" s="119"/>
      <c r="DX136" s="119"/>
      <c r="DY136" s="119"/>
      <c r="DZ136" s="119"/>
      <c r="EA136" s="119"/>
      <c r="EB136" s="119"/>
      <c r="EC136" s="119"/>
      <c r="ED136" s="119"/>
      <c r="EE136" s="119"/>
      <c r="EF136" s="119"/>
      <c r="EG136" s="119"/>
      <c r="EH136" s="119"/>
      <c r="EI136" s="119"/>
      <c r="EJ136" s="119"/>
      <c r="EK136" s="119"/>
      <c r="EL136" s="119"/>
      <c r="EM136" s="119"/>
      <c r="EN136" s="119"/>
      <c r="EO136" s="119"/>
      <c r="EP136" s="119"/>
      <c r="EQ136" s="119"/>
      <c r="ER136" s="119"/>
      <c r="ES136" s="119"/>
      <c r="ET136" s="119"/>
      <c r="EU136" s="119"/>
      <c r="EV136" s="119"/>
      <c r="EW136" s="119"/>
      <c r="EX136" s="119"/>
      <c r="EY136" s="119"/>
      <c r="EZ136" s="119"/>
      <c r="FA136" s="119"/>
      <c r="FB136" s="119"/>
      <c r="FC136" s="119"/>
      <c r="FD136" s="119"/>
      <c r="FE136" s="119"/>
      <c r="FF136" s="119"/>
      <c r="FG136" s="119"/>
      <c r="FH136" s="119"/>
      <c r="FI136" s="119"/>
      <c r="FJ136" s="119"/>
      <c r="FK136" s="119"/>
      <c r="FL136" s="119"/>
      <c r="FM136" s="119"/>
      <c r="FN136" s="119"/>
      <c r="FO136" s="119"/>
      <c r="FP136" s="119"/>
      <c r="FQ136" s="119"/>
      <c r="FR136" s="119"/>
      <c r="FS136" s="119"/>
      <c r="FT136" s="119"/>
      <c r="FU136" s="119"/>
      <c r="FV136" s="119"/>
      <c r="FW136" s="119"/>
      <c r="FX136" s="119"/>
      <c r="FY136" s="119"/>
      <c r="FZ136" s="119"/>
      <c r="GA136" s="119"/>
      <c r="GB136" s="119"/>
      <c r="GC136" s="119"/>
      <c r="GD136" s="119"/>
      <c r="GE136" s="119"/>
      <c r="GF136" s="119"/>
      <c r="GG136" s="119"/>
      <c r="GH136" s="119"/>
      <c r="GI136" s="119"/>
      <c r="GJ136" s="119"/>
      <c r="GK136" s="119"/>
      <c r="GL136" s="119"/>
      <c r="GM136" s="119"/>
      <c r="GN136" s="119"/>
      <c r="GO136" s="119"/>
      <c r="GP136" s="119"/>
      <c r="GQ136" s="119"/>
      <c r="GR136" s="119"/>
      <c r="GS136" s="119"/>
      <c r="GT136" s="119"/>
      <c r="GU136" s="119"/>
      <c r="GV136" s="119"/>
      <c r="GW136" s="119"/>
      <c r="GX136" s="119"/>
      <c r="GY136" s="119"/>
      <c r="GZ136" s="119"/>
      <c r="HA136" s="119"/>
      <c r="HB136" s="119"/>
      <c r="HC136" s="119"/>
      <c r="HD136" s="119"/>
      <c r="HE136" s="119"/>
      <c r="HF136" s="119"/>
      <c r="HG136" s="119"/>
      <c r="HH136" s="119"/>
      <c r="HI136" s="119"/>
      <c r="HJ136" s="119"/>
      <c r="HK136" s="119"/>
      <c r="HL136" s="119"/>
      <c r="HM136" s="119"/>
      <c r="HN136" s="119"/>
      <c r="HO136" s="119"/>
      <c r="HP136" s="119"/>
      <c r="HQ136" s="119"/>
      <c r="HR136" s="119"/>
      <c r="HS136" s="119"/>
    </row>
    <row r="137" spans="1:227" ht="12.75" customHeight="1">
      <c r="A137" s="157"/>
      <c r="B137" s="119"/>
      <c r="C137" s="157"/>
      <c r="D137" s="157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  <c r="AA137" s="119"/>
      <c r="AB137" s="119"/>
      <c r="AC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19"/>
      <c r="AP137" s="119"/>
      <c r="AQ137" s="119"/>
      <c r="AR137" s="119"/>
      <c r="AS137" s="119"/>
      <c r="AT137" s="119"/>
      <c r="AU137" s="119"/>
      <c r="AV137" s="119"/>
      <c r="AW137" s="119"/>
      <c r="AX137" s="119"/>
      <c r="AY137" s="119"/>
      <c r="AZ137" s="119"/>
      <c r="BA137" s="119"/>
      <c r="BB137" s="119"/>
      <c r="BC137" s="119"/>
      <c r="BD137" s="119"/>
      <c r="BE137" s="119"/>
      <c r="BF137" s="119"/>
      <c r="BG137" s="119"/>
      <c r="BH137" s="119"/>
      <c r="BI137" s="119"/>
      <c r="BJ137" s="119"/>
      <c r="BK137" s="119"/>
      <c r="BL137" s="119"/>
      <c r="BM137" s="119"/>
      <c r="BN137" s="119"/>
      <c r="BO137" s="119"/>
      <c r="BP137" s="119"/>
      <c r="BQ137" s="119"/>
      <c r="BR137" s="119"/>
      <c r="BS137" s="119"/>
      <c r="BT137" s="119"/>
      <c r="BU137" s="119"/>
      <c r="BV137" s="119"/>
      <c r="BW137" s="119"/>
      <c r="BX137" s="119"/>
      <c r="BY137" s="119"/>
      <c r="BZ137" s="119"/>
      <c r="CA137" s="119"/>
      <c r="CB137" s="119"/>
      <c r="CC137" s="119"/>
      <c r="CD137" s="119"/>
      <c r="CE137" s="119"/>
      <c r="CF137" s="119"/>
      <c r="CG137" s="119"/>
      <c r="CH137" s="119"/>
      <c r="CI137" s="119"/>
      <c r="CJ137" s="119"/>
      <c r="CK137" s="119"/>
      <c r="CL137" s="119"/>
      <c r="CM137" s="119"/>
      <c r="CN137" s="119"/>
      <c r="CO137" s="119"/>
      <c r="CP137" s="119"/>
      <c r="CQ137" s="119"/>
      <c r="CR137" s="119"/>
      <c r="CS137" s="119"/>
      <c r="CT137" s="119"/>
      <c r="CU137" s="119"/>
      <c r="CV137" s="119"/>
      <c r="CW137" s="119"/>
      <c r="CX137" s="119"/>
      <c r="CY137" s="119"/>
      <c r="CZ137" s="119"/>
      <c r="DA137" s="119"/>
      <c r="DB137" s="119"/>
      <c r="DC137" s="119"/>
      <c r="DD137" s="119"/>
      <c r="DE137" s="119"/>
      <c r="DF137" s="119"/>
      <c r="DG137" s="119"/>
      <c r="DH137" s="119"/>
      <c r="DI137" s="119"/>
      <c r="DJ137" s="119"/>
      <c r="DK137" s="119"/>
      <c r="DL137" s="119"/>
      <c r="DM137" s="119"/>
      <c r="DN137" s="119"/>
      <c r="DO137" s="119"/>
      <c r="DP137" s="119"/>
      <c r="DQ137" s="119"/>
      <c r="DR137" s="119"/>
      <c r="DS137" s="119"/>
      <c r="DT137" s="119"/>
      <c r="DU137" s="119"/>
      <c r="DV137" s="119"/>
      <c r="DW137" s="119"/>
      <c r="DX137" s="119"/>
      <c r="DY137" s="119"/>
      <c r="DZ137" s="119"/>
      <c r="EA137" s="119"/>
      <c r="EB137" s="119"/>
      <c r="EC137" s="119"/>
      <c r="ED137" s="119"/>
      <c r="EE137" s="119"/>
      <c r="EF137" s="119"/>
      <c r="EG137" s="119"/>
      <c r="EH137" s="119"/>
      <c r="EI137" s="119"/>
      <c r="EJ137" s="119"/>
      <c r="EK137" s="119"/>
      <c r="EL137" s="119"/>
      <c r="EM137" s="119"/>
      <c r="EN137" s="119"/>
      <c r="EO137" s="119"/>
      <c r="EP137" s="119"/>
      <c r="EQ137" s="119"/>
      <c r="ER137" s="119"/>
      <c r="ES137" s="119"/>
      <c r="ET137" s="119"/>
      <c r="EU137" s="119"/>
      <c r="EV137" s="119"/>
      <c r="EW137" s="119"/>
      <c r="EX137" s="119"/>
      <c r="EY137" s="119"/>
      <c r="EZ137" s="119"/>
      <c r="FA137" s="119"/>
      <c r="FB137" s="119"/>
      <c r="FC137" s="119"/>
      <c r="FD137" s="119"/>
      <c r="FE137" s="119"/>
      <c r="FF137" s="119"/>
      <c r="FG137" s="119"/>
      <c r="FH137" s="119"/>
      <c r="FI137" s="119"/>
      <c r="FJ137" s="119"/>
      <c r="FK137" s="119"/>
      <c r="FL137" s="119"/>
      <c r="FM137" s="119"/>
      <c r="FN137" s="119"/>
      <c r="FO137" s="119"/>
      <c r="FP137" s="119"/>
      <c r="FQ137" s="119"/>
      <c r="FR137" s="119"/>
      <c r="FS137" s="119"/>
      <c r="FT137" s="119"/>
      <c r="FU137" s="119"/>
      <c r="FV137" s="119"/>
      <c r="FW137" s="119"/>
      <c r="FX137" s="119"/>
      <c r="FY137" s="119"/>
      <c r="FZ137" s="119"/>
      <c r="GA137" s="119"/>
      <c r="GB137" s="119"/>
      <c r="GC137" s="119"/>
      <c r="GD137" s="119"/>
      <c r="GE137" s="119"/>
      <c r="GF137" s="119"/>
      <c r="GG137" s="119"/>
      <c r="GH137" s="119"/>
      <c r="GI137" s="119"/>
      <c r="GJ137" s="119"/>
      <c r="GK137" s="119"/>
      <c r="GL137" s="119"/>
      <c r="GM137" s="119"/>
      <c r="GN137" s="119"/>
      <c r="GO137" s="119"/>
      <c r="GP137" s="119"/>
      <c r="GQ137" s="119"/>
      <c r="GR137" s="119"/>
      <c r="GS137" s="119"/>
      <c r="GT137" s="119"/>
      <c r="GU137" s="119"/>
      <c r="GV137" s="119"/>
      <c r="GW137" s="119"/>
      <c r="GX137" s="119"/>
      <c r="GY137" s="119"/>
      <c r="GZ137" s="119"/>
      <c r="HA137" s="119"/>
      <c r="HB137" s="119"/>
      <c r="HC137" s="119"/>
      <c r="HD137" s="119"/>
      <c r="HE137" s="119"/>
      <c r="HF137" s="119"/>
      <c r="HG137" s="119"/>
      <c r="HH137" s="119"/>
      <c r="HI137" s="119"/>
      <c r="HJ137" s="119"/>
      <c r="HK137" s="119"/>
      <c r="HL137" s="119"/>
      <c r="HM137" s="119"/>
      <c r="HN137" s="119"/>
      <c r="HO137" s="119"/>
      <c r="HP137" s="119"/>
      <c r="HQ137" s="119"/>
      <c r="HR137" s="119"/>
      <c r="HS137" s="119"/>
    </row>
    <row r="138" spans="1:227" ht="12.75" customHeight="1">
      <c r="A138" s="157"/>
      <c r="B138" s="119"/>
      <c r="C138" s="157"/>
      <c r="D138" s="157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  <c r="AA138" s="119"/>
      <c r="AB138" s="119"/>
      <c r="AC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19"/>
      <c r="AP138" s="119"/>
      <c r="AQ138" s="119"/>
      <c r="AR138" s="119"/>
      <c r="AS138" s="119"/>
      <c r="AT138" s="119"/>
      <c r="AU138" s="119"/>
      <c r="AV138" s="119"/>
      <c r="AW138" s="119"/>
      <c r="AX138" s="119"/>
      <c r="AY138" s="119"/>
      <c r="AZ138" s="119"/>
      <c r="BA138" s="119"/>
      <c r="BB138" s="119"/>
      <c r="BC138" s="119"/>
      <c r="BD138" s="119"/>
      <c r="BE138" s="119"/>
      <c r="BF138" s="119"/>
      <c r="BG138" s="119"/>
      <c r="BH138" s="119"/>
      <c r="BI138" s="119"/>
      <c r="BJ138" s="119"/>
      <c r="BK138" s="119"/>
      <c r="BL138" s="119"/>
      <c r="BM138" s="119"/>
      <c r="BN138" s="119"/>
      <c r="BO138" s="119"/>
      <c r="BP138" s="119"/>
      <c r="BQ138" s="119"/>
      <c r="BR138" s="119"/>
      <c r="BS138" s="119"/>
      <c r="BT138" s="119"/>
      <c r="BU138" s="119"/>
      <c r="BV138" s="119"/>
      <c r="BW138" s="119"/>
      <c r="BX138" s="119"/>
      <c r="BY138" s="119"/>
      <c r="BZ138" s="119"/>
      <c r="CA138" s="119"/>
      <c r="CB138" s="119"/>
      <c r="CC138" s="119"/>
      <c r="CD138" s="119"/>
      <c r="CE138" s="119"/>
      <c r="CF138" s="119"/>
      <c r="CG138" s="119"/>
      <c r="CH138" s="119"/>
      <c r="CI138" s="119"/>
      <c r="CJ138" s="119"/>
      <c r="CK138" s="119"/>
      <c r="CL138" s="119"/>
      <c r="CM138" s="119"/>
      <c r="CN138" s="119"/>
      <c r="CO138" s="119"/>
      <c r="CP138" s="119"/>
      <c r="CQ138" s="119"/>
      <c r="CR138" s="119"/>
      <c r="CS138" s="119"/>
      <c r="CT138" s="119"/>
      <c r="CU138" s="119"/>
      <c r="CV138" s="119"/>
      <c r="CW138" s="119"/>
      <c r="CX138" s="119"/>
      <c r="CY138" s="119"/>
      <c r="CZ138" s="119"/>
      <c r="DA138" s="119"/>
      <c r="DB138" s="119"/>
      <c r="DC138" s="119"/>
      <c r="DD138" s="119"/>
      <c r="DE138" s="119"/>
      <c r="DF138" s="119"/>
      <c r="DG138" s="119"/>
      <c r="DH138" s="119"/>
      <c r="DI138" s="119"/>
      <c r="DJ138" s="119"/>
      <c r="DK138" s="119"/>
      <c r="DL138" s="119"/>
      <c r="DM138" s="119"/>
      <c r="DN138" s="119"/>
      <c r="DO138" s="119"/>
      <c r="DP138" s="119"/>
      <c r="DQ138" s="119"/>
      <c r="DR138" s="119"/>
      <c r="DS138" s="119"/>
      <c r="DT138" s="119"/>
      <c r="DU138" s="119"/>
      <c r="DV138" s="119"/>
      <c r="DW138" s="119"/>
      <c r="DX138" s="119"/>
      <c r="DY138" s="119"/>
      <c r="DZ138" s="119"/>
      <c r="EA138" s="119"/>
      <c r="EB138" s="119"/>
      <c r="EC138" s="119"/>
      <c r="ED138" s="119"/>
      <c r="EE138" s="119"/>
      <c r="EF138" s="119"/>
      <c r="EG138" s="119"/>
      <c r="EH138" s="119"/>
      <c r="EI138" s="119"/>
      <c r="EJ138" s="119"/>
      <c r="EK138" s="119"/>
      <c r="EL138" s="119"/>
      <c r="EM138" s="119"/>
      <c r="EN138" s="119"/>
      <c r="EO138" s="119"/>
      <c r="EP138" s="119"/>
      <c r="EQ138" s="119"/>
      <c r="ER138" s="119"/>
      <c r="ES138" s="119"/>
      <c r="ET138" s="119"/>
      <c r="EU138" s="119"/>
      <c r="EV138" s="119"/>
      <c r="EW138" s="119"/>
      <c r="EX138" s="119"/>
      <c r="EY138" s="119"/>
      <c r="EZ138" s="119"/>
      <c r="FA138" s="119"/>
      <c r="FB138" s="119"/>
      <c r="FC138" s="119"/>
      <c r="FD138" s="119"/>
      <c r="FE138" s="119"/>
      <c r="FF138" s="119"/>
      <c r="FG138" s="119"/>
      <c r="FH138" s="119"/>
      <c r="FI138" s="119"/>
      <c r="FJ138" s="119"/>
      <c r="FK138" s="119"/>
      <c r="FL138" s="119"/>
      <c r="FM138" s="119"/>
      <c r="FN138" s="119"/>
      <c r="FO138" s="119"/>
      <c r="FP138" s="119"/>
      <c r="FQ138" s="119"/>
      <c r="FR138" s="119"/>
      <c r="FS138" s="119"/>
      <c r="FT138" s="119"/>
      <c r="FU138" s="119"/>
      <c r="FV138" s="119"/>
      <c r="FW138" s="119"/>
      <c r="FX138" s="119"/>
      <c r="FY138" s="119"/>
      <c r="FZ138" s="119"/>
      <c r="GA138" s="119"/>
      <c r="GB138" s="119"/>
      <c r="GC138" s="119"/>
      <c r="GD138" s="119"/>
      <c r="GE138" s="119"/>
      <c r="GF138" s="119"/>
      <c r="GG138" s="119"/>
      <c r="GH138" s="119"/>
      <c r="GI138" s="119"/>
      <c r="GJ138" s="119"/>
      <c r="GK138" s="119"/>
      <c r="GL138" s="119"/>
      <c r="GM138" s="119"/>
      <c r="GN138" s="119"/>
      <c r="GO138" s="119"/>
      <c r="GP138" s="119"/>
      <c r="GQ138" s="119"/>
      <c r="GR138" s="119"/>
      <c r="GS138" s="119"/>
      <c r="GT138" s="119"/>
      <c r="GU138" s="119"/>
      <c r="GV138" s="119"/>
      <c r="GW138" s="119"/>
      <c r="GX138" s="119"/>
      <c r="GY138" s="119"/>
      <c r="GZ138" s="119"/>
      <c r="HA138" s="119"/>
      <c r="HB138" s="119"/>
      <c r="HC138" s="119"/>
      <c r="HD138" s="119"/>
      <c r="HE138" s="119"/>
      <c r="HF138" s="119"/>
      <c r="HG138" s="119"/>
      <c r="HH138" s="119"/>
      <c r="HI138" s="119"/>
      <c r="HJ138" s="119"/>
      <c r="HK138" s="119"/>
      <c r="HL138" s="119"/>
      <c r="HM138" s="119"/>
      <c r="HN138" s="119"/>
      <c r="HO138" s="119"/>
      <c r="HP138" s="119"/>
      <c r="HQ138" s="119"/>
      <c r="HR138" s="119"/>
      <c r="HS138" s="119"/>
    </row>
    <row r="139" spans="1:227" ht="12.75" customHeight="1">
      <c r="A139" s="157"/>
      <c r="B139" s="119"/>
      <c r="C139" s="157"/>
      <c r="D139" s="157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  <c r="AA139" s="119"/>
      <c r="AB139" s="119"/>
      <c r="AC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19"/>
      <c r="AP139" s="119"/>
      <c r="AQ139" s="119"/>
      <c r="AR139" s="119"/>
      <c r="AS139" s="119"/>
      <c r="AT139" s="119"/>
      <c r="AU139" s="119"/>
      <c r="AV139" s="119"/>
      <c r="AW139" s="119"/>
      <c r="AX139" s="119"/>
      <c r="AY139" s="119"/>
      <c r="AZ139" s="119"/>
      <c r="BA139" s="119"/>
      <c r="BB139" s="119"/>
      <c r="BC139" s="119"/>
      <c r="BD139" s="119"/>
      <c r="BE139" s="119"/>
      <c r="BF139" s="119"/>
      <c r="BG139" s="119"/>
      <c r="BH139" s="119"/>
      <c r="BI139" s="119"/>
      <c r="BJ139" s="119"/>
      <c r="BK139" s="119"/>
      <c r="BL139" s="119"/>
      <c r="BM139" s="119"/>
      <c r="BN139" s="119"/>
      <c r="BO139" s="119"/>
      <c r="BP139" s="119"/>
      <c r="BQ139" s="119"/>
      <c r="BR139" s="119"/>
      <c r="BS139" s="119"/>
      <c r="BT139" s="119"/>
      <c r="BU139" s="119"/>
      <c r="BV139" s="119"/>
      <c r="BW139" s="119"/>
      <c r="BX139" s="119"/>
      <c r="BY139" s="119"/>
      <c r="BZ139" s="119"/>
      <c r="CA139" s="119"/>
      <c r="CB139" s="119"/>
      <c r="CC139" s="119"/>
      <c r="CD139" s="119"/>
      <c r="CE139" s="119"/>
      <c r="CF139" s="119"/>
      <c r="CG139" s="119"/>
      <c r="CH139" s="119"/>
      <c r="CI139" s="119"/>
      <c r="CJ139" s="119"/>
      <c r="CK139" s="119"/>
      <c r="CL139" s="119"/>
      <c r="CM139" s="119"/>
      <c r="CN139" s="119"/>
      <c r="CO139" s="119"/>
      <c r="CP139" s="119"/>
      <c r="CQ139" s="119"/>
      <c r="CR139" s="119"/>
      <c r="CS139" s="119"/>
      <c r="CT139" s="119"/>
      <c r="CU139" s="119"/>
      <c r="CV139" s="119"/>
      <c r="CW139" s="119"/>
      <c r="CX139" s="119"/>
      <c r="CY139" s="119"/>
      <c r="CZ139" s="119"/>
      <c r="DA139" s="119"/>
      <c r="DB139" s="119"/>
      <c r="DC139" s="119"/>
      <c r="DD139" s="119"/>
      <c r="DE139" s="119"/>
      <c r="DF139" s="119"/>
      <c r="DG139" s="119"/>
      <c r="DH139" s="119"/>
      <c r="DI139" s="119"/>
      <c r="DJ139" s="119"/>
      <c r="DK139" s="119"/>
      <c r="DL139" s="119"/>
      <c r="DM139" s="119"/>
      <c r="DN139" s="119"/>
      <c r="DO139" s="119"/>
      <c r="DP139" s="119"/>
      <c r="DQ139" s="119"/>
      <c r="DR139" s="119"/>
      <c r="DS139" s="119"/>
      <c r="DT139" s="119"/>
      <c r="DU139" s="119"/>
      <c r="DV139" s="119"/>
      <c r="DW139" s="119"/>
      <c r="DX139" s="119"/>
      <c r="DY139" s="119"/>
      <c r="DZ139" s="119"/>
      <c r="EA139" s="119"/>
      <c r="EB139" s="119"/>
      <c r="EC139" s="119"/>
      <c r="ED139" s="119"/>
      <c r="EE139" s="119"/>
      <c r="EF139" s="119"/>
      <c r="EG139" s="119"/>
      <c r="EH139" s="119"/>
      <c r="EI139" s="119"/>
      <c r="EJ139" s="119"/>
      <c r="EK139" s="119"/>
      <c r="EL139" s="119"/>
      <c r="EM139" s="119"/>
      <c r="EN139" s="119"/>
      <c r="EO139" s="119"/>
      <c r="EP139" s="119"/>
      <c r="EQ139" s="119"/>
      <c r="ER139" s="119"/>
      <c r="ES139" s="119"/>
      <c r="ET139" s="119"/>
      <c r="EU139" s="119"/>
      <c r="EV139" s="119"/>
      <c r="EW139" s="119"/>
      <c r="EX139" s="119"/>
      <c r="EY139" s="119"/>
      <c r="EZ139" s="119"/>
      <c r="FA139" s="119"/>
      <c r="FB139" s="119"/>
      <c r="FC139" s="119"/>
      <c r="FD139" s="119"/>
      <c r="FE139" s="119"/>
      <c r="FF139" s="119"/>
      <c r="FG139" s="119"/>
      <c r="FH139" s="119"/>
      <c r="FI139" s="119"/>
      <c r="FJ139" s="119"/>
      <c r="FK139" s="119"/>
      <c r="FL139" s="119"/>
      <c r="FM139" s="119"/>
      <c r="FN139" s="119"/>
      <c r="FO139" s="119"/>
      <c r="FP139" s="119"/>
      <c r="FQ139" s="119"/>
      <c r="FR139" s="119"/>
      <c r="FS139" s="119"/>
      <c r="FT139" s="119"/>
      <c r="FU139" s="119"/>
      <c r="FV139" s="119"/>
      <c r="FW139" s="119"/>
      <c r="FX139" s="119"/>
      <c r="FY139" s="119"/>
      <c r="FZ139" s="119"/>
      <c r="GA139" s="119"/>
      <c r="GB139" s="119"/>
      <c r="GC139" s="119"/>
      <c r="GD139" s="119"/>
      <c r="GE139" s="119"/>
      <c r="GF139" s="119"/>
      <c r="GG139" s="119"/>
      <c r="GH139" s="119"/>
      <c r="GI139" s="119"/>
      <c r="GJ139" s="119"/>
      <c r="GK139" s="119"/>
      <c r="GL139" s="119"/>
      <c r="GM139" s="119"/>
      <c r="GN139" s="119"/>
      <c r="GO139" s="119"/>
      <c r="GP139" s="119"/>
      <c r="GQ139" s="119"/>
      <c r="GR139" s="119"/>
      <c r="GS139" s="119"/>
      <c r="GT139" s="119"/>
      <c r="GU139" s="119"/>
      <c r="GV139" s="119"/>
      <c r="GW139" s="119"/>
      <c r="GX139" s="119"/>
      <c r="GY139" s="119"/>
      <c r="GZ139" s="119"/>
      <c r="HA139" s="119"/>
      <c r="HB139" s="119"/>
      <c r="HC139" s="119"/>
      <c r="HD139" s="119"/>
      <c r="HE139" s="119"/>
      <c r="HF139" s="119"/>
      <c r="HG139" s="119"/>
      <c r="HH139" s="119"/>
      <c r="HI139" s="119"/>
      <c r="HJ139" s="119"/>
      <c r="HK139" s="119"/>
      <c r="HL139" s="119"/>
      <c r="HM139" s="119"/>
      <c r="HN139" s="119"/>
      <c r="HO139" s="119"/>
      <c r="HP139" s="119"/>
      <c r="HQ139" s="119"/>
      <c r="HR139" s="119"/>
      <c r="HS139" s="119"/>
    </row>
    <row r="140" spans="1:227" ht="12.75" customHeight="1">
      <c r="A140" s="157"/>
      <c r="B140" s="119"/>
      <c r="C140" s="157"/>
      <c r="D140" s="157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  <c r="AA140" s="119"/>
      <c r="AB140" s="119"/>
      <c r="AC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9"/>
      <c r="AT140" s="119"/>
      <c r="AU140" s="119"/>
      <c r="AV140" s="119"/>
      <c r="AW140" s="119"/>
      <c r="AX140" s="119"/>
      <c r="AY140" s="119"/>
      <c r="AZ140" s="119"/>
      <c r="BA140" s="119"/>
      <c r="BB140" s="119"/>
      <c r="BC140" s="119"/>
      <c r="BD140" s="119"/>
      <c r="BE140" s="119"/>
      <c r="BF140" s="119"/>
      <c r="BG140" s="119"/>
      <c r="BH140" s="119"/>
      <c r="BI140" s="119"/>
      <c r="BJ140" s="119"/>
      <c r="BK140" s="119"/>
      <c r="BL140" s="119"/>
      <c r="BM140" s="119"/>
      <c r="BN140" s="119"/>
      <c r="BO140" s="119"/>
      <c r="BP140" s="119"/>
      <c r="BQ140" s="119"/>
      <c r="BR140" s="119"/>
      <c r="BS140" s="119"/>
      <c r="BT140" s="119"/>
      <c r="BU140" s="119"/>
      <c r="BV140" s="119"/>
      <c r="BW140" s="119"/>
      <c r="BX140" s="119"/>
      <c r="BY140" s="119"/>
      <c r="BZ140" s="119"/>
      <c r="CA140" s="119"/>
      <c r="CB140" s="119"/>
      <c r="CC140" s="119"/>
      <c r="CD140" s="119"/>
      <c r="CE140" s="119"/>
      <c r="CF140" s="119"/>
      <c r="CG140" s="119"/>
      <c r="CH140" s="119"/>
      <c r="CI140" s="119"/>
      <c r="CJ140" s="119"/>
      <c r="CK140" s="119"/>
      <c r="CL140" s="119"/>
      <c r="CM140" s="119"/>
      <c r="CN140" s="119"/>
      <c r="CO140" s="119"/>
      <c r="CP140" s="119"/>
      <c r="CQ140" s="119"/>
      <c r="CR140" s="119"/>
      <c r="CS140" s="119"/>
      <c r="CT140" s="119"/>
      <c r="CU140" s="119"/>
      <c r="CV140" s="119"/>
      <c r="CW140" s="119"/>
      <c r="CX140" s="119"/>
      <c r="CY140" s="119"/>
      <c r="CZ140" s="119"/>
      <c r="DA140" s="119"/>
      <c r="DB140" s="119"/>
      <c r="DC140" s="119"/>
      <c r="DD140" s="119"/>
      <c r="DE140" s="119"/>
      <c r="DF140" s="119"/>
      <c r="DG140" s="119"/>
      <c r="DH140" s="119"/>
      <c r="DI140" s="119"/>
      <c r="DJ140" s="119"/>
      <c r="DK140" s="119"/>
      <c r="DL140" s="119"/>
      <c r="DM140" s="119"/>
      <c r="DN140" s="119"/>
      <c r="DO140" s="119"/>
      <c r="DP140" s="119"/>
      <c r="DQ140" s="119"/>
      <c r="DR140" s="119"/>
      <c r="DS140" s="119"/>
      <c r="DT140" s="119"/>
      <c r="DU140" s="119"/>
      <c r="DV140" s="119"/>
      <c r="DW140" s="119"/>
      <c r="DX140" s="119"/>
      <c r="DY140" s="119"/>
      <c r="DZ140" s="119"/>
      <c r="EA140" s="119"/>
      <c r="EB140" s="119"/>
      <c r="EC140" s="119"/>
      <c r="ED140" s="119"/>
      <c r="EE140" s="119"/>
      <c r="EF140" s="119"/>
      <c r="EG140" s="119"/>
      <c r="EH140" s="119"/>
      <c r="EI140" s="119"/>
      <c r="EJ140" s="119"/>
      <c r="EK140" s="119"/>
      <c r="EL140" s="119"/>
      <c r="EM140" s="119"/>
      <c r="EN140" s="119"/>
      <c r="EO140" s="119"/>
      <c r="EP140" s="119"/>
      <c r="EQ140" s="119"/>
      <c r="ER140" s="119"/>
      <c r="ES140" s="119"/>
      <c r="ET140" s="119"/>
      <c r="EU140" s="119"/>
      <c r="EV140" s="119"/>
      <c r="EW140" s="119"/>
      <c r="EX140" s="119"/>
      <c r="EY140" s="119"/>
      <c r="EZ140" s="119"/>
      <c r="FA140" s="119"/>
      <c r="FB140" s="119"/>
      <c r="FC140" s="119"/>
      <c r="FD140" s="119"/>
      <c r="FE140" s="119"/>
      <c r="FF140" s="119"/>
      <c r="FG140" s="119"/>
      <c r="FH140" s="119"/>
      <c r="FI140" s="119"/>
      <c r="FJ140" s="119"/>
      <c r="FK140" s="119"/>
      <c r="FL140" s="119"/>
      <c r="FM140" s="119"/>
      <c r="FN140" s="119"/>
      <c r="FO140" s="119"/>
      <c r="FP140" s="119"/>
      <c r="FQ140" s="119"/>
      <c r="FR140" s="119"/>
      <c r="FS140" s="119"/>
      <c r="FT140" s="119"/>
      <c r="FU140" s="119"/>
      <c r="FV140" s="119"/>
      <c r="FW140" s="119"/>
      <c r="FX140" s="119"/>
      <c r="FY140" s="119"/>
      <c r="FZ140" s="119"/>
      <c r="GA140" s="119"/>
      <c r="GB140" s="119"/>
      <c r="GC140" s="119"/>
      <c r="GD140" s="119"/>
      <c r="GE140" s="119"/>
      <c r="GF140" s="119"/>
      <c r="GG140" s="119"/>
      <c r="GH140" s="119"/>
      <c r="GI140" s="119"/>
      <c r="GJ140" s="119"/>
      <c r="GK140" s="119"/>
      <c r="GL140" s="119"/>
      <c r="GM140" s="119"/>
      <c r="GN140" s="119"/>
      <c r="GO140" s="119"/>
      <c r="GP140" s="119"/>
      <c r="GQ140" s="119"/>
      <c r="GR140" s="119"/>
      <c r="GS140" s="119"/>
      <c r="GT140" s="119"/>
      <c r="GU140" s="119"/>
      <c r="GV140" s="119"/>
      <c r="GW140" s="119"/>
      <c r="GX140" s="119"/>
      <c r="GY140" s="119"/>
      <c r="GZ140" s="119"/>
      <c r="HA140" s="119"/>
      <c r="HB140" s="119"/>
      <c r="HC140" s="119"/>
      <c r="HD140" s="119"/>
      <c r="HE140" s="119"/>
      <c r="HF140" s="119"/>
      <c r="HG140" s="119"/>
      <c r="HH140" s="119"/>
      <c r="HI140" s="119"/>
      <c r="HJ140" s="119"/>
      <c r="HK140" s="119"/>
      <c r="HL140" s="119"/>
      <c r="HM140" s="119"/>
      <c r="HN140" s="119"/>
      <c r="HO140" s="119"/>
      <c r="HP140" s="119"/>
      <c r="HQ140" s="119"/>
      <c r="HR140" s="119"/>
      <c r="HS140" s="119"/>
    </row>
    <row r="141" spans="1:227" ht="12.75" customHeight="1">
      <c r="A141" s="157"/>
      <c r="B141" s="119"/>
      <c r="C141" s="157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  <c r="AA141" s="119"/>
      <c r="AB141" s="119"/>
      <c r="AC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19"/>
      <c r="AP141" s="119"/>
      <c r="AQ141" s="119"/>
      <c r="AR141" s="119"/>
      <c r="AS141" s="119"/>
      <c r="AT141" s="119"/>
      <c r="AU141" s="119"/>
      <c r="AV141" s="119"/>
      <c r="AW141" s="119"/>
      <c r="AX141" s="119"/>
      <c r="AY141" s="119"/>
      <c r="AZ141" s="119"/>
      <c r="BA141" s="119"/>
      <c r="BB141" s="119"/>
      <c r="BC141" s="119"/>
      <c r="BD141" s="119"/>
      <c r="BE141" s="119"/>
      <c r="BF141" s="119"/>
      <c r="BG141" s="119"/>
      <c r="BH141" s="119"/>
      <c r="BI141" s="119"/>
      <c r="BJ141" s="119"/>
      <c r="BK141" s="119"/>
      <c r="BL141" s="119"/>
      <c r="BM141" s="119"/>
      <c r="BN141" s="119"/>
      <c r="BO141" s="119"/>
      <c r="BP141" s="119"/>
      <c r="BQ141" s="119"/>
      <c r="BR141" s="119"/>
      <c r="BS141" s="119"/>
      <c r="BT141" s="119"/>
      <c r="BU141" s="119"/>
      <c r="BV141" s="119"/>
      <c r="BW141" s="119"/>
      <c r="BX141" s="119"/>
      <c r="BY141" s="119"/>
      <c r="BZ141" s="119"/>
      <c r="CA141" s="119"/>
      <c r="CB141" s="119"/>
      <c r="CC141" s="119"/>
      <c r="CD141" s="119"/>
      <c r="CE141" s="119"/>
      <c r="CF141" s="119"/>
      <c r="CG141" s="119"/>
      <c r="CH141" s="119"/>
      <c r="CI141" s="119"/>
      <c r="CJ141" s="119"/>
      <c r="CK141" s="119"/>
      <c r="CL141" s="119"/>
      <c r="CM141" s="119"/>
      <c r="CN141" s="119"/>
      <c r="CO141" s="119"/>
      <c r="CP141" s="119"/>
      <c r="CQ141" s="119"/>
      <c r="CR141" s="119"/>
      <c r="CS141" s="119"/>
      <c r="CT141" s="119"/>
      <c r="CU141" s="119"/>
      <c r="CV141" s="119"/>
      <c r="CW141" s="119"/>
      <c r="CX141" s="119"/>
      <c r="CY141" s="119"/>
      <c r="CZ141" s="119"/>
      <c r="DA141" s="119"/>
      <c r="DB141" s="119"/>
      <c r="DC141" s="119"/>
      <c r="DD141" s="119"/>
      <c r="DE141" s="119"/>
      <c r="DF141" s="119"/>
      <c r="DG141" s="119"/>
      <c r="DH141" s="119"/>
      <c r="DI141" s="119"/>
      <c r="DJ141" s="119"/>
      <c r="DK141" s="119"/>
      <c r="DL141" s="119"/>
      <c r="DM141" s="119"/>
      <c r="DN141" s="119"/>
      <c r="DO141" s="119"/>
      <c r="DP141" s="119"/>
      <c r="DQ141" s="119"/>
      <c r="DR141" s="119"/>
      <c r="DS141" s="119"/>
      <c r="DT141" s="119"/>
      <c r="DU141" s="119"/>
      <c r="DV141" s="119"/>
      <c r="DW141" s="119"/>
      <c r="DX141" s="119"/>
      <c r="DY141" s="119"/>
      <c r="DZ141" s="119"/>
      <c r="EA141" s="119"/>
      <c r="EB141" s="119"/>
      <c r="EC141" s="119"/>
      <c r="ED141" s="119"/>
      <c r="EE141" s="119"/>
      <c r="EF141" s="119"/>
      <c r="EG141" s="119"/>
      <c r="EH141" s="119"/>
      <c r="EI141" s="119"/>
      <c r="EJ141" s="119"/>
      <c r="EK141" s="119"/>
      <c r="EL141" s="119"/>
      <c r="EM141" s="119"/>
      <c r="EN141" s="119"/>
      <c r="EO141" s="119"/>
      <c r="EP141" s="119"/>
      <c r="EQ141" s="119"/>
      <c r="ER141" s="119"/>
      <c r="ES141" s="119"/>
      <c r="ET141" s="119"/>
      <c r="EU141" s="119"/>
      <c r="EV141" s="119"/>
      <c r="EW141" s="119"/>
      <c r="EX141" s="119"/>
      <c r="EY141" s="119"/>
      <c r="EZ141" s="119"/>
      <c r="FA141" s="119"/>
      <c r="FB141" s="119"/>
      <c r="FC141" s="119"/>
      <c r="FD141" s="119"/>
      <c r="FE141" s="119"/>
      <c r="FF141" s="119"/>
      <c r="FG141" s="119"/>
      <c r="FH141" s="119"/>
      <c r="FI141" s="119"/>
      <c r="FJ141" s="119"/>
      <c r="FK141" s="119"/>
      <c r="FL141" s="119"/>
      <c r="FM141" s="119"/>
      <c r="FN141" s="119"/>
      <c r="FO141" s="119"/>
      <c r="FP141" s="119"/>
      <c r="FQ141" s="119"/>
      <c r="FR141" s="119"/>
      <c r="FS141" s="119"/>
      <c r="FT141" s="119"/>
      <c r="FU141" s="119"/>
      <c r="FV141" s="119"/>
      <c r="FW141" s="119"/>
      <c r="FX141" s="119"/>
      <c r="FY141" s="119"/>
      <c r="FZ141" s="119"/>
      <c r="GA141" s="119"/>
      <c r="GB141" s="119"/>
      <c r="GC141" s="119"/>
      <c r="GD141" s="119"/>
      <c r="GE141" s="119"/>
      <c r="GF141" s="119"/>
      <c r="GG141" s="119"/>
      <c r="GH141" s="119"/>
      <c r="GI141" s="119"/>
      <c r="GJ141" s="119"/>
      <c r="GK141" s="119"/>
      <c r="GL141" s="119"/>
      <c r="GM141" s="119"/>
      <c r="GN141" s="119"/>
      <c r="GO141" s="119"/>
      <c r="GP141" s="119"/>
      <c r="GQ141" s="119"/>
      <c r="GR141" s="119"/>
      <c r="GS141" s="119"/>
      <c r="GT141" s="119"/>
      <c r="GU141" s="119"/>
      <c r="GV141" s="119"/>
      <c r="GW141" s="119"/>
      <c r="GX141" s="119"/>
      <c r="GY141" s="119"/>
      <c r="GZ141" s="119"/>
      <c r="HA141" s="119"/>
      <c r="HB141" s="119"/>
      <c r="HC141" s="119"/>
      <c r="HD141" s="119"/>
      <c r="HE141" s="119"/>
      <c r="HF141" s="119"/>
      <c r="HG141" s="119"/>
      <c r="HH141" s="119"/>
      <c r="HI141" s="119"/>
      <c r="HJ141" s="119"/>
      <c r="HK141" s="119"/>
      <c r="HL141" s="119"/>
      <c r="HM141" s="119"/>
      <c r="HN141" s="119"/>
      <c r="HO141" s="119"/>
      <c r="HP141" s="119"/>
      <c r="HQ141" s="119"/>
      <c r="HR141" s="119"/>
      <c r="HS141" s="119"/>
    </row>
    <row r="142" spans="1:227" ht="12.75" customHeight="1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  <c r="AA142" s="119"/>
      <c r="AB142" s="119"/>
      <c r="AC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19"/>
      <c r="AP142" s="119"/>
      <c r="AQ142" s="119"/>
      <c r="AR142" s="119"/>
      <c r="AS142" s="119"/>
      <c r="AT142" s="119"/>
      <c r="AU142" s="119"/>
      <c r="AV142" s="119"/>
      <c r="AW142" s="119"/>
      <c r="AX142" s="119"/>
      <c r="AY142" s="119"/>
      <c r="AZ142" s="119"/>
      <c r="BA142" s="119"/>
      <c r="BB142" s="119"/>
      <c r="BC142" s="119"/>
      <c r="BD142" s="119"/>
      <c r="BE142" s="119"/>
      <c r="BF142" s="119"/>
      <c r="BG142" s="119"/>
      <c r="BH142" s="119"/>
      <c r="BI142" s="119"/>
      <c r="BJ142" s="119"/>
      <c r="BK142" s="119"/>
      <c r="BL142" s="119"/>
      <c r="BM142" s="119"/>
      <c r="BN142" s="119"/>
      <c r="BO142" s="119"/>
      <c r="BP142" s="119"/>
      <c r="BQ142" s="119"/>
      <c r="BR142" s="119"/>
      <c r="BS142" s="119"/>
      <c r="BT142" s="119"/>
      <c r="BU142" s="119"/>
      <c r="BV142" s="119"/>
      <c r="BW142" s="119"/>
      <c r="BX142" s="119"/>
      <c r="BY142" s="119"/>
      <c r="BZ142" s="119"/>
      <c r="CA142" s="119"/>
      <c r="CB142" s="119"/>
      <c r="CC142" s="119"/>
      <c r="CD142" s="119"/>
      <c r="CE142" s="119"/>
      <c r="CF142" s="119"/>
      <c r="CG142" s="119"/>
      <c r="CH142" s="119"/>
      <c r="CI142" s="119"/>
      <c r="CJ142" s="119"/>
      <c r="CK142" s="119"/>
      <c r="CL142" s="119"/>
      <c r="CM142" s="119"/>
      <c r="CN142" s="119"/>
      <c r="CO142" s="119"/>
      <c r="CP142" s="119"/>
      <c r="CQ142" s="119"/>
      <c r="CR142" s="119"/>
      <c r="CS142" s="119"/>
      <c r="CT142" s="119"/>
      <c r="CU142" s="119"/>
      <c r="CV142" s="119"/>
      <c r="CW142" s="119"/>
      <c r="CX142" s="119"/>
      <c r="CY142" s="119"/>
      <c r="CZ142" s="119"/>
      <c r="DA142" s="119"/>
      <c r="DB142" s="119"/>
      <c r="DC142" s="119"/>
      <c r="DD142" s="119"/>
      <c r="DE142" s="119"/>
      <c r="DF142" s="119"/>
      <c r="DG142" s="119"/>
      <c r="DH142" s="119"/>
      <c r="DI142" s="119"/>
      <c r="DJ142" s="119"/>
      <c r="DK142" s="119"/>
      <c r="DL142" s="119"/>
      <c r="DM142" s="119"/>
      <c r="DN142" s="119"/>
      <c r="DO142" s="119"/>
      <c r="DP142" s="119"/>
      <c r="DQ142" s="119"/>
      <c r="DR142" s="119"/>
      <c r="DS142" s="119"/>
      <c r="DT142" s="119"/>
      <c r="DU142" s="119"/>
      <c r="DV142" s="119"/>
      <c r="DW142" s="119"/>
      <c r="DX142" s="119"/>
      <c r="DY142" s="119"/>
      <c r="DZ142" s="119"/>
      <c r="EA142" s="119"/>
      <c r="EB142" s="119"/>
      <c r="EC142" s="119"/>
      <c r="ED142" s="119"/>
      <c r="EE142" s="119"/>
      <c r="EF142" s="119"/>
      <c r="EG142" s="119"/>
      <c r="EH142" s="119"/>
      <c r="EI142" s="119"/>
      <c r="EJ142" s="119"/>
      <c r="EK142" s="119"/>
      <c r="EL142" s="119"/>
      <c r="EM142" s="119"/>
      <c r="EN142" s="119"/>
      <c r="EO142" s="119"/>
      <c r="EP142" s="119"/>
      <c r="EQ142" s="119"/>
      <c r="ER142" s="119"/>
      <c r="ES142" s="119"/>
      <c r="ET142" s="119"/>
      <c r="EU142" s="119"/>
      <c r="EV142" s="119"/>
      <c r="EW142" s="119"/>
      <c r="EX142" s="119"/>
      <c r="EY142" s="119"/>
      <c r="EZ142" s="119"/>
      <c r="FA142" s="119"/>
      <c r="FB142" s="119"/>
      <c r="FC142" s="119"/>
      <c r="FD142" s="119"/>
      <c r="FE142" s="119"/>
      <c r="FF142" s="119"/>
      <c r="FG142" s="119"/>
      <c r="FH142" s="119"/>
      <c r="FI142" s="119"/>
      <c r="FJ142" s="119"/>
      <c r="FK142" s="119"/>
      <c r="FL142" s="119"/>
      <c r="FM142" s="119"/>
      <c r="FN142" s="119"/>
      <c r="FO142" s="119"/>
      <c r="FP142" s="119"/>
      <c r="FQ142" s="119"/>
      <c r="FR142" s="119"/>
      <c r="FS142" s="119"/>
      <c r="FT142" s="119"/>
      <c r="FU142" s="119"/>
      <c r="FV142" s="119"/>
      <c r="FW142" s="119"/>
      <c r="FX142" s="119"/>
      <c r="FY142" s="119"/>
      <c r="FZ142" s="119"/>
      <c r="GA142" s="119"/>
      <c r="GB142" s="119"/>
      <c r="GC142" s="119"/>
      <c r="GD142" s="119"/>
      <c r="GE142" s="119"/>
      <c r="GF142" s="119"/>
      <c r="GG142" s="119"/>
      <c r="GH142" s="119"/>
      <c r="GI142" s="119"/>
      <c r="GJ142" s="119"/>
      <c r="GK142" s="119"/>
      <c r="GL142" s="119"/>
      <c r="GM142" s="119"/>
      <c r="GN142" s="119"/>
      <c r="GO142" s="119"/>
      <c r="GP142" s="119"/>
      <c r="GQ142" s="119"/>
      <c r="GR142" s="119"/>
      <c r="GS142" s="119"/>
      <c r="GT142" s="119"/>
      <c r="GU142" s="119"/>
      <c r="GV142" s="119"/>
      <c r="GW142" s="119"/>
      <c r="GX142" s="119"/>
      <c r="GY142" s="119"/>
      <c r="GZ142" s="119"/>
      <c r="HA142" s="119"/>
      <c r="HB142" s="119"/>
      <c r="HC142" s="119"/>
      <c r="HD142" s="119"/>
      <c r="HE142" s="119"/>
      <c r="HF142" s="119"/>
      <c r="HG142" s="119"/>
      <c r="HH142" s="119"/>
      <c r="HI142" s="119"/>
      <c r="HJ142" s="119"/>
      <c r="HK142" s="119"/>
      <c r="HL142" s="119"/>
      <c r="HM142" s="119"/>
      <c r="HN142" s="119"/>
      <c r="HO142" s="119"/>
      <c r="HP142" s="119"/>
      <c r="HQ142" s="119"/>
      <c r="HR142" s="119"/>
      <c r="HS142" s="119"/>
    </row>
    <row r="143" spans="1:227" ht="12.75" customHeight="1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  <c r="AA143" s="119"/>
      <c r="AB143" s="119"/>
      <c r="AC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9"/>
      <c r="AP143" s="119"/>
      <c r="AQ143" s="119"/>
      <c r="AR143" s="119"/>
      <c r="AS143" s="119"/>
      <c r="AT143" s="119"/>
      <c r="AU143" s="119"/>
      <c r="AV143" s="119"/>
      <c r="AW143" s="119"/>
      <c r="AX143" s="119"/>
      <c r="AY143" s="119"/>
      <c r="AZ143" s="119"/>
      <c r="BA143" s="119"/>
      <c r="BB143" s="119"/>
      <c r="BC143" s="119"/>
      <c r="BD143" s="119"/>
      <c r="BE143" s="119"/>
      <c r="BF143" s="119"/>
      <c r="BG143" s="119"/>
      <c r="BH143" s="119"/>
      <c r="BI143" s="119"/>
      <c r="BJ143" s="119"/>
      <c r="BK143" s="119"/>
      <c r="BL143" s="119"/>
      <c r="BM143" s="119"/>
      <c r="BN143" s="119"/>
      <c r="BO143" s="119"/>
      <c r="BP143" s="119"/>
      <c r="BQ143" s="119"/>
      <c r="BR143" s="119"/>
      <c r="BS143" s="119"/>
      <c r="BT143" s="119"/>
      <c r="BU143" s="119"/>
      <c r="BV143" s="119"/>
      <c r="BW143" s="119"/>
      <c r="BX143" s="119"/>
      <c r="BY143" s="119"/>
      <c r="BZ143" s="119"/>
      <c r="CA143" s="119"/>
      <c r="CB143" s="119"/>
      <c r="CC143" s="119"/>
      <c r="CD143" s="119"/>
      <c r="CE143" s="119"/>
      <c r="CF143" s="119"/>
      <c r="CG143" s="119"/>
      <c r="CH143" s="119"/>
      <c r="CI143" s="119"/>
      <c r="CJ143" s="119"/>
      <c r="CK143" s="119"/>
      <c r="CL143" s="119"/>
      <c r="CM143" s="119"/>
      <c r="CN143" s="119"/>
      <c r="CO143" s="119"/>
      <c r="CP143" s="119"/>
      <c r="CQ143" s="119"/>
      <c r="CR143" s="119"/>
      <c r="CS143" s="119"/>
      <c r="CT143" s="119"/>
      <c r="CU143" s="119"/>
      <c r="CV143" s="119"/>
      <c r="CW143" s="119"/>
      <c r="CX143" s="119"/>
      <c r="CY143" s="119"/>
      <c r="CZ143" s="119"/>
      <c r="DA143" s="119"/>
      <c r="DB143" s="119"/>
      <c r="DC143" s="119"/>
      <c r="DD143" s="119"/>
      <c r="DE143" s="119"/>
      <c r="DF143" s="119"/>
      <c r="DG143" s="119"/>
      <c r="DH143" s="119"/>
      <c r="DI143" s="119"/>
      <c r="DJ143" s="119"/>
      <c r="DK143" s="119"/>
      <c r="DL143" s="119"/>
      <c r="DM143" s="119"/>
      <c r="DN143" s="119"/>
      <c r="DO143" s="119"/>
      <c r="DP143" s="119"/>
      <c r="DQ143" s="119"/>
      <c r="DR143" s="119"/>
      <c r="DS143" s="119"/>
      <c r="DT143" s="119"/>
      <c r="DU143" s="119"/>
      <c r="DV143" s="119"/>
      <c r="DW143" s="119"/>
      <c r="DX143" s="119"/>
      <c r="DY143" s="119"/>
      <c r="DZ143" s="119"/>
      <c r="EA143" s="119"/>
      <c r="EB143" s="119"/>
      <c r="EC143" s="119"/>
      <c r="ED143" s="119"/>
      <c r="EE143" s="119"/>
      <c r="EF143" s="119"/>
      <c r="EG143" s="119"/>
      <c r="EH143" s="119"/>
      <c r="EI143" s="119"/>
      <c r="EJ143" s="119"/>
      <c r="EK143" s="119"/>
      <c r="EL143" s="119"/>
      <c r="EM143" s="119"/>
      <c r="EN143" s="119"/>
      <c r="EO143" s="119"/>
      <c r="EP143" s="119"/>
      <c r="EQ143" s="119"/>
      <c r="ER143" s="119"/>
      <c r="ES143" s="119"/>
      <c r="ET143" s="119"/>
      <c r="EU143" s="119"/>
      <c r="EV143" s="119"/>
      <c r="EW143" s="119"/>
      <c r="EX143" s="119"/>
      <c r="EY143" s="119"/>
      <c r="EZ143" s="119"/>
      <c r="FA143" s="119"/>
      <c r="FB143" s="119"/>
      <c r="FC143" s="119"/>
      <c r="FD143" s="119"/>
      <c r="FE143" s="119"/>
      <c r="FF143" s="119"/>
      <c r="FG143" s="119"/>
      <c r="FH143" s="119"/>
      <c r="FI143" s="119"/>
      <c r="FJ143" s="119"/>
      <c r="FK143" s="119"/>
      <c r="FL143" s="119"/>
      <c r="FM143" s="119"/>
      <c r="FN143" s="119"/>
      <c r="FO143" s="119"/>
      <c r="FP143" s="119"/>
      <c r="FQ143" s="119"/>
      <c r="FR143" s="119"/>
      <c r="FS143" s="119"/>
      <c r="FT143" s="119"/>
      <c r="FU143" s="119"/>
      <c r="FV143" s="119"/>
      <c r="FW143" s="119"/>
      <c r="FX143" s="119"/>
      <c r="FY143" s="119"/>
      <c r="FZ143" s="119"/>
      <c r="GA143" s="119"/>
      <c r="GB143" s="119"/>
      <c r="GC143" s="119"/>
      <c r="GD143" s="119"/>
      <c r="GE143" s="119"/>
      <c r="GF143" s="119"/>
      <c r="GG143" s="119"/>
      <c r="GH143" s="119"/>
      <c r="GI143" s="119"/>
      <c r="GJ143" s="119"/>
      <c r="GK143" s="119"/>
      <c r="GL143" s="119"/>
      <c r="GM143" s="119"/>
      <c r="GN143" s="119"/>
      <c r="GO143" s="119"/>
      <c r="GP143" s="119"/>
      <c r="GQ143" s="119"/>
      <c r="GR143" s="119"/>
      <c r="GS143" s="119"/>
      <c r="GT143" s="119"/>
      <c r="GU143" s="119"/>
      <c r="GV143" s="119"/>
      <c r="GW143" s="119"/>
      <c r="GX143" s="119"/>
      <c r="GY143" s="119"/>
      <c r="GZ143" s="119"/>
      <c r="HA143" s="119"/>
      <c r="HB143" s="119"/>
      <c r="HC143" s="119"/>
      <c r="HD143" s="119"/>
      <c r="HE143" s="119"/>
      <c r="HF143" s="119"/>
      <c r="HG143" s="119"/>
      <c r="HH143" s="119"/>
      <c r="HI143" s="119"/>
      <c r="HJ143" s="119"/>
      <c r="HK143" s="119"/>
      <c r="HL143" s="119"/>
      <c r="HM143" s="119"/>
      <c r="HN143" s="119"/>
      <c r="HO143" s="119"/>
      <c r="HP143" s="119"/>
      <c r="HQ143" s="119"/>
      <c r="HR143" s="119"/>
      <c r="HS143" s="119"/>
    </row>
    <row r="144" spans="1:227" ht="12.75" customHeight="1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  <c r="AA144" s="119"/>
      <c r="AB144" s="119"/>
      <c r="AC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119"/>
      <c r="AY144" s="119"/>
      <c r="AZ144" s="119"/>
      <c r="BA144" s="119"/>
      <c r="BB144" s="119"/>
      <c r="BC144" s="119"/>
      <c r="BD144" s="119"/>
      <c r="BE144" s="119"/>
      <c r="BF144" s="119"/>
      <c r="BG144" s="119"/>
      <c r="BH144" s="119"/>
      <c r="BI144" s="119"/>
      <c r="BJ144" s="119"/>
      <c r="BK144" s="119"/>
      <c r="BL144" s="119"/>
      <c r="BM144" s="119"/>
      <c r="BN144" s="119"/>
      <c r="BO144" s="119"/>
      <c r="BP144" s="119"/>
      <c r="BQ144" s="119"/>
      <c r="BR144" s="119"/>
      <c r="BS144" s="119"/>
      <c r="BT144" s="119"/>
      <c r="BU144" s="119"/>
      <c r="BV144" s="119"/>
      <c r="BW144" s="119"/>
      <c r="BX144" s="119"/>
      <c r="BY144" s="119"/>
      <c r="BZ144" s="119"/>
      <c r="CA144" s="119"/>
      <c r="CB144" s="119"/>
      <c r="CC144" s="119"/>
      <c r="CD144" s="119"/>
      <c r="CE144" s="119"/>
      <c r="CF144" s="119"/>
      <c r="CG144" s="119"/>
      <c r="CH144" s="119"/>
      <c r="CI144" s="119"/>
      <c r="CJ144" s="119"/>
      <c r="CK144" s="119"/>
      <c r="CL144" s="119"/>
      <c r="CM144" s="119"/>
      <c r="CN144" s="119"/>
      <c r="CO144" s="119"/>
      <c r="CP144" s="119"/>
      <c r="CQ144" s="119"/>
      <c r="CR144" s="119"/>
      <c r="CS144" s="119"/>
      <c r="CT144" s="119"/>
      <c r="CU144" s="119"/>
      <c r="CV144" s="119"/>
      <c r="CW144" s="119"/>
      <c r="CX144" s="119"/>
      <c r="CY144" s="119"/>
      <c r="CZ144" s="119"/>
      <c r="DA144" s="119"/>
      <c r="DB144" s="119"/>
      <c r="DC144" s="119"/>
      <c r="DD144" s="119"/>
      <c r="DE144" s="119"/>
      <c r="DF144" s="119"/>
      <c r="DG144" s="119"/>
      <c r="DH144" s="119"/>
      <c r="DI144" s="119"/>
      <c r="DJ144" s="119"/>
      <c r="DK144" s="119"/>
      <c r="DL144" s="119"/>
      <c r="DM144" s="119"/>
      <c r="DN144" s="119"/>
      <c r="DO144" s="119"/>
      <c r="DP144" s="119"/>
      <c r="DQ144" s="119"/>
      <c r="DR144" s="119"/>
      <c r="DS144" s="119"/>
      <c r="DT144" s="119"/>
      <c r="DU144" s="119"/>
      <c r="DV144" s="119"/>
      <c r="DW144" s="119"/>
      <c r="DX144" s="119"/>
      <c r="DY144" s="119"/>
      <c r="DZ144" s="119"/>
      <c r="EA144" s="119"/>
      <c r="EB144" s="119"/>
      <c r="EC144" s="119"/>
      <c r="ED144" s="119"/>
      <c r="EE144" s="119"/>
      <c r="EF144" s="119"/>
      <c r="EG144" s="119"/>
      <c r="EH144" s="119"/>
      <c r="EI144" s="119"/>
      <c r="EJ144" s="119"/>
      <c r="EK144" s="119"/>
      <c r="EL144" s="119"/>
      <c r="EM144" s="119"/>
      <c r="EN144" s="119"/>
      <c r="EO144" s="119"/>
      <c r="EP144" s="119"/>
      <c r="EQ144" s="119"/>
      <c r="ER144" s="119"/>
      <c r="ES144" s="119"/>
      <c r="ET144" s="119"/>
      <c r="EU144" s="119"/>
      <c r="EV144" s="119"/>
      <c r="EW144" s="119"/>
      <c r="EX144" s="119"/>
      <c r="EY144" s="119"/>
      <c r="EZ144" s="119"/>
      <c r="FA144" s="119"/>
      <c r="FB144" s="119"/>
      <c r="FC144" s="119"/>
      <c r="FD144" s="119"/>
      <c r="FE144" s="119"/>
      <c r="FF144" s="119"/>
      <c r="FG144" s="119"/>
      <c r="FH144" s="119"/>
      <c r="FI144" s="119"/>
      <c r="FJ144" s="119"/>
      <c r="FK144" s="119"/>
      <c r="FL144" s="119"/>
      <c r="FM144" s="119"/>
      <c r="FN144" s="119"/>
      <c r="FO144" s="119"/>
      <c r="FP144" s="119"/>
      <c r="FQ144" s="119"/>
      <c r="FR144" s="119"/>
      <c r="FS144" s="119"/>
      <c r="FT144" s="119"/>
      <c r="FU144" s="119"/>
      <c r="FV144" s="119"/>
      <c r="FW144" s="119"/>
      <c r="FX144" s="119"/>
      <c r="FY144" s="119"/>
      <c r="FZ144" s="119"/>
      <c r="GA144" s="119"/>
      <c r="GB144" s="119"/>
      <c r="GC144" s="119"/>
      <c r="GD144" s="119"/>
      <c r="GE144" s="119"/>
      <c r="GF144" s="119"/>
      <c r="GG144" s="119"/>
      <c r="GH144" s="119"/>
      <c r="GI144" s="119"/>
      <c r="GJ144" s="119"/>
      <c r="GK144" s="119"/>
      <c r="GL144" s="119"/>
      <c r="GM144" s="119"/>
      <c r="GN144" s="119"/>
      <c r="GO144" s="119"/>
      <c r="GP144" s="119"/>
      <c r="GQ144" s="119"/>
      <c r="GR144" s="119"/>
      <c r="GS144" s="119"/>
      <c r="GT144" s="119"/>
      <c r="GU144" s="119"/>
      <c r="GV144" s="119"/>
      <c r="GW144" s="119"/>
      <c r="GX144" s="119"/>
      <c r="GY144" s="119"/>
      <c r="GZ144" s="119"/>
      <c r="HA144" s="119"/>
      <c r="HB144" s="119"/>
      <c r="HC144" s="119"/>
      <c r="HD144" s="119"/>
      <c r="HE144" s="119"/>
      <c r="HF144" s="119"/>
      <c r="HG144" s="119"/>
      <c r="HH144" s="119"/>
      <c r="HI144" s="119"/>
      <c r="HJ144" s="119"/>
      <c r="HK144" s="119"/>
      <c r="HL144" s="119"/>
      <c r="HM144" s="119"/>
      <c r="HN144" s="119"/>
      <c r="HO144" s="119"/>
      <c r="HP144" s="119"/>
      <c r="HQ144" s="119"/>
      <c r="HR144" s="119"/>
      <c r="HS144" s="119"/>
    </row>
  </sheetData>
  <pageMargins left="0.7" right="0.7" top="0.75" bottom="0.75" header="0" footer="0"/>
  <pageSetup paperSize="9" orientation="portrait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000"/>
  <sheetViews>
    <sheetView workbookViewId="0"/>
  </sheetViews>
  <sheetFormatPr baseColWidth="10" defaultColWidth="12.625" defaultRowHeight="15" customHeight="1"/>
  <cols>
    <col min="1" max="1" width="47.875" customWidth="1"/>
    <col min="2" max="3" width="5.125" customWidth="1"/>
    <col min="4" max="6" width="10" customWidth="1"/>
    <col min="7" max="26" width="9.375" customWidth="1"/>
  </cols>
  <sheetData>
    <row r="1" spans="1:26" ht="25.5">
      <c r="A1" s="121" t="s">
        <v>2213</v>
      </c>
      <c r="B1" s="121" t="s">
        <v>2214</v>
      </c>
      <c r="C1" s="121" t="s">
        <v>2215</v>
      </c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6">
      <c r="A2" s="159" t="s">
        <v>586</v>
      </c>
      <c r="B2" s="160" t="s">
        <v>129</v>
      </c>
      <c r="C2" s="161">
        <v>1</v>
      </c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6">
      <c r="A3" s="159" t="s">
        <v>614</v>
      </c>
      <c r="B3" s="160" t="s">
        <v>129</v>
      </c>
      <c r="C3" s="161" t="s">
        <v>2216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6">
      <c r="A4" s="159" t="s">
        <v>588</v>
      </c>
      <c r="B4" s="160" t="s">
        <v>129</v>
      </c>
      <c r="C4" s="161" t="s">
        <v>2217</v>
      </c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6">
      <c r="A5" s="159" t="s">
        <v>589</v>
      </c>
      <c r="B5" s="160" t="s">
        <v>129</v>
      </c>
      <c r="C5" s="161" t="s">
        <v>2218</v>
      </c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6">
      <c r="A6" s="159" t="s">
        <v>590</v>
      </c>
      <c r="B6" s="160" t="s">
        <v>129</v>
      </c>
      <c r="C6" s="161" t="s">
        <v>2219</v>
      </c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</row>
    <row r="7" spans="1:26">
      <c r="A7" s="159" t="s">
        <v>591</v>
      </c>
      <c r="B7" s="160" t="s">
        <v>129</v>
      </c>
      <c r="C7" s="161" t="s">
        <v>2220</v>
      </c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</row>
    <row r="8" spans="1:26">
      <c r="A8" s="159" t="s">
        <v>592</v>
      </c>
      <c r="B8" s="160" t="s">
        <v>129</v>
      </c>
      <c r="C8" s="161" t="s">
        <v>2221</v>
      </c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</row>
    <row r="9" spans="1:26">
      <c r="A9" s="159" t="s">
        <v>593</v>
      </c>
      <c r="B9" s="160" t="s">
        <v>129</v>
      </c>
      <c r="C9" s="161" t="s">
        <v>2222</v>
      </c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</row>
    <row r="10" spans="1:26">
      <c r="A10" s="159" t="s">
        <v>594</v>
      </c>
      <c r="B10" s="160" t="s">
        <v>129</v>
      </c>
      <c r="C10" s="161" t="s">
        <v>2223</v>
      </c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</row>
    <row r="11" spans="1:26">
      <c r="A11" s="159" t="s">
        <v>595</v>
      </c>
      <c r="B11" s="160" t="s">
        <v>2224</v>
      </c>
      <c r="C11" s="161" t="s">
        <v>129</v>
      </c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</row>
    <row r="12" spans="1:26">
      <c r="A12" s="159" t="s">
        <v>596</v>
      </c>
      <c r="B12" s="160" t="s">
        <v>2224</v>
      </c>
      <c r="C12" s="161" t="s">
        <v>2224</v>
      </c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</row>
    <row r="13" spans="1:26">
      <c r="A13" s="159" t="s">
        <v>17</v>
      </c>
      <c r="B13" s="160" t="s">
        <v>129</v>
      </c>
      <c r="C13" s="161">
        <v>1</v>
      </c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</row>
    <row r="14" spans="1:26">
      <c r="A14" s="159" t="s">
        <v>597</v>
      </c>
      <c r="B14" s="160" t="s">
        <v>129</v>
      </c>
      <c r="C14" s="161">
        <v>2</v>
      </c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</row>
    <row r="15" spans="1:26">
      <c r="A15" s="159" t="s">
        <v>598</v>
      </c>
      <c r="B15" s="160" t="s">
        <v>129</v>
      </c>
      <c r="C15" s="161">
        <v>3</v>
      </c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</row>
    <row r="16" spans="1:26">
      <c r="A16" s="159" t="s">
        <v>599</v>
      </c>
      <c r="B16" s="160" t="s">
        <v>129</v>
      </c>
      <c r="C16" s="161">
        <v>4</v>
      </c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</row>
    <row r="17" spans="1:26">
      <c r="A17" s="158"/>
      <c r="B17" s="162"/>
      <c r="C17" s="163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</row>
    <row r="18" spans="1:26" ht="25.5">
      <c r="A18" s="121" t="s">
        <v>2225</v>
      </c>
      <c r="B18" s="121" t="s">
        <v>2214</v>
      </c>
      <c r="C18" s="121" t="s">
        <v>2215</v>
      </c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</row>
    <row r="19" spans="1:26">
      <c r="A19" s="164" t="s">
        <v>600</v>
      </c>
      <c r="B19" s="165" t="s">
        <v>129</v>
      </c>
      <c r="C19" s="165" t="s">
        <v>2224</v>
      </c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</row>
    <row r="20" spans="1:26">
      <c r="A20" s="164" t="s">
        <v>615</v>
      </c>
      <c r="B20" s="165" t="s">
        <v>129</v>
      </c>
      <c r="C20" s="165" t="s">
        <v>2216</v>
      </c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</row>
    <row r="21" spans="1:26" ht="15.75" customHeight="1">
      <c r="A21" s="159" t="s">
        <v>630</v>
      </c>
      <c r="B21" s="165" t="s">
        <v>129</v>
      </c>
      <c r="C21" s="165" t="s">
        <v>2217</v>
      </c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</row>
    <row r="22" spans="1:26" ht="15.75" customHeight="1">
      <c r="A22" s="159" t="s">
        <v>601</v>
      </c>
      <c r="B22" s="165" t="s">
        <v>129</v>
      </c>
      <c r="C22" s="165" t="s">
        <v>2224</v>
      </c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</row>
    <row r="23" spans="1:26" ht="15.75" customHeight="1">
      <c r="A23" s="159" t="s">
        <v>616</v>
      </c>
      <c r="B23" s="165" t="s">
        <v>129</v>
      </c>
      <c r="C23" s="165" t="s">
        <v>2216</v>
      </c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</row>
    <row r="24" spans="1:26" ht="15.75" customHeight="1">
      <c r="A24" s="159" t="s">
        <v>602</v>
      </c>
      <c r="B24" s="165" t="s">
        <v>129</v>
      </c>
      <c r="C24" s="165" t="s">
        <v>2224</v>
      </c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</row>
    <row r="25" spans="1:26" ht="15.75" customHeight="1">
      <c r="A25" s="159" t="s">
        <v>617</v>
      </c>
      <c r="B25" s="165" t="s">
        <v>129</v>
      </c>
      <c r="C25" s="165" t="s">
        <v>2216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</row>
    <row r="26" spans="1:26" ht="15.75" customHeight="1">
      <c r="A26" s="159" t="s">
        <v>631</v>
      </c>
      <c r="B26" s="165" t="s">
        <v>129</v>
      </c>
      <c r="C26" s="165" t="s">
        <v>2217</v>
      </c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</row>
    <row r="27" spans="1:26" ht="15.75" customHeight="1">
      <c r="A27" s="159" t="s">
        <v>642</v>
      </c>
      <c r="B27" s="165" t="s">
        <v>129</v>
      </c>
      <c r="C27" s="165" t="s">
        <v>2218</v>
      </c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</row>
    <row r="28" spans="1:26" ht="15.75" customHeight="1">
      <c r="A28" s="159" t="s">
        <v>652</v>
      </c>
      <c r="B28" s="165" t="s">
        <v>129</v>
      </c>
      <c r="C28" s="165" t="s">
        <v>2219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</row>
    <row r="29" spans="1:26" ht="15.75" customHeight="1">
      <c r="A29" s="159" t="s">
        <v>660</v>
      </c>
      <c r="B29" s="165" t="s">
        <v>129</v>
      </c>
      <c r="C29" s="165" t="s">
        <v>2220</v>
      </c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</row>
    <row r="30" spans="1:26" ht="15.75" customHeight="1">
      <c r="A30" s="159" t="s">
        <v>668</v>
      </c>
      <c r="B30" s="165" t="s">
        <v>129</v>
      </c>
      <c r="C30" s="165" t="s">
        <v>2221</v>
      </c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</row>
    <row r="31" spans="1:26" ht="15.75" customHeight="1">
      <c r="A31" s="159" t="s">
        <v>603</v>
      </c>
      <c r="B31" s="165" t="s">
        <v>129</v>
      </c>
      <c r="C31" s="165" t="s">
        <v>2224</v>
      </c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</row>
    <row r="32" spans="1:26" ht="15.75" customHeight="1">
      <c r="A32" s="159" t="s">
        <v>2226</v>
      </c>
      <c r="B32" s="165" t="s">
        <v>129</v>
      </c>
      <c r="C32" s="165" t="s">
        <v>2216</v>
      </c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</row>
    <row r="33" spans="1:26" ht="15.75" customHeight="1">
      <c r="A33" s="159" t="s">
        <v>632</v>
      </c>
      <c r="B33" s="165" t="s">
        <v>129</v>
      </c>
      <c r="C33" s="165" t="s">
        <v>2217</v>
      </c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</row>
    <row r="34" spans="1:26" ht="15.75" customHeight="1">
      <c r="A34" s="159" t="s">
        <v>643</v>
      </c>
      <c r="B34" s="165" t="s">
        <v>129</v>
      </c>
      <c r="C34" s="165" t="s">
        <v>2218</v>
      </c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</row>
    <row r="35" spans="1:26" ht="15.75" customHeight="1">
      <c r="A35" s="159" t="s">
        <v>653</v>
      </c>
      <c r="B35" s="165" t="s">
        <v>129</v>
      </c>
      <c r="C35" s="165" t="s">
        <v>2219</v>
      </c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</row>
    <row r="36" spans="1:26" ht="15.75" customHeight="1">
      <c r="A36" s="159" t="s">
        <v>661</v>
      </c>
      <c r="B36" s="165" t="s">
        <v>129</v>
      </c>
      <c r="C36" s="165" t="s">
        <v>2220</v>
      </c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</row>
    <row r="37" spans="1:26" ht="15.75" customHeight="1">
      <c r="A37" s="159" t="s">
        <v>669</v>
      </c>
      <c r="B37" s="165" t="s">
        <v>129</v>
      </c>
      <c r="C37" s="165" t="s">
        <v>2221</v>
      </c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</row>
    <row r="38" spans="1:26" ht="15.75" customHeight="1">
      <c r="A38" s="159" t="s">
        <v>604</v>
      </c>
      <c r="B38" s="165" t="s">
        <v>129</v>
      </c>
      <c r="C38" s="165" t="s">
        <v>2224</v>
      </c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</row>
    <row r="39" spans="1:26" ht="15.75" customHeight="1">
      <c r="A39" s="159" t="s">
        <v>619</v>
      </c>
      <c r="B39" s="165" t="s">
        <v>129</v>
      </c>
      <c r="C39" s="165" t="s">
        <v>2216</v>
      </c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</row>
    <row r="40" spans="1:26" ht="15.75" customHeight="1">
      <c r="A40" s="159" t="s">
        <v>633</v>
      </c>
      <c r="B40" s="165" t="s">
        <v>129</v>
      </c>
      <c r="C40" s="165" t="s">
        <v>2217</v>
      </c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</row>
    <row r="41" spans="1:26" ht="15.75" customHeight="1">
      <c r="A41" s="159" t="s">
        <v>644</v>
      </c>
      <c r="B41" s="165" t="s">
        <v>129</v>
      </c>
      <c r="C41" s="165" t="s">
        <v>2218</v>
      </c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</row>
    <row r="42" spans="1:26" ht="15.75" customHeight="1">
      <c r="A42" s="159" t="s">
        <v>654</v>
      </c>
      <c r="B42" s="165" t="s">
        <v>129</v>
      </c>
      <c r="C42" s="165" t="s">
        <v>2219</v>
      </c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</row>
    <row r="43" spans="1:26" ht="15.75" customHeight="1">
      <c r="A43" s="159" t="s">
        <v>662</v>
      </c>
      <c r="B43" s="165" t="s">
        <v>129</v>
      </c>
      <c r="C43" s="165" t="s">
        <v>2220</v>
      </c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</row>
    <row r="44" spans="1:26" ht="15.75" customHeight="1">
      <c r="A44" s="159" t="s">
        <v>670</v>
      </c>
      <c r="B44" s="165" t="s">
        <v>129</v>
      </c>
      <c r="C44" s="165" t="s">
        <v>2221</v>
      </c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</row>
    <row r="45" spans="1:26" ht="15.75" customHeight="1">
      <c r="A45" s="159" t="s">
        <v>674</v>
      </c>
      <c r="B45" s="165" t="s">
        <v>129</v>
      </c>
      <c r="C45" s="165" t="s">
        <v>2222</v>
      </c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</row>
    <row r="46" spans="1:26" ht="15.75" customHeight="1">
      <c r="A46" s="159" t="s">
        <v>677</v>
      </c>
      <c r="B46" s="165" t="s">
        <v>129</v>
      </c>
      <c r="C46" s="165" t="s">
        <v>2223</v>
      </c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</row>
    <row r="47" spans="1:26" ht="15.75" customHeight="1">
      <c r="A47" s="159" t="s">
        <v>2227</v>
      </c>
      <c r="B47" s="165" t="s">
        <v>129</v>
      </c>
      <c r="C47" s="165" t="s">
        <v>2224</v>
      </c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</row>
    <row r="48" spans="1:26" ht="15.75" customHeight="1">
      <c r="A48" s="159" t="s">
        <v>620</v>
      </c>
      <c r="B48" s="165" t="s">
        <v>129</v>
      </c>
      <c r="C48" s="165" t="s">
        <v>2216</v>
      </c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</row>
    <row r="49" spans="1:26" ht="15.75" customHeight="1">
      <c r="A49" s="159" t="s">
        <v>606</v>
      </c>
      <c r="B49" s="165" t="s">
        <v>129</v>
      </c>
      <c r="C49" s="165" t="s">
        <v>2224</v>
      </c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</row>
    <row r="50" spans="1:26" ht="15.75" customHeight="1">
      <c r="A50" s="159" t="s">
        <v>621</v>
      </c>
      <c r="B50" s="165" t="s">
        <v>129</v>
      </c>
      <c r="C50" s="165" t="s">
        <v>2216</v>
      </c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</row>
    <row r="51" spans="1:26" ht="15.75" customHeight="1">
      <c r="A51" s="159" t="s">
        <v>607</v>
      </c>
      <c r="B51" s="165" t="s">
        <v>129</v>
      </c>
      <c r="C51" s="165" t="s">
        <v>2224</v>
      </c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</row>
    <row r="52" spans="1:26" ht="15.75" customHeight="1">
      <c r="A52" s="159" t="s">
        <v>622</v>
      </c>
      <c r="B52" s="165" t="s">
        <v>129</v>
      </c>
      <c r="C52" s="165" t="s">
        <v>2216</v>
      </c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</row>
    <row r="53" spans="1:26" ht="15.75" customHeight="1">
      <c r="A53" s="159" t="s">
        <v>2228</v>
      </c>
      <c r="B53" s="165" t="s">
        <v>129</v>
      </c>
      <c r="C53" s="165" t="s">
        <v>2217</v>
      </c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</row>
    <row r="54" spans="1:26" ht="15.75" customHeight="1">
      <c r="A54" s="159" t="s">
        <v>645</v>
      </c>
      <c r="B54" s="165" t="s">
        <v>129</v>
      </c>
      <c r="C54" s="165" t="s">
        <v>2218</v>
      </c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</row>
    <row r="55" spans="1:26" ht="15.75" customHeight="1">
      <c r="A55" s="159" t="s">
        <v>655</v>
      </c>
      <c r="B55" s="165" t="s">
        <v>129</v>
      </c>
      <c r="C55" s="165" t="s">
        <v>2219</v>
      </c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</row>
    <row r="56" spans="1:26" ht="15.75" customHeight="1">
      <c r="A56" s="159" t="s">
        <v>663</v>
      </c>
      <c r="B56" s="165" t="s">
        <v>129</v>
      </c>
      <c r="C56" s="165" t="s">
        <v>2220</v>
      </c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</row>
    <row r="57" spans="1:26" ht="15.75" customHeight="1">
      <c r="A57" s="164" t="s">
        <v>608</v>
      </c>
      <c r="B57" s="165" t="s">
        <v>129</v>
      </c>
      <c r="C57" s="165" t="s">
        <v>2224</v>
      </c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</row>
    <row r="58" spans="1:26" ht="15.75" customHeight="1">
      <c r="A58" s="166" t="s">
        <v>623</v>
      </c>
      <c r="B58" s="165" t="s">
        <v>129</v>
      </c>
      <c r="C58" s="165" t="s">
        <v>2216</v>
      </c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</row>
    <row r="59" spans="1:26" ht="15.75" customHeight="1">
      <c r="A59" s="159" t="s">
        <v>635</v>
      </c>
      <c r="B59" s="165" t="s">
        <v>129</v>
      </c>
      <c r="C59" s="165" t="s">
        <v>2217</v>
      </c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</row>
    <row r="60" spans="1:26" ht="15.75" customHeight="1">
      <c r="A60" s="159" t="s">
        <v>646</v>
      </c>
      <c r="B60" s="165" t="s">
        <v>129</v>
      </c>
      <c r="C60" s="165" t="s">
        <v>2218</v>
      </c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</row>
    <row r="61" spans="1:26" ht="15.75" customHeight="1">
      <c r="A61" s="159" t="s">
        <v>656</v>
      </c>
      <c r="B61" s="165" t="s">
        <v>129</v>
      </c>
      <c r="C61" s="165" t="s">
        <v>2219</v>
      </c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</row>
    <row r="62" spans="1:26" ht="15.75" customHeight="1">
      <c r="A62" s="159" t="s">
        <v>664</v>
      </c>
      <c r="B62" s="165" t="s">
        <v>129</v>
      </c>
      <c r="C62" s="165" t="s">
        <v>2220</v>
      </c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</row>
    <row r="63" spans="1:26" ht="15.75" customHeight="1">
      <c r="A63" s="159" t="s">
        <v>671</v>
      </c>
      <c r="B63" s="165" t="s">
        <v>129</v>
      </c>
      <c r="C63" s="165" t="s">
        <v>2221</v>
      </c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</row>
    <row r="64" spans="1:26" ht="15.75" customHeight="1">
      <c r="A64" s="159" t="s">
        <v>675</v>
      </c>
      <c r="B64" s="165" t="s">
        <v>129</v>
      </c>
      <c r="C64" s="165" t="s">
        <v>2222</v>
      </c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</row>
    <row r="65" spans="1:26" ht="15.75" customHeight="1">
      <c r="A65" s="159" t="s">
        <v>609</v>
      </c>
      <c r="B65" s="165" t="s">
        <v>129</v>
      </c>
      <c r="C65" s="165" t="s">
        <v>2224</v>
      </c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</row>
    <row r="66" spans="1:26" ht="15.75" customHeight="1">
      <c r="A66" s="159" t="s">
        <v>624</v>
      </c>
      <c r="B66" s="165" t="s">
        <v>129</v>
      </c>
      <c r="C66" s="165" t="s">
        <v>2216</v>
      </c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</row>
    <row r="67" spans="1:26" ht="15.75" customHeight="1">
      <c r="A67" s="159" t="s">
        <v>636</v>
      </c>
      <c r="B67" s="165" t="s">
        <v>129</v>
      </c>
      <c r="C67" s="165" t="s">
        <v>2217</v>
      </c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</row>
    <row r="68" spans="1:26" ht="15.75" customHeight="1">
      <c r="A68" s="159" t="s">
        <v>623</v>
      </c>
      <c r="B68" s="165" t="s">
        <v>129</v>
      </c>
      <c r="C68" s="165" t="s">
        <v>2218</v>
      </c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</row>
    <row r="69" spans="1:26" ht="15.75" customHeight="1">
      <c r="A69" s="159" t="s">
        <v>610</v>
      </c>
      <c r="B69" s="165" t="s">
        <v>129</v>
      </c>
      <c r="C69" s="165" t="s">
        <v>2224</v>
      </c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</row>
    <row r="70" spans="1:26" ht="15.75" customHeight="1">
      <c r="A70" s="159" t="s">
        <v>625</v>
      </c>
      <c r="B70" s="165" t="s">
        <v>129</v>
      </c>
      <c r="C70" s="165" t="s">
        <v>2216</v>
      </c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</row>
    <row r="71" spans="1:26" ht="15.75" customHeight="1">
      <c r="A71" s="159" t="s">
        <v>637</v>
      </c>
      <c r="B71" s="165" t="s">
        <v>129</v>
      </c>
      <c r="C71" s="165" t="s">
        <v>2217</v>
      </c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</row>
    <row r="72" spans="1:26" ht="15.75" customHeight="1">
      <c r="A72" s="159" t="s">
        <v>647</v>
      </c>
      <c r="B72" s="165" t="s">
        <v>129</v>
      </c>
      <c r="C72" s="165" t="s">
        <v>2218</v>
      </c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</row>
    <row r="73" spans="1:26" ht="15.75" customHeight="1">
      <c r="A73" s="167" t="s">
        <v>18</v>
      </c>
      <c r="B73" s="160" t="s">
        <v>129</v>
      </c>
      <c r="C73" s="168">
        <v>1</v>
      </c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</row>
    <row r="74" spans="1:26" ht="15.75" customHeight="1">
      <c r="A74" s="166" t="s">
        <v>626</v>
      </c>
      <c r="B74" s="160" t="s">
        <v>129</v>
      </c>
      <c r="C74" s="168">
        <v>2</v>
      </c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</row>
    <row r="75" spans="1:26" ht="15.75" customHeight="1">
      <c r="A75" s="167" t="s">
        <v>638</v>
      </c>
      <c r="B75" s="160" t="s">
        <v>129</v>
      </c>
      <c r="C75" s="168">
        <v>3</v>
      </c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</row>
    <row r="76" spans="1:26" ht="15.75" customHeight="1">
      <c r="A76" s="167" t="s">
        <v>648</v>
      </c>
      <c r="B76" s="160" t="s">
        <v>129</v>
      </c>
      <c r="C76" s="168">
        <v>4</v>
      </c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</row>
    <row r="77" spans="1:26" ht="15.75" customHeight="1">
      <c r="A77" s="167" t="s">
        <v>657</v>
      </c>
      <c r="B77" s="160" t="s">
        <v>129</v>
      </c>
      <c r="C77" s="168">
        <v>5</v>
      </c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</row>
    <row r="78" spans="1:26" ht="15.75" customHeight="1">
      <c r="A78" s="167" t="s">
        <v>665</v>
      </c>
      <c r="B78" s="160" t="s">
        <v>129</v>
      </c>
      <c r="C78" s="168">
        <v>6</v>
      </c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</row>
    <row r="79" spans="1:26" ht="15.75" customHeight="1">
      <c r="A79" s="167" t="s">
        <v>672</v>
      </c>
      <c r="B79" s="160" t="s">
        <v>129</v>
      </c>
      <c r="C79" s="168">
        <v>7</v>
      </c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</row>
    <row r="80" spans="1:26" ht="15.75" customHeight="1">
      <c r="A80" s="166" t="s">
        <v>676</v>
      </c>
      <c r="B80" s="160" t="s">
        <v>129</v>
      </c>
      <c r="C80" s="168">
        <v>8</v>
      </c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</row>
    <row r="81" spans="1:26" ht="15.75" customHeight="1">
      <c r="A81" s="159" t="s">
        <v>611</v>
      </c>
      <c r="B81" s="160" t="s">
        <v>129</v>
      </c>
      <c r="C81" s="168">
        <v>1</v>
      </c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</row>
    <row r="82" spans="1:26" ht="15.75" customHeight="1">
      <c r="A82" s="166" t="s">
        <v>627</v>
      </c>
      <c r="B82" s="160" t="s">
        <v>129</v>
      </c>
      <c r="C82" s="168">
        <v>2</v>
      </c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</row>
    <row r="83" spans="1:26" ht="15.75" customHeight="1">
      <c r="A83" s="166" t="s">
        <v>639</v>
      </c>
      <c r="B83" s="160" t="s">
        <v>129</v>
      </c>
      <c r="C83" s="168">
        <v>3</v>
      </c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</row>
    <row r="84" spans="1:26" ht="15.75" customHeight="1">
      <c r="A84" s="166" t="s">
        <v>649</v>
      </c>
      <c r="B84" s="160" t="s">
        <v>129</v>
      </c>
      <c r="C84" s="168">
        <v>4</v>
      </c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</row>
    <row r="85" spans="1:26" ht="15.75" customHeight="1">
      <c r="A85" s="166" t="s">
        <v>658</v>
      </c>
      <c r="B85" s="160" t="s">
        <v>129</v>
      </c>
      <c r="C85" s="168">
        <v>5</v>
      </c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</row>
    <row r="86" spans="1:26" ht="15.75" customHeight="1">
      <c r="A86" s="166" t="s">
        <v>666</v>
      </c>
      <c r="B86" s="160" t="s">
        <v>129</v>
      </c>
      <c r="C86" s="168">
        <v>6</v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</row>
    <row r="87" spans="1:26" ht="15.75" customHeight="1">
      <c r="A87" s="166" t="s">
        <v>673</v>
      </c>
      <c r="B87" s="160" t="s">
        <v>129</v>
      </c>
      <c r="C87" s="168">
        <v>7</v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</row>
    <row r="88" spans="1:26" ht="15.75" customHeight="1">
      <c r="A88" s="166" t="s">
        <v>612</v>
      </c>
      <c r="B88" s="160" t="s">
        <v>129</v>
      </c>
      <c r="C88" s="168">
        <v>1</v>
      </c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</row>
    <row r="89" spans="1:26" ht="15.75" customHeight="1">
      <c r="A89" s="166" t="s">
        <v>628</v>
      </c>
      <c r="B89" s="160" t="s">
        <v>129</v>
      </c>
      <c r="C89" s="168">
        <v>2</v>
      </c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</row>
    <row r="90" spans="1:26" ht="15.75" customHeight="1">
      <c r="A90" s="166" t="s">
        <v>640</v>
      </c>
      <c r="B90" s="160" t="s">
        <v>129</v>
      </c>
      <c r="C90" s="168">
        <v>3</v>
      </c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</row>
    <row r="91" spans="1:26" ht="15.75" customHeight="1">
      <c r="A91" s="167" t="s">
        <v>650</v>
      </c>
      <c r="B91" s="160" t="s">
        <v>129</v>
      </c>
      <c r="C91" s="168">
        <v>4</v>
      </c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</row>
    <row r="92" spans="1:26" ht="15.75" customHeight="1">
      <c r="A92" s="167" t="s">
        <v>659</v>
      </c>
      <c r="B92" s="160" t="s">
        <v>129</v>
      </c>
      <c r="C92" s="168">
        <v>5</v>
      </c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</row>
    <row r="93" spans="1:26" ht="15.75" customHeight="1">
      <c r="A93" s="167" t="s">
        <v>667</v>
      </c>
      <c r="B93" s="160" t="s">
        <v>129</v>
      </c>
      <c r="C93" s="168">
        <v>6</v>
      </c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</row>
    <row r="94" spans="1:26" ht="15.75" customHeight="1">
      <c r="A94" s="167" t="s">
        <v>613</v>
      </c>
      <c r="B94" s="160" t="s">
        <v>129</v>
      </c>
      <c r="C94" s="168">
        <v>1</v>
      </c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</row>
    <row r="95" spans="1:26" ht="15.75" customHeight="1">
      <c r="A95" s="169" t="s">
        <v>629</v>
      </c>
      <c r="B95" s="160" t="s">
        <v>129</v>
      </c>
      <c r="C95" s="168">
        <v>2</v>
      </c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</row>
    <row r="96" spans="1:26" ht="15.75" customHeight="1">
      <c r="A96" s="169" t="s">
        <v>641</v>
      </c>
      <c r="B96" s="160" t="s">
        <v>129</v>
      </c>
      <c r="C96" s="168">
        <v>3</v>
      </c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</row>
    <row r="97" spans="1:26" ht="15.75" customHeight="1">
      <c r="A97" s="169" t="s">
        <v>651</v>
      </c>
      <c r="B97" s="160" t="s">
        <v>129</v>
      </c>
      <c r="C97" s="168">
        <v>4</v>
      </c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</row>
    <row r="98" spans="1:26" ht="15.75" customHeight="1">
      <c r="A98" s="158"/>
      <c r="B98" s="170"/>
      <c r="C98" s="163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</row>
    <row r="99" spans="1:26" ht="15.75" customHeight="1">
      <c r="A99" s="158"/>
      <c r="B99" s="170"/>
      <c r="C99" s="163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</row>
    <row r="100" spans="1:26" ht="15.75" customHeight="1">
      <c r="A100" s="158"/>
      <c r="B100" s="170"/>
      <c r="C100" s="163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</row>
    <row r="101" spans="1:26" ht="15.75" customHeight="1">
      <c r="A101" s="158"/>
      <c r="B101" s="170"/>
      <c r="C101" s="163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</row>
    <row r="102" spans="1:26" ht="15.75" customHeight="1">
      <c r="A102" s="158"/>
      <c r="B102" s="170"/>
      <c r="C102" s="163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</row>
    <row r="103" spans="1:26" ht="15.75" customHeight="1">
      <c r="A103" s="158"/>
      <c r="B103" s="170"/>
      <c r="C103" s="163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</row>
    <row r="104" spans="1:26" ht="15.75" customHeight="1">
      <c r="A104" s="158"/>
      <c r="B104" s="170"/>
      <c r="C104" s="163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</row>
    <row r="105" spans="1:26" ht="15.75" customHeight="1">
      <c r="A105" s="158"/>
      <c r="B105" s="170"/>
      <c r="C105" s="163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</row>
    <row r="106" spans="1:26" ht="15.75" customHeight="1">
      <c r="A106" s="158"/>
      <c r="B106" s="170"/>
      <c r="C106" s="163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</row>
    <row r="107" spans="1:26" ht="15.75" customHeight="1">
      <c r="A107" s="158"/>
      <c r="B107" s="170"/>
      <c r="C107" s="163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</row>
    <row r="108" spans="1:26" ht="15.75" customHeight="1">
      <c r="A108" s="158"/>
      <c r="B108" s="170"/>
      <c r="C108" s="163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</row>
    <row r="109" spans="1:26" ht="15.75" customHeight="1">
      <c r="A109" s="158"/>
      <c r="B109" s="170"/>
      <c r="C109" s="163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</row>
    <row r="110" spans="1:26" ht="15.75" customHeight="1">
      <c r="A110" s="158"/>
      <c r="B110" s="170"/>
      <c r="C110" s="163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</row>
    <row r="111" spans="1:26" ht="15.75" customHeight="1">
      <c r="A111" s="158"/>
      <c r="B111" s="170"/>
      <c r="C111" s="163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</row>
    <row r="112" spans="1:26" ht="15.75" customHeight="1">
      <c r="A112" s="158"/>
      <c r="B112" s="170"/>
      <c r="C112" s="163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</row>
    <row r="113" spans="1:26" ht="15.75" customHeight="1">
      <c r="A113" s="158"/>
      <c r="B113" s="170"/>
      <c r="C113" s="163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</row>
    <row r="114" spans="1:26" ht="15.75" customHeight="1">
      <c r="A114" s="158"/>
      <c r="B114" s="170"/>
      <c r="C114" s="163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</row>
    <row r="115" spans="1:26" ht="15.75" customHeight="1">
      <c r="A115" s="158"/>
      <c r="B115" s="170"/>
      <c r="C115" s="163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</row>
    <row r="116" spans="1:26" ht="15.75" customHeight="1">
      <c r="A116" s="158"/>
      <c r="B116" s="170"/>
      <c r="C116" s="163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</row>
    <row r="117" spans="1:26" ht="15.75" customHeight="1">
      <c r="A117" s="158"/>
      <c r="B117" s="170"/>
      <c r="C117" s="163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</row>
    <row r="118" spans="1:26" ht="15.75" customHeight="1">
      <c r="A118" s="158"/>
      <c r="B118" s="170"/>
      <c r="C118" s="163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</row>
    <row r="119" spans="1:26" ht="15.75" customHeight="1">
      <c r="A119" s="158"/>
      <c r="B119" s="170"/>
      <c r="C119" s="163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</row>
    <row r="120" spans="1:26" ht="15.75" customHeight="1">
      <c r="A120" s="158"/>
      <c r="B120" s="170"/>
      <c r="C120" s="163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</row>
    <row r="121" spans="1:26" ht="15.75" customHeight="1">
      <c r="A121" s="158"/>
      <c r="B121" s="170"/>
      <c r="C121" s="163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</row>
    <row r="122" spans="1:26" ht="15.75" customHeight="1">
      <c r="A122" s="158"/>
      <c r="B122" s="170"/>
      <c r="C122" s="163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</row>
    <row r="123" spans="1:26" ht="15.75" customHeight="1">
      <c r="A123" s="158"/>
      <c r="B123" s="170"/>
      <c r="C123" s="163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</row>
    <row r="124" spans="1:26" ht="15.75" customHeight="1">
      <c r="A124" s="158"/>
      <c r="B124" s="170"/>
      <c r="C124" s="163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</row>
    <row r="125" spans="1:26" ht="15.75" customHeight="1">
      <c r="A125" s="158"/>
      <c r="B125" s="170"/>
      <c r="C125" s="163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</row>
    <row r="126" spans="1:26" ht="15.75" customHeight="1">
      <c r="A126" s="158"/>
      <c r="B126" s="170"/>
      <c r="C126" s="163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</row>
    <row r="127" spans="1:26" ht="15.75" customHeight="1">
      <c r="A127" s="158"/>
      <c r="B127" s="170"/>
      <c r="C127" s="163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</row>
    <row r="128" spans="1:26" ht="15.75" customHeight="1">
      <c r="A128" s="158"/>
      <c r="B128" s="170"/>
      <c r="C128" s="163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</row>
    <row r="129" spans="1:26" ht="15.75" customHeight="1">
      <c r="A129" s="158"/>
      <c r="B129" s="170"/>
      <c r="C129" s="163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</row>
    <row r="130" spans="1:26" ht="15.75" customHeight="1">
      <c r="A130" s="158"/>
      <c r="B130" s="170"/>
      <c r="C130" s="163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</row>
    <row r="131" spans="1:26" ht="15.75" customHeight="1">
      <c r="A131" s="158"/>
      <c r="B131" s="170"/>
      <c r="C131" s="163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</row>
    <row r="132" spans="1:26" ht="15.75" customHeight="1">
      <c r="A132" s="158"/>
      <c r="B132" s="170"/>
      <c r="C132" s="163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</row>
    <row r="133" spans="1:26" ht="15.75" customHeight="1">
      <c r="A133" s="158"/>
      <c r="B133" s="170"/>
      <c r="C133" s="163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</row>
    <row r="134" spans="1:26" ht="15.75" customHeight="1">
      <c r="A134" s="158"/>
      <c r="B134" s="170"/>
      <c r="C134" s="163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</row>
    <row r="135" spans="1:26" ht="15.75" customHeight="1">
      <c r="A135" s="158"/>
      <c r="B135" s="170"/>
      <c r="C135" s="163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</row>
    <row r="136" spans="1:26" ht="15.75" customHeight="1">
      <c r="A136" s="158"/>
      <c r="B136" s="170"/>
      <c r="C136" s="163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</row>
    <row r="137" spans="1:26" ht="15.75" customHeight="1">
      <c r="A137" s="158"/>
      <c r="B137" s="170"/>
      <c r="C137" s="163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</row>
    <row r="138" spans="1:26" ht="15.75" customHeight="1">
      <c r="A138" s="158"/>
      <c r="B138" s="170"/>
      <c r="C138" s="163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</row>
    <row r="139" spans="1:26" ht="15.75" customHeight="1">
      <c r="A139" s="158"/>
      <c r="B139" s="170"/>
      <c r="C139" s="163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</row>
    <row r="140" spans="1:26" ht="15.75" customHeight="1">
      <c r="A140" s="158"/>
      <c r="B140" s="170"/>
      <c r="C140" s="163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</row>
    <row r="141" spans="1:26" ht="15.75" customHeight="1">
      <c r="A141" s="158"/>
      <c r="B141" s="170"/>
      <c r="C141" s="163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</row>
    <row r="142" spans="1:26" ht="15.75" customHeight="1">
      <c r="A142" s="158"/>
      <c r="B142" s="170"/>
      <c r="C142" s="163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  <row r="143" spans="1:26" ht="15.75" customHeight="1">
      <c r="A143" s="158"/>
      <c r="B143" s="170"/>
      <c r="C143" s="163"/>
      <c r="D143" s="158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</row>
    <row r="144" spans="1:26" ht="15.75" customHeight="1">
      <c r="A144" s="158"/>
      <c r="B144" s="170"/>
      <c r="C144" s="163"/>
      <c r="D144" s="158"/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</row>
    <row r="145" spans="1:26" ht="15.75" customHeight="1">
      <c r="A145" s="158"/>
      <c r="B145" s="170"/>
      <c r="C145" s="163"/>
      <c r="D145" s="158"/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</row>
    <row r="146" spans="1:26" ht="15.75" customHeight="1">
      <c r="A146" s="158"/>
      <c r="B146" s="170"/>
      <c r="C146" s="163"/>
      <c r="D146" s="158"/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</row>
    <row r="147" spans="1:26" ht="15.75" customHeight="1">
      <c r="A147" s="158"/>
      <c r="B147" s="170"/>
      <c r="C147" s="163"/>
      <c r="D147" s="158"/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</row>
    <row r="148" spans="1:26" ht="15.75" customHeight="1">
      <c r="A148" s="158"/>
      <c r="B148" s="170"/>
      <c r="C148" s="163"/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</row>
    <row r="149" spans="1:26" ht="15.75" customHeight="1">
      <c r="A149" s="158"/>
      <c r="B149" s="170"/>
      <c r="C149" s="163"/>
      <c r="D149" s="158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</row>
    <row r="150" spans="1:26" ht="15.75" customHeight="1">
      <c r="A150" s="158"/>
      <c r="B150" s="170"/>
      <c r="C150" s="163"/>
      <c r="D150" s="158"/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</row>
    <row r="151" spans="1:26" ht="15.75" customHeight="1">
      <c r="A151" s="158"/>
      <c r="B151" s="170"/>
      <c r="C151" s="163"/>
      <c r="D151" s="158"/>
      <c r="E151" s="158"/>
      <c r="F151" s="158"/>
      <c r="G151" s="158"/>
      <c r="H151" s="158"/>
      <c r="I151" s="158"/>
      <c r="J151" s="158"/>
      <c r="K151" s="158"/>
      <c r="L151" s="158"/>
      <c r="M151" s="158"/>
      <c r="N151" s="158"/>
      <c r="O151" s="158"/>
      <c r="P151" s="158"/>
      <c r="Q151" s="158"/>
      <c r="R151" s="158"/>
      <c r="S151" s="158"/>
      <c r="T151" s="158"/>
      <c r="U151" s="158"/>
      <c r="V151" s="158"/>
      <c r="W151" s="158"/>
      <c r="X151" s="158"/>
      <c r="Y151" s="158"/>
      <c r="Z151" s="158"/>
    </row>
    <row r="152" spans="1:26" ht="15.75" customHeight="1">
      <c r="A152" s="158"/>
      <c r="B152" s="170"/>
      <c r="C152" s="163"/>
      <c r="D152" s="158"/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</row>
    <row r="153" spans="1:26" ht="15.75" customHeight="1">
      <c r="A153" s="158"/>
      <c r="B153" s="170"/>
      <c r="C153" s="163"/>
      <c r="D153" s="158"/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</row>
    <row r="154" spans="1:26" ht="15.75" customHeight="1">
      <c r="A154" s="158"/>
      <c r="B154" s="170"/>
      <c r="C154" s="163"/>
      <c r="D154" s="158"/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</row>
    <row r="155" spans="1:26" ht="15.75" customHeight="1">
      <c r="A155" s="158"/>
      <c r="B155" s="170"/>
      <c r="C155" s="163"/>
      <c r="D155" s="158"/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</row>
    <row r="156" spans="1:26" ht="15.75" customHeight="1">
      <c r="A156" s="158"/>
      <c r="B156" s="170"/>
      <c r="C156" s="163"/>
      <c r="D156" s="158"/>
      <c r="E156" s="158"/>
      <c r="F156" s="158"/>
      <c r="G156" s="158"/>
      <c r="H156" s="158"/>
      <c r="I156" s="158"/>
      <c r="J156" s="158"/>
      <c r="K156" s="158"/>
      <c r="L156" s="158"/>
      <c r="M156" s="158"/>
      <c r="N156" s="158"/>
      <c r="O156" s="158"/>
      <c r="P156" s="158"/>
      <c r="Q156" s="158"/>
      <c r="R156" s="158"/>
      <c r="S156" s="158"/>
      <c r="T156" s="158"/>
      <c r="U156" s="158"/>
      <c r="V156" s="158"/>
      <c r="W156" s="158"/>
      <c r="X156" s="158"/>
      <c r="Y156" s="158"/>
      <c r="Z156" s="158"/>
    </row>
    <row r="157" spans="1:26" ht="15.75" customHeight="1">
      <c r="A157" s="158"/>
      <c r="B157" s="170"/>
      <c r="C157" s="163"/>
      <c r="D157" s="158"/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</row>
    <row r="158" spans="1:26" ht="15.75" customHeight="1">
      <c r="A158" s="158"/>
      <c r="B158" s="170"/>
      <c r="C158" s="163"/>
      <c r="D158" s="158"/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</row>
    <row r="159" spans="1:26" ht="15.75" customHeight="1">
      <c r="A159" s="158"/>
      <c r="B159" s="170"/>
      <c r="C159" s="163"/>
      <c r="D159" s="158"/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</row>
    <row r="160" spans="1:26" ht="15.75" customHeight="1">
      <c r="A160" s="158"/>
      <c r="B160" s="170"/>
      <c r="C160" s="163"/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</row>
    <row r="161" spans="1:26" ht="15.75" customHeight="1">
      <c r="A161" s="158"/>
      <c r="B161" s="170"/>
      <c r="C161" s="163"/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</row>
    <row r="162" spans="1:26" ht="15.75" customHeight="1">
      <c r="A162" s="158"/>
      <c r="B162" s="170"/>
      <c r="C162" s="163"/>
      <c r="D162" s="158"/>
      <c r="E162" s="158"/>
      <c r="F162" s="158"/>
      <c r="G162" s="158"/>
      <c r="H162" s="158"/>
      <c r="I162" s="158"/>
      <c r="J162" s="158"/>
      <c r="K162" s="158"/>
      <c r="L162" s="158"/>
      <c r="M162" s="158"/>
      <c r="N162" s="158"/>
      <c r="O162" s="158"/>
      <c r="P162" s="158"/>
      <c r="Q162" s="158"/>
      <c r="R162" s="158"/>
      <c r="S162" s="158"/>
      <c r="T162" s="158"/>
      <c r="U162" s="158"/>
      <c r="V162" s="158"/>
      <c r="W162" s="158"/>
      <c r="X162" s="158"/>
      <c r="Y162" s="158"/>
      <c r="Z162" s="158"/>
    </row>
    <row r="163" spans="1:26" ht="15.75" customHeight="1">
      <c r="A163" s="158"/>
      <c r="B163" s="170"/>
      <c r="C163" s="163"/>
      <c r="D163" s="158"/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</row>
    <row r="164" spans="1:26" ht="15.75" customHeight="1">
      <c r="A164" s="158"/>
      <c r="B164" s="170"/>
      <c r="C164" s="163"/>
      <c r="D164" s="158"/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</row>
    <row r="165" spans="1:26" ht="15.75" customHeight="1">
      <c r="A165" s="158"/>
      <c r="B165" s="170"/>
      <c r="C165" s="163"/>
      <c r="D165" s="158"/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</row>
    <row r="166" spans="1:26" ht="15.75" customHeight="1">
      <c r="A166" s="158"/>
      <c r="B166" s="170"/>
      <c r="C166" s="163"/>
      <c r="D166" s="158"/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</row>
    <row r="167" spans="1:26" ht="15.75" customHeight="1">
      <c r="A167" s="158"/>
      <c r="B167" s="170"/>
      <c r="C167" s="163"/>
      <c r="D167" s="158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</row>
    <row r="168" spans="1:26" ht="15.75" customHeight="1">
      <c r="A168" s="158"/>
      <c r="B168" s="170"/>
      <c r="C168" s="163"/>
      <c r="D168" s="158"/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</row>
    <row r="169" spans="1:26" ht="15.75" customHeight="1">
      <c r="A169" s="158"/>
      <c r="B169" s="170"/>
      <c r="C169" s="163"/>
      <c r="D169" s="158"/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</row>
    <row r="170" spans="1:26" ht="15.75" customHeight="1">
      <c r="A170" s="158"/>
      <c r="B170" s="170"/>
      <c r="C170" s="163"/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</row>
    <row r="171" spans="1:26" ht="15.75" customHeight="1">
      <c r="A171" s="158"/>
      <c r="B171" s="170"/>
      <c r="C171" s="163"/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</row>
    <row r="172" spans="1:26" ht="15.75" customHeight="1">
      <c r="A172" s="158"/>
      <c r="B172" s="170"/>
      <c r="C172" s="163"/>
      <c r="D172" s="158"/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</row>
    <row r="173" spans="1:26" ht="15.75" customHeight="1">
      <c r="A173" s="158"/>
      <c r="B173" s="170"/>
      <c r="C173" s="163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58"/>
      <c r="W173" s="158"/>
      <c r="X173" s="158"/>
      <c r="Y173" s="158"/>
      <c r="Z173" s="158"/>
    </row>
    <row r="174" spans="1:26" ht="15.75" customHeight="1">
      <c r="A174" s="158"/>
      <c r="B174" s="170"/>
      <c r="C174" s="163"/>
      <c r="D174" s="158"/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</row>
    <row r="175" spans="1:26" ht="15.75" customHeight="1">
      <c r="A175" s="158"/>
      <c r="B175" s="170"/>
      <c r="C175" s="163"/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</row>
    <row r="176" spans="1:26" ht="15.75" customHeight="1">
      <c r="A176" s="158"/>
      <c r="B176" s="170"/>
      <c r="C176" s="163"/>
      <c r="D176" s="158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</row>
    <row r="177" spans="1:26" ht="15.75" customHeight="1">
      <c r="A177" s="158"/>
      <c r="B177" s="170"/>
      <c r="C177" s="163"/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</row>
    <row r="178" spans="1:26" ht="15.75" customHeight="1">
      <c r="A178" s="158"/>
      <c r="B178" s="170"/>
      <c r="C178" s="163"/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</row>
    <row r="179" spans="1:26" ht="15.75" customHeight="1">
      <c r="A179" s="158"/>
      <c r="B179" s="170"/>
      <c r="C179" s="163"/>
      <c r="D179" s="158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</row>
    <row r="180" spans="1:26" ht="15.75" customHeight="1">
      <c r="A180" s="158"/>
      <c r="B180" s="170"/>
      <c r="C180" s="163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</row>
    <row r="181" spans="1:26" ht="15.75" customHeight="1">
      <c r="A181" s="158"/>
      <c r="B181" s="170"/>
      <c r="C181" s="163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</row>
    <row r="182" spans="1:26" ht="15.75" customHeight="1">
      <c r="A182" s="158"/>
      <c r="B182" s="170"/>
      <c r="C182" s="163"/>
      <c r="D182" s="158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</row>
    <row r="183" spans="1:26" ht="15.75" customHeight="1">
      <c r="A183" s="158"/>
      <c r="B183" s="170"/>
      <c r="C183" s="163"/>
      <c r="D183" s="158"/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</row>
    <row r="184" spans="1:26" ht="15.75" customHeight="1">
      <c r="A184" s="158"/>
      <c r="B184" s="170"/>
      <c r="C184" s="163"/>
      <c r="D184" s="158"/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</row>
    <row r="185" spans="1:26" ht="15.75" customHeight="1">
      <c r="A185" s="158"/>
      <c r="B185" s="170"/>
      <c r="C185" s="163"/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</row>
    <row r="186" spans="1:26" ht="15.75" customHeight="1">
      <c r="A186" s="158"/>
      <c r="B186" s="170"/>
      <c r="C186" s="163"/>
      <c r="D186" s="158"/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</row>
    <row r="187" spans="1:26" ht="15.75" customHeight="1">
      <c r="A187" s="158"/>
      <c r="B187" s="170"/>
      <c r="C187" s="163"/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</row>
    <row r="188" spans="1:26" ht="15.75" customHeight="1">
      <c r="A188" s="158"/>
      <c r="B188" s="170"/>
      <c r="C188" s="163"/>
      <c r="D188" s="158"/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</row>
    <row r="189" spans="1:26" ht="15.75" customHeight="1">
      <c r="A189" s="158"/>
      <c r="B189" s="170"/>
      <c r="C189" s="163"/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</row>
    <row r="190" spans="1:26" ht="15.75" customHeight="1">
      <c r="A190" s="158"/>
      <c r="B190" s="170"/>
      <c r="C190" s="163"/>
      <c r="D190" s="158"/>
      <c r="E190" s="158"/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</row>
    <row r="191" spans="1:26" ht="15.75" customHeight="1">
      <c r="A191" s="158"/>
      <c r="B191" s="170"/>
      <c r="C191" s="163"/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</row>
    <row r="192" spans="1:26" ht="15.75" customHeight="1">
      <c r="A192" s="158"/>
      <c r="B192" s="170"/>
      <c r="C192" s="163"/>
      <c r="D192" s="158"/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</row>
    <row r="193" spans="1:26" ht="15.75" customHeight="1">
      <c r="A193" s="158"/>
      <c r="B193" s="170"/>
      <c r="C193" s="163"/>
      <c r="D193" s="158"/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</row>
    <row r="194" spans="1:26" ht="15.75" customHeight="1">
      <c r="A194" s="158"/>
      <c r="B194" s="170"/>
      <c r="C194" s="163"/>
      <c r="D194" s="158"/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</row>
    <row r="195" spans="1:26" ht="15.75" customHeight="1">
      <c r="A195" s="158"/>
      <c r="B195" s="170"/>
      <c r="C195" s="163"/>
      <c r="D195" s="158"/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</row>
    <row r="196" spans="1:26" ht="15.75" customHeight="1">
      <c r="A196" s="158"/>
      <c r="B196" s="170"/>
      <c r="C196" s="163"/>
      <c r="D196" s="158"/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</row>
    <row r="197" spans="1:26" ht="15.75" customHeight="1">
      <c r="A197" s="158"/>
      <c r="B197" s="170"/>
      <c r="C197" s="163"/>
      <c r="D197" s="158"/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</row>
    <row r="198" spans="1:26" ht="15.75" customHeight="1">
      <c r="A198" s="158"/>
      <c r="B198" s="170"/>
      <c r="C198" s="163"/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</row>
    <row r="199" spans="1:26" ht="15.75" customHeight="1">
      <c r="A199" s="158"/>
      <c r="B199" s="170"/>
      <c r="C199" s="163"/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</row>
    <row r="200" spans="1:26" ht="15.75" customHeight="1">
      <c r="A200" s="158"/>
      <c r="B200" s="170"/>
      <c r="C200" s="163"/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</row>
    <row r="201" spans="1:26" ht="15.75" customHeight="1">
      <c r="A201" s="158"/>
      <c r="B201" s="170"/>
      <c r="C201" s="163"/>
      <c r="D201" s="158"/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</row>
    <row r="202" spans="1:26" ht="15.75" customHeight="1">
      <c r="A202" s="158"/>
      <c r="B202" s="170"/>
      <c r="C202" s="163"/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</row>
    <row r="203" spans="1:26" ht="15.75" customHeight="1">
      <c r="A203" s="158"/>
      <c r="B203" s="170"/>
      <c r="C203" s="163"/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</row>
    <row r="204" spans="1:26" ht="15.75" customHeight="1">
      <c r="A204" s="158"/>
      <c r="B204" s="170"/>
      <c r="C204" s="163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</row>
    <row r="205" spans="1:26" ht="15.75" customHeight="1">
      <c r="A205" s="158"/>
      <c r="B205" s="170"/>
      <c r="C205" s="163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</row>
    <row r="206" spans="1:26" ht="15.75" customHeight="1">
      <c r="A206" s="158"/>
      <c r="B206" s="170"/>
      <c r="C206" s="163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</row>
    <row r="207" spans="1:26" ht="15.75" customHeight="1">
      <c r="A207" s="158"/>
      <c r="B207" s="170"/>
      <c r="C207" s="163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</row>
    <row r="208" spans="1:26" ht="15.75" customHeight="1">
      <c r="A208" s="158"/>
      <c r="B208" s="170"/>
      <c r="C208" s="163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</row>
    <row r="209" spans="1:26" ht="15.75" customHeight="1">
      <c r="A209" s="158"/>
      <c r="B209" s="170"/>
      <c r="C209" s="163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</row>
    <row r="210" spans="1:26" ht="15.75" customHeight="1">
      <c r="A210" s="158"/>
      <c r="B210" s="170"/>
      <c r="C210" s="163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</row>
    <row r="211" spans="1:26" ht="15.75" customHeight="1">
      <c r="A211" s="158"/>
      <c r="B211" s="170"/>
      <c r="C211" s="163"/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</row>
    <row r="212" spans="1:26" ht="15.75" customHeight="1">
      <c r="A212" s="158"/>
      <c r="B212" s="170"/>
      <c r="C212" s="163"/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</row>
    <row r="213" spans="1:26" ht="15.75" customHeight="1">
      <c r="A213" s="158"/>
      <c r="B213" s="170"/>
      <c r="C213" s="163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</row>
    <row r="214" spans="1:26" ht="15.75" customHeight="1">
      <c r="A214" s="158"/>
      <c r="B214" s="170"/>
      <c r="C214" s="163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</row>
    <row r="215" spans="1:26" ht="15.75" customHeight="1">
      <c r="A215" s="158"/>
      <c r="B215" s="170"/>
      <c r="C215" s="163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</row>
    <row r="216" spans="1:26" ht="15.75" customHeight="1">
      <c r="A216" s="158"/>
      <c r="B216" s="170"/>
      <c r="C216" s="163"/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</row>
    <row r="217" spans="1:26" ht="15.75" customHeight="1">
      <c r="A217" s="158"/>
      <c r="B217" s="170"/>
      <c r="C217" s="163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</row>
    <row r="218" spans="1:26" ht="15.75" customHeight="1">
      <c r="A218" s="158"/>
      <c r="B218" s="170"/>
      <c r="C218" s="163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</row>
    <row r="219" spans="1:26" ht="15.75" customHeight="1">
      <c r="A219" s="158"/>
      <c r="B219" s="170"/>
      <c r="C219" s="163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</row>
    <row r="220" spans="1:26" ht="15.75" customHeight="1">
      <c r="A220" s="158"/>
      <c r="B220" s="170"/>
      <c r="C220" s="163"/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</row>
    <row r="221" spans="1:26" ht="15.75" customHeight="1">
      <c r="A221" s="158"/>
      <c r="B221" s="170"/>
      <c r="C221" s="163"/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</row>
    <row r="222" spans="1:26" ht="15.75" customHeight="1">
      <c r="A222" s="158"/>
      <c r="B222" s="170"/>
      <c r="C222" s="163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</row>
    <row r="223" spans="1:26" ht="15.75" customHeight="1">
      <c r="A223" s="158"/>
      <c r="B223" s="170"/>
      <c r="C223" s="163"/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</row>
    <row r="224" spans="1:26" ht="15.75" customHeight="1">
      <c r="A224" s="158"/>
      <c r="B224" s="170"/>
      <c r="C224" s="163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</row>
    <row r="225" spans="1:26" ht="15.75" customHeight="1">
      <c r="A225" s="158"/>
      <c r="B225" s="170"/>
      <c r="C225" s="163"/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</row>
    <row r="226" spans="1:26" ht="15.75" customHeight="1">
      <c r="A226" s="158"/>
      <c r="B226" s="170"/>
      <c r="C226" s="163"/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</row>
    <row r="227" spans="1:26" ht="15.75" customHeight="1">
      <c r="A227" s="158"/>
      <c r="B227" s="170"/>
      <c r="C227" s="163"/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</row>
    <row r="228" spans="1:26" ht="15.75" customHeight="1">
      <c r="A228" s="158"/>
      <c r="B228" s="170"/>
      <c r="C228" s="163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</row>
    <row r="229" spans="1:26" ht="15.75" customHeight="1">
      <c r="A229" s="158"/>
      <c r="B229" s="170"/>
      <c r="C229" s="163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</row>
    <row r="230" spans="1:26" ht="15.75" customHeight="1">
      <c r="A230" s="158"/>
      <c r="B230" s="170"/>
      <c r="C230" s="163"/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R230" s="158"/>
      <c r="S230" s="158"/>
      <c r="T230" s="158"/>
      <c r="U230" s="158"/>
      <c r="V230" s="158"/>
      <c r="W230" s="158"/>
      <c r="X230" s="158"/>
      <c r="Y230" s="158"/>
      <c r="Z230" s="158"/>
    </row>
    <row r="231" spans="1:26" ht="15.75" customHeight="1">
      <c r="A231" s="158"/>
      <c r="B231" s="170"/>
      <c r="C231" s="163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58"/>
      <c r="W231" s="158"/>
      <c r="X231" s="158"/>
      <c r="Y231" s="158"/>
      <c r="Z231" s="158"/>
    </row>
    <row r="232" spans="1:26" ht="15.75" customHeight="1">
      <c r="A232" s="158"/>
      <c r="B232" s="170"/>
      <c r="C232" s="163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</row>
    <row r="233" spans="1:26" ht="15.75" customHeight="1">
      <c r="A233" s="158"/>
      <c r="B233" s="170"/>
      <c r="C233" s="163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</row>
    <row r="234" spans="1:26" ht="15.75" customHeight="1">
      <c r="A234" s="158"/>
      <c r="B234" s="170"/>
      <c r="C234" s="163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</row>
    <row r="235" spans="1:26" ht="15.75" customHeight="1">
      <c r="A235" s="158"/>
      <c r="B235" s="170"/>
      <c r="C235" s="163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</row>
    <row r="236" spans="1:26" ht="15.75" customHeight="1">
      <c r="A236" s="158"/>
      <c r="B236" s="170"/>
      <c r="C236" s="163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58"/>
      <c r="W236" s="158"/>
      <c r="X236" s="158"/>
      <c r="Y236" s="158"/>
      <c r="Z236" s="158"/>
    </row>
    <row r="237" spans="1:26" ht="15.75" customHeight="1">
      <c r="A237" s="158"/>
      <c r="B237" s="170"/>
      <c r="C237" s="163"/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</row>
    <row r="238" spans="1:26" ht="15.75" customHeight="1">
      <c r="A238" s="158"/>
      <c r="B238" s="170"/>
      <c r="C238" s="163"/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</row>
    <row r="239" spans="1:26" ht="15.75" customHeight="1">
      <c r="A239" s="158"/>
      <c r="B239" s="170"/>
      <c r="C239" s="163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</row>
    <row r="240" spans="1:26" ht="15.75" customHeight="1">
      <c r="A240" s="158"/>
      <c r="B240" s="170"/>
      <c r="C240" s="163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</row>
    <row r="241" spans="1:26" ht="15.75" customHeight="1">
      <c r="A241" s="158"/>
      <c r="B241" s="170"/>
      <c r="C241" s="163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</row>
    <row r="242" spans="1:26" ht="15.75" customHeight="1">
      <c r="A242" s="158"/>
      <c r="B242" s="170"/>
      <c r="C242" s="163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</row>
    <row r="243" spans="1:26" ht="15.75" customHeight="1">
      <c r="A243" s="158"/>
      <c r="B243" s="170"/>
      <c r="C243" s="163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</row>
    <row r="244" spans="1:26" ht="15.75" customHeight="1">
      <c r="A244" s="158"/>
      <c r="B244" s="170"/>
      <c r="C244" s="163"/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</row>
    <row r="245" spans="1:26" ht="15.75" customHeight="1">
      <c r="A245" s="158"/>
      <c r="B245" s="170"/>
      <c r="C245" s="163"/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</row>
    <row r="246" spans="1:26" ht="15.75" customHeight="1">
      <c r="A246" s="158"/>
      <c r="B246" s="170"/>
      <c r="C246" s="163"/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</row>
    <row r="247" spans="1:26" ht="15.75" customHeight="1">
      <c r="A247" s="158"/>
      <c r="B247" s="170"/>
      <c r="C247" s="163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</row>
    <row r="248" spans="1:26" ht="15.75" customHeight="1">
      <c r="A248" s="158"/>
      <c r="B248" s="170"/>
      <c r="C248" s="163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</row>
    <row r="249" spans="1:26" ht="15.75" customHeight="1">
      <c r="A249" s="158"/>
      <c r="B249" s="170"/>
      <c r="C249" s="163"/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</row>
    <row r="250" spans="1:26" ht="15.75" customHeight="1">
      <c r="A250" s="158"/>
      <c r="B250" s="170"/>
      <c r="C250" s="163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</row>
    <row r="251" spans="1:26" ht="15.75" customHeight="1">
      <c r="A251" s="158"/>
      <c r="B251" s="170"/>
      <c r="C251" s="163"/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</row>
    <row r="252" spans="1:26" ht="15.75" customHeight="1">
      <c r="A252" s="158"/>
      <c r="B252" s="170"/>
      <c r="C252" s="163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</row>
    <row r="253" spans="1:26" ht="15.75" customHeight="1">
      <c r="A253" s="158"/>
      <c r="B253" s="170"/>
      <c r="C253" s="163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</row>
    <row r="254" spans="1:26" ht="15.75" customHeight="1">
      <c r="A254" s="158"/>
      <c r="B254" s="170"/>
      <c r="C254" s="163"/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</row>
    <row r="255" spans="1:26" ht="15.75" customHeight="1">
      <c r="A255" s="158"/>
      <c r="B255" s="170"/>
      <c r="C255" s="163"/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</row>
    <row r="256" spans="1:26" ht="15.75" customHeight="1">
      <c r="A256" s="158"/>
      <c r="B256" s="170"/>
      <c r="C256" s="163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</row>
    <row r="257" spans="1:26" ht="15.75" customHeight="1">
      <c r="A257" s="158"/>
      <c r="B257" s="170"/>
      <c r="C257" s="163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</row>
    <row r="258" spans="1:26" ht="15.75" customHeight="1">
      <c r="A258" s="158"/>
      <c r="B258" s="170"/>
      <c r="C258" s="163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</row>
    <row r="259" spans="1:26" ht="15.75" customHeight="1">
      <c r="A259" s="158"/>
      <c r="B259" s="170"/>
      <c r="C259" s="163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</row>
    <row r="260" spans="1:26" ht="15.75" customHeight="1">
      <c r="A260" s="158"/>
      <c r="B260" s="170"/>
      <c r="C260" s="163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</row>
    <row r="261" spans="1:26" ht="15.75" customHeight="1">
      <c r="A261" s="158"/>
      <c r="B261" s="170"/>
      <c r="C261" s="163"/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</row>
    <row r="262" spans="1:26" ht="15.75" customHeight="1">
      <c r="A262" s="158"/>
      <c r="B262" s="170"/>
      <c r="C262" s="163"/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</row>
    <row r="263" spans="1:26" ht="15.75" customHeight="1">
      <c r="A263" s="158"/>
      <c r="B263" s="170"/>
      <c r="C263" s="163"/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</row>
    <row r="264" spans="1:26" ht="15.75" customHeight="1">
      <c r="A264" s="158"/>
      <c r="B264" s="170"/>
      <c r="C264" s="163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</row>
    <row r="265" spans="1:26" ht="15.75" customHeight="1">
      <c r="A265" s="158"/>
      <c r="B265" s="170"/>
      <c r="C265" s="163"/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</row>
    <row r="266" spans="1:26" ht="15.75" customHeight="1">
      <c r="A266" s="158"/>
      <c r="B266" s="170"/>
      <c r="C266" s="163"/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</row>
    <row r="267" spans="1:26" ht="15.75" customHeight="1">
      <c r="A267" s="158"/>
      <c r="B267" s="170"/>
      <c r="C267" s="163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</row>
    <row r="268" spans="1:26" ht="15.75" customHeight="1">
      <c r="A268" s="158"/>
      <c r="B268" s="170"/>
      <c r="C268" s="163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</row>
    <row r="269" spans="1:26" ht="15.75" customHeight="1">
      <c r="A269" s="158"/>
      <c r="B269" s="170"/>
      <c r="C269" s="163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</row>
    <row r="270" spans="1:26" ht="15.75" customHeight="1">
      <c r="A270" s="158"/>
      <c r="B270" s="170"/>
      <c r="C270" s="163"/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</row>
    <row r="271" spans="1:26" ht="15.75" customHeight="1">
      <c r="A271" s="158"/>
      <c r="B271" s="170"/>
      <c r="C271" s="163"/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</row>
    <row r="272" spans="1:26" ht="15.75" customHeight="1">
      <c r="A272" s="158"/>
      <c r="B272" s="170"/>
      <c r="C272" s="163"/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</row>
    <row r="273" spans="1:26" ht="15.75" customHeight="1">
      <c r="A273" s="158"/>
      <c r="B273" s="170"/>
      <c r="C273" s="163"/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</row>
    <row r="274" spans="1:26" ht="15.75" customHeight="1">
      <c r="A274" s="158"/>
      <c r="B274" s="170"/>
      <c r="C274" s="163"/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</row>
    <row r="275" spans="1:26" ht="15.75" customHeight="1">
      <c r="A275" s="158"/>
      <c r="B275" s="170"/>
      <c r="C275" s="163"/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</row>
    <row r="276" spans="1:26" ht="15.75" customHeight="1">
      <c r="A276" s="158"/>
      <c r="B276" s="170"/>
      <c r="C276" s="163"/>
      <c r="D276" s="158"/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</row>
    <row r="277" spans="1:26" ht="15.75" customHeight="1">
      <c r="A277" s="158"/>
      <c r="B277" s="170"/>
      <c r="C277" s="163"/>
      <c r="D277" s="158"/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</row>
    <row r="278" spans="1:26" ht="15.75" customHeight="1">
      <c r="A278" s="158"/>
      <c r="B278" s="170"/>
      <c r="C278" s="163"/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</row>
    <row r="279" spans="1:26" ht="15.75" customHeight="1">
      <c r="A279" s="158"/>
      <c r="B279" s="170"/>
      <c r="C279" s="163"/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</row>
    <row r="280" spans="1:26" ht="15.75" customHeight="1">
      <c r="A280" s="158"/>
      <c r="B280" s="170"/>
      <c r="C280" s="163"/>
      <c r="D280" s="158"/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</row>
    <row r="281" spans="1:26" ht="15.75" customHeight="1">
      <c r="A281" s="158"/>
      <c r="B281" s="170"/>
      <c r="C281" s="163"/>
      <c r="D281" s="158"/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</row>
    <row r="282" spans="1:26" ht="15.75" customHeight="1">
      <c r="A282" s="158"/>
      <c r="B282" s="170"/>
      <c r="C282" s="163"/>
      <c r="D282" s="158"/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</row>
    <row r="283" spans="1:26" ht="15.75" customHeight="1">
      <c r="A283" s="158"/>
      <c r="B283" s="170"/>
      <c r="C283" s="163"/>
      <c r="D283" s="158"/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</row>
    <row r="284" spans="1:26" ht="15.75" customHeight="1">
      <c r="A284" s="158"/>
      <c r="B284" s="170"/>
      <c r="C284" s="163"/>
      <c r="D284" s="158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</row>
    <row r="285" spans="1:26" ht="15.75" customHeight="1">
      <c r="A285" s="158"/>
      <c r="B285" s="170"/>
      <c r="C285" s="163"/>
      <c r="D285" s="158"/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</row>
    <row r="286" spans="1:26" ht="15.75" customHeight="1">
      <c r="A286" s="158"/>
      <c r="B286" s="170"/>
      <c r="C286" s="163"/>
      <c r="D286" s="158"/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</row>
    <row r="287" spans="1:26" ht="15.75" customHeight="1">
      <c r="A287" s="158"/>
      <c r="B287" s="170"/>
      <c r="C287" s="163"/>
      <c r="D287" s="158"/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</row>
    <row r="288" spans="1:26" ht="15.75" customHeight="1">
      <c r="A288" s="158"/>
      <c r="B288" s="170"/>
      <c r="C288" s="163"/>
      <c r="D288" s="158"/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</row>
    <row r="289" spans="1:26" ht="15.75" customHeight="1">
      <c r="A289" s="158"/>
      <c r="B289" s="170"/>
      <c r="C289" s="163"/>
      <c r="D289" s="158"/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</row>
    <row r="290" spans="1:26" ht="15.75" customHeight="1">
      <c r="A290" s="158"/>
      <c r="B290" s="170"/>
      <c r="C290" s="163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</row>
    <row r="291" spans="1:26" ht="15.75" customHeight="1">
      <c r="A291" s="158"/>
      <c r="B291" s="170"/>
      <c r="C291" s="163"/>
      <c r="D291" s="158"/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</row>
    <row r="292" spans="1:26" ht="15.75" customHeight="1">
      <c r="A292" s="158"/>
      <c r="B292" s="170"/>
      <c r="C292" s="163"/>
      <c r="D292" s="158"/>
      <c r="E292" s="158"/>
      <c r="F292" s="158"/>
      <c r="G292" s="158"/>
      <c r="H292" s="158"/>
      <c r="I292" s="158"/>
      <c r="J292" s="158"/>
      <c r="K292" s="158"/>
      <c r="L292" s="158"/>
      <c r="M292" s="158"/>
      <c r="N292" s="158"/>
      <c r="O292" s="158"/>
      <c r="P292" s="158"/>
      <c r="Q292" s="158"/>
      <c r="R292" s="158"/>
      <c r="S292" s="158"/>
      <c r="T292" s="158"/>
      <c r="U292" s="158"/>
      <c r="V292" s="158"/>
      <c r="W292" s="158"/>
      <c r="X292" s="158"/>
      <c r="Y292" s="158"/>
      <c r="Z292" s="158"/>
    </row>
    <row r="293" spans="1:26" ht="15.75" customHeight="1">
      <c r="A293" s="158"/>
      <c r="B293" s="170"/>
      <c r="C293" s="163"/>
      <c r="D293" s="158"/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</row>
    <row r="294" spans="1:26" ht="15.75" customHeight="1">
      <c r="A294" s="158"/>
      <c r="B294" s="170"/>
      <c r="C294" s="163"/>
      <c r="D294" s="158"/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</row>
    <row r="295" spans="1:26" ht="15.75" customHeight="1">
      <c r="A295" s="158"/>
      <c r="B295" s="170"/>
      <c r="C295" s="163"/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</row>
    <row r="296" spans="1:26" ht="15.75" customHeight="1">
      <c r="A296" s="158"/>
      <c r="B296" s="170"/>
      <c r="C296" s="163"/>
      <c r="D296" s="158"/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</row>
    <row r="297" spans="1:26" ht="15.75" customHeight="1">
      <c r="A297" s="158"/>
      <c r="B297" s="170"/>
      <c r="C297" s="163"/>
      <c r="D297" s="158"/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</row>
    <row r="298" spans="1:26" ht="15.75" customHeight="1">
      <c r="A298" s="158"/>
      <c r="B298" s="170"/>
      <c r="C298" s="163"/>
      <c r="D298" s="158"/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</row>
    <row r="299" spans="1:26" ht="15.75" customHeight="1">
      <c r="A299" s="158"/>
      <c r="B299" s="170"/>
      <c r="C299" s="163"/>
      <c r="D299" s="158"/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</row>
    <row r="300" spans="1:26" ht="15.75" customHeight="1">
      <c r="A300" s="158"/>
      <c r="B300" s="170"/>
      <c r="C300" s="163"/>
      <c r="D300" s="158"/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</row>
    <row r="301" spans="1:26" ht="15.75" customHeight="1">
      <c r="A301" s="158"/>
      <c r="B301" s="170"/>
      <c r="C301" s="163"/>
      <c r="D301" s="158"/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</row>
    <row r="302" spans="1:26" ht="15.75" customHeight="1">
      <c r="A302" s="158"/>
      <c r="B302" s="170"/>
      <c r="C302" s="163"/>
      <c r="D302" s="158"/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</row>
    <row r="303" spans="1:26" ht="15.75" customHeight="1">
      <c r="A303" s="158"/>
      <c r="B303" s="170"/>
      <c r="C303" s="163"/>
      <c r="D303" s="158"/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</row>
    <row r="304" spans="1:26" ht="15.75" customHeight="1">
      <c r="A304" s="158"/>
      <c r="B304" s="170"/>
      <c r="C304" s="163"/>
      <c r="D304" s="158"/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</row>
    <row r="305" spans="1:26" ht="15.75" customHeight="1">
      <c r="A305" s="158"/>
      <c r="B305" s="170"/>
      <c r="C305" s="163"/>
      <c r="D305" s="158"/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</row>
    <row r="306" spans="1:26" ht="15.75" customHeight="1">
      <c r="A306" s="158"/>
      <c r="B306" s="170"/>
      <c r="C306" s="163"/>
      <c r="D306" s="158"/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</row>
    <row r="307" spans="1:26" ht="15.75" customHeight="1">
      <c r="A307" s="158"/>
      <c r="B307" s="170"/>
      <c r="C307" s="163"/>
      <c r="D307" s="158"/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</row>
    <row r="308" spans="1:26" ht="15.75" customHeight="1">
      <c r="A308" s="158"/>
      <c r="B308" s="170"/>
      <c r="C308" s="163"/>
      <c r="D308" s="158"/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</row>
    <row r="309" spans="1:26" ht="15.75" customHeight="1">
      <c r="A309" s="158"/>
      <c r="B309" s="170"/>
      <c r="C309" s="163"/>
      <c r="D309" s="158"/>
      <c r="E309" s="158"/>
      <c r="F309" s="158"/>
      <c r="G309" s="158"/>
      <c r="H309" s="158"/>
      <c r="I309" s="158"/>
      <c r="J309" s="158"/>
      <c r="K309" s="158"/>
      <c r="L309" s="158"/>
      <c r="M309" s="158"/>
      <c r="N309" s="158"/>
      <c r="O309" s="158"/>
      <c r="P309" s="158"/>
      <c r="Q309" s="158"/>
      <c r="R309" s="158"/>
      <c r="S309" s="158"/>
      <c r="T309" s="158"/>
      <c r="U309" s="158"/>
      <c r="V309" s="158"/>
      <c r="W309" s="158"/>
      <c r="X309" s="158"/>
      <c r="Y309" s="158"/>
      <c r="Z309" s="158"/>
    </row>
    <row r="310" spans="1:26" ht="15.75" customHeight="1">
      <c r="A310" s="158"/>
      <c r="B310" s="170"/>
      <c r="C310" s="163"/>
      <c r="D310" s="158"/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</row>
    <row r="311" spans="1:26" ht="15.75" customHeight="1">
      <c r="A311" s="158"/>
      <c r="B311" s="170"/>
      <c r="C311" s="163"/>
      <c r="D311" s="158"/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</row>
    <row r="312" spans="1:26" ht="15.75" customHeight="1">
      <c r="A312" s="158"/>
      <c r="B312" s="170"/>
      <c r="C312" s="163"/>
      <c r="D312" s="158"/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</row>
    <row r="313" spans="1:26" ht="15.75" customHeight="1">
      <c r="A313" s="158"/>
      <c r="B313" s="170"/>
      <c r="C313" s="163"/>
      <c r="D313" s="158"/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</row>
    <row r="314" spans="1:26" ht="15.75" customHeight="1">
      <c r="A314" s="158"/>
      <c r="B314" s="170"/>
      <c r="C314" s="163"/>
      <c r="D314" s="158"/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</row>
    <row r="315" spans="1:26" ht="15.75" customHeight="1">
      <c r="A315" s="158"/>
      <c r="B315" s="170"/>
      <c r="C315" s="163"/>
      <c r="D315" s="158"/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</row>
    <row r="316" spans="1:26" ht="15.75" customHeight="1">
      <c r="A316" s="158"/>
      <c r="B316" s="170"/>
      <c r="C316" s="163"/>
      <c r="D316" s="158"/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</row>
    <row r="317" spans="1:26" ht="15.75" customHeight="1">
      <c r="A317" s="158"/>
      <c r="B317" s="170"/>
      <c r="C317" s="163"/>
      <c r="D317" s="158"/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</row>
    <row r="318" spans="1:26" ht="15.75" customHeight="1">
      <c r="A318" s="158"/>
      <c r="B318" s="170"/>
      <c r="C318" s="163"/>
      <c r="D318" s="158"/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</row>
    <row r="319" spans="1:26" ht="15.75" customHeight="1">
      <c r="A319" s="158"/>
      <c r="B319" s="170"/>
      <c r="C319" s="163"/>
      <c r="D319" s="158"/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</row>
    <row r="320" spans="1:26" ht="15.75" customHeight="1">
      <c r="A320" s="158"/>
      <c r="B320" s="170"/>
      <c r="C320" s="163"/>
      <c r="D320" s="158"/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</row>
    <row r="321" spans="1:26" ht="15.75" customHeight="1">
      <c r="A321" s="158"/>
      <c r="B321" s="170"/>
      <c r="C321" s="163"/>
      <c r="D321" s="158"/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</row>
    <row r="322" spans="1:26" ht="15.75" customHeight="1">
      <c r="A322" s="158"/>
      <c r="B322" s="170"/>
      <c r="C322" s="163"/>
      <c r="D322" s="158"/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</row>
    <row r="323" spans="1:26" ht="15.75" customHeight="1">
      <c r="A323" s="158"/>
      <c r="B323" s="170"/>
      <c r="C323" s="163"/>
      <c r="D323" s="158"/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</row>
    <row r="324" spans="1:26" ht="15.75" customHeight="1">
      <c r="A324" s="158"/>
      <c r="B324" s="170"/>
      <c r="C324" s="163"/>
      <c r="D324" s="158"/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</row>
    <row r="325" spans="1:26" ht="15.75" customHeight="1">
      <c r="A325" s="158"/>
      <c r="B325" s="170"/>
      <c r="C325" s="163"/>
      <c r="D325" s="158"/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</row>
    <row r="326" spans="1:26" ht="15.75" customHeight="1">
      <c r="A326" s="158"/>
      <c r="B326" s="170"/>
      <c r="C326" s="163"/>
      <c r="D326" s="158"/>
      <c r="E326" s="158"/>
      <c r="F326" s="158"/>
      <c r="G326" s="158"/>
      <c r="H326" s="158"/>
      <c r="I326" s="158"/>
      <c r="J326" s="158"/>
      <c r="K326" s="158"/>
      <c r="L326" s="158"/>
      <c r="M326" s="158"/>
      <c r="N326" s="158"/>
      <c r="O326" s="158"/>
      <c r="P326" s="158"/>
      <c r="Q326" s="158"/>
      <c r="R326" s="158"/>
      <c r="S326" s="158"/>
      <c r="T326" s="158"/>
      <c r="U326" s="158"/>
      <c r="V326" s="158"/>
      <c r="W326" s="158"/>
      <c r="X326" s="158"/>
      <c r="Y326" s="158"/>
      <c r="Z326" s="158"/>
    </row>
    <row r="327" spans="1:26" ht="15.75" customHeight="1">
      <c r="A327" s="158"/>
      <c r="B327" s="170"/>
      <c r="C327" s="163"/>
      <c r="D327" s="158"/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</row>
    <row r="328" spans="1:26" ht="15.75" customHeight="1">
      <c r="A328" s="158"/>
      <c r="B328" s="170"/>
      <c r="C328" s="163"/>
      <c r="D328" s="158"/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</row>
    <row r="329" spans="1:26" ht="15.75" customHeight="1">
      <c r="A329" s="158"/>
      <c r="B329" s="170"/>
      <c r="C329" s="163"/>
      <c r="D329" s="158"/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</row>
    <row r="330" spans="1:26" ht="15.75" customHeight="1">
      <c r="A330" s="158"/>
      <c r="B330" s="170"/>
      <c r="C330" s="163"/>
      <c r="D330" s="158"/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</row>
    <row r="331" spans="1:26" ht="15.75" customHeight="1">
      <c r="A331" s="158"/>
      <c r="B331" s="170"/>
      <c r="C331" s="163"/>
      <c r="D331" s="158"/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</row>
    <row r="332" spans="1:26" ht="15.75" customHeight="1">
      <c r="A332" s="158"/>
      <c r="B332" s="170"/>
      <c r="C332" s="163"/>
      <c r="D332" s="158"/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</row>
    <row r="333" spans="1:26" ht="15.75" customHeight="1">
      <c r="A333" s="158"/>
      <c r="B333" s="170"/>
      <c r="C333" s="163"/>
      <c r="D333" s="158"/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</row>
    <row r="334" spans="1:26" ht="15.75" customHeight="1">
      <c r="A334" s="158"/>
      <c r="B334" s="170"/>
      <c r="C334" s="163"/>
      <c r="D334" s="158"/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</row>
    <row r="335" spans="1:26" ht="15.75" customHeight="1">
      <c r="A335" s="158"/>
      <c r="B335" s="170"/>
      <c r="C335" s="163"/>
      <c r="D335" s="158"/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</row>
    <row r="336" spans="1:26" ht="15.75" customHeight="1">
      <c r="A336" s="158"/>
      <c r="B336" s="170"/>
      <c r="C336" s="163"/>
      <c r="D336" s="158"/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</row>
    <row r="337" spans="1:26" ht="15.75" customHeight="1">
      <c r="A337" s="158"/>
      <c r="B337" s="170"/>
      <c r="C337" s="163"/>
      <c r="D337" s="158"/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</row>
    <row r="338" spans="1:26" ht="15.75" customHeight="1">
      <c r="A338" s="158"/>
      <c r="B338" s="170"/>
      <c r="C338" s="163"/>
      <c r="D338" s="158"/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</row>
    <row r="339" spans="1:26" ht="15.75" customHeight="1">
      <c r="A339" s="158"/>
      <c r="B339" s="170"/>
      <c r="C339" s="163"/>
      <c r="D339" s="158"/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</row>
    <row r="340" spans="1:26" ht="15.75" customHeight="1">
      <c r="A340" s="158"/>
      <c r="B340" s="170"/>
      <c r="C340" s="163"/>
      <c r="D340" s="158"/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</row>
    <row r="341" spans="1:26" ht="15.75" customHeight="1">
      <c r="A341" s="158"/>
      <c r="B341" s="170"/>
      <c r="C341" s="163"/>
      <c r="D341" s="158"/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</row>
    <row r="342" spans="1:26" ht="15.75" customHeight="1">
      <c r="A342" s="158"/>
      <c r="B342" s="170"/>
      <c r="C342" s="163"/>
      <c r="D342" s="158"/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</row>
    <row r="343" spans="1:26" ht="15.75" customHeight="1">
      <c r="A343" s="158"/>
      <c r="B343" s="170"/>
      <c r="C343" s="163"/>
      <c r="D343" s="158"/>
      <c r="E343" s="158"/>
      <c r="F343" s="158"/>
      <c r="G343" s="158"/>
      <c r="H343" s="158"/>
      <c r="I343" s="158"/>
      <c r="J343" s="158"/>
      <c r="K343" s="158"/>
      <c r="L343" s="158"/>
      <c r="M343" s="158"/>
      <c r="N343" s="158"/>
      <c r="O343" s="158"/>
      <c r="P343" s="158"/>
      <c r="Q343" s="158"/>
      <c r="R343" s="158"/>
      <c r="S343" s="158"/>
      <c r="T343" s="158"/>
      <c r="U343" s="158"/>
      <c r="V343" s="158"/>
      <c r="W343" s="158"/>
      <c r="X343" s="158"/>
      <c r="Y343" s="158"/>
      <c r="Z343" s="158"/>
    </row>
    <row r="344" spans="1:26" ht="15.75" customHeight="1">
      <c r="A344" s="158"/>
      <c r="B344" s="170"/>
      <c r="C344" s="163"/>
      <c r="D344" s="158"/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</row>
    <row r="345" spans="1:26" ht="15.75" customHeight="1">
      <c r="A345" s="158"/>
      <c r="B345" s="170"/>
      <c r="C345" s="163"/>
      <c r="D345" s="158"/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</row>
    <row r="346" spans="1:26" ht="15.75" customHeight="1">
      <c r="A346" s="158"/>
      <c r="B346" s="170"/>
      <c r="C346" s="163"/>
      <c r="D346" s="158"/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</row>
    <row r="347" spans="1:26" ht="15.75" customHeight="1">
      <c r="A347" s="158"/>
      <c r="B347" s="170"/>
      <c r="C347" s="163"/>
      <c r="D347" s="158"/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</row>
    <row r="348" spans="1:26" ht="15.75" customHeight="1">
      <c r="A348" s="158"/>
      <c r="B348" s="170"/>
      <c r="C348" s="163"/>
      <c r="D348" s="158"/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</row>
    <row r="349" spans="1:26" ht="15.75" customHeight="1">
      <c r="A349" s="158"/>
      <c r="B349" s="170"/>
      <c r="C349" s="163"/>
      <c r="D349" s="158"/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</row>
    <row r="350" spans="1:26" ht="15.75" customHeight="1">
      <c r="A350" s="158"/>
      <c r="B350" s="170"/>
      <c r="C350" s="163"/>
      <c r="D350" s="158"/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</row>
    <row r="351" spans="1:26" ht="15.75" customHeight="1">
      <c r="A351" s="158"/>
      <c r="B351" s="170"/>
      <c r="C351" s="163"/>
      <c r="D351" s="158"/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</row>
    <row r="352" spans="1:26" ht="15.75" customHeight="1">
      <c r="A352" s="158"/>
      <c r="B352" s="170"/>
      <c r="C352" s="163"/>
      <c r="D352" s="158"/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</row>
    <row r="353" spans="1:26" ht="15.75" customHeight="1">
      <c r="A353" s="158"/>
      <c r="B353" s="170"/>
      <c r="C353" s="163"/>
      <c r="D353" s="158"/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</row>
    <row r="354" spans="1:26" ht="15.75" customHeight="1">
      <c r="A354" s="158"/>
      <c r="B354" s="170"/>
      <c r="C354" s="163"/>
      <c r="D354" s="158"/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</row>
    <row r="355" spans="1:26" ht="15.75" customHeight="1">
      <c r="A355" s="158"/>
      <c r="B355" s="170"/>
      <c r="C355" s="163"/>
      <c r="D355" s="158"/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</row>
    <row r="356" spans="1:26" ht="15.75" customHeight="1">
      <c r="A356" s="158"/>
      <c r="B356" s="170"/>
      <c r="C356" s="163"/>
      <c r="D356" s="158"/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</row>
    <row r="357" spans="1:26" ht="15.75" customHeight="1">
      <c r="A357" s="158"/>
      <c r="B357" s="170"/>
      <c r="C357" s="163"/>
      <c r="D357" s="158"/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</row>
    <row r="358" spans="1:26" ht="15.75" customHeight="1">
      <c r="A358" s="158"/>
      <c r="B358" s="170"/>
      <c r="C358" s="163"/>
      <c r="D358" s="158"/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</row>
    <row r="359" spans="1:26" ht="15.75" customHeight="1">
      <c r="A359" s="158"/>
      <c r="B359" s="170"/>
      <c r="C359" s="163"/>
      <c r="D359" s="158"/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</row>
    <row r="360" spans="1:26" ht="15.75" customHeight="1">
      <c r="A360" s="158"/>
      <c r="B360" s="170"/>
      <c r="C360" s="163"/>
      <c r="D360" s="158"/>
      <c r="E360" s="158"/>
      <c r="F360" s="158"/>
      <c r="G360" s="158"/>
      <c r="H360" s="158"/>
      <c r="I360" s="158"/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</row>
    <row r="361" spans="1:26" ht="15.75" customHeight="1">
      <c r="A361" s="158"/>
      <c r="B361" s="170"/>
      <c r="C361" s="163"/>
      <c r="D361" s="158"/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</row>
    <row r="362" spans="1:26" ht="15.75" customHeight="1">
      <c r="A362" s="158"/>
      <c r="B362" s="170"/>
      <c r="C362" s="163"/>
      <c r="D362" s="158"/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</row>
    <row r="363" spans="1:26" ht="15.75" customHeight="1">
      <c r="A363" s="158"/>
      <c r="B363" s="170"/>
      <c r="C363" s="163"/>
      <c r="D363" s="158"/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</row>
    <row r="364" spans="1:26" ht="15.75" customHeight="1">
      <c r="A364" s="158"/>
      <c r="B364" s="170"/>
      <c r="C364" s="163"/>
      <c r="D364" s="158"/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</row>
    <row r="365" spans="1:26" ht="15.75" customHeight="1">
      <c r="A365" s="158"/>
      <c r="B365" s="170"/>
      <c r="C365" s="163"/>
      <c r="D365" s="158"/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</row>
    <row r="366" spans="1:26" ht="15.75" customHeight="1">
      <c r="A366" s="158"/>
      <c r="B366" s="170"/>
      <c r="C366" s="163"/>
      <c r="D366" s="158"/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</row>
    <row r="367" spans="1:26" ht="15.75" customHeight="1">
      <c r="A367" s="158"/>
      <c r="B367" s="170"/>
      <c r="C367" s="163"/>
      <c r="D367" s="158"/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</row>
    <row r="368" spans="1:26" ht="15.75" customHeight="1">
      <c r="A368" s="158"/>
      <c r="B368" s="170"/>
      <c r="C368" s="163"/>
      <c r="D368" s="158"/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</row>
    <row r="369" spans="1:26" ht="15.75" customHeight="1">
      <c r="A369" s="158"/>
      <c r="B369" s="170"/>
      <c r="C369" s="163"/>
      <c r="D369" s="158"/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</row>
    <row r="370" spans="1:26" ht="15.75" customHeight="1">
      <c r="A370" s="158"/>
      <c r="B370" s="170"/>
      <c r="C370" s="163"/>
      <c r="D370" s="158"/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</row>
    <row r="371" spans="1:26" ht="15.75" customHeight="1">
      <c r="A371" s="158"/>
      <c r="B371" s="170"/>
      <c r="C371" s="163"/>
      <c r="D371" s="158"/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</row>
    <row r="372" spans="1:26" ht="15.75" customHeight="1">
      <c r="A372" s="158"/>
      <c r="B372" s="170"/>
      <c r="C372" s="163"/>
      <c r="D372" s="158"/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</row>
    <row r="373" spans="1:26" ht="15.75" customHeight="1">
      <c r="A373" s="158"/>
      <c r="B373" s="170"/>
      <c r="C373" s="163"/>
      <c r="D373" s="158"/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</row>
    <row r="374" spans="1:26" ht="15.75" customHeight="1">
      <c r="A374" s="158"/>
      <c r="B374" s="170"/>
      <c r="C374" s="163"/>
      <c r="D374" s="158"/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</row>
    <row r="375" spans="1:26" ht="15.75" customHeight="1">
      <c r="A375" s="158"/>
      <c r="B375" s="170"/>
      <c r="C375" s="163"/>
      <c r="D375" s="158"/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</row>
    <row r="376" spans="1:26" ht="15.75" customHeight="1">
      <c r="A376" s="158"/>
      <c r="B376" s="170"/>
      <c r="C376" s="163"/>
      <c r="D376" s="158"/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</row>
    <row r="377" spans="1:26" ht="15.75" customHeight="1">
      <c r="A377" s="158"/>
      <c r="B377" s="170"/>
      <c r="C377" s="163"/>
      <c r="D377" s="158"/>
      <c r="E377" s="158"/>
      <c r="F377" s="158"/>
      <c r="G377" s="158"/>
      <c r="H377" s="158"/>
      <c r="I377" s="158"/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</row>
    <row r="378" spans="1:26" ht="15.75" customHeight="1">
      <c r="A378" s="158"/>
      <c r="B378" s="170"/>
      <c r="C378" s="163"/>
      <c r="D378" s="158"/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</row>
    <row r="379" spans="1:26" ht="15.75" customHeight="1">
      <c r="A379" s="158"/>
      <c r="B379" s="170"/>
      <c r="C379" s="163"/>
      <c r="D379" s="158"/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</row>
    <row r="380" spans="1:26" ht="15.75" customHeight="1">
      <c r="A380" s="158"/>
      <c r="B380" s="170"/>
      <c r="C380" s="163"/>
      <c r="D380" s="158"/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</row>
    <row r="381" spans="1:26" ht="15.75" customHeight="1">
      <c r="A381" s="158"/>
      <c r="B381" s="170"/>
      <c r="C381" s="163"/>
      <c r="D381" s="158"/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</row>
    <row r="382" spans="1:26" ht="15.75" customHeight="1">
      <c r="A382" s="158"/>
      <c r="B382" s="170"/>
      <c r="C382" s="163"/>
      <c r="D382" s="158"/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</row>
    <row r="383" spans="1:26" ht="15.75" customHeight="1">
      <c r="A383" s="158"/>
      <c r="B383" s="170"/>
      <c r="C383" s="163"/>
      <c r="D383" s="158"/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</row>
    <row r="384" spans="1:26" ht="15.75" customHeight="1">
      <c r="A384" s="158"/>
      <c r="B384" s="170"/>
      <c r="C384" s="163"/>
      <c r="D384" s="158"/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</row>
    <row r="385" spans="1:26" ht="15.75" customHeight="1">
      <c r="A385" s="158"/>
      <c r="B385" s="170"/>
      <c r="C385" s="163"/>
      <c r="D385" s="158"/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</row>
    <row r="386" spans="1:26" ht="15.75" customHeight="1">
      <c r="A386" s="158"/>
      <c r="B386" s="170"/>
      <c r="C386" s="163"/>
      <c r="D386" s="158"/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</row>
    <row r="387" spans="1:26" ht="15.75" customHeight="1">
      <c r="A387" s="158"/>
      <c r="B387" s="170"/>
      <c r="C387" s="163"/>
      <c r="D387" s="158"/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</row>
    <row r="388" spans="1:26" ht="15.75" customHeight="1">
      <c r="A388" s="158"/>
      <c r="B388" s="170"/>
      <c r="C388" s="163"/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</row>
    <row r="389" spans="1:26" ht="15.75" customHeight="1">
      <c r="A389" s="158"/>
      <c r="B389" s="170"/>
      <c r="C389" s="163"/>
      <c r="D389" s="158"/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</row>
    <row r="390" spans="1:26" ht="15.75" customHeight="1">
      <c r="A390" s="158"/>
      <c r="B390" s="170"/>
      <c r="C390" s="163"/>
      <c r="D390" s="158"/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</row>
    <row r="391" spans="1:26" ht="15.75" customHeight="1">
      <c r="A391" s="158"/>
      <c r="B391" s="170"/>
      <c r="C391" s="163"/>
      <c r="D391" s="158"/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</row>
    <row r="392" spans="1:26" ht="15.75" customHeight="1">
      <c r="A392" s="158"/>
      <c r="B392" s="170"/>
      <c r="C392" s="163"/>
      <c r="D392" s="158"/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</row>
    <row r="393" spans="1:26" ht="15.75" customHeight="1">
      <c r="A393" s="158"/>
      <c r="B393" s="170"/>
      <c r="C393" s="163"/>
      <c r="D393" s="158"/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</row>
    <row r="394" spans="1:26" ht="15.75" customHeight="1">
      <c r="A394" s="158"/>
      <c r="B394" s="170"/>
      <c r="C394" s="163"/>
      <c r="D394" s="158"/>
      <c r="E394" s="158"/>
      <c r="F394" s="158"/>
      <c r="G394" s="158"/>
      <c r="H394" s="158"/>
      <c r="I394" s="158"/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158"/>
      <c r="Z394" s="158"/>
    </row>
    <row r="395" spans="1:26" ht="15.75" customHeight="1">
      <c r="A395" s="158"/>
      <c r="B395" s="170"/>
      <c r="C395" s="163"/>
      <c r="D395" s="158"/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</row>
    <row r="396" spans="1:26" ht="15.75" customHeight="1">
      <c r="A396" s="158"/>
      <c r="B396" s="170"/>
      <c r="C396" s="163"/>
      <c r="D396" s="158"/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</row>
    <row r="397" spans="1:26" ht="15.75" customHeight="1">
      <c r="A397" s="158"/>
      <c r="B397" s="170"/>
      <c r="C397" s="163"/>
      <c r="D397" s="158"/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</row>
    <row r="398" spans="1:26" ht="15.75" customHeight="1">
      <c r="A398" s="158"/>
      <c r="B398" s="170"/>
      <c r="C398" s="163"/>
      <c r="D398" s="158"/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</row>
    <row r="399" spans="1:26" ht="15.75" customHeight="1">
      <c r="A399" s="158"/>
      <c r="B399" s="170"/>
      <c r="C399" s="163"/>
      <c r="D399" s="158"/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</row>
    <row r="400" spans="1:26" ht="15.75" customHeight="1">
      <c r="A400" s="158"/>
      <c r="B400" s="170"/>
      <c r="C400" s="163"/>
      <c r="D400" s="158"/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</row>
    <row r="401" spans="1:26" ht="15.75" customHeight="1">
      <c r="A401" s="158"/>
      <c r="B401" s="170"/>
      <c r="C401" s="163"/>
      <c r="D401" s="158"/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</row>
    <row r="402" spans="1:26" ht="15.75" customHeight="1">
      <c r="A402" s="158"/>
      <c r="B402" s="170"/>
      <c r="C402" s="163"/>
      <c r="D402" s="158"/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</row>
    <row r="403" spans="1:26" ht="15.75" customHeight="1">
      <c r="A403" s="158"/>
      <c r="B403" s="170"/>
      <c r="C403" s="163"/>
      <c r="D403" s="158"/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</row>
    <row r="404" spans="1:26" ht="15.75" customHeight="1">
      <c r="A404" s="158"/>
      <c r="B404" s="170"/>
      <c r="C404" s="163"/>
      <c r="D404" s="158"/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</row>
    <row r="405" spans="1:26" ht="15.75" customHeight="1">
      <c r="A405" s="158"/>
      <c r="B405" s="170"/>
      <c r="C405" s="163"/>
      <c r="D405" s="158"/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</row>
    <row r="406" spans="1:26" ht="15.75" customHeight="1">
      <c r="A406" s="158"/>
      <c r="B406" s="170"/>
      <c r="C406" s="163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</row>
    <row r="407" spans="1:26" ht="15.75" customHeight="1">
      <c r="A407" s="158"/>
      <c r="B407" s="170"/>
      <c r="C407" s="163"/>
      <c r="D407" s="158"/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</row>
    <row r="408" spans="1:26" ht="15.75" customHeight="1">
      <c r="A408" s="158"/>
      <c r="B408" s="170"/>
      <c r="C408" s="163"/>
      <c r="D408" s="158"/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</row>
    <row r="409" spans="1:26" ht="15.75" customHeight="1">
      <c r="A409" s="158"/>
      <c r="B409" s="170"/>
      <c r="C409" s="163"/>
      <c r="D409" s="158"/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</row>
    <row r="410" spans="1:26" ht="15.75" customHeight="1">
      <c r="A410" s="158"/>
      <c r="B410" s="170"/>
      <c r="C410" s="163"/>
      <c r="D410" s="158"/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</row>
    <row r="411" spans="1:26" ht="15.75" customHeight="1">
      <c r="A411" s="158"/>
      <c r="B411" s="170"/>
      <c r="C411" s="163"/>
      <c r="D411" s="158"/>
      <c r="E411" s="158"/>
      <c r="F411" s="158"/>
      <c r="G411" s="158"/>
      <c r="H411" s="158"/>
      <c r="I411" s="158"/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158"/>
      <c r="Z411" s="158"/>
    </row>
    <row r="412" spans="1:26" ht="15.75" customHeight="1">
      <c r="A412" s="158"/>
      <c r="B412" s="170"/>
      <c r="C412" s="163"/>
      <c r="D412" s="158"/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</row>
    <row r="413" spans="1:26" ht="15.75" customHeight="1">
      <c r="A413" s="158"/>
      <c r="B413" s="170"/>
      <c r="C413" s="163"/>
      <c r="D413" s="158"/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</row>
    <row r="414" spans="1:26" ht="15.75" customHeight="1">
      <c r="A414" s="158"/>
      <c r="B414" s="170"/>
      <c r="C414" s="163"/>
      <c r="D414" s="158"/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</row>
    <row r="415" spans="1:26" ht="15.75" customHeight="1">
      <c r="A415" s="158"/>
      <c r="B415" s="170"/>
      <c r="C415" s="163"/>
      <c r="D415" s="158"/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</row>
    <row r="416" spans="1:26" ht="15.75" customHeight="1">
      <c r="A416" s="158"/>
      <c r="B416" s="170"/>
      <c r="C416" s="163"/>
      <c r="D416" s="158"/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</row>
    <row r="417" spans="1:26" ht="15.75" customHeight="1">
      <c r="A417" s="158"/>
      <c r="B417" s="170"/>
      <c r="C417" s="163"/>
      <c r="D417" s="158"/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</row>
    <row r="418" spans="1:26" ht="15.75" customHeight="1">
      <c r="A418" s="158"/>
      <c r="B418" s="170"/>
      <c r="C418" s="163"/>
      <c r="D418" s="158"/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</row>
    <row r="419" spans="1:26" ht="15.75" customHeight="1">
      <c r="A419" s="158"/>
      <c r="B419" s="170"/>
      <c r="C419" s="163"/>
      <c r="D419" s="158"/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</row>
    <row r="420" spans="1:26" ht="15.75" customHeight="1">
      <c r="A420" s="158"/>
      <c r="B420" s="170"/>
      <c r="C420" s="163"/>
      <c r="D420" s="158"/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</row>
    <row r="421" spans="1:26" ht="15.75" customHeight="1">
      <c r="A421" s="158"/>
      <c r="B421" s="170"/>
      <c r="C421" s="163"/>
      <c r="D421" s="158"/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</row>
    <row r="422" spans="1:26" ht="15.75" customHeight="1">
      <c r="A422" s="158"/>
      <c r="B422" s="170"/>
      <c r="C422" s="163"/>
      <c r="D422" s="158"/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</row>
    <row r="423" spans="1:26" ht="15.75" customHeight="1">
      <c r="A423" s="158"/>
      <c r="B423" s="170"/>
      <c r="C423" s="163"/>
      <c r="D423" s="158"/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</row>
    <row r="424" spans="1:26" ht="15.75" customHeight="1">
      <c r="A424" s="158"/>
      <c r="B424" s="170"/>
      <c r="C424" s="163"/>
      <c r="D424" s="158"/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</row>
    <row r="425" spans="1:26" ht="15.75" customHeight="1">
      <c r="A425" s="158"/>
      <c r="B425" s="170"/>
      <c r="C425" s="163"/>
      <c r="D425" s="158"/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</row>
    <row r="426" spans="1:26" ht="15.75" customHeight="1">
      <c r="A426" s="158"/>
      <c r="B426" s="170"/>
      <c r="C426" s="163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</row>
    <row r="427" spans="1:26" ht="15.75" customHeight="1">
      <c r="A427" s="158"/>
      <c r="B427" s="170"/>
      <c r="C427" s="163"/>
      <c r="D427" s="158"/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</row>
    <row r="428" spans="1:26" ht="15.75" customHeight="1">
      <c r="A428" s="158"/>
      <c r="B428" s="170"/>
      <c r="C428" s="163"/>
      <c r="D428" s="158"/>
      <c r="E428" s="158"/>
      <c r="F428" s="158"/>
      <c r="G428" s="158"/>
      <c r="H428" s="158"/>
      <c r="I428" s="158"/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158"/>
      <c r="Z428" s="158"/>
    </row>
    <row r="429" spans="1:26" ht="15.75" customHeight="1">
      <c r="A429" s="158"/>
      <c r="B429" s="170"/>
      <c r="C429" s="163"/>
      <c r="D429" s="158"/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</row>
    <row r="430" spans="1:26" ht="15.75" customHeight="1">
      <c r="A430" s="158"/>
      <c r="B430" s="170"/>
      <c r="C430" s="163"/>
      <c r="D430" s="158"/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</row>
    <row r="431" spans="1:26" ht="15.75" customHeight="1">
      <c r="A431" s="158"/>
      <c r="B431" s="170"/>
      <c r="C431" s="163"/>
      <c r="D431" s="158"/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</row>
    <row r="432" spans="1:26" ht="15.75" customHeight="1">
      <c r="A432" s="158"/>
      <c r="B432" s="170"/>
      <c r="C432" s="163"/>
      <c r="D432" s="158"/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</row>
    <row r="433" spans="1:26" ht="15.75" customHeight="1">
      <c r="A433" s="158"/>
      <c r="B433" s="170"/>
      <c r="C433" s="163"/>
      <c r="D433" s="158"/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</row>
    <row r="434" spans="1:26" ht="15.75" customHeight="1">
      <c r="A434" s="158"/>
      <c r="B434" s="170"/>
      <c r="C434" s="163"/>
      <c r="D434" s="158"/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</row>
    <row r="435" spans="1:26" ht="15.75" customHeight="1">
      <c r="A435" s="158"/>
      <c r="B435" s="170"/>
      <c r="C435" s="163"/>
      <c r="D435" s="158"/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</row>
    <row r="436" spans="1:26" ht="15.75" customHeight="1">
      <c r="A436" s="158"/>
      <c r="B436" s="170"/>
      <c r="C436" s="163"/>
      <c r="D436" s="158"/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</row>
    <row r="437" spans="1:26" ht="15.75" customHeight="1">
      <c r="A437" s="158"/>
      <c r="B437" s="170"/>
      <c r="C437" s="163"/>
      <c r="D437" s="158"/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</row>
    <row r="438" spans="1:26" ht="15.75" customHeight="1">
      <c r="A438" s="158"/>
      <c r="B438" s="170"/>
      <c r="C438" s="163"/>
      <c r="D438" s="158"/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</row>
    <row r="439" spans="1:26" ht="15.75" customHeight="1">
      <c r="A439" s="158"/>
      <c r="B439" s="170"/>
      <c r="C439" s="163"/>
      <c r="D439" s="158"/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</row>
    <row r="440" spans="1:26" ht="15.75" customHeight="1">
      <c r="A440" s="158"/>
      <c r="B440" s="170"/>
      <c r="C440" s="163"/>
      <c r="D440" s="158"/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</row>
    <row r="441" spans="1:26" ht="15.75" customHeight="1">
      <c r="A441" s="158"/>
      <c r="B441" s="170"/>
      <c r="C441" s="163"/>
      <c r="D441" s="158"/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</row>
    <row r="442" spans="1:26" ht="15.75" customHeight="1">
      <c r="A442" s="158"/>
      <c r="B442" s="170"/>
      <c r="C442" s="163"/>
      <c r="D442" s="158"/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</row>
    <row r="443" spans="1:26" ht="15.75" customHeight="1">
      <c r="A443" s="158"/>
      <c r="B443" s="170"/>
      <c r="C443" s="163"/>
      <c r="D443" s="158"/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</row>
    <row r="444" spans="1:26" ht="15.75" customHeight="1">
      <c r="A444" s="158"/>
      <c r="B444" s="170"/>
      <c r="C444" s="163"/>
      <c r="D444" s="158"/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</row>
    <row r="445" spans="1:26" ht="15.75" customHeight="1">
      <c r="A445" s="158"/>
      <c r="B445" s="170"/>
      <c r="C445" s="163"/>
      <c r="D445" s="158"/>
      <c r="E445" s="158"/>
      <c r="F445" s="158"/>
      <c r="G445" s="158"/>
      <c r="H445" s="158"/>
      <c r="I445" s="158"/>
      <c r="J445" s="158"/>
      <c r="K445" s="158"/>
      <c r="L445" s="158"/>
      <c r="M445" s="158"/>
      <c r="N445" s="158"/>
      <c r="O445" s="158"/>
      <c r="P445" s="158"/>
      <c r="Q445" s="158"/>
      <c r="R445" s="158"/>
      <c r="S445" s="158"/>
      <c r="T445" s="158"/>
      <c r="U445" s="158"/>
      <c r="V445" s="158"/>
      <c r="W445" s="158"/>
      <c r="X445" s="158"/>
      <c r="Y445" s="158"/>
      <c r="Z445" s="158"/>
    </row>
    <row r="446" spans="1:26" ht="15.75" customHeight="1">
      <c r="A446" s="158"/>
      <c r="B446" s="170"/>
      <c r="C446" s="163"/>
      <c r="D446" s="158"/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</row>
    <row r="447" spans="1:26" ht="15.75" customHeight="1">
      <c r="A447" s="158"/>
      <c r="B447" s="170"/>
      <c r="C447" s="163"/>
      <c r="D447" s="158"/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</row>
    <row r="448" spans="1:26" ht="15.75" customHeight="1">
      <c r="A448" s="158"/>
      <c r="B448" s="170"/>
      <c r="C448" s="163"/>
      <c r="D448" s="158"/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</row>
    <row r="449" spans="1:26" ht="15.75" customHeight="1">
      <c r="A449" s="158"/>
      <c r="B449" s="170"/>
      <c r="C449" s="163"/>
      <c r="D449" s="158"/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</row>
    <row r="450" spans="1:26" ht="15.75" customHeight="1">
      <c r="A450" s="158"/>
      <c r="B450" s="170"/>
      <c r="C450" s="163"/>
      <c r="D450" s="158"/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</row>
    <row r="451" spans="1:26" ht="15.75" customHeight="1">
      <c r="A451" s="158"/>
      <c r="B451" s="170"/>
      <c r="C451" s="163"/>
      <c r="D451" s="158"/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</row>
    <row r="452" spans="1:26" ht="15.75" customHeight="1">
      <c r="A452" s="158"/>
      <c r="B452" s="170"/>
      <c r="C452" s="163"/>
      <c r="D452" s="158"/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</row>
    <row r="453" spans="1:26" ht="15.75" customHeight="1">
      <c r="A453" s="158"/>
      <c r="B453" s="170"/>
      <c r="C453" s="163"/>
      <c r="D453" s="158"/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</row>
    <row r="454" spans="1:26" ht="15.75" customHeight="1">
      <c r="A454" s="158"/>
      <c r="B454" s="170"/>
      <c r="C454" s="163"/>
      <c r="D454" s="158"/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</row>
    <row r="455" spans="1:26" ht="15.75" customHeight="1">
      <c r="A455" s="158"/>
      <c r="B455" s="170"/>
      <c r="C455" s="163"/>
      <c r="D455" s="158"/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</row>
    <row r="456" spans="1:26" ht="15.75" customHeight="1">
      <c r="A456" s="158"/>
      <c r="B456" s="170"/>
      <c r="C456" s="163"/>
      <c r="D456" s="158"/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</row>
    <row r="457" spans="1:26" ht="15.75" customHeight="1">
      <c r="A457" s="158"/>
      <c r="B457" s="170"/>
      <c r="C457" s="163"/>
      <c r="D457" s="158"/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</row>
    <row r="458" spans="1:26" ht="15.75" customHeight="1">
      <c r="A458" s="158"/>
      <c r="B458" s="170"/>
      <c r="C458" s="163"/>
      <c r="D458" s="158"/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</row>
    <row r="459" spans="1:26" ht="15.75" customHeight="1">
      <c r="A459" s="158"/>
      <c r="B459" s="170"/>
      <c r="C459" s="163"/>
      <c r="D459" s="158"/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</row>
    <row r="460" spans="1:26" ht="15.75" customHeight="1">
      <c r="A460" s="158"/>
      <c r="B460" s="170"/>
      <c r="C460" s="163"/>
      <c r="D460" s="158"/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</row>
    <row r="461" spans="1:26" ht="15.75" customHeight="1">
      <c r="A461" s="158"/>
      <c r="B461" s="170"/>
      <c r="C461" s="163"/>
      <c r="D461" s="158"/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</row>
    <row r="462" spans="1:26" ht="15.75" customHeight="1">
      <c r="A462" s="158"/>
      <c r="B462" s="170"/>
      <c r="C462" s="163"/>
      <c r="D462" s="158"/>
      <c r="E462" s="158"/>
      <c r="F462" s="158"/>
      <c r="G462" s="158"/>
      <c r="H462" s="158"/>
      <c r="I462" s="158"/>
      <c r="J462" s="158"/>
      <c r="K462" s="158"/>
      <c r="L462" s="158"/>
      <c r="M462" s="158"/>
      <c r="N462" s="158"/>
      <c r="O462" s="158"/>
      <c r="P462" s="158"/>
      <c r="Q462" s="158"/>
      <c r="R462" s="158"/>
      <c r="S462" s="158"/>
      <c r="T462" s="158"/>
      <c r="U462" s="158"/>
      <c r="V462" s="158"/>
      <c r="W462" s="158"/>
      <c r="X462" s="158"/>
      <c r="Y462" s="158"/>
      <c r="Z462" s="158"/>
    </row>
    <row r="463" spans="1:26" ht="15.75" customHeight="1">
      <c r="A463" s="158"/>
      <c r="B463" s="170"/>
      <c r="C463" s="163"/>
      <c r="D463" s="158"/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</row>
    <row r="464" spans="1:26" ht="15.75" customHeight="1">
      <c r="A464" s="158"/>
      <c r="B464" s="170"/>
      <c r="C464" s="163"/>
      <c r="D464" s="158"/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</row>
    <row r="465" spans="1:26" ht="15.75" customHeight="1">
      <c r="A465" s="158"/>
      <c r="B465" s="170"/>
      <c r="C465" s="163"/>
      <c r="D465" s="158"/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</row>
    <row r="466" spans="1:26" ht="15.75" customHeight="1">
      <c r="A466" s="158"/>
      <c r="B466" s="170"/>
      <c r="C466" s="163"/>
      <c r="D466" s="158"/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</row>
    <row r="467" spans="1:26" ht="15.75" customHeight="1">
      <c r="A467" s="158"/>
      <c r="B467" s="170"/>
      <c r="C467" s="163"/>
      <c r="D467" s="158"/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</row>
    <row r="468" spans="1:26" ht="15.75" customHeight="1">
      <c r="A468" s="158"/>
      <c r="B468" s="170"/>
      <c r="C468" s="163"/>
      <c r="D468" s="158"/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</row>
    <row r="469" spans="1:26" ht="15.75" customHeight="1">
      <c r="A469" s="158"/>
      <c r="B469" s="170"/>
      <c r="C469" s="163"/>
      <c r="D469" s="158"/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</row>
    <row r="470" spans="1:26" ht="15.75" customHeight="1">
      <c r="A470" s="158"/>
      <c r="B470" s="170"/>
      <c r="C470" s="163"/>
      <c r="D470" s="158"/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</row>
    <row r="471" spans="1:26" ht="15.75" customHeight="1">
      <c r="A471" s="158"/>
      <c r="B471" s="170"/>
      <c r="C471" s="163"/>
      <c r="D471" s="158"/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</row>
    <row r="472" spans="1:26" ht="15.75" customHeight="1">
      <c r="A472" s="158"/>
      <c r="B472" s="170"/>
      <c r="C472" s="163"/>
      <c r="D472" s="158"/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</row>
    <row r="473" spans="1:26" ht="15.75" customHeight="1">
      <c r="A473" s="158"/>
      <c r="B473" s="170"/>
      <c r="C473" s="163"/>
      <c r="D473" s="158"/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</row>
    <row r="474" spans="1:26" ht="15.75" customHeight="1">
      <c r="A474" s="158"/>
      <c r="B474" s="170"/>
      <c r="C474" s="163"/>
      <c r="D474" s="158"/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</row>
    <row r="475" spans="1:26" ht="15.75" customHeight="1">
      <c r="A475" s="158"/>
      <c r="B475" s="170"/>
      <c r="C475" s="163"/>
      <c r="D475" s="158"/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</row>
    <row r="476" spans="1:26" ht="15.75" customHeight="1">
      <c r="A476" s="158"/>
      <c r="B476" s="170"/>
      <c r="C476" s="163"/>
      <c r="D476" s="158"/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</row>
    <row r="477" spans="1:26" ht="15.75" customHeight="1">
      <c r="A477" s="158"/>
      <c r="B477" s="170"/>
      <c r="C477" s="163"/>
      <c r="D477" s="158"/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</row>
    <row r="478" spans="1:26" ht="15.75" customHeight="1">
      <c r="A478" s="158"/>
      <c r="B478" s="170"/>
      <c r="C478" s="163"/>
      <c r="D478" s="158"/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</row>
    <row r="479" spans="1:26" ht="15.75" customHeight="1">
      <c r="A479" s="158"/>
      <c r="B479" s="170"/>
      <c r="C479" s="163"/>
      <c r="D479" s="158"/>
      <c r="E479" s="158"/>
      <c r="F479" s="158"/>
      <c r="G479" s="158"/>
      <c r="H479" s="158"/>
      <c r="I479" s="158"/>
      <c r="J479" s="158"/>
      <c r="K479" s="158"/>
      <c r="L479" s="158"/>
      <c r="M479" s="158"/>
      <c r="N479" s="158"/>
      <c r="O479" s="158"/>
      <c r="P479" s="158"/>
      <c r="Q479" s="158"/>
      <c r="R479" s="158"/>
      <c r="S479" s="158"/>
      <c r="T479" s="158"/>
      <c r="U479" s="158"/>
      <c r="V479" s="158"/>
      <c r="W479" s="158"/>
      <c r="X479" s="158"/>
      <c r="Y479" s="158"/>
      <c r="Z479" s="158"/>
    </row>
    <row r="480" spans="1:26" ht="15.75" customHeight="1">
      <c r="A480" s="158"/>
      <c r="B480" s="170"/>
      <c r="C480" s="163"/>
      <c r="D480" s="158"/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</row>
    <row r="481" spans="1:26" ht="15.75" customHeight="1">
      <c r="A481" s="158"/>
      <c r="B481" s="170"/>
      <c r="C481" s="163"/>
      <c r="D481" s="158"/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</row>
    <row r="482" spans="1:26" ht="15.75" customHeight="1">
      <c r="A482" s="158"/>
      <c r="B482" s="170"/>
      <c r="C482" s="163"/>
      <c r="D482" s="158"/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</row>
    <row r="483" spans="1:26" ht="15.75" customHeight="1">
      <c r="A483" s="158"/>
      <c r="B483" s="170"/>
      <c r="C483" s="163"/>
      <c r="D483" s="158"/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</row>
    <row r="484" spans="1:26" ht="15.75" customHeight="1">
      <c r="A484" s="158"/>
      <c r="B484" s="170"/>
      <c r="C484" s="163"/>
      <c r="D484" s="158"/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</row>
    <row r="485" spans="1:26" ht="15.75" customHeight="1">
      <c r="A485" s="158"/>
      <c r="B485" s="170"/>
      <c r="C485" s="163"/>
      <c r="D485" s="158"/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</row>
    <row r="486" spans="1:26" ht="15.75" customHeight="1">
      <c r="A486" s="158"/>
      <c r="B486" s="170"/>
      <c r="C486" s="163"/>
      <c r="D486" s="158"/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</row>
    <row r="487" spans="1:26" ht="15.75" customHeight="1">
      <c r="A487" s="158"/>
      <c r="B487" s="170"/>
      <c r="C487" s="163"/>
      <c r="D487" s="158"/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</row>
    <row r="488" spans="1:26" ht="15.75" customHeight="1">
      <c r="A488" s="158"/>
      <c r="B488" s="170"/>
      <c r="C488" s="163"/>
      <c r="D488" s="158"/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</row>
    <row r="489" spans="1:26" ht="15.75" customHeight="1">
      <c r="A489" s="158"/>
      <c r="B489" s="170"/>
      <c r="C489" s="163"/>
      <c r="D489" s="158"/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</row>
    <row r="490" spans="1:26" ht="15.75" customHeight="1">
      <c r="A490" s="158"/>
      <c r="B490" s="170"/>
      <c r="C490" s="163"/>
      <c r="D490" s="158"/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</row>
    <row r="491" spans="1:26" ht="15.75" customHeight="1">
      <c r="A491" s="158"/>
      <c r="B491" s="170"/>
      <c r="C491" s="163"/>
      <c r="D491" s="158"/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</row>
    <row r="492" spans="1:26" ht="15.75" customHeight="1">
      <c r="A492" s="158"/>
      <c r="B492" s="170"/>
      <c r="C492" s="163"/>
      <c r="D492" s="158"/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</row>
    <row r="493" spans="1:26" ht="15.75" customHeight="1">
      <c r="A493" s="158"/>
      <c r="B493" s="170"/>
      <c r="C493" s="163"/>
      <c r="D493" s="158"/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</row>
    <row r="494" spans="1:26" ht="15.75" customHeight="1">
      <c r="A494" s="158"/>
      <c r="B494" s="170"/>
      <c r="C494" s="163"/>
      <c r="D494" s="158"/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</row>
    <row r="495" spans="1:26" ht="15.75" customHeight="1">
      <c r="A495" s="158"/>
      <c r="B495" s="170"/>
      <c r="C495" s="163"/>
      <c r="D495" s="158"/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</row>
    <row r="496" spans="1:26" ht="15.75" customHeight="1">
      <c r="A496" s="158"/>
      <c r="B496" s="170"/>
      <c r="C496" s="163"/>
      <c r="D496" s="158"/>
      <c r="E496" s="158"/>
      <c r="F496" s="158"/>
      <c r="G496" s="158"/>
      <c r="H496" s="158"/>
      <c r="I496" s="158"/>
      <c r="J496" s="158"/>
      <c r="K496" s="158"/>
      <c r="L496" s="158"/>
      <c r="M496" s="158"/>
      <c r="N496" s="158"/>
      <c r="O496" s="158"/>
      <c r="P496" s="158"/>
      <c r="Q496" s="158"/>
      <c r="R496" s="158"/>
      <c r="S496" s="158"/>
      <c r="T496" s="158"/>
      <c r="U496" s="158"/>
      <c r="V496" s="158"/>
      <c r="W496" s="158"/>
      <c r="X496" s="158"/>
      <c r="Y496" s="158"/>
      <c r="Z496" s="158"/>
    </row>
    <row r="497" spans="1:26" ht="15.75" customHeight="1">
      <c r="A497" s="158"/>
      <c r="B497" s="170"/>
      <c r="C497" s="163"/>
      <c r="D497" s="158"/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</row>
    <row r="498" spans="1:26" ht="15.75" customHeight="1">
      <c r="A498" s="158"/>
      <c r="B498" s="170"/>
      <c r="C498" s="163"/>
      <c r="D498" s="158"/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</row>
    <row r="499" spans="1:26" ht="15.75" customHeight="1">
      <c r="A499" s="158"/>
      <c r="B499" s="170"/>
      <c r="C499" s="163"/>
      <c r="D499" s="158"/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</row>
    <row r="500" spans="1:26" ht="15.75" customHeight="1">
      <c r="A500" s="158"/>
      <c r="B500" s="170"/>
      <c r="C500" s="163"/>
      <c r="D500" s="158"/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</row>
    <row r="501" spans="1:26" ht="15.75" customHeight="1">
      <c r="A501" s="158"/>
      <c r="B501" s="170"/>
      <c r="C501" s="163"/>
      <c r="D501" s="158"/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</row>
    <row r="502" spans="1:26" ht="15.75" customHeight="1">
      <c r="A502" s="158"/>
      <c r="B502" s="170"/>
      <c r="C502" s="163"/>
      <c r="D502" s="158"/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</row>
    <row r="503" spans="1:26" ht="15.75" customHeight="1">
      <c r="A503" s="158"/>
      <c r="B503" s="170"/>
      <c r="C503" s="163"/>
      <c r="D503" s="158"/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</row>
    <row r="504" spans="1:26" ht="15.75" customHeight="1">
      <c r="A504" s="158"/>
      <c r="B504" s="170"/>
      <c r="C504" s="163"/>
      <c r="D504" s="158"/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</row>
    <row r="505" spans="1:26" ht="15.75" customHeight="1">
      <c r="A505" s="158"/>
      <c r="B505" s="170"/>
      <c r="C505" s="163"/>
      <c r="D505" s="158"/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</row>
    <row r="506" spans="1:26" ht="15.75" customHeight="1">
      <c r="A506" s="158"/>
      <c r="B506" s="170"/>
      <c r="C506" s="163"/>
      <c r="D506" s="158"/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</row>
    <row r="507" spans="1:26" ht="15.75" customHeight="1">
      <c r="A507" s="158"/>
      <c r="B507" s="170"/>
      <c r="C507" s="163"/>
      <c r="D507" s="158"/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</row>
    <row r="508" spans="1:26" ht="15.75" customHeight="1">
      <c r="A508" s="158"/>
      <c r="B508" s="170"/>
      <c r="C508" s="163"/>
      <c r="D508" s="158"/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</row>
    <row r="509" spans="1:26" ht="15.75" customHeight="1">
      <c r="A509" s="158"/>
      <c r="B509" s="170"/>
      <c r="C509" s="163"/>
      <c r="D509" s="158"/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</row>
    <row r="510" spans="1:26" ht="15.75" customHeight="1">
      <c r="A510" s="158"/>
      <c r="B510" s="170"/>
      <c r="C510" s="163"/>
      <c r="D510" s="158"/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</row>
    <row r="511" spans="1:26" ht="15.75" customHeight="1">
      <c r="A511" s="158"/>
      <c r="B511" s="170"/>
      <c r="C511" s="163"/>
      <c r="D511" s="158"/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</row>
    <row r="512" spans="1:26" ht="15.75" customHeight="1">
      <c r="A512" s="158"/>
      <c r="B512" s="170"/>
      <c r="C512" s="163"/>
      <c r="D512" s="158"/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</row>
    <row r="513" spans="1:26" ht="15.75" customHeight="1">
      <c r="A513" s="158"/>
      <c r="B513" s="170"/>
      <c r="C513" s="163"/>
      <c r="D513" s="158"/>
      <c r="E513" s="158"/>
      <c r="F513" s="158"/>
      <c r="G513" s="158"/>
      <c r="H513" s="158"/>
      <c r="I513" s="158"/>
      <c r="J513" s="158"/>
      <c r="K513" s="158"/>
      <c r="L513" s="158"/>
      <c r="M513" s="158"/>
      <c r="N513" s="158"/>
      <c r="O513" s="158"/>
      <c r="P513" s="158"/>
      <c r="Q513" s="158"/>
      <c r="R513" s="158"/>
      <c r="S513" s="158"/>
      <c r="T513" s="158"/>
      <c r="U513" s="158"/>
      <c r="V513" s="158"/>
      <c r="W513" s="158"/>
      <c r="X513" s="158"/>
      <c r="Y513" s="158"/>
      <c r="Z513" s="158"/>
    </row>
    <row r="514" spans="1:26" ht="15.75" customHeight="1">
      <c r="A514" s="158"/>
      <c r="B514" s="170"/>
      <c r="C514" s="163"/>
      <c r="D514" s="158"/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</row>
    <row r="515" spans="1:26" ht="15.75" customHeight="1">
      <c r="A515" s="158"/>
      <c r="B515" s="170"/>
      <c r="C515" s="163"/>
      <c r="D515" s="158"/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</row>
    <row r="516" spans="1:26" ht="15.75" customHeight="1">
      <c r="A516" s="158"/>
      <c r="B516" s="170"/>
      <c r="C516" s="163"/>
      <c r="D516" s="158"/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</row>
    <row r="517" spans="1:26" ht="15.75" customHeight="1">
      <c r="A517" s="158"/>
      <c r="B517" s="170"/>
      <c r="C517" s="163"/>
      <c r="D517" s="158"/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</row>
    <row r="518" spans="1:26" ht="15.75" customHeight="1">
      <c r="A518" s="158"/>
      <c r="B518" s="170"/>
      <c r="C518" s="163"/>
      <c r="D518" s="158"/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</row>
    <row r="519" spans="1:26" ht="15.75" customHeight="1">
      <c r="A519" s="158"/>
      <c r="B519" s="170"/>
      <c r="C519" s="163"/>
      <c r="D519" s="158"/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</row>
    <row r="520" spans="1:26" ht="15.75" customHeight="1">
      <c r="A520" s="158"/>
      <c r="B520" s="170"/>
      <c r="C520" s="163"/>
      <c r="D520" s="158"/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</row>
    <row r="521" spans="1:26" ht="15.75" customHeight="1">
      <c r="A521" s="158"/>
      <c r="B521" s="170"/>
      <c r="C521" s="163"/>
      <c r="D521" s="158"/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</row>
    <row r="522" spans="1:26" ht="15.75" customHeight="1">
      <c r="A522" s="158"/>
      <c r="B522" s="170"/>
      <c r="C522" s="163"/>
      <c r="D522" s="158"/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</row>
    <row r="523" spans="1:26" ht="15.75" customHeight="1">
      <c r="A523" s="158"/>
      <c r="B523" s="170"/>
      <c r="C523" s="163"/>
      <c r="D523" s="158"/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</row>
    <row r="524" spans="1:26" ht="15.75" customHeight="1">
      <c r="A524" s="158"/>
      <c r="B524" s="170"/>
      <c r="C524" s="163"/>
      <c r="D524" s="158"/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</row>
    <row r="525" spans="1:26" ht="15.75" customHeight="1">
      <c r="A525" s="158"/>
      <c r="B525" s="170"/>
      <c r="C525" s="163"/>
      <c r="D525" s="158"/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</row>
    <row r="526" spans="1:26" ht="15.75" customHeight="1">
      <c r="A526" s="158"/>
      <c r="B526" s="170"/>
      <c r="C526" s="163"/>
      <c r="D526" s="158"/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</row>
    <row r="527" spans="1:26" ht="15.75" customHeight="1">
      <c r="A527" s="158"/>
      <c r="B527" s="170"/>
      <c r="C527" s="163"/>
      <c r="D527" s="158"/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</row>
    <row r="528" spans="1:26" ht="15.75" customHeight="1">
      <c r="A528" s="158"/>
      <c r="B528" s="170"/>
      <c r="C528" s="163"/>
      <c r="D528" s="158"/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</row>
    <row r="529" spans="1:26" ht="15.75" customHeight="1">
      <c r="A529" s="158"/>
      <c r="B529" s="170"/>
      <c r="C529" s="163"/>
      <c r="D529" s="158"/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</row>
    <row r="530" spans="1:26" ht="15.75" customHeight="1">
      <c r="A530" s="158"/>
      <c r="B530" s="170"/>
      <c r="C530" s="163"/>
      <c r="D530" s="158"/>
      <c r="E530" s="158"/>
      <c r="F530" s="158"/>
      <c r="G530" s="158"/>
      <c r="H530" s="158"/>
      <c r="I530" s="158"/>
      <c r="J530" s="158"/>
      <c r="K530" s="158"/>
      <c r="L530" s="158"/>
      <c r="M530" s="158"/>
      <c r="N530" s="158"/>
      <c r="O530" s="158"/>
      <c r="P530" s="158"/>
      <c r="Q530" s="158"/>
      <c r="R530" s="158"/>
      <c r="S530" s="158"/>
      <c r="T530" s="158"/>
      <c r="U530" s="158"/>
      <c r="V530" s="158"/>
      <c r="W530" s="158"/>
      <c r="X530" s="158"/>
      <c r="Y530" s="158"/>
      <c r="Z530" s="158"/>
    </row>
    <row r="531" spans="1:26" ht="15.75" customHeight="1">
      <c r="A531" s="158"/>
      <c r="B531" s="170"/>
      <c r="C531" s="163"/>
      <c r="D531" s="158"/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</row>
    <row r="532" spans="1:26" ht="15.75" customHeight="1">
      <c r="A532" s="158"/>
      <c r="B532" s="170"/>
      <c r="C532" s="163"/>
      <c r="D532" s="158"/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</row>
    <row r="533" spans="1:26" ht="15.75" customHeight="1">
      <c r="A533" s="158"/>
      <c r="B533" s="170"/>
      <c r="C533" s="163"/>
      <c r="D533" s="158"/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</row>
    <row r="534" spans="1:26" ht="15.75" customHeight="1">
      <c r="A534" s="158"/>
      <c r="B534" s="170"/>
      <c r="C534" s="163"/>
      <c r="D534" s="158"/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</row>
    <row r="535" spans="1:26" ht="15.75" customHeight="1">
      <c r="A535" s="158"/>
      <c r="B535" s="170"/>
      <c r="C535" s="163"/>
      <c r="D535" s="158"/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</row>
    <row r="536" spans="1:26" ht="15.75" customHeight="1">
      <c r="A536" s="158"/>
      <c r="B536" s="170"/>
      <c r="C536" s="163"/>
      <c r="D536" s="158"/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</row>
    <row r="537" spans="1:26" ht="15.75" customHeight="1">
      <c r="A537" s="158"/>
      <c r="B537" s="170"/>
      <c r="C537" s="163"/>
      <c r="D537" s="158"/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</row>
    <row r="538" spans="1:26" ht="15.75" customHeight="1">
      <c r="A538" s="158"/>
      <c r="B538" s="170"/>
      <c r="C538" s="163"/>
      <c r="D538" s="158"/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</row>
    <row r="539" spans="1:26" ht="15.75" customHeight="1">
      <c r="A539" s="158"/>
      <c r="B539" s="170"/>
      <c r="C539" s="163"/>
      <c r="D539" s="158"/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</row>
    <row r="540" spans="1:26" ht="15.75" customHeight="1">
      <c r="A540" s="158"/>
      <c r="B540" s="170"/>
      <c r="C540" s="163"/>
      <c r="D540" s="158"/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</row>
    <row r="541" spans="1:26" ht="15.75" customHeight="1">
      <c r="A541" s="158"/>
      <c r="B541" s="170"/>
      <c r="C541" s="163"/>
      <c r="D541" s="158"/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</row>
    <row r="542" spans="1:26" ht="15.75" customHeight="1">
      <c r="A542" s="158"/>
      <c r="B542" s="170"/>
      <c r="C542" s="163"/>
      <c r="D542" s="158"/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</row>
    <row r="543" spans="1:26" ht="15.75" customHeight="1">
      <c r="A543" s="158"/>
      <c r="B543" s="170"/>
      <c r="C543" s="163"/>
      <c r="D543" s="158"/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</row>
    <row r="544" spans="1:26" ht="15.75" customHeight="1">
      <c r="A544" s="158"/>
      <c r="B544" s="170"/>
      <c r="C544" s="163"/>
      <c r="D544" s="158"/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</row>
    <row r="545" spans="1:26" ht="15.75" customHeight="1">
      <c r="A545" s="158"/>
      <c r="B545" s="170"/>
      <c r="C545" s="163"/>
      <c r="D545" s="158"/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</row>
    <row r="546" spans="1:26" ht="15.75" customHeight="1">
      <c r="A546" s="158"/>
      <c r="B546" s="170"/>
      <c r="C546" s="163"/>
      <c r="D546" s="158"/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</row>
    <row r="547" spans="1:26" ht="15.75" customHeight="1">
      <c r="A547" s="158"/>
      <c r="B547" s="170"/>
      <c r="C547" s="163"/>
      <c r="D547" s="158"/>
      <c r="E547" s="158"/>
      <c r="F547" s="158"/>
      <c r="G547" s="158"/>
      <c r="H547" s="158"/>
      <c r="I547" s="158"/>
      <c r="J547" s="158"/>
      <c r="K547" s="158"/>
      <c r="L547" s="158"/>
      <c r="M547" s="158"/>
      <c r="N547" s="158"/>
      <c r="O547" s="158"/>
      <c r="P547" s="158"/>
      <c r="Q547" s="158"/>
      <c r="R547" s="158"/>
      <c r="S547" s="158"/>
      <c r="T547" s="158"/>
      <c r="U547" s="158"/>
      <c r="V547" s="158"/>
      <c r="W547" s="158"/>
      <c r="X547" s="158"/>
      <c r="Y547" s="158"/>
      <c r="Z547" s="158"/>
    </row>
    <row r="548" spans="1:26" ht="15.75" customHeight="1">
      <c r="A548" s="158"/>
      <c r="B548" s="170"/>
      <c r="C548" s="163"/>
      <c r="D548" s="158"/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</row>
    <row r="549" spans="1:26" ht="15.75" customHeight="1">
      <c r="A549" s="158"/>
      <c r="B549" s="170"/>
      <c r="C549" s="163"/>
      <c r="D549" s="158"/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</row>
    <row r="550" spans="1:26" ht="15.75" customHeight="1">
      <c r="A550" s="158"/>
      <c r="B550" s="170"/>
      <c r="C550" s="163"/>
      <c r="D550" s="158"/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</row>
    <row r="551" spans="1:26" ht="15.75" customHeight="1">
      <c r="A551" s="158"/>
      <c r="B551" s="170"/>
      <c r="C551" s="163"/>
      <c r="D551" s="158"/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</row>
    <row r="552" spans="1:26" ht="15.75" customHeight="1">
      <c r="A552" s="158"/>
      <c r="B552" s="170"/>
      <c r="C552" s="163"/>
      <c r="D552" s="158"/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</row>
    <row r="553" spans="1:26" ht="15.75" customHeight="1">
      <c r="A553" s="158"/>
      <c r="B553" s="170"/>
      <c r="C553" s="163"/>
      <c r="D553" s="158"/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</row>
    <row r="554" spans="1:26" ht="15.75" customHeight="1">
      <c r="A554" s="158"/>
      <c r="B554" s="170"/>
      <c r="C554" s="163"/>
      <c r="D554" s="158"/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</row>
    <row r="555" spans="1:26" ht="15.75" customHeight="1">
      <c r="A555" s="158"/>
      <c r="B555" s="170"/>
      <c r="C555" s="163"/>
      <c r="D555" s="158"/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</row>
    <row r="556" spans="1:26" ht="15.75" customHeight="1">
      <c r="A556" s="158"/>
      <c r="B556" s="170"/>
      <c r="C556" s="163"/>
      <c r="D556" s="158"/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</row>
    <row r="557" spans="1:26" ht="15.75" customHeight="1">
      <c r="A557" s="158"/>
      <c r="B557" s="170"/>
      <c r="C557" s="163"/>
      <c r="D557" s="158"/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</row>
    <row r="558" spans="1:26" ht="15.75" customHeight="1">
      <c r="A558" s="158"/>
      <c r="B558" s="170"/>
      <c r="C558" s="163"/>
      <c r="D558" s="158"/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</row>
    <row r="559" spans="1:26" ht="15.75" customHeight="1">
      <c r="A559" s="158"/>
      <c r="B559" s="170"/>
      <c r="C559" s="163"/>
      <c r="D559" s="158"/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</row>
    <row r="560" spans="1:26" ht="15.75" customHeight="1">
      <c r="A560" s="158"/>
      <c r="B560" s="170"/>
      <c r="C560" s="163"/>
      <c r="D560" s="158"/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</row>
    <row r="561" spans="1:26" ht="15.75" customHeight="1">
      <c r="A561" s="158"/>
      <c r="B561" s="170"/>
      <c r="C561" s="163"/>
      <c r="D561" s="158"/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</row>
    <row r="562" spans="1:26" ht="15.75" customHeight="1">
      <c r="A562" s="158"/>
      <c r="B562" s="170"/>
      <c r="C562" s="163"/>
      <c r="D562" s="158"/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</row>
    <row r="563" spans="1:26" ht="15.75" customHeight="1">
      <c r="A563" s="158"/>
      <c r="B563" s="170"/>
      <c r="C563" s="163"/>
      <c r="D563" s="158"/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</row>
    <row r="564" spans="1:26" ht="15.75" customHeight="1">
      <c r="A564" s="158"/>
      <c r="B564" s="170"/>
      <c r="C564" s="163"/>
      <c r="D564" s="158"/>
      <c r="E564" s="158"/>
      <c r="F564" s="158"/>
      <c r="G564" s="158"/>
      <c r="H564" s="158"/>
      <c r="I564" s="158"/>
      <c r="J564" s="158"/>
      <c r="K564" s="158"/>
      <c r="L564" s="158"/>
      <c r="M564" s="158"/>
      <c r="N564" s="158"/>
      <c r="O564" s="158"/>
      <c r="P564" s="158"/>
      <c r="Q564" s="158"/>
      <c r="R564" s="158"/>
      <c r="S564" s="158"/>
      <c r="T564" s="158"/>
      <c r="U564" s="158"/>
      <c r="V564" s="158"/>
      <c r="W564" s="158"/>
      <c r="X564" s="158"/>
      <c r="Y564" s="158"/>
      <c r="Z564" s="158"/>
    </row>
    <row r="565" spans="1:26" ht="15.75" customHeight="1">
      <c r="A565" s="158"/>
      <c r="B565" s="170"/>
      <c r="C565" s="163"/>
      <c r="D565" s="158"/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</row>
    <row r="566" spans="1:26" ht="15.75" customHeight="1">
      <c r="A566" s="158"/>
      <c r="B566" s="170"/>
      <c r="C566" s="163"/>
      <c r="D566" s="158"/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</row>
    <row r="567" spans="1:26" ht="15.75" customHeight="1">
      <c r="A567" s="158"/>
      <c r="B567" s="170"/>
      <c r="C567" s="163"/>
      <c r="D567" s="158"/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</row>
    <row r="568" spans="1:26" ht="15.75" customHeight="1">
      <c r="A568" s="158"/>
      <c r="B568" s="170"/>
      <c r="C568" s="163"/>
      <c r="D568" s="158"/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</row>
    <row r="569" spans="1:26" ht="15.75" customHeight="1">
      <c r="A569" s="158"/>
      <c r="B569" s="170"/>
      <c r="C569" s="163"/>
      <c r="D569" s="158"/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</row>
    <row r="570" spans="1:26" ht="15.75" customHeight="1">
      <c r="A570" s="158"/>
      <c r="B570" s="170"/>
      <c r="C570" s="163"/>
      <c r="D570" s="158"/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</row>
    <row r="571" spans="1:26" ht="15.75" customHeight="1">
      <c r="A571" s="158"/>
      <c r="B571" s="170"/>
      <c r="C571" s="163"/>
      <c r="D571" s="158"/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</row>
    <row r="572" spans="1:26" ht="15.75" customHeight="1">
      <c r="A572" s="158"/>
      <c r="B572" s="170"/>
      <c r="C572" s="163"/>
      <c r="D572" s="158"/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</row>
    <row r="573" spans="1:26" ht="15.75" customHeight="1">
      <c r="A573" s="158"/>
      <c r="B573" s="170"/>
      <c r="C573" s="163"/>
      <c r="D573" s="158"/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</row>
    <row r="574" spans="1:26" ht="15.75" customHeight="1">
      <c r="A574" s="158"/>
      <c r="B574" s="170"/>
      <c r="C574" s="163"/>
      <c r="D574" s="158"/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</row>
    <row r="575" spans="1:26" ht="15.75" customHeight="1">
      <c r="A575" s="158"/>
      <c r="B575" s="170"/>
      <c r="C575" s="163"/>
      <c r="D575" s="158"/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</row>
    <row r="576" spans="1:26" ht="15.75" customHeight="1">
      <c r="A576" s="158"/>
      <c r="B576" s="170"/>
      <c r="C576" s="163"/>
      <c r="D576" s="158"/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</row>
    <row r="577" spans="1:26" ht="15.75" customHeight="1">
      <c r="A577" s="158"/>
      <c r="B577" s="170"/>
      <c r="C577" s="163"/>
      <c r="D577" s="158"/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</row>
    <row r="578" spans="1:26" ht="15.75" customHeight="1">
      <c r="A578" s="158"/>
      <c r="B578" s="170"/>
      <c r="C578" s="163"/>
      <c r="D578" s="158"/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</row>
    <row r="579" spans="1:26" ht="15.75" customHeight="1">
      <c r="A579" s="158"/>
      <c r="B579" s="170"/>
      <c r="C579" s="163"/>
      <c r="D579" s="158"/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</row>
    <row r="580" spans="1:26" ht="15.75" customHeight="1">
      <c r="A580" s="158"/>
      <c r="B580" s="170"/>
      <c r="C580" s="163"/>
      <c r="D580" s="158"/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</row>
    <row r="581" spans="1:26" ht="15.75" customHeight="1">
      <c r="A581" s="158"/>
      <c r="B581" s="170"/>
      <c r="C581" s="163"/>
      <c r="D581" s="158"/>
      <c r="E581" s="158"/>
      <c r="F581" s="158"/>
      <c r="G581" s="158"/>
      <c r="H581" s="158"/>
      <c r="I581" s="158"/>
      <c r="J581" s="158"/>
      <c r="K581" s="158"/>
      <c r="L581" s="158"/>
      <c r="M581" s="158"/>
      <c r="N581" s="158"/>
      <c r="O581" s="158"/>
      <c r="P581" s="158"/>
      <c r="Q581" s="158"/>
      <c r="R581" s="158"/>
      <c r="S581" s="158"/>
      <c r="T581" s="158"/>
      <c r="U581" s="158"/>
      <c r="V581" s="158"/>
      <c r="W581" s="158"/>
      <c r="X581" s="158"/>
      <c r="Y581" s="158"/>
      <c r="Z581" s="158"/>
    </row>
    <row r="582" spans="1:26" ht="15.75" customHeight="1">
      <c r="A582" s="158"/>
      <c r="B582" s="170"/>
      <c r="C582" s="163"/>
      <c r="D582" s="158"/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</row>
    <row r="583" spans="1:26" ht="15.75" customHeight="1">
      <c r="A583" s="158"/>
      <c r="B583" s="170"/>
      <c r="C583" s="163"/>
      <c r="D583" s="158"/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</row>
    <row r="584" spans="1:26" ht="15.75" customHeight="1">
      <c r="A584" s="158"/>
      <c r="B584" s="170"/>
      <c r="C584" s="163"/>
      <c r="D584" s="158"/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</row>
    <row r="585" spans="1:26" ht="15.75" customHeight="1">
      <c r="A585" s="158"/>
      <c r="B585" s="170"/>
      <c r="C585" s="163"/>
      <c r="D585" s="158"/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</row>
    <row r="586" spans="1:26" ht="15.75" customHeight="1">
      <c r="A586" s="158"/>
      <c r="B586" s="170"/>
      <c r="C586" s="163"/>
      <c r="D586" s="158"/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</row>
    <row r="587" spans="1:26" ht="15.75" customHeight="1">
      <c r="A587" s="158"/>
      <c r="B587" s="170"/>
      <c r="C587" s="163"/>
      <c r="D587" s="158"/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</row>
    <row r="588" spans="1:26" ht="15.75" customHeight="1">
      <c r="A588" s="158"/>
      <c r="B588" s="170"/>
      <c r="C588" s="163"/>
      <c r="D588" s="158"/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</row>
    <row r="589" spans="1:26" ht="15.75" customHeight="1">
      <c r="A589" s="158"/>
      <c r="B589" s="170"/>
      <c r="C589" s="163"/>
      <c r="D589" s="158"/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</row>
    <row r="590" spans="1:26" ht="15.75" customHeight="1">
      <c r="A590" s="158"/>
      <c r="B590" s="170"/>
      <c r="C590" s="163"/>
      <c r="D590" s="158"/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</row>
    <row r="591" spans="1:26" ht="15.75" customHeight="1">
      <c r="A591" s="158"/>
      <c r="B591" s="170"/>
      <c r="C591" s="163"/>
      <c r="D591" s="158"/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</row>
    <row r="592" spans="1:26" ht="15.75" customHeight="1">
      <c r="A592" s="158"/>
      <c r="B592" s="170"/>
      <c r="C592" s="163"/>
      <c r="D592" s="158"/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</row>
    <row r="593" spans="1:26" ht="15.75" customHeight="1">
      <c r="A593" s="158"/>
      <c r="B593" s="170"/>
      <c r="C593" s="163"/>
      <c r="D593" s="158"/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</row>
    <row r="594" spans="1:26" ht="15.75" customHeight="1">
      <c r="A594" s="158"/>
      <c r="B594" s="170"/>
      <c r="C594" s="163"/>
      <c r="D594" s="158"/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</row>
    <row r="595" spans="1:26" ht="15.75" customHeight="1">
      <c r="A595" s="158"/>
      <c r="B595" s="170"/>
      <c r="C595" s="163"/>
      <c r="D595" s="158"/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</row>
    <row r="596" spans="1:26" ht="15.75" customHeight="1">
      <c r="A596" s="158"/>
      <c r="B596" s="170"/>
      <c r="C596" s="163"/>
      <c r="D596" s="158"/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</row>
    <row r="597" spans="1:26" ht="15.75" customHeight="1">
      <c r="A597" s="158"/>
      <c r="B597" s="170"/>
      <c r="C597" s="163"/>
      <c r="D597" s="158"/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</row>
    <row r="598" spans="1:26" ht="15.75" customHeight="1">
      <c r="A598" s="158"/>
      <c r="B598" s="170"/>
      <c r="C598" s="163"/>
      <c r="D598" s="158"/>
      <c r="E598" s="158"/>
      <c r="F598" s="158"/>
      <c r="G598" s="158"/>
      <c r="H598" s="158"/>
      <c r="I598" s="158"/>
      <c r="J598" s="158"/>
      <c r="K598" s="158"/>
      <c r="L598" s="158"/>
      <c r="M598" s="158"/>
      <c r="N598" s="158"/>
      <c r="O598" s="158"/>
      <c r="P598" s="158"/>
      <c r="Q598" s="158"/>
      <c r="R598" s="158"/>
      <c r="S598" s="158"/>
      <c r="T598" s="158"/>
      <c r="U598" s="158"/>
      <c r="V598" s="158"/>
      <c r="W598" s="158"/>
      <c r="X598" s="158"/>
      <c r="Y598" s="158"/>
      <c r="Z598" s="158"/>
    </row>
    <row r="599" spans="1:26" ht="15.75" customHeight="1">
      <c r="A599" s="158"/>
      <c r="B599" s="170"/>
      <c r="C599" s="163"/>
      <c r="D599" s="158"/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</row>
    <row r="600" spans="1:26" ht="15.75" customHeight="1">
      <c r="A600" s="158"/>
      <c r="B600" s="170"/>
      <c r="C600" s="163"/>
      <c r="D600" s="158"/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</row>
    <row r="601" spans="1:26" ht="15.75" customHeight="1">
      <c r="A601" s="158"/>
      <c r="B601" s="170"/>
      <c r="C601" s="163"/>
      <c r="D601" s="158"/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</row>
    <row r="602" spans="1:26" ht="15.75" customHeight="1">
      <c r="A602" s="158"/>
      <c r="B602" s="170"/>
      <c r="C602" s="163"/>
      <c r="D602" s="158"/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</row>
    <row r="603" spans="1:26" ht="15.75" customHeight="1">
      <c r="A603" s="158"/>
      <c r="B603" s="170"/>
      <c r="C603" s="163"/>
      <c r="D603" s="158"/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</row>
    <row r="604" spans="1:26" ht="15.75" customHeight="1">
      <c r="A604" s="158"/>
      <c r="B604" s="170"/>
      <c r="C604" s="163"/>
      <c r="D604" s="158"/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</row>
    <row r="605" spans="1:26" ht="15.75" customHeight="1">
      <c r="A605" s="158"/>
      <c r="B605" s="170"/>
      <c r="C605" s="163"/>
      <c r="D605" s="158"/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</row>
    <row r="606" spans="1:26" ht="15.75" customHeight="1">
      <c r="A606" s="158"/>
      <c r="B606" s="170"/>
      <c r="C606" s="163"/>
      <c r="D606" s="158"/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</row>
    <row r="607" spans="1:26" ht="15.75" customHeight="1">
      <c r="A607" s="158"/>
      <c r="B607" s="170"/>
      <c r="C607" s="163"/>
      <c r="D607" s="158"/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</row>
    <row r="608" spans="1:26" ht="15.75" customHeight="1">
      <c r="A608" s="158"/>
      <c r="B608" s="170"/>
      <c r="C608" s="163"/>
      <c r="D608" s="158"/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</row>
    <row r="609" spans="1:26" ht="15.75" customHeight="1">
      <c r="A609" s="158"/>
      <c r="B609" s="170"/>
      <c r="C609" s="163"/>
      <c r="D609" s="158"/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</row>
    <row r="610" spans="1:26" ht="15.75" customHeight="1">
      <c r="A610" s="158"/>
      <c r="B610" s="170"/>
      <c r="C610" s="163"/>
      <c r="D610" s="158"/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</row>
    <row r="611" spans="1:26" ht="15.75" customHeight="1">
      <c r="A611" s="158"/>
      <c r="B611" s="170"/>
      <c r="C611" s="163"/>
      <c r="D611" s="158"/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</row>
    <row r="612" spans="1:26" ht="15.75" customHeight="1">
      <c r="A612" s="158"/>
      <c r="B612" s="170"/>
      <c r="C612" s="163"/>
      <c r="D612" s="158"/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</row>
    <row r="613" spans="1:26" ht="15.75" customHeight="1">
      <c r="A613" s="158"/>
      <c r="B613" s="170"/>
      <c r="C613" s="163"/>
      <c r="D613" s="158"/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</row>
    <row r="614" spans="1:26" ht="15.75" customHeight="1">
      <c r="A614" s="158"/>
      <c r="B614" s="170"/>
      <c r="C614" s="163"/>
      <c r="D614" s="158"/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</row>
    <row r="615" spans="1:26" ht="15.75" customHeight="1">
      <c r="A615" s="158"/>
      <c r="B615" s="170"/>
      <c r="C615" s="163"/>
      <c r="D615" s="158"/>
      <c r="E615" s="158"/>
      <c r="F615" s="158"/>
      <c r="G615" s="158"/>
      <c r="H615" s="158"/>
      <c r="I615" s="158"/>
      <c r="J615" s="158"/>
      <c r="K615" s="158"/>
      <c r="L615" s="158"/>
      <c r="M615" s="158"/>
      <c r="N615" s="158"/>
      <c r="O615" s="158"/>
      <c r="P615" s="158"/>
      <c r="Q615" s="158"/>
      <c r="R615" s="158"/>
      <c r="S615" s="158"/>
      <c r="T615" s="158"/>
      <c r="U615" s="158"/>
      <c r="V615" s="158"/>
      <c r="W615" s="158"/>
      <c r="X615" s="158"/>
      <c r="Y615" s="158"/>
      <c r="Z615" s="158"/>
    </row>
    <row r="616" spans="1:26" ht="15.75" customHeight="1">
      <c r="A616" s="158"/>
      <c r="B616" s="170"/>
      <c r="C616" s="163"/>
      <c r="D616" s="158"/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</row>
    <row r="617" spans="1:26" ht="15.75" customHeight="1">
      <c r="A617" s="158"/>
      <c r="B617" s="170"/>
      <c r="C617" s="163"/>
      <c r="D617" s="158"/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</row>
    <row r="618" spans="1:26" ht="15.75" customHeight="1">
      <c r="A618" s="158"/>
      <c r="B618" s="170"/>
      <c r="C618" s="163"/>
      <c r="D618" s="158"/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</row>
    <row r="619" spans="1:26" ht="15.75" customHeight="1">
      <c r="A619" s="158"/>
      <c r="B619" s="170"/>
      <c r="C619" s="163"/>
      <c r="D619" s="158"/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</row>
    <row r="620" spans="1:26" ht="15.75" customHeight="1">
      <c r="A620" s="158"/>
      <c r="B620" s="170"/>
      <c r="C620" s="163"/>
      <c r="D620" s="158"/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</row>
    <row r="621" spans="1:26" ht="15.75" customHeight="1">
      <c r="A621" s="158"/>
      <c r="B621" s="170"/>
      <c r="C621" s="163"/>
      <c r="D621" s="158"/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</row>
    <row r="622" spans="1:26" ht="15.75" customHeight="1">
      <c r="A622" s="158"/>
      <c r="B622" s="170"/>
      <c r="C622" s="163"/>
      <c r="D622" s="158"/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</row>
    <row r="623" spans="1:26" ht="15.75" customHeight="1">
      <c r="A623" s="158"/>
      <c r="B623" s="170"/>
      <c r="C623" s="163"/>
      <c r="D623" s="158"/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</row>
    <row r="624" spans="1:26" ht="15.75" customHeight="1">
      <c r="A624" s="158"/>
      <c r="B624" s="170"/>
      <c r="C624" s="163"/>
      <c r="D624" s="158"/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</row>
    <row r="625" spans="1:26" ht="15.75" customHeight="1">
      <c r="A625" s="158"/>
      <c r="B625" s="170"/>
      <c r="C625" s="163"/>
      <c r="D625" s="158"/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</row>
    <row r="626" spans="1:26" ht="15.75" customHeight="1">
      <c r="A626" s="158"/>
      <c r="B626" s="170"/>
      <c r="C626" s="163"/>
      <c r="D626" s="158"/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</row>
    <row r="627" spans="1:26" ht="15.75" customHeight="1">
      <c r="A627" s="158"/>
      <c r="B627" s="170"/>
      <c r="C627" s="163"/>
      <c r="D627" s="158"/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</row>
    <row r="628" spans="1:26" ht="15.75" customHeight="1">
      <c r="A628" s="158"/>
      <c r="B628" s="170"/>
      <c r="C628" s="163"/>
      <c r="D628" s="158"/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</row>
    <row r="629" spans="1:26" ht="15.75" customHeight="1">
      <c r="A629" s="158"/>
      <c r="B629" s="170"/>
      <c r="C629" s="163"/>
      <c r="D629" s="158"/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</row>
    <row r="630" spans="1:26" ht="15.75" customHeight="1">
      <c r="A630" s="158"/>
      <c r="B630" s="170"/>
      <c r="C630" s="163"/>
      <c r="D630" s="158"/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</row>
    <row r="631" spans="1:26" ht="15.75" customHeight="1">
      <c r="A631" s="158"/>
      <c r="B631" s="170"/>
      <c r="C631" s="163"/>
      <c r="D631" s="158"/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</row>
    <row r="632" spans="1:26" ht="15.75" customHeight="1">
      <c r="A632" s="158"/>
      <c r="B632" s="170"/>
      <c r="C632" s="163"/>
      <c r="D632" s="158"/>
      <c r="E632" s="158"/>
      <c r="F632" s="158"/>
      <c r="G632" s="158"/>
      <c r="H632" s="158"/>
      <c r="I632" s="158"/>
      <c r="J632" s="158"/>
      <c r="K632" s="158"/>
      <c r="L632" s="158"/>
      <c r="M632" s="158"/>
      <c r="N632" s="158"/>
      <c r="O632" s="158"/>
      <c r="P632" s="158"/>
      <c r="Q632" s="158"/>
      <c r="R632" s="158"/>
      <c r="S632" s="158"/>
      <c r="T632" s="158"/>
      <c r="U632" s="158"/>
      <c r="V632" s="158"/>
      <c r="W632" s="158"/>
      <c r="X632" s="158"/>
      <c r="Y632" s="158"/>
      <c r="Z632" s="158"/>
    </row>
    <row r="633" spans="1:26" ht="15.75" customHeight="1">
      <c r="A633" s="158"/>
      <c r="B633" s="170"/>
      <c r="C633" s="163"/>
      <c r="D633" s="158"/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</row>
    <row r="634" spans="1:26" ht="15.75" customHeight="1">
      <c r="A634" s="158"/>
      <c r="B634" s="170"/>
      <c r="C634" s="163"/>
      <c r="D634" s="158"/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</row>
    <row r="635" spans="1:26" ht="15.75" customHeight="1">
      <c r="A635" s="158"/>
      <c r="B635" s="170"/>
      <c r="C635" s="163"/>
      <c r="D635" s="158"/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</row>
    <row r="636" spans="1:26" ht="15.75" customHeight="1">
      <c r="A636" s="158"/>
      <c r="B636" s="170"/>
      <c r="C636" s="163"/>
      <c r="D636" s="158"/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</row>
    <row r="637" spans="1:26" ht="15.75" customHeight="1">
      <c r="A637" s="158"/>
      <c r="B637" s="170"/>
      <c r="C637" s="163"/>
      <c r="D637" s="158"/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</row>
    <row r="638" spans="1:26" ht="15.75" customHeight="1">
      <c r="A638" s="158"/>
      <c r="B638" s="170"/>
      <c r="C638" s="163"/>
      <c r="D638" s="158"/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</row>
    <row r="639" spans="1:26" ht="15.75" customHeight="1">
      <c r="A639" s="158"/>
      <c r="B639" s="170"/>
      <c r="C639" s="163"/>
      <c r="D639" s="158"/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</row>
    <row r="640" spans="1:26" ht="15.75" customHeight="1">
      <c r="A640" s="158"/>
      <c r="B640" s="170"/>
      <c r="C640" s="163"/>
      <c r="D640" s="158"/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</row>
    <row r="641" spans="1:26" ht="15.75" customHeight="1">
      <c r="A641" s="158"/>
      <c r="B641" s="170"/>
      <c r="C641" s="163"/>
      <c r="D641" s="158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</row>
    <row r="642" spans="1:26" ht="15.75" customHeight="1">
      <c r="A642" s="158"/>
      <c r="B642" s="170"/>
      <c r="C642" s="163"/>
      <c r="D642" s="158"/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</row>
    <row r="643" spans="1:26" ht="15.75" customHeight="1">
      <c r="A643" s="158"/>
      <c r="B643" s="170"/>
      <c r="C643" s="163"/>
      <c r="D643" s="158"/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</row>
    <row r="644" spans="1:26" ht="15.75" customHeight="1">
      <c r="A644" s="158"/>
      <c r="B644" s="170"/>
      <c r="C644" s="163"/>
      <c r="D644" s="158"/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</row>
    <row r="645" spans="1:26" ht="15.75" customHeight="1">
      <c r="A645" s="158"/>
      <c r="B645" s="170"/>
      <c r="C645" s="163"/>
      <c r="D645" s="158"/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</row>
    <row r="646" spans="1:26" ht="15.75" customHeight="1">
      <c r="A646" s="158"/>
      <c r="B646" s="170"/>
      <c r="C646" s="163"/>
      <c r="D646" s="158"/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</row>
    <row r="647" spans="1:26" ht="15.75" customHeight="1">
      <c r="A647" s="158"/>
      <c r="B647" s="170"/>
      <c r="C647" s="163"/>
      <c r="D647" s="158"/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</row>
    <row r="648" spans="1:26" ht="15.75" customHeight="1">
      <c r="A648" s="158"/>
      <c r="B648" s="170"/>
      <c r="C648" s="163"/>
      <c r="D648" s="158"/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</row>
    <row r="649" spans="1:26" ht="15.75" customHeight="1">
      <c r="A649" s="158"/>
      <c r="B649" s="170"/>
      <c r="C649" s="163"/>
      <c r="D649" s="158"/>
      <c r="E649" s="158"/>
      <c r="F649" s="158"/>
      <c r="G649" s="158"/>
      <c r="H649" s="158"/>
      <c r="I649" s="158"/>
      <c r="J649" s="158"/>
      <c r="K649" s="158"/>
      <c r="L649" s="158"/>
      <c r="M649" s="158"/>
      <c r="N649" s="158"/>
      <c r="O649" s="158"/>
      <c r="P649" s="158"/>
      <c r="Q649" s="158"/>
      <c r="R649" s="158"/>
      <c r="S649" s="158"/>
      <c r="T649" s="158"/>
      <c r="U649" s="158"/>
      <c r="V649" s="158"/>
      <c r="W649" s="158"/>
      <c r="X649" s="158"/>
      <c r="Y649" s="158"/>
      <c r="Z649" s="158"/>
    </row>
    <row r="650" spans="1:26" ht="15.75" customHeight="1">
      <c r="A650" s="158"/>
      <c r="B650" s="170"/>
      <c r="C650" s="163"/>
      <c r="D650" s="158"/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</row>
    <row r="651" spans="1:26" ht="15.75" customHeight="1">
      <c r="A651" s="158"/>
      <c r="B651" s="170"/>
      <c r="C651" s="163"/>
      <c r="D651" s="158"/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</row>
    <row r="652" spans="1:26" ht="15.75" customHeight="1">
      <c r="A652" s="158"/>
      <c r="B652" s="170"/>
      <c r="C652" s="163"/>
      <c r="D652" s="158"/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</row>
    <row r="653" spans="1:26" ht="15.75" customHeight="1">
      <c r="A653" s="158"/>
      <c r="B653" s="170"/>
      <c r="C653" s="163"/>
      <c r="D653" s="158"/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</row>
    <row r="654" spans="1:26" ht="15.75" customHeight="1">
      <c r="A654" s="158"/>
      <c r="B654" s="170"/>
      <c r="C654" s="163"/>
      <c r="D654" s="158"/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</row>
    <row r="655" spans="1:26" ht="15.75" customHeight="1">
      <c r="A655" s="158"/>
      <c r="B655" s="170"/>
      <c r="C655" s="163"/>
      <c r="D655" s="158"/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</row>
    <row r="656" spans="1:26" ht="15.75" customHeight="1">
      <c r="A656" s="158"/>
      <c r="B656" s="170"/>
      <c r="C656" s="163"/>
      <c r="D656" s="158"/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</row>
    <row r="657" spans="1:26" ht="15.75" customHeight="1">
      <c r="A657" s="158"/>
      <c r="B657" s="170"/>
      <c r="C657" s="163"/>
      <c r="D657" s="158"/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</row>
    <row r="658" spans="1:26" ht="15.75" customHeight="1">
      <c r="A658" s="158"/>
      <c r="B658" s="170"/>
      <c r="C658" s="163"/>
      <c r="D658" s="158"/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</row>
    <row r="659" spans="1:26" ht="15.75" customHeight="1">
      <c r="A659" s="158"/>
      <c r="B659" s="170"/>
      <c r="C659" s="163"/>
      <c r="D659" s="158"/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</row>
    <row r="660" spans="1:26" ht="15.75" customHeight="1">
      <c r="A660" s="158"/>
      <c r="B660" s="170"/>
      <c r="C660" s="163"/>
      <c r="D660" s="158"/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</row>
    <row r="661" spans="1:26" ht="15.75" customHeight="1">
      <c r="A661" s="158"/>
      <c r="B661" s="170"/>
      <c r="C661" s="163"/>
      <c r="D661" s="158"/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</row>
    <row r="662" spans="1:26" ht="15.75" customHeight="1">
      <c r="A662" s="158"/>
      <c r="B662" s="170"/>
      <c r="C662" s="163"/>
      <c r="D662" s="158"/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</row>
    <row r="663" spans="1:26" ht="15.75" customHeight="1">
      <c r="A663" s="158"/>
      <c r="B663" s="170"/>
      <c r="C663" s="163"/>
      <c r="D663" s="158"/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</row>
    <row r="664" spans="1:26" ht="15.75" customHeight="1">
      <c r="A664" s="158"/>
      <c r="B664" s="170"/>
      <c r="C664" s="163"/>
      <c r="D664" s="158"/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</row>
    <row r="665" spans="1:26" ht="15.75" customHeight="1">
      <c r="A665" s="158"/>
      <c r="B665" s="170"/>
      <c r="C665" s="163"/>
      <c r="D665" s="158"/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</row>
    <row r="666" spans="1:26" ht="15.75" customHeight="1">
      <c r="A666" s="158"/>
      <c r="B666" s="170"/>
      <c r="C666" s="163"/>
      <c r="D666" s="158"/>
      <c r="E666" s="158"/>
      <c r="F666" s="158"/>
      <c r="G666" s="158"/>
      <c r="H666" s="158"/>
      <c r="I666" s="158"/>
      <c r="J666" s="158"/>
      <c r="K666" s="158"/>
      <c r="L666" s="158"/>
      <c r="M666" s="158"/>
      <c r="N666" s="158"/>
      <c r="O666" s="158"/>
      <c r="P666" s="158"/>
      <c r="Q666" s="158"/>
      <c r="R666" s="158"/>
      <c r="S666" s="158"/>
      <c r="T666" s="158"/>
      <c r="U666" s="158"/>
      <c r="V666" s="158"/>
      <c r="W666" s="158"/>
      <c r="X666" s="158"/>
      <c r="Y666" s="158"/>
      <c r="Z666" s="158"/>
    </row>
    <row r="667" spans="1:26" ht="15.75" customHeight="1">
      <c r="A667" s="158"/>
      <c r="B667" s="170"/>
      <c r="C667" s="163"/>
      <c r="D667" s="158"/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</row>
    <row r="668" spans="1:26" ht="15.75" customHeight="1">
      <c r="A668" s="158"/>
      <c r="B668" s="170"/>
      <c r="C668" s="163"/>
      <c r="D668" s="158"/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</row>
    <row r="669" spans="1:26" ht="15.75" customHeight="1">
      <c r="A669" s="158"/>
      <c r="B669" s="170"/>
      <c r="C669" s="163"/>
      <c r="D669" s="158"/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</row>
    <row r="670" spans="1:26" ht="15.75" customHeight="1">
      <c r="A670" s="158"/>
      <c r="B670" s="170"/>
      <c r="C670" s="163"/>
      <c r="D670" s="158"/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</row>
    <row r="671" spans="1:26" ht="15.75" customHeight="1">
      <c r="A671" s="158"/>
      <c r="B671" s="170"/>
      <c r="C671" s="163"/>
      <c r="D671" s="158"/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</row>
    <row r="672" spans="1:26" ht="15.75" customHeight="1">
      <c r="A672" s="158"/>
      <c r="B672" s="170"/>
      <c r="C672" s="163"/>
      <c r="D672" s="158"/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</row>
    <row r="673" spans="1:26" ht="15.75" customHeight="1">
      <c r="A673" s="158"/>
      <c r="B673" s="170"/>
      <c r="C673" s="163"/>
      <c r="D673" s="158"/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</row>
    <row r="674" spans="1:26" ht="15.75" customHeight="1">
      <c r="A674" s="158"/>
      <c r="B674" s="170"/>
      <c r="C674" s="163"/>
      <c r="D674" s="158"/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</row>
    <row r="675" spans="1:26" ht="15.75" customHeight="1">
      <c r="A675" s="158"/>
      <c r="B675" s="170"/>
      <c r="C675" s="163"/>
      <c r="D675" s="158"/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</row>
    <row r="676" spans="1:26" ht="15.75" customHeight="1">
      <c r="A676" s="158"/>
      <c r="B676" s="170"/>
      <c r="C676" s="163"/>
      <c r="D676" s="158"/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</row>
    <row r="677" spans="1:26" ht="15.75" customHeight="1">
      <c r="A677" s="158"/>
      <c r="B677" s="170"/>
      <c r="C677" s="163"/>
      <c r="D677" s="158"/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</row>
    <row r="678" spans="1:26" ht="15.75" customHeight="1">
      <c r="A678" s="158"/>
      <c r="B678" s="170"/>
      <c r="C678" s="163"/>
      <c r="D678" s="158"/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</row>
    <row r="679" spans="1:26" ht="15.75" customHeight="1">
      <c r="A679" s="158"/>
      <c r="B679" s="170"/>
      <c r="C679" s="163"/>
      <c r="D679" s="158"/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</row>
    <row r="680" spans="1:26" ht="15.75" customHeight="1">
      <c r="A680" s="158"/>
      <c r="B680" s="170"/>
      <c r="C680" s="163"/>
      <c r="D680" s="158"/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</row>
    <row r="681" spans="1:26" ht="15.75" customHeight="1">
      <c r="A681" s="158"/>
      <c r="B681" s="170"/>
      <c r="C681" s="163"/>
      <c r="D681" s="158"/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</row>
    <row r="682" spans="1:26" ht="15.75" customHeight="1">
      <c r="A682" s="158"/>
      <c r="B682" s="170"/>
      <c r="C682" s="163"/>
      <c r="D682" s="158"/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</row>
    <row r="683" spans="1:26" ht="15.75" customHeight="1">
      <c r="A683" s="158"/>
      <c r="B683" s="170"/>
      <c r="C683" s="163"/>
      <c r="D683" s="158"/>
      <c r="E683" s="158"/>
      <c r="F683" s="158"/>
      <c r="G683" s="158"/>
      <c r="H683" s="158"/>
      <c r="I683" s="158"/>
      <c r="J683" s="158"/>
      <c r="K683" s="158"/>
      <c r="L683" s="158"/>
      <c r="M683" s="158"/>
      <c r="N683" s="158"/>
      <c r="O683" s="158"/>
      <c r="P683" s="158"/>
      <c r="Q683" s="158"/>
      <c r="R683" s="158"/>
      <c r="S683" s="158"/>
      <c r="T683" s="158"/>
      <c r="U683" s="158"/>
      <c r="V683" s="158"/>
      <c r="W683" s="158"/>
      <c r="X683" s="158"/>
      <c r="Y683" s="158"/>
      <c r="Z683" s="158"/>
    </row>
    <row r="684" spans="1:26" ht="15.75" customHeight="1">
      <c r="A684" s="158"/>
      <c r="B684" s="170"/>
      <c r="C684" s="163"/>
      <c r="D684" s="158"/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</row>
    <row r="685" spans="1:26" ht="15.75" customHeight="1">
      <c r="A685" s="158"/>
      <c r="B685" s="170"/>
      <c r="C685" s="163"/>
      <c r="D685" s="158"/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</row>
    <row r="686" spans="1:26" ht="15.75" customHeight="1">
      <c r="A686" s="158"/>
      <c r="B686" s="170"/>
      <c r="C686" s="163"/>
      <c r="D686" s="158"/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</row>
    <row r="687" spans="1:26" ht="15.75" customHeight="1">
      <c r="A687" s="158"/>
      <c r="B687" s="170"/>
      <c r="C687" s="163"/>
      <c r="D687" s="158"/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</row>
    <row r="688" spans="1:26" ht="15.75" customHeight="1">
      <c r="A688" s="158"/>
      <c r="B688" s="170"/>
      <c r="C688" s="163"/>
      <c r="D688" s="158"/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</row>
    <row r="689" spans="1:26" ht="15.75" customHeight="1">
      <c r="A689" s="158"/>
      <c r="B689" s="170"/>
      <c r="C689" s="163"/>
      <c r="D689" s="158"/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</row>
    <row r="690" spans="1:26" ht="15.75" customHeight="1">
      <c r="A690" s="158"/>
      <c r="B690" s="170"/>
      <c r="C690" s="163"/>
      <c r="D690" s="158"/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</row>
    <row r="691" spans="1:26" ht="15.75" customHeight="1">
      <c r="A691" s="158"/>
      <c r="B691" s="170"/>
      <c r="C691" s="163"/>
      <c r="D691" s="158"/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</row>
    <row r="692" spans="1:26" ht="15.75" customHeight="1">
      <c r="A692" s="158"/>
      <c r="B692" s="170"/>
      <c r="C692" s="163"/>
      <c r="D692" s="158"/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</row>
    <row r="693" spans="1:26" ht="15.75" customHeight="1">
      <c r="A693" s="158"/>
      <c r="B693" s="170"/>
      <c r="C693" s="163"/>
      <c r="D693" s="158"/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</row>
    <row r="694" spans="1:26" ht="15.75" customHeight="1">
      <c r="A694" s="158"/>
      <c r="B694" s="170"/>
      <c r="C694" s="163"/>
      <c r="D694" s="158"/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</row>
    <row r="695" spans="1:26" ht="15.75" customHeight="1">
      <c r="A695" s="158"/>
      <c r="B695" s="170"/>
      <c r="C695" s="163"/>
      <c r="D695" s="158"/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</row>
    <row r="696" spans="1:26" ht="15.75" customHeight="1">
      <c r="A696" s="158"/>
      <c r="B696" s="170"/>
      <c r="C696" s="163"/>
      <c r="D696" s="158"/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</row>
    <row r="697" spans="1:26" ht="15.75" customHeight="1">
      <c r="A697" s="158"/>
      <c r="B697" s="170"/>
      <c r="C697" s="163"/>
      <c r="D697" s="158"/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</row>
    <row r="698" spans="1:26" ht="15.75" customHeight="1">
      <c r="A698" s="158"/>
      <c r="B698" s="170"/>
      <c r="C698" s="163"/>
      <c r="D698" s="158"/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</row>
    <row r="699" spans="1:26" ht="15.75" customHeight="1">
      <c r="A699" s="158"/>
      <c r="B699" s="170"/>
      <c r="C699" s="163"/>
      <c r="D699" s="158"/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</row>
    <row r="700" spans="1:26" ht="15.75" customHeight="1">
      <c r="A700" s="158"/>
      <c r="B700" s="170"/>
      <c r="C700" s="163"/>
      <c r="D700" s="158"/>
      <c r="E700" s="158"/>
      <c r="F700" s="158"/>
      <c r="G700" s="158"/>
      <c r="H700" s="158"/>
      <c r="I700" s="158"/>
      <c r="J700" s="158"/>
      <c r="K700" s="158"/>
      <c r="L700" s="158"/>
      <c r="M700" s="158"/>
      <c r="N700" s="158"/>
      <c r="O700" s="158"/>
      <c r="P700" s="158"/>
      <c r="Q700" s="158"/>
      <c r="R700" s="158"/>
      <c r="S700" s="158"/>
      <c r="T700" s="158"/>
      <c r="U700" s="158"/>
      <c r="V700" s="158"/>
      <c r="W700" s="158"/>
      <c r="X700" s="158"/>
      <c r="Y700" s="158"/>
      <c r="Z700" s="158"/>
    </row>
    <row r="701" spans="1:26" ht="15.75" customHeight="1">
      <c r="A701" s="158"/>
      <c r="B701" s="170"/>
      <c r="C701" s="163"/>
      <c r="D701" s="158"/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</row>
    <row r="702" spans="1:26" ht="15.75" customHeight="1">
      <c r="A702" s="158"/>
      <c r="B702" s="170"/>
      <c r="C702" s="163"/>
      <c r="D702" s="158"/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</row>
    <row r="703" spans="1:26" ht="15.75" customHeight="1">
      <c r="A703" s="158"/>
      <c r="B703" s="170"/>
      <c r="C703" s="163"/>
      <c r="D703" s="158"/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</row>
    <row r="704" spans="1:26" ht="15.75" customHeight="1">
      <c r="A704" s="158"/>
      <c r="B704" s="170"/>
      <c r="C704" s="163"/>
      <c r="D704" s="158"/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</row>
    <row r="705" spans="1:26" ht="15.75" customHeight="1">
      <c r="A705" s="158"/>
      <c r="B705" s="170"/>
      <c r="C705" s="163"/>
      <c r="D705" s="158"/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</row>
    <row r="706" spans="1:26" ht="15.75" customHeight="1">
      <c r="A706" s="158"/>
      <c r="B706" s="170"/>
      <c r="C706" s="163"/>
      <c r="D706" s="158"/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</row>
    <row r="707" spans="1:26" ht="15.75" customHeight="1">
      <c r="A707" s="158"/>
      <c r="B707" s="170"/>
      <c r="C707" s="163"/>
      <c r="D707" s="158"/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</row>
    <row r="708" spans="1:26" ht="15.75" customHeight="1">
      <c r="A708" s="158"/>
      <c r="B708" s="170"/>
      <c r="C708" s="163"/>
      <c r="D708" s="158"/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</row>
    <row r="709" spans="1:26" ht="15.75" customHeight="1">
      <c r="A709" s="158"/>
      <c r="B709" s="170"/>
      <c r="C709" s="163"/>
      <c r="D709" s="158"/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</row>
    <row r="710" spans="1:26" ht="15.75" customHeight="1">
      <c r="A710" s="158"/>
      <c r="B710" s="170"/>
      <c r="C710" s="163"/>
      <c r="D710" s="158"/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</row>
    <row r="711" spans="1:26" ht="15.75" customHeight="1">
      <c r="A711" s="158"/>
      <c r="B711" s="170"/>
      <c r="C711" s="163"/>
      <c r="D711" s="158"/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</row>
    <row r="712" spans="1:26" ht="15.75" customHeight="1">
      <c r="A712" s="158"/>
      <c r="B712" s="170"/>
      <c r="C712" s="163"/>
      <c r="D712" s="158"/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</row>
    <row r="713" spans="1:26" ht="15.75" customHeight="1">
      <c r="A713" s="158"/>
      <c r="B713" s="170"/>
      <c r="C713" s="163"/>
      <c r="D713" s="158"/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</row>
    <row r="714" spans="1:26" ht="15.75" customHeight="1">
      <c r="A714" s="158"/>
      <c r="B714" s="170"/>
      <c r="C714" s="163"/>
      <c r="D714" s="158"/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</row>
    <row r="715" spans="1:26" ht="15.75" customHeight="1">
      <c r="A715" s="158"/>
      <c r="B715" s="170"/>
      <c r="C715" s="163"/>
      <c r="D715" s="158"/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</row>
    <row r="716" spans="1:26" ht="15.75" customHeight="1">
      <c r="A716" s="158"/>
      <c r="B716" s="170"/>
      <c r="C716" s="163"/>
      <c r="D716" s="158"/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</row>
    <row r="717" spans="1:26" ht="15.75" customHeight="1">
      <c r="A717" s="158"/>
      <c r="B717" s="170"/>
      <c r="C717" s="163"/>
      <c r="D717" s="158"/>
      <c r="E717" s="158"/>
      <c r="F717" s="158"/>
      <c r="G717" s="158"/>
      <c r="H717" s="158"/>
      <c r="I717" s="158"/>
      <c r="J717" s="158"/>
      <c r="K717" s="158"/>
      <c r="L717" s="158"/>
      <c r="M717" s="158"/>
      <c r="N717" s="158"/>
      <c r="O717" s="158"/>
      <c r="P717" s="158"/>
      <c r="Q717" s="158"/>
      <c r="R717" s="158"/>
      <c r="S717" s="158"/>
      <c r="T717" s="158"/>
      <c r="U717" s="158"/>
      <c r="V717" s="158"/>
      <c r="W717" s="158"/>
      <c r="X717" s="158"/>
      <c r="Y717" s="158"/>
      <c r="Z717" s="158"/>
    </row>
    <row r="718" spans="1:26" ht="15.75" customHeight="1">
      <c r="A718" s="158"/>
      <c r="B718" s="170"/>
      <c r="C718" s="163"/>
      <c r="D718" s="158"/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</row>
    <row r="719" spans="1:26" ht="15.75" customHeight="1">
      <c r="A719" s="158"/>
      <c r="B719" s="170"/>
      <c r="C719" s="163"/>
      <c r="D719" s="158"/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</row>
    <row r="720" spans="1:26" ht="15.75" customHeight="1">
      <c r="A720" s="158"/>
      <c r="B720" s="170"/>
      <c r="C720" s="163"/>
      <c r="D720" s="158"/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</row>
    <row r="721" spans="1:26" ht="15.75" customHeight="1">
      <c r="A721" s="158"/>
      <c r="B721" s="170"/>
      <c r="C721" s="163"/>
      <c r="D721" s="158"/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</row>
    <row r="722" spans="1:26" ht="15.75" customHeight="1">
      <c r="A722" s="158"/>
      <c r="B722" s="170"/>
      <c r="C722" s="163"/>
      <c r="D722" s="158"/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</row>
    <row r="723" spans="1:26" ht="15.75" customHeight="1">
      <c r="A723" s="158"/>
      <c r="B723" s="170"/>
      <c r="C723" s="163"/>
      <c r="D723" s="158"/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</row>
    <row r="724" spans="1:26" ht="15.75" customHeight="1">
      <c r="A724" s="158"/>
      <c r="B724" s="170"/>
      <c r="C724" s="163"/>
      <c r="D724" s="158"/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</row>
    <row r="725" spans="1:26" ht="15.75" customHeight="1">
      <c r="A725" s="158"/>
      <c r="B725" s="170"/>
      <c r="C725" s="163"/>
      <c r="D725" s="158"/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</row>
    <row r="726" spans="1:26" ht="15.75" customHeight="1">
      <c r="A726" s="158"/>
      <c r="B726" s="170"/>
      <c r="C726" s="163"/>
      <c r="D726" s="158"/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</row>
    <row r="727" spans="1:26" ht="15.75" customHeight="1">
      <c r="A727" s="158"/>
      <c r="B727" s="170"/>
      <c r="C727" s="163"/>
      <c r="D727" s="158"/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</row>
    <row r="728" spans="1:26" ht="15.75" customHeight="1">
      <c r="A728" s="158"/>
      <c r="B728" s="170"/>
      <c r="C728" s="163"/>
      <c r="D728" s="158"/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</row>
    <row r="729" spans="1:26" ht="15.75" customHeight="1">
      <c r="A729" s="158"/>
      <c r="B729" s="170"/>
      <c r="C729" s="163"/>
      <c r="D729" s="158"/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</row>
    <row r="730" spans="1:26" ht="15.75" customHeight="1">
      <c r="A730" s="158"/>
      <c r="B730" s="170"/>
      <c r="C730" s="163"/>
      <c r="D730" s="158"/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</row>
    <row r="731" spans="1:26" ht="15.75" customHeight="1">
      <c r="A731" s="158"/>
      <c r="B731" s="170"/>
      <c r="C731" s="163"/>
      <c r="D731" s="158"/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</row>
    <row r="732" spans="1:26" ht="15.75" customHeight="1">
      <c r="A732" s="158"/>
      <c r="B732" s="170"/>
      <c r="C732" s="163"/>
      <c r="D732" s="158"/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</row>
    <row r="733" spans="1:26" ht="15.75" customHeight="1">
      <c r="A733" s="158"/>
      <c r="B733" s="170"/>
      <c r="C733" s="163"/>
      <c r="D733" s="158"/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</row>
    <row r="734" spans="1:26" ht="15.75" customHeight="1">
      <c r="A734" s="158"/>
      <c r="B734" s="170"/>
      <c r="C734" s="163"/>
      <c r="D734" s="158"/>
      <c r="E734" s="158"/>
      <c r="F734" s="158"/>
      <c r="G734" s="158"/>
      <c r="H734" s="158"/>
      <c r="I734" s="158"/>
      <c r="J734" s="158"/>
      <c r="K734" s="158"/>
      <c r="L734" s="158"/>
      <c r="M734" s="158"/>
      <c r="N734" s="158"/>
      <c r="O734" s="158"/>
      <c r="P734" s="158"/>
      <c r="Q734" s="158"/>
      <c r="R734" s="158"/>
      <c r="S734" s="158"/>
      <c r="T734" s="158"/>
      <c r="U734" s="158"/>
      <c r="V734" s="158"/>
      <c r="W734" s="158"/>
      <c r="X734" s="158"/>
      <c r="Y734" s="158"/>
      <c r="Z734" s="158"/>
    </row>
    <row r="735" spans="1:26" ht="15.75" customHeight="1">
      <c r="A735" s="158"/>
      <c r="B735" s="170"/>
      <c r="C735" s="163"/>
      <c r="D735" s="158"/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</row>
    <row r="736" spans="1:26" ht="15.75" customHeight="1">
      <c r="A736" s="158"/>
      <c r="B736" s="170"/>
      <c r="C736" s="163"/>
      <c r="D736" s="158"/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</row>
    <row r="737" spans="1:26" ht="15.75" customHeight="1">
      <c r="A737" s="158"/>
      <c r="B737" s="170"/>
      <c r="C737" s="163"/>
      <c r="D737" s="158"/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</row>
    <row r="738" spans="1:26" ht="15.75" customHeight="1">
      <c r="A738" s="158"/>
      <c r="B738" s="170"/>
      <c r="C738" s="163"/>
      <c r="D738" s="158"/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</row>
    <row r="739" spans="1:26" ht="15.75" customHeight="1">
      <c r="A739" s="158"/>
      <c r="B739" s="170"/>
      <c r="C739" s="163"/>
      <c r="D739" s="158"/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</row>
    <row r="740" spans="1:26" ht="15.75" customHeight="1">
      <c r="A740" s="158"/>
      <c r="B740" s="170"/>
      <c r="C740" s="163"/>
      <c r="D740" s="158"/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</row>
    <row r="741" spans="1:26" ht="15.75" customHeight="1">
      <c r="A741" s="158"/>
      <c r="B741" s="170"/>
      <c r="C741" s="163"/>
      <c r="D741" s="158"/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</row>
    <row r="742" spans="1:26" ht="15.75" customHeight="1">
      <c r="A742" s="158"/>
      <c r="B742" s="170"/>
      <c r="C742" s="163"/>
      <c r="D742" s="158"/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</row>
    <row r="743" spans="1:26" ht="15.75" customHeight="1">
      <c r="A743" s="158"/>
      <c r="B743" s="170"/>
      <c r="C743" s="163"/>
      <c r="D743" s="158"/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</row>
    <row r="744" spans="1:26" ht="15.75" customHeight="1">
      <c r="A744" s="158"/>
      <c r="B744" s="170"/>
      <c r="C744" s="163"/>
      <c r="D744" s="158"/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</row>
    <row r="745" spans="1:26" ht="15.75" customHeight="1">
      <c r="A745" s="158"/>
      <c r="B745" s="170"/>
      <c r="C745" s="163"/>
      <c r="D745" s="158"/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</row>
    <row r="746" spans="1:26" ht="15.75" customHeight="1">
      <c r="A746" s="158"/>
      <c r="B746" s="170"/>
      <c r="C746" s="163"/>
      <c r="D746" s="158"/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</row>
    <row r="747" spans="1:26" ht="15.75" customHeight="1">
      <c r="A747" s="158"/>
      <c r="B747" s="170"/>
      <c r="C747" s="163"/>
      <c r="D747" s="158"/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</row>
    <row r="748" spans="1:26" ht="15.75" customHeight="1">
      <c r="A748" s="158"/>
      <c r="B748" s="170"/>
      <c r="C748" s="163"/>
      <c r="D748" s="158"/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</row>
    <row r="749" spans="1:26" ht="15.75" customHeight="1">
      <c r="A749" s="158"/>
      <c r="B749" s="170"/>
      <c r="C749" s="163"/>
      <c r="D749" s="158"/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</row>
    <row r="750" spans="1:26" ht="15.75" customHeight="1">
      <c r="A750" s="158"/>
      <c r="B750" s="170"/>
      <c r="C750" s="163"/>
      <c r="D750" s="158"/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</row>
    <row r="751" spans="1:26" ht="15.75" customHeight="1">
      <c r="A751" s="158"/>
      <c r="B751" s="170"/>
      <c r="C751" s="163"/>
      <c r="D751" s="158"/>
      <c r="E751" s="158"/>
      <c r="F751" s="158"/>
      <c r="G751" s="158"/>
      <c r="H751" s="158"/>
      <c r="I751" s="158"/>
      <c r="J751" s="158"/>
      <c r="K751" s="158"/>
      <c r="L751" s="158"/>
      <c r="M751" s="158"/>
      <c r="N751" s="158"/>
      <c r="O751" s="158"/>
      <c r="P751" s="158"/>
      <c r="Q751" s="158"/>
      <c r="R751" s="158"/>
      <c r="S751" s="158"/>
      <c r="T751" s="158"/>
      <c r="U751" s="158"/>
      <c r="V751" s="158"/>
      <c r="W751" s="158"/>
      <c r="X751" s="158"/>
      <c r="Y751" s="158"/>
      <c r="Z751" s="158"/>
    </row>
    <row r="752" spans="1:26" ht="15.75" customHeight="1">
      <c r="A752" s="158"/>
      <c r="B752" s="170"/>
      <c r="C752" s="163"/>
      <c r="D752" s="158"/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</row>
    <row r="753" spans="1:26" ht="15.75" customHeight="1">
      <c r="A753" s="158"/>
      <c r="B753" s="170"/>
      <c r="C753" s="163"/>
      <c r="D753" s="158"/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</row>
    <row r="754" spans="1:26" ht="15.75" customHeight="1">
      <c r="A754" s="158"/>
      <c r="B754" s="170"/>
      <c r="C754" s="163"/>
      <c r="D754" s="158"/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</row>
    <row r="755" spans="1:26" ht="15.75" customHeight="1">
      <c r="A755" s="158"/>
      <c r="B755" s="170"/>
      <c r="C755" s="163"/>
      <c r="D755" s="158"/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</row>
    <row r="756" spans="1:26" ht="15.75" customHeight="1">
      <c r="A756" s="158"/>
      <c r="B756" s="170"/>
      <c r="C756" s="163"/>
      <c r="D756" s="158"/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</row>
    <row r="757" spans="1:26" ht="15.75" customHeight="1">
      <c r="A757" s="158"/>
      <c r="B757" s="170"/>
      <c r="C757" s="163"/>
      <c r="D757" s="158"/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</row>
    <row r="758" spans="1:26" ht="15.75" customHeight="1">
      <c r="A758" s="158"/>
      <c r="B758" s="170"/>
      <c r="C758" s="163"/>
      <c r="D758" s="158"/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</row>
    <row r="759" spans="1:26" ht="15.75" customHeight="1">
      <c r="A759" s="158"/>
      <c r="B759" s="170"/>
      <c r="C759" s="163"/>
      <c r="D759" s="158"/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</row>
    <row r="760" spans="1:26" ht="15.75" customHeight="1">
      <c r="A760" s="158"/>
      <c r="B760" s="170"/>
      <c r="C760" s="163"/>
      <c r="D760" s="158"/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</row>
    <row r="761" spans="1:26" ht="15.75" customHeight="1">
      <c r="A761" s="158"/>
      <c r="B761" s="170"/>
      <c r="C761" s="163"/>
      <c r="D761" s="158"/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</row>
    <row r="762" spans="1:26" ht="15.75" customHeight="1">
      <c r="A762" s="158"/>
      <c r="B762" s="170"/>
      <c r="C762" s="163"/>
      <c r="D762" s="158"/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</row>
    <row r="763" spans="1:26" ht="15.75" customHeight="1">
      <c r="A763" s="158"/>
      <c r="B763" s="170"/>
      <c r="C763" s="163"/>
      <c r="D763" s="158"/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</row>
    <row r="764" spans="1:26" ht="15.75" customHeight="1">
      <c r="A764" s="158"/>
      <c r="B764" s="170"/>
      <c r="C764" s="163"/>
      <c r="D764" s="158"/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</row>
    <row r="765" spans="1:26" ht="15.75" customHeight="1">
      <c r="A765" s="158"/>
      <c r="B765" s="170"/>
      <c r="C765" s="163"/>
      <c r="D765" s="158"/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</row>
    <row r="766" spans="1:26" ht="15.75" customHeight="1">
      <c r="A766" s="158"/>
      <c r="B766" s="170"/>
      <c r="C766" s="163"/>
      <c r="D766" s="158"/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</row>
    <row r="767" spans="1:26" ht="15.75" customHeight="1">
      <c r="A767" s="158"/>
      <c r="B767" s="170"/>
      <c r="C767" s="163"/>
      <c r="D767" s="158"/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</row>
    <row r="768" spans="1:26" ht="15.75" customHeight="1">
      <c r="A768" s="158"/>
      <c r="B768" s="170"/>
      <c r="C768" s="163"/>
      <c r="D768" s="158"/>
      <c r="E768" s="158"/>
      <c r="F768" s="158"/>
      <c r="G768" s="158"/>
      <c r="H768" s="158"/>
      <c r="I768" s="158"/>
      <c r="J768" s="158"/>
      <c r="K768" s="158"/>
      <c r="L768" s="158"/>
      <c r="M768" s="158"/>
      <c r="N768" s="158"/>
      <c r="O768" s="158"/>
      <c r="P768" s="158"/>
      <c r="Q768" s="158"/>
      <c r="R768" s="158"/>
      <c r="S768" s="158"/>
      <c r="T768" s="158"/>
      <c r="U768" s="158"/>
      <c r="V768" s="158"/>
      <c r="W768" s="158"/>
      <c r="X768" s="158"/>
      <c r="Y768" s="158"/>
      <c r="Z768" s="158"/>
    </row>
    <row r="769" spans="1:26" ht="15.75" customHeight="1">
      <c r="A769" s="158"/>
      <c r="B769" s="170"/>
      <c r="C769" s="163"/>
      <c r="D769" s="158"/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</row>
    <row r="770" spans="1:26" ht="15.75" customHeight="1">
      <c r="A770" s="158"/>
      <c r="B770" s="170"/>
      <c r="C770" s="163"/>
      <c r="D770" s="158"/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</row>
    <row r="771" spans="1:26" ht="15.75" customHeight="1">
      <c r="A771" s="158"/>
      <c r="B771" s="170"/>
      <c r="C771" s="163"/>
      <c r="D771" s="158"/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</row>
    <row r="772" spans="1:26" ht="15.75" customHeight="1">
      <c r="A772" s="158"/>
      <c r="B772" s="170"/>
      <c r="C772" s="163"/>
      <c r="D772" s="158"/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</row>
    <row r="773" spans="1:26" ht="15.75" customHeight="1">
      <c r="A773" s="158"/>
      <c r="B773" s="170"/>
      <c r="C773" s="163"/>
      <c r="D773" s="158"/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</row>
    <row r="774" spans="1:26" ht="15.75" customHeight="1">
      <c r="A774" s="158"/>
      <c r="B774" s="170"/>
      <c r="C774" s="163"/>
      <c r="D774" s="158"/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</row>
    <row r="775" spans="1:26" ht="15.75" customHeight="1">
      <c r="A775" s="158"/>
      <c r="B775" s="170"/>
      <c r="C775" s="163"/>
      <c r="D775" s="158"/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</row>
    <row r="776" spans="1:26" ht="15.75" customHeight="1">
      <c r="A776" s="158"/>
      <c r="B776" s="170"/>
      <c r="C776" s="163"/>
      <c r="D776" s="158"/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</row>
    <row r="777" spans="1:26" ht="15.75" customHeight="1">
      <c r="A777" s="158"/>
      <c r="B777" s="170"/>
      <c r="C777" s="163"/>
      <c r="D777" s="158"/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</row>
    <row r="778" spans="1:26" ht="15.75" customHeight="1">
      <c r="A778" s="158"/>
      <c r="B778" s="170"/>
      <c r="C778" s="163"/>
      <c r="D778" s="158"/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</row>
    <row r="779" spans="1:26" ht="15.75" customHeight="1">
      <c r="A779" s="158"/>
      <c r="B779" s="170"/>
      <c r="C779" s="163"/>
      <c r="D779" s="158"/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</row>
    <row r="780" spans="1:26" ht="15.75" customHeight="1">
      <c r="A780" s="158"/>
      <c r="B780" s="170"/>
      <c r="C780" s="163"/>
      <c r="D780" s="158"/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</row>
    <row r="781" spans="1:26" ht="15.75" customHeight="1">
      <c r="A781" s="158"/>
      <c r="B781" s="170"/>
      <c r="C781" s="163"/>
      <c r="D781" s="158"/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</row>
    <row r="782" spans="1:26" ht="15.75" customHeight="1">
      <c r="A782" s="158"/>
      <c r="B782" s="170"/>
      <c r="C782" s="163"/>
      <c r="D782" s="158"/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</row>
    <row r="783" spans="1:26" ht="15.75" customHeight="1">
      <c r="A783" s="158"/>
      <c r="B783" s="170"/>
      <c r="C783" s="163"/>
      <c r="D783" s="158"/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</row>
    <row r="784" spans="1:26" ht="15.75" customHeight="1">
      <c r="A784" s="158"/>
      <c r="B784" s="170"/>
      <c r="C784" s="163"/>
      <c r="D784" s="158"/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</row>
    <row r="785" spans="1:26" ht="15.75" customHeight="1">
      <c r="A785" s="158"/>
      <c r="B785" s="170"/>
      <c r="C785" s="163"/>
      <c r="D785" s="158"/>
      <c r="E785" s="158"/>
      <c r="F785" s="158"/>
      <c r="G785" s="158"/>
      <c r="H785" s="158"/>
      <c r="I785" s="158"/>
      <c r="J785" s="158"/>
      <c r="K785" s="158"/>
      <c r="L785" s="158"/>
      <c r="M785" s="158"/>
      <c r="N785" s="158"/>
      <c r="O785" s="158"/>
      <c r="P785" s="158"/>
      <c r="Q785" s="158"/>
      <c r="R785" s="158"/>
      <c r="S785" s="158"/>
      <c r="T785" s="158"/>
      <c r="U785" s="158"/>
      <c r="V785" s="158"/>
      <c r="W785" s="158"/>
      <c r="X785" s="158"/>
      <c r="Y785" s="158"/>
      <c r="Z785" s="158"/>
    </row>
    <row r="786" spans="1:26" ht="15.75" customHeight="1">
      <c r="A786" s="158"/>
      <c r="B786" s="170"/>
      <c r="C786" s="163"/>
      <c r="D786" s="158"/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R786" s="158"/>
      <c r="S786" s="158"/>
      <c r="T786" s="158"/>
      <c r="U786" s="158"/>
      <c r="V786" s="158"/>
      <c r="W786" s="158"/>
      <c r="X786" s="158"/>
      <c r="Y786" s="158"/>
      <c r="Z786" s="158"/>
    </row>
    <row r="787" spans="1:26" ht="15.75" customHeight="1">
      <c r="A787" s="158"/>
      <c r="B787" s="170"/>
      <c r="C787" s="163"/>
      <c r="D787" s="158"/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R787" s="158"/>
      <c r="S787" s="158"/>
      <c r="T787" s="158"/>
      <c r="U787" s="158"/>
      <c r="V787" s="158"/>
      <c r="W787" s="158"/>
      <c r="X787" s="158"/>
      <c r="Y787" s="158"/>
      <c r="Z787" s="158"/>
    </row>
    <row r="788" spans="1:26" ht="15.75" customHeight="1">
      <c r="A788" s="158"/>
      <c r="B788" s="170"/>
      <c r="C788" s="163"/>
      <c r="D788" s="158"/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R788" s="158"/>
      <c r="S788" s="158"/>
      <c r="T788" s="158"/>
      <c r="U788" s="158"/>
      <c r="V788" s="158"/>
      <c r="W788" s="158"/>
      <c r="X788" s="158"/>
      <c r="Y788" s="158"/>
      <c r="Z788" s="158"/>
    </row>
    <row r="789" spans="1:26" ht="15.75" customHeight="1">
      <c r="A789" s="158"/>
      <c r="B789" s="170"/>
      <c r="C789" s="163"/>
      <c r="D789" s="158"/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R789" s="158"/>
      <c r="S789" s="158"/>
      <c r="T789" s="158"/>
      <c r="U789" s="158"/>
      <c r="V789" s="158"/>
      <c r="W789" s="158"/>
      <c r="X789" s="158"/>
      <c r="Y789" s="158"/>
      <c r="Z789" s="158"/>
    </row>
    <row r="790" spans="1:26" ht="15.75" customHeight="1">
      <c r="A790" s="158"/>
      <c r="B790" s="170"/>
      <c r="C790" s="163"/>
      <c r="D790" s="158"/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R790" s="158"/>
      <c r="S790" s="158"/>
      <c r="T790" s="158"/>
      <c r="U790" s="158"/>
      <c r="V790" s="158"/>
      <c r="W790" s="158"/>
      <c r="X790" s="158"/>
      <c r="Y790" s="158"/>
      <c r="Z790" s="158"/>
    </row>
    <row r="791" spans="1:26" ht="15.75" customHeight="1">
      <c r="A791" s="158"/>
      <c r="B791" s="170"/>
      <c r="C791" s="163"/>
      <c r="D791" s="158"/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R791" s="158"/>
      <c r="S791" s="158"/>
      <c r="T791" s="158"/>
      <c r="U791" s="158"/>
      <c r="V791" s="158"/>
      <c r="W791" s="158"/>
      <c r="X791" s="158"/>
      <c r="Y791" s="158"/>
      <c r="Z791" s="158"/>
    </row>
    <row r="792" spans="1:26" ht="15.75" customHeight="1">
      <c r="A792" s="158"/>
      <c r="B792" s="170"/>
      <c r="C792" s="163"/>
      <c r="D792" s="158"/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R792" s="158"/>
      <c r="S792" s="158"/>
      <c r="T792" s="158"/>
      <c r="U792" s="158"/>
      <c r="V792" s="158"/>
      <c r="W792" s="158"/>
      <c r="X792" s="158"/>
      <c r="Y792" s="158"/>
      <c r="Z792" s="158"/>
    </row>
    <row r="793" spans="1:26" ht="15.75" customHeight="1">
      <c r="A793" s="158"/>
      <c r="B793" s="170"/>
      <c r="C793" s="163"/>
      <c r="D793" s="158"/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R793" s="158"/>
      <c r="S793" s="158"/>
      <c r="T793" s="158"/>
      <c r="U793" s="158"/>
      <c r="V793" s="158"/>
      <c r="W793" s="158"/>
      <c r="X793" s="158"/>
      <c r="Y793" s="158"/>
      <c r="Z793" s="158"/>
    </row>
    <row r="794" spans="1:26" ht="15.75" customHeight="1">
      <c r="A794" s="158"/>
      <c r="B794" s="170"/>
      <c r="C794" s="163"/>
      <c r="D794" s="158"/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R794" s="158"/>
      <c r="S794" s="158"/>
      <c r="T794" s="158"/>
      <c r="U794" s="158"/>
      <c r="V794" s="158"/>
      <c r="W794" s="158"/>
      <c r="X794" s="158"/>
      <c r="Y794" s="158"/>
      <c r="Z794" s="158"/>
    </row>
    <row r="795" spans="1:26" ht="15.75" customHeight="1">
      <c r="A795" s="158"/>
      <c r="B795" s="170"/>
      <c r="C795" s="163"/>
      <c r="D795" s="158"/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R795" s="158"/>
      <c r="S795" s="158"/>
      <c r="T795" s="158"/>
      <c r="U795" s="158"/>
      <c r="V795" s="158"/>
      <c r="W795" s="158"/>
      <c r="X795" s="158"/>
      <c r="Y795" s="158"/>
      <c r="Z795" s="158"/>
    </row>
    <row r="796" spans="1:26" ht="15.75" customHeight="1">
      <c r="A796" s="158"/>
      <c r="B796" s="170"/>
      <c r="C796" s="163"/>
      <c r="D796" s="158"/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R796" s="158"/>
      <c r="S796" s="158"/>
      <c r="T796" s="158"/>
      <c r="U796" s="158"/>
      <c r="V796" s="158"/>
      <c r="W796" s="158"/>
      <c r="X796" s="158"/>
      <c r="Y796" s="158"/>
      <c r="Z796" s="158"/>
    </row>
    <row r="797" spans="1:26" ht="15.75" customHeight="1">
      <c r="A797" s="158"/>
      <c r="B797" s="170"/>
      <c r="C797" s="163"/>
      <c r="D797" s="158"/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R797" s="158"/>
      <c r="S797" s="158"/>
      <c r="T797" s="158"/>
      <c r="U797" s="158"/>
      <c r="V797" s="158"/>
      <c r="W797" s="158"/>
      <c r="X797" s="158"/>
      <c r="Y797" s="158"/>
      <c r="Z797" s="158"/>
    </row>
    <row r="798" spans="1:26" ht="15.75" customHeight="1">
      <c r="A798" s="158"/>
      <c r="B798" s="170"/>
      <c r="C798" s="163"/>
      <c r="D798" s="158"/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</row>
    <row r="799" spans="1:26" ht="15.75" customHeight="1">
      <c r="A799" s="158"/>
      <c r="B799" s="170"/>
      <c r="C799" s="163"/>
      <c r="D799" s="158"/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R799" s="158"/>
      <c r="S799" s="158"/>
      <c r="T799" s="158"/>
      <c r="U799" s="158"/>
      <c r="V799" s="158"/>
      <c r="W799" s="158"/>
      <c r="X799" s="158"/>
      <c r="Y799" s="158"/>
      <c r="Z799" s="158"/>
    </row>
    <row r="800" spans="1:26" ht="15.75" customHeight="1">
      <c r="A800" s="158"/>
      <c r="B800" s="170"/>
      <c r="C800" s="163"/>
      <c r="D800" s="158"/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R800" s="158"/>
      <c r="S800" s="158"/>
      <c r="T800" s="158"/>
      <c r="U800" s="158"/>
      <c r="V800" s="158"/>
      <c r="W800" s="158"/>
      <c r="X800" s="158"/>
      <c r="Y800" s="158"/>
      <c r="Z800" s="158"/>
    </row>
    <row r="801" spans="1:26" ht="15.75" customHeight="1">
      <c r="A801" s="158"/>
      <c r="B801" s="170"/>
      <c r="C801" s="163"/>
      <c r="D801" s="158"/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R801" s="158"/>
      <c r="S801" s="158"/>
      <c r="T801" s="158"/>
      <c r="U801" s="158"/>
      <c r="V801" s="158"/>
      <c r="W801" s="158"/>
      <c r="X801" s="158"/>
      <c r="Y801" s="158"/>
      <c r="Z801" s="158"/>
    </row>
    <row r="802" spans="1:26" ht="15.75" customHeight="1">
      <c r="A802" s="158"/>
      <c r="B802" s="170"/>
      <c r="C802" s="163"/>
      <c r="D802" s="158"/>
      <c r="E802" s="158"/>
      <c r="F802" s="158"/>
      <c r="G802" s="158"/>
      <c r="H802" s="158"/>
      <c r="I802" s="158"/>
      <c r="J802" s="158"/>
      <c r="K802" s="158"/>
      <c r="L802" s="158"/>
      <c r="M802" s="158"/>
      <c r="N802" s="158"/>
      <c r="O802" s="158"/>
      <c r="P802" s="158"/>
      <c r="Q802" s="158"/>
      <c r="R802" s="158"/>
      <c r="S802" s="158"/>
      <c r="T802" s="158"/>
      <c r="U802" s="158"/>
      <c r="V802" s="158"/>
      <c r="W802" s="158"/>
      <c r="X802" s="158"/>
      <c r="Y802" s="158"/>
      <c r="Z802" s="158"/>
    </row>
    <row r="803" spans="1:26" ht="15.75" customHeight="1">
      <c r="A803" s="158"/>
      <c r="B803" s="170"/>
      <c r="C803" s="163"/>
      <c r="D803" s="158"/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R803" s="158"/>
      <c r="S803" s="158"/>
      <c r="T803" s="158"/>
      <c r="U803" s="158"/>
      <c r="V803" s="158"/>
      <c r="W803" s="158"/>
      <c r="X803" s="158"/>
      <c r="Y803" s="158"/>
      <c r="Z803" s="158"/>
    </row>
    <row r="804" spans="1:26" ht="15.75" customHeight="1">
      <c r="A804" s="158"/>
      <c r="B804" s="170"/>
      <c r="C804" s="163"/>
      <c r="D804" s="158"/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R804" s="158"/>
      <c r="S804" s="158"/>
      <c r="T804" s="158"/>
      <c r="U804" s="158"/>
      <c r="V804" s="158"/>
      <c r="W804" s="158"/>
      <c r="X804" s="158"/>
      <c r="Y804" s="158"/>
      <c r="Z804" s="158"/>
    </row>
    <row r="805" spans="1:26" ht="15.75" customHeight="1">
      <c r="A805" s="158"/>
      <c r="B805" s="170"/>
      <c r="C805" s="163"/>
      <c r="D805" s="158"/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R805" s="158"/>
      <c r="S805" s="158"/>
      <c r="T805" s="158"/>
      <c r="U805" s="158"/>
      <c r="V805" s="158"/>
      <c r="W805" s="158"/>
      <c r="X805" s="158"/>
      <c r="Y805" s="158"/>
      <c r="Z805" s="158"/>
    </row>
    <row r="806" spans="1:26" ht="15.75" customHeight="1">
      <c r="A806" s="158"/>
      <c r="B806" s="170"/>
      <c r="C806" s="163"/>
      <c r="D806" s="158"/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R806" s="158"/>
      <c r="S806" s="158"/>
      <c r="T806" s="158"/>
      <c r="U806" s="158"/>
      <c r="V806" s="158"/>
      <c r="W806" s="158"/>
      <c r="X806" s="158"/>
      <c r="Y806" s="158"/>
      <c r="Z806" s="158"/>
    </row>
    <row r="807" spans="1:26" ht="15.75" customHeight="1">
      <c r="A807" s="158"/>
      <c r="B807" s="170"/>
      <c r="C807" s="163"/>
      <c r="D807" s="158"/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R807" s="158"/>
      <c r="S807" s="158"/>
      <c r="T807" s="158"/>
      <c r="U807" s="158"/>
      <c r="V807" s="158"/>
      <c r="W807" s="158"/>
      <c r="X807" s="158"/>
      <c r="Y807" s="158"/>
      <c r="Z807" s="158"/>
    </row>
    <row r="808" spans="1:26" ht="15.75" customHeight="1">
      <c r="A808" s="158"/>
      <c r="B808" s="170"/>
      <c r="C808" s="163"/>
      <c r="D808" s="158"/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R808" s="158"/>
      <c r="S808" s="158"/>
      <c r="T808" s="158"/>
      <c r="U808" s="158"/>
      <c r="V808" s="158"/>
      <c r="W808" s="158"/>
      <c r="X808" s="158"/>
      <c r="Y808" s="158"/>
      <c r="Z808" s="158"/>
    </row>
    <row r="809" spans="1:26" ht="15.75" customHeight="1">
      <c r="A809" s="158"/>
      <c r="B809" s="170"/>
      <c r="C809" s="163"/>
      <c r="D809" s="158"/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R809" s="158"/>
      <c r="S809" s="158"/>
      <c r="T809" s="158"/>
      <c r="U809" s="158"/>
      <c r="V809" s="158"/>
      <c r="W809" s="158"/>
      <c r="X809" s="158"/>
      <c r="Y809" s="158"/>
      <c r="Z809" s="158"/>
    </row>
    <row r="810" spans="1:26" ht="15.75" customHeight="1">
      <c r="A810" s="158"/>
      <c r="B810" s="170"/>
      <c r="C810" s="163"/>
      <c r="D810" s="158"/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R810" s="158"/>
      <c r="S810" s="158"/>
      <c r="T810" s="158"/>
      <c r="U810" s="158"/>
      <c r="V810" s="158"/>
      <c r="W810" s="158"/>
      <c r="X810" s="158"/>
      <c r="Y810" s="158"/>
      <c r="Z810" s="158"/>
    </row>
    <row r="811" spans="1:26" ht="15.75" customHeight="1">
      <c r="A811" s="158"/>
      <c r="B811" s="170"/>
      <c r="C811" s="163"/>
      <c r="D811" s="158"/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R811" s="158"/>
      <c r="S811" s="158"/>
      <c r="T811" s="158"/>
      <c r="U811" s="158"/>
      <c r="V811" s="158"/>
      <c r="W811" s="158"/>
      <c r="X811" s="158"/>
      <c r="Y811" s="158"/>
      <c r="Z811" s="158"/>
    </row>
    <row r="812" spans="1:26" ht="15.75" customHeight="1">
      <c r="A812" s="158"/>
      <c r="B812" s="170"/>
      <c r="C812" s="163"/>
      <c r="D812" s="158"/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R812" s="158"/>
      <c r="S812" s="158"/>
      <c r="T812" s="158"/>
      <c r="U812" s="158"/>
      <c r="V812" s="158"/>
      <c r="W812" s="158"/>
      <c r="X812" s="158"/>
      <c r="Y812" s="158"/>
      <c r="Z812" s="158"/>
    </row>
    <row r="813" spans="1:26" ht="15.75" customHeight="1">
      <c r="A813" s="158"/>
      <c r="B813" s="170"/>
      <c r="C813" s="163"/>
      <c r="D813" s="158"/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R813" s="158"/>
      <c r="S813" s="158"/>
      <c r="T813" s="158"/>
      <c r="U813" s="158"/>
      <c r="V813" s="158"/>
      <c r="W813" s="158"/>
      <c r="X813" s="158"/>
      <c r="Y813" s="158"/>
      <c r="Z813" s="158"/>
    </row>
    <row r="814" spans="1:26" ht="15.75" customHeight="1">
      <c r="A814" s="158"/>
      <c r="B814" s="170"/>
      <c r="C814" s="163"/>
      <c r="D814" s="158"/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R814" s="158"/>
      <c r="S814" s="158"/>
      <c r="T814" s="158"/>
      <c r="U814" s="158"/>
      <c r="V814" s="158"/>
      <c r="W814" s="158"/>
      <c r="X814" s="158"/>
      <c r="Y814" s="158"/>
      <c r="Z814" s="158"/>
    </row>
    <row r="815" spans="1:26" ht="15.75" customHeight="1">
      <c r="A815" s="158"/>
      <c r="B815" s="170"/>
      <c r="C815" s="163"/>
      <c r="D815" s="158"/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R815" s="158"/>
      <c r="S815" s="158"/>
      <c r="T815" s="158"/>
      <c r="U815" s="158"/>
      <c r="V815" s="158"/>
      <c r="W815" s="158"/>
      <c r="X815" s="158"/>
      <c r="Y815" s="158"/>
      <c r="Z815" s="158"/>
    </row>
    <row r="816" spans="1:26" ht="15.75" customHeight="1">
      <c r="A816" s="158"/>
      <c r="B816" s="170"/>
      <c r="C816" s="163"/>
      <c r="D816" s="158"/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R816" s="158"/>
      <c r="S816" s="158"/>
      <c r="T816" s="158"/>
      <c r="U816" s="158"/>
      <c r="V816" s="158"/>
      <c r="W816" s="158"/>
      <c r="X816" s="158"/>
      <c r="Y816" s="158"/>
      <c r="Z816" s="158"/>
    </row>
    <row r="817" spans="1:26" ht="15.75" customHeight="1">
      <c r="A817" s="158"/>
      <c r="B817" s="170"/>
      <c r="C817" s="163"/>
      <c r="D817" s="158"/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R817" s="158"/>
      <c r="S817" s="158"/>
      <c r="T817" s="158"/>
      <c r="U817" s="158"/>
      <c r="V817" s="158"/>
      <c r="W817" s="158"/>
      <c r="X817" s="158"/>
      <c r="Y817" s="158"/>
      <c r="Z817" s="158"/>
    </row>
    <row r="818" spans="1:26" ht="15.75" customHeight="1">
      <c r="A818" s="158"/>
      <c r="B818" s="170"/>
      <c r="C818" s="163"/>
      <c r="D818" s="158"/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R818" s="158"/>
      <c r="S818" s="158"/>
      <c r="T818" s="158"/>
      <c r="U818" s="158"/>
      <c r="V818" s="158"/>
      <c r="W818" s="158"/>
      <c r="X818" s="158"/>
      <c r="Y818" s="158"/>
      <c r="Z818" s="158"/>
    </row>
    <row r="819" spans="1:26" ht="15.75" customHeight="1">
      <c r="A819" s="158"/>
      <c r="B819" s="170"/>
      <c r="C819" s="163"/>
      <c r="D819" s="158"/>
      <c r="E819" s="158"/>
      <c r="F819" s="158"/>
      <c r="G819" s="158"/>
      <c r="H819" s="158"/>
      <c r="I819" s="158"/>
      <c r="J819" s="158"/>
      <c r="K819" s="158"/>
      <c r="L819" s="158"/>
      <c r="M819" s="158"/>
      <c r="N819" s="158"/>
      <c r="O819" s="158"/>
      <c r="P819" s="158"/>
      <c r="Q819" s="158"/>
      <c r="R819" s="158"/>
      <c r="S819" s="158"/>
      <c r="T819" s="158"/>
      <c r="U819" s="158"/>
      <c r="V819" s="158"/>
      <c r="W819" s="158"/>
      <c r="X819" s="158"/>
      <c r="Y819" s="158"/>
      <c r="Z819" s="158"/>
    </row>
    <row r="820" spans="1:26" ht="15.75" customHeight="1">
      <c r="A820" s="158"/>
      <c r="B820" s="170"/>
      <c r="C820" s="163"/>
      <c r="D820" s="158"/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R820" s="158"/>
      <c r="S820" s="158"/>
      <c r="T820" s="158"/>
      <c r="U820" s="158"/>
      <c r="V820" s="158"/>
      <c r="W820" s="158"/>
      <c r="X820" s="158"/>
      <c r="Y820" s="158"/>
      <c r="Z820" s="158"/>
    </row>
    <row r="821" spans="1:26" ht="15.75" customHeight="1">
      <c r="A821" s="158"/>
      <c r="B821" s="170"/>
      <c r="C821" s="163"/>
      <c r="D821" s="158"/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R821" s="158"/>
      <c r="S821" s="158"/>
      <c r="T821" s="158"/>
      <c r="U821" s="158"/>
      <c r="V821" s="158"/>
      <c r="W821" s="158"/>
      <c r="X821" s="158"/>
      <c r="Y821" s="158"/>
      <c r="Z821" s="158"/>
    </row>
    <row r="822" spans="1:26" ht="15.75" customHeight="1">
      <c r="A822" s="158"/>
      <c r="B822" s="170"/>
      <c r="C822" s="163"/>
      <c r="D822" s="158"/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R822" s="158"/>
      <c r="S822" s="158"/>
      <c r="T822" s="158"/>
      <c r="U822" s="158"/>
      <c r="V822" s="158"/>
      <c r="W822" s="158"/>
      <c r="X822" s="158"/>
      <c r="Y822" s="158"/>
      <c r="Z822" s="158"/>
    </row>
    <row r="823" spans="1:26" ht="15.75" customHeight="1">
      <c r="A823" s="158"/>
      <c r="B823" s="170"/>
      <c r="C823" s="163"/>
      <c r="D823" s="158"/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R823" s="158"/>
      <c r="S823" s="158"/>
      <c r="T823" s="158"/>
      <c r="U823" s="158"/>
      <c r="V823" s="158"/>
      <c r="W823" s="158"/>
      <c r="X823" s="158"/>
      <c r="Y823" s="158"/>
      <c r="Z823" s="158"/>
    </row>
    <row r="824" spans="1:26" ht="15.75" customHeight="1">
      <c r="A824" s="158"/>
      <c r="B824" s="170"/>
      <c r="C824" s="163"/>
      <c r="D824" s="158"/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R824" s="158"/>
      <c r="S824" s="158"/>
      <c r="T824" s="158"/>
      <c r="U824" s="158"/>
      <c r="V824" s="158"/>
      <c r="W824" s="158"/>
      <c r="X824" s="158"/>
      <c r="Y824" s="158"/>
      <c r="Z824" s="158"/>
    </row>
    <row r="825" spans="1:26" ht="15.75" customHeight="1">
      <c r="A825" s="158"/>
      <c r="B825" s="170"/>
      <c r="C825" s="163"/>
      <c r="D825" s="158"/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R825" s="158"/>
      <c r="S825" s="158"/>
      <c r="T825" s="158"/>
      <c r="U825" s="158"/>
      <c r="V825" s="158"/>
      <c r="W825" s="158"/>
      <c r="X825" s="158"/>
      <c r="Y825" s="158"/>
      <c r="Z825" s="158"/>
    </row>
    <row r="826" spans="1:26" ht="15.75" customHeight="1">
      <c r="A826" s="158"/>
      <c r="B826" s="170"/>
      <c r="C826" s="163"/>
      <c r="D826" s="158"/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R826" s="158"/>
      <c r="S826" s="158"/>
      <c r="T826" s="158"/>
      <c r="U826" s="158"/>
      <c r="V826" s="158"/>
      <c r="W826" s="158"/>
      <c r="X826" s="158"/>
      <c r="Y826" s="158"/>
      <c r="Z826" s="158"/>
    </row>
    <row r="827" spans="1:26" ht="15.75" customHeight="1">
      <c r="A827" s="158"/>
      <c r="B827" s="170"/>
      <c r="C827" s="163"/>
      <c r="D827" s="158"/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R827" s="158"/>
      <c r="S827" s="158"/>
      <c r="T827" s="158"/>
      <c r="U827" s="158"/>
      <c r="V827" s="158"/>
      <c r="W827" s="158"/>
      <c r="X827" s="158"/>
      <c r="Y827" s="158"/>
      <c r="Z827" s="158"/>
    </row>
    <row r="828" spans="1:26" ht="15.75" customHeight="1">
      <c r="A828" s="158"/>
      <c r="B828" s="170"/>
      <c r="C828" s="163"/>
      <c r="D828" s="158"/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R828" s="158"/>
      <c r="S828" s="158"/>
      <c r="T828" s="158"/>
      <c r="U828" s="158"/>
      <c r="V828" s="158"/>
      <c r="W828" s="158"/>
      <c r="X828" s="158"/>
      <c r="Y828" s="158"/>
      <c r="Z828" s="158"/>
    </row>
    <row r="829" spans="1:26" ht="15.75" customHeight="1">
      <c r="A829" s="158"/>
      <c r="B829" s="170"/>
      <c r="C829" s="163"/>
      <c r="D829" s="158"/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R829" s="158"/>
      <c r="S829" s="158"/>
      <c r="T829" s="158"/>
      <c r="U829" s="158"/>
      <c r="V829" s="158"/>
      <c r="W829" s="158"/>
      <c r="X829" s="158"/>
      <c r="Y829" s="158"/>
      <c r="Z829" s="158"/>
    </row>
    <row r="830" spans="1:26" ht="15.75" customHeight="1">
      <c r="A830" s="158"/>
      <c r="B830" s="170"/>
      <c r="C830" s="163"/>
      <c r="D830" s="158"/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R830" s="158"/>
      <c r="S830" s="158"/>
      <c r="T830" s="158"/>
      <c r="U830" s="158"/>
      <c r="V830" s="158"/>
      <c r="W830" s="158"/>
      <c r="X830" s="158"/>
      <c r="Y830" s="158"/>
      <c r="Z830" s="158"/>
    </row>
    <row r="831" spans="1:26" ht="15.75" customHeight="1">
      <c r="A831" s="158"/>
      <c r="B831" s="170"/>
      <c r="C831" s="163"/>
      <c r="D831" s="158"/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R831" s="158"/>
      <c r="S831" s="158"/>
      <c r="T831" s="158"/>
      <c r="U831" s="158"/>
      <c r="V831" s="158"/>
      <c r="W831" s="158"/>
      <c r="X831" s="158"/>
      <c r="Y831" s="158"/>
      <c r="Z831" s="158"/>
    </row>
    <row r="832" spans="1:26" ht="15.75" customHeight="1">
      <c r="A832" s="158"/>
      <c r="B832" s="170"/>
      <c r="C832" s="163"/>
      <c r="D832" s="158"/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R832" s="158"/>
      <c r="S832" s="158"/>
      <c r="T832" s="158"/>
      <c r="U832" s="158"/>
      <c r="V832" s="158"/>
      <c r="W832" s="158"/>
      <c r="X832" s="158"/>
      <c r="Y832" s="158"/>
      <c r="Z832" s="158"/>
    </row>
    <row r="833" spans="1:26" ht="15.75" customHeight="1">
      <c r="A833" s="158"/>
      <c r="B833" s="170"/>
      <c r="C833" s="163"/>
      <c r="D833" s="158"/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R833" s="158"/>
      <c r="S833" s="158"/>
      <c r="T833" s="158"/>
      <c r="U833" s="158"/>
      <c r="V833" s="158"/>
      <c r="W833" s="158"/>
      <c r="X833" s="158"/>
      <c r="Y833" s="158"/>
      <c r="Z833" s="158"/>
    </row>
    <row r="834" spans="1:26" ht="15.75" customHeight="1">
      <c r="A834" s="158"/>
      <c r="B834" s="170"/>
      <c r="C834" s="163"/>
      <c r="D834" s="158"/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R834" s="158"/>
      <c r="S834" s="158"/>
      <c r="T834" s="158"/>
      <c r="U834" s="158"/>
      <c r="V834" s="158"/>
      <c r="W834" s="158"/>
      <c r="X834" s="158"/>
      <c r="Y834" s="158"/>
      <c r="Z834" s="158"/>
    </row>
    <row r="835" spans="1:26" ht="15.75" customHeight="1">
      <c r="A835" s="158"/>
      <c r="B835" s="170"/>
      <c r="C835" s="163"/>
      <c r="D835" s="158"/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R835" s="158"/>
      <c r="S835" s="158"/>
      <c r="T835" s="158"/>
      <c r="U835" s="158"/>
      <c r="V835" s="158"/>
      <c r="W835" s="158"/>
      <c r="X835" s="158"/>
      <c r="Y835" s="158"/>
      <c r="Z835" s="158"/>
    </row>
    <row r="836" spans="1:26" ht="15.75" customHeight="1">
      <c r="A836" s="158"/>
      <c r="B836" s="170"/>
      <c r="C836" s="163"/>
      <c r="D836" s="158"/>
      <c r="E836" s="158"/>
      <c r="F836" s="158"/>
      <c r="G836" s="158"/>
      <c r="H836" s="158"/>
      <c r="I836" s="158"/>
      <c r="J836" s="158"/>
      <c r="K836" s="158"/>
      <c r="L836" s="158"/>
      <c r="M836" s="158"/>
      <c r="N836" s="158"/>
      <c r="O836" s="158"/>
      <c r="P836" s="158"/>
      <c r="Q836" s="158"/>
      <c r="R836" s="158"/>
      <c r="S836" s="158"/>
      <c r="T836" s="158"/>
      <c r="U836" s="158"/>
      <c r="V836" s="158"/>
      <c r="W836" s="158"/>
      <c r="X836" s="158"/>
      <c r="Y836" s="158"/>
      <c r="Z836" s="158"/>
    </row>
    <row r="837" spans="1:26" ht="15.75" customHeight="1">
      <c r="A837" s="158"/>
      <c r="B837" s="170"/>
      <c r="C837" s="163"/>
      <c r="D837" s="158"/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R837" s="158"/>
      <c r="S837" s="158"/>
      <c r="T837" s="158"/>
      <c r="U837" s="158"/>
      <c r="V837" s="158"/>
      <c r="W837" s="158"/>
      <c r="X837" s="158"/>
      <c r="Y837" s="158"/>
      <c r="Z837" s="158"/>
    </row>
    <row r="838" spans="1:26" ht="15.75" customHeight="1">
      <c r="A838" s="158"/>
      <c r="B838" s="170"/>
      <c r="C838" s="163"/>
      <c r="D838" s="158"/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R838" s="158"/>
      <c r="S838" s="158"/>
      <c r="T838" s="158"/>
      <c r="U838" s="158"/>
      <c r="V838" s="158"/>
      <c r="W838" s="158"/>
      <c r="X838" s="158"/>
      <c r="Y838" s="158"/>
      <c r="Z838" s="158"/>
    </row>
    <row r="839" spans="1:26" ht="15.75" customHeight="1">
      <c r="A839" s="158"/>
      <c r="B839" s="170"/>
      <c r="C839" s="163"/>
      <c r="D839" s="158"/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R839" s="158"/>
      <c r="S839" s="158"/>
      <c r="T839" s="158"/>
      <c r="U839" s="158"/>
      <c r="V839" s="158"/>
      <c r="W839" s="158"/>
      <c r="X839" s="158"/>
      <c r="Y839" s="158"/>
      <c r="Z839" s="158"/>
    </row>
    <row r="840" spans="1:26" ht="15.75" customHeight="1">
      <c r="A840" s="158"/>
      <c r="B840" s="170"/>
      <c r="C840" s="163"/>
      <c r="D840" s="158"/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R840" s="158"/>
      <c r="S840" s="158"/>
      <c r="T840" s="158"/>
      <c r="U840" s="158"/>
      <c r="V840" s="158"/>
      <c r="W840" s="158"/>
      <c r="X840" s="158"/>
      <c r="Y840" s="158"/>
      <c r="Z840" s="158"/>
    </row>
    <row r="841" spans="1:26" ht="15.75" customHeight="1">
      <c r="A841" s="158"/>
      <c r="B841" s="170"/>
      <c r="C841" s="163"/>
      <c r="D841" s="158"/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R841" s="158"/>
      <c r="S841" s="158"/>
      <c r="T841" s="158"/>
      <c r="U841" s="158"/>
      <c r="V841" s="158"/>
      <c r="W841" s="158"/>
      <c r="X841" s="158"/>
      <c r="Y841" s="158"/>
      <c r="Z841" s="158"/>
    </row>
    <row r="842" spans="1:26" ht="15.75" customHeight="1">
      <c r="A842" s="158"/>
      <c r="B842" s="170"/>
      <c r="C842" s="163"/>
      <c r="D842" s="158"/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R842" s="158"/>
      <c r="S842" s="158"/>
      <c r="T842" s="158"/>
      <c r="U842" s="158"/>
      <c r="V842" s="158"/>
      <c r="W842" s="158"/>
      <c r="X842" s="158"/>
      <c r="Y842" s="158"/>
      <c r="Z842" s="158"/>
    </row>
    <row r="843" spans="1:26" ht="15.75" customHeight="1">
      <c r="A843" s="158"/>
      <c r="B843" s="170"/>
      <c r="C843" s="163"/>
      <c r="D843" s="158"/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R843" s="158"/>
      <c r="S843" s="158"/>
      <c r="T843" s="158"/>
      <c r="U843" s="158"/>
      <c r="V843" s="158"/>
      <c r="W843" s="158"/>
      <c r="X843" s="158"/>
      <c r="Y843" s="158"/>
      <c r="Z843" s="158"/>
    </row>
    <row r="844" spans="1:26" ht="15.75" customHeight="1">
      <c r="A844" s="158"/>
      <c r="B844" s="170"/>
      <c r="C844" s="163"/>
      <c r="D844" s="158"/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R844" s="158"/>
      <c r="S844" s="158"/>
      <c r="T844" s="158"/>
      <c r="U844" s="158"/>
      <c r="V844" s="158"/>
      <c r="W844" s="158"/>
      <c r="X844" s="158"/>
      <c r="Y844" s="158"/>
      <c r="Z844" s="158"/>
    </row>
    <row r="845" spans="1:26" ht="15.75" customHeight="1">
      <c r="A845" s="158"/>
      <c r="B845" s="170"/>
      <c r="C845" s="163"/>
      <c r="D845" s="158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</row>
    <row r="846" spans="1:26" ht="15.75" customHeight="1">
      <c r="A846" s="158"/>
      <c r="B846" s="170"/>
      <c r="C846" s="163"/>
      <c r="D846" s="158"/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R846" s="158"/>
      <c r="S846" s="158"/>
      <c r="T846" s="158"/>
      <c r="U846" s="158"/>
      <c r="V846" s="158"/>
      <c r="W846" s="158"/>
      <c r="X846" s="158"/>
      <c r="Y846" s="158"/>
      <c r="Z846" s="158"/>
    </row>
    <row r="847" spans="1:26" ht="15.75" customHeight="1">
      <c r="A847" s="158"/>
      <c r="B847" s="170"/>
      <c r="C847" s="163"/>
      <c r="D847" s="158"/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R847" s="158"/>
      <c r="S847" s="158"/>
      <c r="T847" s="158"/>
      <c r="U847" s="158"/>
      <c r="V847" s="158"/>
      <c r="W847" s="158"/>
      <c r="X847" s="158"/>
      <c r="Y847" s="158"/>
      <c r="Z847" s="158"/>
    </row>
    <row r="848" spans="1:26" ht="15.75" customHeight="1">
      <c r="A848" s="158"/>
      <c r="B848" s="170"/>
      <c r="C848" s="163"/>
      <c r="D848" s="158"/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R848" s="158"/>
      <c r="S848" s="158"/>
      <c r="T848" s="158"/>
      <c r="U848" s="158"/>
      <c r="V848" s="158"/>
      <c r="W848" s="158"/>
      <c r="X848" s="158"/>
      <c r="Y848" s="158"/>
      <c r="Z848" s="158"/>
    </row>
    <row r="849" spans="1:26" ht="15.75" customHeight="1">
      <c r="A849" s="158"/>
      <c r="B849" s="170"/>
      <c r="C849" s="163"/>
      <c r="D849" s="158"/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R849" s="158"/>
      <c r="S849" s="158"/>
      <c r="T849" s="158"/>
      <c r="U849" s="158"/>
      <c r="V849" s="158"/>
      <c r="W849" s="158"/>
      <c r="X849" s="158"/>
      <c r="Y849" s="158"/>
      <c r="Z849" s="158"/>
    </row>
    <row r="850" spans="1:26" ht="15.75" customHeight="1">
      <c r="A850" s="158"/>
      <c r="B850" s="170"/>
      <c r="C850" s="163"/>
      <c r="D850" s="158"/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R850" s="158"/>
      <c r="S850" s="158"/>
      <c r="T850" s="158"/>
      <c r="U850" s="158"/>
      <c r="V850" s="158"/>
      <c r="W850" s="158"/>
      <c r="X850" s="158"/>
      <c r="Y850" s="158"/>
      <c r="Z850" s="158"/>
    </row>
    <row r="851" spans="1:26" ht="15.75" customHeight="1">
      <c r="A851" s="158"/>
      <c r="B851" s="170"/>
      <c r="C851" s="163"/>
      <c r="D851" s="158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/>
      <c r="X851" s="158"/>
      <c r="Y851" s="158"/>
      <c r="Z851" s="158"/>
    </row>
    <row r="852" spans="1:26" ht="15.75" customHeight="1">
      <c r="A852" s="158"/>
      <c r="B852" s="170"/>
      <c r="C852" s="163"/>
      <c r="D852" s="158"/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R852" s="158"/>
      <c r="S852" s="158"/>
      <c r="T852" s="158"/>
      <c r="U852" s="158"/>
      <c r="V852" s="158"/>
      <c r="W852" s="158"/>
      <c r="X852" s="158"/>
      <c r="Y852" s="158"/>
      <c r="Z852" s="158"/>
    </row>
    <row r="853" spans="1:26" ht="15.75" customHeight="1">
      <c r="A853" s="158"/>
      <c r="B853" s="170"/>
      <c r="C853" s="163"/>
      <c r="D853" s="158"/>
      <c r="E853" s="158"/>
      <c r="F853" s="158"/>
      <c r="G853" s="158"/>
      <c r="H853" s="158"/>
      <c r="I853" s="158"/>
      <c r="J853" s="158"/>
      <c r="K853" s="158"/>
      <c r="L853" s="158"/>
      <c r="M853" s="158"/>
      <c r="N853" s="158"/>
      <c r="O853" s="158"/>
      <c r="P853" s="158"/>
      <c r="Q853" s="158"/>
      <c r="R853" s="158"/>
      <c r="S853" s="158"/>
      <c r="T853" s="158"/>
      <c r="U853" s="158"/>
      <c r="V853" s="158"/>
      <c r="W853" s="158"/>
      <c r="X853" s="158"/>
      <c r="Y853" s="158"/>
      <c r="Z853" s="158"/>
    </row>
    <row r="854" spans="1:26" ht="15.75" customHeight="1">
      <c r="A854" s="158"/>
      <c r="B854" s="170"/>
      <c r="C854" s="163"/>
      <c r="D854" s="158"/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R854" s="158"/>
      <c r="S854" s="158"/>
      <c r="T854" s="158"/>
      <c r="U854" s="158"/>
      <c r="V854" s="158"/>
      <c r="W854" s="158"/>
      <c r="X854" s="158"/>
      <c r="Y854" s="158"/>
      <c r="Z854" s="158"/>
    </row>
    <row r="855" spans="1:26" ht="15.75" customHeight="1">
      <c r="A855" s="158"/>
      <c r="B855" s="170"/>
      <c r="C855" s="163"/>
      <c r="D855" s="158"/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R855" s="158"/>
      <c r="S855" s="158"/>
      <c r="T855" s="158"/>
      <c r="U855" s="158"/>
      <c r="V855" s="158"/>
      <c r="W855" s="158"/>
      <c r="X855" s="158"/>
      <c r="Y855" s="158"/>
      <c r="Z855" s="158"/>
    </row>
    <row r="856" spans="1:26" ht="15.75" customHeight="1">
      <c r="A856" s="158"/>
      <c r="B856" s="170"/>
      <c r="C856" s="163"/>
      <c r="D856" s="158"/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R856" s="158"/>
      <c r="S856" s="158"/>
      <c r="T856" s="158"/>
      <c r="U856" s="158"/>
      <c r="V856" s="158"/>
      <c r="W856" s="158"/>
      <c r="X856" s="158"/>
      <c r="Y856" s="158"/>
      <c r="Z856" s="158"/>
    </row>
    <row r="857" spans="1:26" ht="15.75" customHeight="1">
      <c r="A857" s="158"/>
      <c r="B857" s="170"/>
      <c r="C857" s="163"/>
      <c r="D857" s="158"/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R857" s="158"/>
      <c r="S857" s="158"/>
      <c r="T857" s="158"/>
      <c r="U857" s="158"/>
      <c r="V857" s="158"/>
      <c r="W857" s="158"/>
      <c r="X857" s="158"/>
      <c r="Y857" s="158"/>
      <c r="Z857" s="158"/>
    </row>
    <row r="858" spans="1:26" ht="15.75" customHeight="1">
      <c r="A858" s="158"/>
      <c r="B858" s="170"/>
      <c r="C858" s="163"/>
      <c r="D858" s="158"/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R858" s="158"/>
      <c r="S858" s="158"/>
      <c r="T858" s="158"/>
      <c r="U858" s="158"/>
      <c r="V858" s="158"/>
      <c r="W858" s="158"/>
      <c r="X858" s="158"/>
      <c r="Y858" s="158"/>
      <c r="Z858" s="158"/>
    </row>
    <row r="859" spans="1:26" ht="15.75" customHeight="1">
      <c r="A859" s="158"/>
      <c r="B859" s="170"/>
      <c r="C859" s="163"/>
      <c r="D859" s="158"/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R859" s="158"/>
      <c r="S859" s="158"/>
      <c r="T859" s="158"/>
      <c r="U859" s="158"/>
      <c r="V859" s="158"/>
      <c r="W859" s="158"/>
      <c r="X859" s="158"/>
      <c r="Y859" s="158"/>
      <c r="Z859" s="158"/>
    </row>
    <row r="860" spans="1:26" ht="15.75" customHeight="1">
      <c r="A860" s="158"/>
      <c r="B860" s="170"/>
      <c r="C860" s="163"/>
      <c r="D860" s="158"/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R860" s="158"/>
      <c r="S860" s="158"/>
      <c r="T860" s="158"/>
      <c r="U860" s="158"/>
      <c r="V860" s="158"/>
      <c r="W860" s="158"/>
      <c r="X860" s="158"/>
      <c r="Y860" s="158"/>
      <c r="Z860" s="158"/>
    </row>
    <row r="861" spans="1:26" ht="15.75" customHeight="1">
      <c r="A861" s="158"/>
      <c r="B861" s="170"/>
      <c r="C861" s="163"/>
      <c r="D861" s="158"/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R861" s="158"/>
      <c r="S861" s="158"/>
      <c r="T861" s="158"/>
      <c r="U861" s="158"/>
      <c r="V861" s="158"/>
      <c r="W861" s="158"/>
      <c r="X861" s="158"/>
      <c r="Y861" s="158"/>
      <c r="Z861" s="158"/>
    </row>
    <row r="862" spans="1:26" ht="15.75" customHeight="1">
      <c r="A862" s="158"/>
      <c r="B862" s="170"/>
      <c r="C862" s="163"/>
      <c r="D862" s="158"/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R862" s="158"/>
      <c r="S862" s="158"/>
      <c r="T862" s="158"/>
      <c r="U862" s="158"/>
      <c r="V862" s="158"/>
      <c r="W862" s="158"/>
      <c r="X862" s="158"/>
      <c r="Y862" s="158"/>
      <c r="Z862" s="158"/>
    </row>
    <row r="863" spans="1:26" ht="15.75" customHeight="1">
      <c r="A863" s="158"/>
      <c r="B863" s="170"/>
      <c r="C863" s="163"/>
      <c r="D863" s="158"/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R863" s="158"/>
      <c r="S863" s="158"/>
      <c r="T863" s="158"/>
      <c r="U863" s="158"/>
      <c r="V863" s="158"/>
      <c r="W863" s="158"/>
      <c r="X863" s="158"/>
      <c r="Y863" s="158"/>
      <c r="Z863" s="158"/>
    </row>
    <row r="864" spans="1:26" ht="15.75" customHeight="1">
      <c r="A864" s="158"/>
      <c r="B864" s="170"/>
      <c r="C864" s="163"/>
      <c r="D864" s="158"/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R864" s="158"/>
      <c r="S864" s="158"/>
      <c r="T864" s="158"/>
      <c r="U864" s="158"/>
      <c r="V864" s="158"/>
      <c r="W864" s="158"/>
      <c r="X864" s="158"/>
      <c r="Y864" s="158"/>
      <c r="Z864" s="158"/>
    </row>
    <row r="865" spans="1:26" ht="15.75" customHeight="1">
      <c r="A865" s="158"/>
      <c r="B865" s="170"/>
      <c r="C865" s="163"/>
      <c r="D865" s="158"/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R865" s="158"/>
      <c r="S865" s="158"/>
      <c r="T865" s="158"/>
      <c r="U865" s="158"/>
      <c r="V865" s="158"/>
      <c r="W865" s="158"/>
      <c r="X865" s="158"/>
      <c r="Y865" s="158"/>
      <c r="Z865" s="158"/>
    </row>
    <row r="866" spans="1:26" ht="15.75" customHeight="1">
      <c r="A866" s="158"/>
      <c r="B866" s="170"/>
      <c r="C866" s="163"/>
      <c r="D866" s="158"/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R866" s="158"/>
      <c r="S866" s="158"/>
      <c r="T866" s="158"/>
      <c r="U866" s="158"/>
      <c r="V866" s="158"/>
      <c r="W866" s="158"/>
      <c r="X866" s="158"/>
      <c r="Y866" s="158"/>
      <c r="Z866" s="158"/>
    </row>
    <row r="867" spans="1:26" ht="15.75" customHeight="1">
      <c r="A867" s="158"/>
      <c r="B867" s="170"/>
      <c r="C867" s="163"/>
      <c r="D867" s="158"/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R867" s="158"/>
      <c r="S867" s="158"/>
      <c r="T867" s="158"/>
      <c r="U867" s="158"/>
      <c r="V867" s="158"/>
      <c r="W867" s="158"/>
      <c r="X867" s="158"/>
      <c r="Y867" s="158"/>
      <c r="Z867" s="158"/>
    </row>
    <row r="868" spans="1:26" ht="15.75" customHeight="1">
      <c r="A868" s="158"/>
      <c r="B868" s="170"/>
      <c r="C868" s="163"/>
      <c r="D868" s="158"/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R868" s="158"/>
      <c r="S868" s="158"/>
      <c r="T868" s="158"/>
      <c r="U868" s="158"/>
      <c r="V868" s="158"/>
      <c r="W868" s="158"/>
      <c r="X868" s="158"/>
      <c r="Y868" s="158"/>
      <c r="Z868" s="158"/>
    </row>
    <row r="869" spans="1:26" ht="15.75" customHeight="1">
      <c r="A869" s="158"/>
      <c r="B869" s="170"/>
      <c r="C869" s="163"/>
      <c r="D869" s="158"/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</row>
    <row r="870" spans="1:26" ht="15.75" customHeight="1">
      <c r="A870" s="158"/>
      <c r="B870" s="170"/>
      <c r="C870" s="163"/>
      <c r="D870" s="158"/>
      <c r="E870" s="158"/>
      <c r="F870" s="158"/>
      <c r="G870" s="158"/>
      <c r="H870" s="158"/>
      <c r="I870" s="158"/>
      <c r="J870" s="158"/>
      <c r="K870" s="158"/>
      <c r="L870" s="158"/>
      <c r="M870" s="158"/>
      <c r="N870" s="158"/>
      <c r="O870" s="158"/>
      <c r="P870" s="158"/>
      <c r="Q870" s="158"/>
      <c r="R870" s="158"/>
      <c r="S870" s="158"/>
      <c r="T870" s="158"/>
      <c r="U870" s="158"/>
      <c r="V870" s="158"/>
      <c r="W870" s="158"/>
      <c r="X870" s="158"/>
      <c r="Y870" s="158"/>
      <c r="Z870" s="158"/>
    </row>
    <row r="871" spans="1:26" ht="15.75" customHeight="1">
      <c r="A871" s="158"/>
      <c r="B871" s="170"/>
      <c r="C871" s="163"/>
      <c r="D871" s="158"/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R871" s="158"/>
      <c r="S871" s="158"/>
      <c r="T871" s="158"/>
      <c r="U871" s="158"/>
      <c r="V871" s="158"/>
      <c r="W871" s="158"/>
      <c r="X871" s="158"/>
      <c r="Y871" s="158"/>
      <c r="Z871" s="158"/>
    </row>
    <row r="872" spans="1:26" ht="15.75" customHeight="1">
      <c r="A872" s="158"/>
      <c r="B872" s="170"/>
      <c r="C872" s="163"/>
      <c r="D872" s="158"/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R872" s="158"/>
      <c r="S872" s="158"/>
      <c r="T872" s="158"/>
      <c r="U872" s="158"/>
      <c r="V872" s="158"/>
      <c r="W872" s="158"/>
      <c r="X872" s="158"/>
      <c r="Y872" s="158"/>
      <c r="Z872" s="158"/>
    </row>
    <row r="873" spans="1:26" ht="15.75" customHeight="1">
      <c r="A873" s="158"/>
      <c r="B873" s="170"/>
      <c r="C873" s="163"/>
      <c r="D873" s="158"/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R873" s="158"/>
      <c r="S873" s="158"/>
      <c r="T873" s="158"/>
      <c r="U873" s="158"/>
      <c r="V873" s="158"/>
      <c r="W873" s="158"/>
      <c r="X873" s="158"/>
      <c r="Y873" s="158"/>
      <c r="Z873" s="158"/>
    </row>
    <row r="874" spans="1:26" ht="15.75" customHeight="1">
      <c r="A874" s="158"/>
      <c r="B874" s="170"/>
      <c r="C874" s="163"/>
      <c r="D874" s="158"/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R874" s="158"/>
      <c r="S874" s="158"/>
      <c r="T874" s="158"/>
      <c r="U874" s="158"/>
      <c r="V874" s="158"/>
      <c r="W874" s="158"/>
      <c r="X874" s="158"/>
      <c r="Y874" s="158"/>
      <c r="Z874" s="158"/>
    </row>
    <row r="875" spans="1:26" ht="15.75" customHeight="1">
      <c r="A875" s="158"/>
      <c r="B875" s="170"/>
      <c r="C875" s="163"/>
      <c r="D875" s="158"/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R875" s="158"/>
      <c r="S875" s="158"/>
      <c r="T875" s="158"/>
      <c r="U875" s="158"/>
      <c r="V875" s="158"/>
      <c r="W875" s="158"/>
      <c r="X875" s="158"/>
      <c r="Y875" s="158"/>
      <c r="Z875" s="158"/>
    </row>
    <row r="876" spans="1:26" ht="15.75" customHeight="1">
      <c r="A876" s="158"/>
      <c r="B876" s="170"/>
      <c r="C876" s="163"/>
      <c r="D876" s="158"/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R876" s="158"/>
      <c r="S876" s="158"/>
      <c r="T876" s="158"/>
      <c r="U876" s="158"/>
      <c r="V876" s="158"/>
      <c r="W876" s="158"/>
      <c r="X876" s="158"/>
      <c r="Y876" s="158"/>
      <c r="Z876" s="158"/>
    </row>
    <row r="877" spans="1:26" ht="15.75" customHeight="1">
      <c r="A877" s="158"/>
      <c r="B877" s="170"/>
      <c r="C877" s="163"/>
      <c r="D877" s="158"/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R877" s="158"/>
      <c r="S877" s="158"/>
      <c r="T877" s="158"/>
      <c r="U877" s="158"/>
      <c r="V877" s="158"/>
      <c r="W877" s="158"/>
      <c r="X877" s="158"/>
      <c r="Y877" s="158"/>
      <c r="Z877" s="158"/>
    </row>
    <row r="878" spans="1:26" ht="15.75" customHeight="1">
      <c r="A878" s="158"/>
      <c r="B878" s="170"/>
      <c r="C878" s="163"/>
      <c r="D878" s="158"/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R878" s="158"/>
      <c r="S878" s="158"/>
      <c r="T878" s="158"/>
      <c r="U878" s="158"/>
      <c r="V878" s="158"/>
      <c r="W878" s="158"/>
      <c r="X878" s="158"/>
      <c r="Y878" s="158"/>
      <c r="Z878" s="158"/>
    </row>
    <row r="879" spans="1:26" ht="15.75" customHeight="1">
      <c r="A879" s="158"/>
      <c r="B879" s="170"/>
      <c r="C879" s="163"/>
      <c r="D879" s="158"/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R879" s="158"/>
      <c r="S879" s="158"/>
      <c r="T879" s="158"/>
      <c r="U879" s="158"/>
      <c r="V879" s="158"/>
      <c r="W879" s="158"/>
      <c r="X879" s="158"/>
      <c r="Y879" s="158"/>
      <c r="Z879" s="158"/>
    </row>
    <row r="880" spans="1:26" ht="15.75" customHeight="1">
      <c r="A880" s="158"/>
      <c r="B880" s="170"/>
      <c r="C880" s="163"/>
      <c r="D880" s="158"/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R880" s="158"/>
      <c r="S880" s="158"/>
      <c r="T880" s="158"/>
      <c r="U880" s="158"/>
      <c r="V880" s="158"/>
      <c r="W880" s="158"/>
      <c r="X880" s="158"/>
      <c r="Y880" s="158"/>
      <c r="Z880" s="158"/>
    </row>
    <row r="881" spans="1:26" ht="15.75" customHeight="1">
      <c r="A881" s="158"/>
      <c r="B881" s="170"/>
      <c r="C881" s="163"/>
      <c r="D881" s="158"/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R881" s="158"/>
      <c r="S881" s="158"/>
      <c r="T881" s="158"/>
      <c r="U881" s="158"/>
      <c r="V881" s="158"/>
      <c r="W881" s="158"/>
      <c r="X881" s="158"/>
      <c r="Y881" s="158"/>
      <c r="Z881" s="158"/>
    </row>
    <row r="882" spans="1:26" ht="15.75" customHeight="1">
      <c r="A882" s="158"/>
      <c r="B882" s="170"/>
      <c r="C882" s="163"/>
      <c r="D882" s="158"/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R882" s="158"/>
      <c r="S882" s="158"/>
      <c r="T882" s="158"/>
      <c r="U882" s="158"/>
      <c r="V882" s="158"/>
      <c r="W882" s="158"/>
      <c r="X882" s="158"/>
      <c r="Y882" s="158"/>
      <c r="Z882" s="158"/>
    </row>
    <row r="883" spans="1:26" ht="15.75" customHeight="1">
      <c r="A883" s="158"/>
      <c r="B883" s="170"/>
      <c r="C883" s="163"/>
      <c r="D883" s="158"/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R883" s="158"/>
      <c r="S883" s="158"/>
      <c r="T883" s="158"/>
      <c r="U883" s="158"/>
      <c r="V883" s="158"/>
      <c r="W883" s="158"/>
      <c r="X883" s="158"/>
      <c r="Y883" s="158"/>
      <c r="Z883" s="158"/>
    </row>
    <row r="884" spans="1:26" ht="15.75" customHeight="1">
      <c r="A884" s="158"/>
      <c r="B884" s="170"/>
      <c r="C884" s="163"/>
      <c r="D884" s="158"/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R884" s="158"/>
      <c r="S884" s="158"/>
      <c r="T884" s="158"/>
      <c r="U884" s="158"/>
      <c r="V884" s="158"/>
      <c r="W884" s="158"/>
      <c r="X884" s="158"/>
      <c r="Y884" s="158"/>
      <c r="Z884" s="158"/>
    </row>
    <row r="885" spans="1:26" ht="15.75" customHeight="1">
      <c r="A885" s="158"/>
      <c r="B885" s="170"/>
      <c r="C885" s="163"/>
      <c r="D885" s="158"/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R885" s="158"/>
      <c r="S885" s="158"/>
      <c r="T885" s="158"/>
      <c r="U885" s="158"/>
      <c r="V885" s="158"/>
      <c r="W885" s="158"/>
      <c r="X885" s="158"/>
      <c r="Y885" s="158"/>
      <c r="Z885" s="158"/>
    </row>
    <row r="886" spans="1:26" ht="15.75" customHeight="1">
      <c r="A886" s="158"/>
      <c r="B886" s="170"/>
      <c r="C886" s="163"/>
      <c r="D886" s="158"/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R886" s="158"/>
      <c r="S886" s="158"/>
      <c r="T886" s="158"/>
      <c r="U886" s="158"/>
      <c r="V886" s="158"/>
      <c r="W886" s="158"/>
      <c r="X886" s="158"/>
      <c r="Y886" s="158"/>
      <c r="Z886" s="158"/>
    </row>
    <row r="887" spans="1:26" ht="15.75" customHeight="1">
      <c r="A887" s="158"/>
      <c r="B887" s="170"/>
      <c r="C887" s="163"/>
      <c r="D887" s="158"/>
      <c r="E887" s="158"/>
      <c r="F887" s="158"/>
      <c r="G887" s="158"/>
      <c r="H887" s="158"/>
      <c r="I887" s="158"/>
      <c r="J887" s="158"/>
      <c r="K887" s="158"/>
      <c r="L887" s="158"/>
      <c r="M887" s="158"/>
      <c r="N887" s="158"/>
      <c r="O887" s="158"/>
      <c r="P887" s="158"/>
      <c r="Q887" s="158"/>
      <c r="R887" s="158"/>
      <c r="S887" s="158"/>
      <c r="T887" s="158"/>
      <c r="U887" s="158"/>
      <c r="V887" s="158"/>
      <c r="W887" s="158"/>
      <c r="X887" s="158"/>
      <c r="Y887" s="158"/>
      <c r="Z887" s="158"/>
    </row>
    <row r="888" spans="1:26" ht="15.75" customHeight="1">
      <c r="A888" s="158"/>
      <c r="B888" s="170"/>
      <c r="C888" s="163"/>
      <c r="D888" s="158"/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R888" s="158"/>
      <c r="S888" s="158"/>
      <c r="T888" s="158"/>
      <c r="U888" s="158"/>
      <c r="V888" s="158"/>
      <c r="W888" s="158"/>
      <c r="X888" s="158"/>
      <c r="Y888" s="158"/>
      <c r="Z888" s="158"/>
    </row>
    <row r="889" spans="1:26" ht="15.75" customHeight="1">
      <c r="A889" s="158"/>
      <c r="B889" s="170"/>
      <c r="C889" s="163"/>
      <c r="D889" s="158"/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R889" s="158"/>
      <c r="S889" s="158"/>
      <c r="T889" s="158"/>
      <c r="U889" s="158"/>
      <c r="V889" s="158"/>
      <c r="W889" s="158"/>
      <c r="X889" s="158"/>
      <c r="Y889" s="158"/>
      <c r="Z889" s="158"/>
    </row>
    <row r="890" spans="1:26" ht="15.75" customHeight="1">
      <c r="A890" s="158"/>
      <c r="B890" s="170"/>
      <c r="C890" s="163"/>
      <c r="D890" s="158"/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R890" s="158"/>
      <c r="S890" s="158"/>
      <c r="T890" s="158"/>
      <c r="U890" s="158"/>
      <c r="V890" s="158"/>
      <c r="W890" s="158"/>
      <c r="X890" s="158"/>
      <c r="Y890" s="158"/>
      <c r="Z890" s="158"/>
    </row>
    <row r="891" spans="1:26" ht="15.75" customHeight="1">
      <c r="A891" s="158"/>
      <c r="B891" s="170"/>
      <c r="C891" s="163"/>
      <c r="D891" s="158"/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R891" s="158"/>
      <c r="S891" s="158"/>
      <c r="T891" s="158"/>
      <c r="U891" s="158"/>
      <c r="V891" s="158"/>
      <c r="W891" s="158"/>
      <c r="X891" s="158"/>
      <c r="Y891" s="158"/>
      <c r="Z891" s="158"/>
    </row>
    <row r="892" spans="1:26" ht="15.75" customHeight="1">
      <c r="A892" s="158"/>
      <c r="B892" s="170"/>
      <c r="C892" s="163"/>
      <c r="D892" s="158"/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R892" s="158"/>
      <c r="S892" s="158"/>
      <c r="T892" s="158"/>
      <c r="U892" s="158"/>
      <c r="V892" s="158"/>
      <c r="W892" s="158"/>
      <c r="X892" s="158"/>
      <c r="Y892" s="158"/>
      <c r="Z892" s="158"/>
    </row>
    <row r="893" spans="1:26" ht="15.75" customHeight="1">
      <c r="A893" s="158"/>
      <c r="B893" s="170"/>
      <c r="C893" s="163"/>
      <c r="D893" s="158"/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R893" s="158"/>
      <c r="S893" s="158"/>
      <c r="T893" s="158"/>
      <c r="U893" s="158"/>
      <c r="V893" s="158"/>
      <c r="W893" s="158"/>
      <c r="X893" s="158"/>
      <c r="Y893" s="158"/>
      <c r="Z893" s="158"/>
    </row>
    <row r="894" spans="1:26" ht="15.75" customHeight="1">
      <c r="A894" s="158"/>
      <c r="B894" s="170"/>
      <c r="C894" s="163"/>
      <c r="D894" s="158"/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R894" s="158"/>
      <c r="S894" s="158"/>
      <c r="T894" s="158"/>
      <c r="U894" s="158"/>
      <c r="V894" s="158"/>
      <c r="W894" s="158"/>
      <c r="X894" s="158"/>
      <c r="Y894" s="158"/>
      <c r="Z894" s="158"/>
    </row>
    <row r="895" spans="1:26" ht="15.75" customHeight="1">
      <c r="A895" s="158"/>
      <c r="B895" s="170"/>
      <c r="C895" s="163"/>
      <c r="D895" s="158"/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R895" s="158"/>
      <c r="S895" s="158"/>
      <c r="T895" s="158"/>
      <c r="U895" s="158"/>
      <c r="V895" s="158"/>
      <c r="W895" s="158"/>
      <c r="X895" s="158"/>
      <c r="Y895" s="158"/>
      <c r="Z895" s="158"/>
    </row>
    <row r="896" spans="1:26" ht="15.75" customHeight="1">
      <c r="A896" s="158"/>
      <c r="B896" s="170"/>
      <c r="C896" s="163"/>
      <c r="D896" s="158"/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R896" s="158"/>
      <c r="S896" s="158"/>
      <c r="T896" s="158"/>
      <c r="U896" s="158"/>
      <c r="V896" s="158"/>
      <c r="W896" s="158"/>
      <c r="X896" s="158"/>
      <c r="Y896" s="158"/>
      <c r="Z896" s="158"/>
    </row>
    <row r="897" spans="1:26" ht="15.75" customHeight="1">
      <c r="A897" s="158"/>
      <c r="B897" s="170"/>
      <c r="C897" s="163"/>
      <c r="D897" s="158"/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R897" s="158"/>
      <c r="S897" s="158"/>
      <c r="T897" s="158"/>
      <c r="U897" s="158"/>
      <c r="V897" s="158"/>
      <c r="W897" s="158"/>
      <c r="X897" s="158"/>
      <c r="Y897" s="158"/>
      <c r="Z897" s="158"/>
    </row>
    <row r="898" spans="1:26" ht="15.75" customHeight="1">
      <c r="A898" s="158"/>
      <c r="B898" s="170"/>
      <c r="C898" s="163"/>
      <c r="D898" s="158"/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R898" s="158"/>
      <c r="S898" s="158"/>
      <c r="T898" s="158"/>
      <c r="U898" s="158"/>
      <c r="V898" s="158"/>
      <c r="W898" s="158"/>
      <c r="X898" s="158"/>
      <c r="Y898" s="158"/>
      <c r="Z898" s="158"/>
    </row>
    <row r="899" spans="1:26" ht="15.75" customHeight="1">
      <c r="A899" s="158"/>
      <c r="B899" s="170"/>
      <c r="C899" s="163"/>
      <c r="D899" s="158"/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R899" s="158"/>
      <c r="S899" s="158"/>
      <c r="T899" s="158"/>
      <c r="U899" s="158"/>
      <c r="V899" s="158"/>
      <c r="W899" s="158"/>
      <c r="X899" s="158"/>
      <c r="Y899" s="158"/>
      <c r="Z899" s="158"/>
    </row>
    <row r="900" spans="1:26" ht="15.75" customHeight="1">
      <c r="A900" s="158"/>
      <c r="B900" s="170"/>
      <c r="C900" s="163"/>
      <c r="D900" s="158"/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R900" s="158"/>
      <c r="S900" s="158"/>
      <c r="T900" s="158"/>
      <c r="U900" s="158"/>
      <c r="V900" s="158"/>
      <c r="W900" s="158"/>
      <c r="X900" s="158"/>
      <c r="Y900" s="158"/>
      <c r="Z900" s="158"/>
    </row>
    <row r="901" spans="1:26" ht="15.75" customHeight="1">
      <c r="A901" s="158"/>
      <c r="B901" s="170"/>
      <c r="C901" s="163"/>
      <c r="D901" s="158"/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R901" s="158"/>
      <c r="S901" s="158"/>
      <c r="T901" s="158"/>
      <c r="U901" s="158"/>
      <c r="V901" s="158"/>
      <c r="W901" s="158"/>
      <c r="X901" s="158"/>
      <c r="Y901" s="158"/>
      <c r="Z901" s="158"/>
    </row>
    <row r="902" spans="1:26" ht="15.75" customHeight="1">
      <c r="A902" s="158"/>
      <c r="B902" s="170"/>
      <c r="C902" s="163"/>
      <c r="D902" s="158"/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R902" s="158"/>
      <c r="S902" s="158"/>
      <c r="T902" s="158"/>
      <c r="U902" s="158"/>
      <c r="V902" s="158"/>
      <c r="W902" s="158"/>
      <c r="X902" s="158"/>
      <c r="Y902" s="158"/>
      <c r="Z902" s="158"/>
    </row>
    <row r="903" spans="1:26" ht="15.75" customHeight="1">
      <c r="A903" s="158"/>
      <c r="B903" s="170"/>
      <c r="C903" s="163"/>
      <c r="D903" s="158"/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R903" s="158"/>
      <c r="S903" s="158"/>
      <c r="T903" s="158"/>
      <c r="U903" s="158"/>
      <c r="V903" s="158"/>
      <c r="W903" s="158"/>
      <c r="X903" s="158"/>
      <c r="Y903" s="158"/>
      <c r="Z903" s="158"/>
    </row>
    <row r="904" spans="1:26" ht="15.75" customHeight="1">
      <c r="A904" s="158"/>
      <c r="B904" s="170"/>
      <c r="C904" s="163"/>
      <c r="D904" s="158"/>
      <c r="E904" s="158"/>
      <c r="F904" s="158"/>
      <c r="G904" s="158"/>
      <c r="H904" s="158"/>
      <c r="I904" s="158"/>
      <c r="J904" s="158"/>
      <c r="K904" s="158"/>
      <c r="L904" s="158"/>
      <c r="M904" s="158"/>
      <c r="N904" s="158"/>
      <c r="O904" s="158"/>
      <c r="P904" s="158"/>
      <c r="Q904" s="158"/>
      <c r="R904" s="158"/>
      <c r="S904" s="158"/>
      <c r="T904" s="158"/>
      <c r="U904" s="158"/>
      <c r="V904" s="158"/>
      <c r="W904" s="158"/>
      <c r="X904" s="158"/>
      <c r="Y904" s="158"/>
      <c r="Z904" s="158"/>
    </row>
    <row r="905" spans="1:26" ht="15.75" customHeight="1">
      <c r="A905" s="158"/>
      <c r="B905" s="170"/>
      <c r="C905" s="163"/>
      <c r="D905" s="158"/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R905" s="158"/>
      <c r="S905" s="158"/>
      <c r="T905" s="158"/>
      <c r="U905" s="158"/>
      <c r="V905" s="158"/>
      <c r="W905" s="158"/>
      <c r="X905" s="158"/>
      <c r="Y905" s="158"/>
      <c r="Z905" s="158"/>
    </row>
    <row r="906" spans="1:26" ht="15.75" customHeight="1">
      <c r="A906" s="158"/>
      <c r="B906" s="170"/>
      <c r="C906" s="163"/>
      <c r="D906" s="158"/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R906" s="158"/>
      <c r="S906" s="158"/>
      <c r="T906" s="158"/>
      <c r="U906" s="158"/>
      <c r="V906" s="158"/>
      <c r="W906" s="158"/>
      <c r="X906" s="158"/>
      <c r="Y906" s="158"/>
      <c r="Z906" s="158"/>
    </row>
    <row r="907" spans="1:26" ht="15.75" customHeight="1">
      <c r="A907" s="158"/>
      <c r="B907" s="170"/>
      <c r="C907" s="163"/>
      <c r="D907" s="158"/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R907" s="158"/>
      <c r="S907" s="158"/>
      <c r="T907" s="158"/>
      <c r="U907" s="158"/>
      <c r="V907" s="158"/>
      <c r="W907" s="158"/>
      <c r="X907" s="158"/>
      <c r="Y907" s="158"/>
      <c r="Z907" s="158"/>
    </row>
    <row r="908" spans="1:26" ht="15.75" customHeight="1">
      <c r="A908" s="158"/>
      <c r="B908" s="170"/>
      <c r="C908" s="163"/>
      <c r="D908" s="158"/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R908" s="158"/>
      <c r="S908" s="158"/>
      <c r="T908" s="158"/>
      <c r="U908" s="158"/>
      <c r="V908" s="158"/>
      <c r="W908" s="158"/>
      <c r="X908" s="158"/>
      <c r="Y908" s="158"/>
      <c r="Z908" s="158"/>
    </row>
    <row r="909" spans="1:26" ht="15.75" customHeight="1">
      <c r="A909" s="158"/>
      <c r="B909" s="170"/>
      <c r="C909" s="163"/>
      <c r="D909" s="158"/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R909" s="158"/>
      <c r="S909" s="158"/>
      <c r="T909" s="158"/>
      <c r="U909" s="158"/>
      <c r="V909" s="158"/>
      <c r="W909" s="158"/>
      <c r="X909" s="158"/>
      <c r="Y909" s="158"/>
      <c r="Z909" s="158"/>
    </row>
    <row r="910" spans="1:26" ht="15.75" customHeight="1">
      <c r="A910" s="158"/>
      <c r="B910" s="170"/>
      <c r="C910" s="163"/>
      <c r="D910" s="158"/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R910" s="158"/>
      <c r="S910" s="158"/>
      <c r="T910" s="158"/>
      <c r="U910" s="158"/>
      <c r="V910" s="158"/>
      <c r="W910" s="158"/>
      <c r="X910" s="158"/>
      <c r="Y910" s="158"/>
      <c r="Z910" s="158"/>
    </row>
    <row r="911" spans="1:26" ht="15.75" customHeight="1">
      <c r="A911" s="158"/>
      <c r="B911" s="170"/>
      <c r="C911" s="163"/>
      <c r="D911" s="158"/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R911" s="158"/>
      <c r="S911" s="158"/>
      <c r="T911" s="158"/>
      <c r="U911" s="158"/>
      <c r="V911" s="158"/>
      <c r="W911" s="158"/>
      <c r="X911" s="158"/>
      <c r="Y911" s="158"/>
      <c r="Z911" s="158"/>
    </row>
    <row r="912" spans="1:26" ht="15.75" customHeight="1">
      <c r="A912" s="158"/>
      <c r="B912" s="170"/>
      <c r="C912" s="163"/>
      <c r="D912" s="158"/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R912" s="158"/>
      <c r="S912" s="158"/>
      <c r="T912" s="158"/>
      <c r="U912" s="158"/>
      <c r="V912" s="158"/>
      <c r="W912" s="158"/>
      <c r="X912" s="158"/>
      <c r="Y912" s="158"/>
      <c r="Z912" s="158"/>
    </row>
    <row r="913" spans="1:26" ht="15.75" customHeight="1">
      <c r="A913" s="158"/>
      <c r="B913" s="170"/>
      <c r="C913" s="163"/>
      <c r="D913" s="158"/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R913" s="158"/>
      <c r="S913" s="158"/>
      <c r="T913" s="158"/>
      <c r="U913" s="158"/>
      <c r="V913" s="158"/>
      <c r="W913" s="158"/>
      <c r="X913" s="158"/>
      <c r="Y913" s="158"/>
      <c r="Z913" s="158"/>
    </row>
    <row r="914" spans="1:26" ht="15.75" customHeight="1">
      <c r="A914" s="158"/>
      <c r="B914" s="170"/>
      <c r="C914" s="163"/>
      <c r="D914" s="158"/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R914" s="158"/>
      <c r="S914" s="158"/>
      <c r="T914" s="158"/>
      <c r="U914" s="158"/>
      <c r="V914" s="158"/>
      <c r="W914" s="158"/>
      <c r="X914" s="158"/>
      <c r="Y914" s="158"/>
      <c r="Z914" s="158"/>
    </row>
    <row r="915" spans="1:26" ht="15.75" customHeight="1">
      <c r="A915" s="158"/>
      <c r="B915" s="170"/>
      <c r="C915" s="163"/>
      <c r="D915" s="158"/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R915" s="158"/>
      <c r="S915" s="158"/>
      <c r="T915" s="158"/>
      <c r="U915" s="158"/>
      <c r="V915" s="158"/>
      <c r="W915" s="158"/>
      <c r="X915" s="158"/>
      <c r="Y915" s="158"/>
      <c r="Z915" s="158"/>
    </row>
    <row r="916" spans="1:26" ht="15.75" customHeight="1">
      <c r="A916" s="158"/>
      <c r="B916" s="170"/>
      <c r="C916" s="163"/>
      <c r="D916" s="158"/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R916" s="158"/>
      <c r="S916" s="158"/>
      <c r="T916" s="158"/>
      <c r="U916" s="158"/>
      <c r="V916" s="158"/>
      <c r="W916" s="158"/>
      <c r="X916" s="158"/>
      <c r="Y916" s="158"/>
      <c r="Z916" s="158"/>
    </row>
    <row r="917" spans="1:26" ht="15.75" customHeight="1">
      <c r="A917" s="158"/>
      <c r="B917" s="170"/>
      <c r="C917" s="163"/>
      <c r="D917" s="158"/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R917" s="158"/>
      <c r="S917" s="158"/>
      <c r="T917" s="158"/>
      <c r="U917" s="158"/>
      <c r="V917" s="158"/>
      <c r="W917" s="158"/>
      <c r="X917" s="158"/>
      <c r="Y917" s="158"/>
      <c r="Z917" s="158"/>
    </row>
    <row r="918" spans="1:26" ht="15.75" customHeight="1">
      <c r="A918" s="158"/>
      <c r="B918" s="170"/>
      <c r="C918" s="163"/>
      <c r="D918" s="158"/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R918" s="158"/>
      <c r="S918" s="158"/>
      <c r="T918" s="158"/>
      <c r="U918" s="158"/>
      <c r="V918" s="158"/>
      <c r="W918" s="158"/>
      <c r="X918" s="158"/>
      <c r="Y918" s="158"/>
      <c r="Z918" s="158"/>
    </row>
    <row r="919" spans="1:26" ht="15.75" customHeight="1">
      <c r="A919" s="158"/>
      <c r="B919" s="170"/>
      <c r="C919" s="163"/>
      <c r="D919" s="158"/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R919" s="158"/>
      <c r="S919" s="158"/>
      <c r="T919" s="158"/>
      <c r="U919" s="158"/>
      <c r="V919" s="158"/>
      <c r="W919" s="158"/>
      <c r="X919" s="158"/>
      <c r="Y919" s="158"/>
      <c r="Z919" s="158"/>
    </row>
    <row r="920" spans="1:26" ht="15.75" customHeight="1">
      <c r="A920" s="158"/>
      <c r="B920" s="170"/>
      <c r="C920" s="163"/>
      <c r="D920" s="158"/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R920" s="158"/>
      <c r="S920" s="158"/>
      <c r="T920" s="158"/>
      <c r="U920" s="158"/>
      <c r="V920" s="158"/>
      <c r="W920" s="158"/>
      <c r="X920" s="158"/>
      <c r="Y920" s="158"/>
      <c r="Z920" s="158"/>
    </row>
    <row r="921" spans="1:26" ht="15.75" customHeight="1">
      <c r="A921" s="158"/>
      <c r="B921" s="170"/>
      <c r="C921" s="163"/>
      <c r="D921" s="158"/>
      <c r="E921" s="158"/>
      <c r="F921" s="158"/>
      <c r="G921" s="158"/>
      <c r="H921" s="158"/>
      <c r="I921" s="158"/>
      <c r="J921" s="158"/>
      <c r="K921" s="158"/>
      <c r="L921" s="158"/>
      <c r="M921" s="158"/>
      <c r="N921" s="158"/>
      <c r="O921" s="158"/>
      <c r="P921" s="158"/>
      <c r="Q921" s="158"/>
      <c r="R921" s="158"/>
      <c r="S921" s="158"/>
      <c r="T921" s="158"/>
      <c r="U921" s="158"/>
      <c r="V921" s="158"/>
      <c r="W921" s="158"/>
      <c r="X921" s="158"/>
      <c r="Y921" s="158"/>
      <c r="Z921" s="158"/>
    </row>
    <row r="922" spans="1:26" ht="15.75" customHeight="1">
      <c r="A922" s="158"/>
      <c r="B922" s="170"/>
      <c r="C922" s="163"/>
      <c r="D922" s="158"/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R922" s="158"/>
      <c r="S922" s="158"/>
      <c r="T922" s="158"/>
      <c r="U922" s="158"/>
      <c r="V922" s="158"/>
      <c r="W922" s="158"/>
      <c r="X922" s="158"/>
      <c r="Y922" s="158"/>
      <c r="Z922" s="158"/>
    </row>
    <row r="923" spans="1:26" ht="15.75" customHeight="1">
      <c r="A923" s="158"/>
      <c r="B923" s="170"/>
      <c r="C923" s="163"/>
      <c r="D923" s="158"/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R923" s="158"/>
      <c r="S923" s="158"/>
      <c r="T923" s="158"/>
      <c r="U923" s="158"/>
      <c r="V923" s="158"/>
      <c r="W923" s="158"/>
      <c r="X923" s="158"/>
      <c r="Y923" s="158"/>
      <c r="Z923" s="158"/>
    </row>
    <row r="924" spans="1:26" ht="15.75" customHeight="1">
      <c r="A924" s="158"/>
      <c r="B924" s="170"/>
      <c r="C924" s="163"/>
      <c r="D924" s="158"/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R924" s="158"/>
      <c r="S924" s="158"/>
      <c r="T924" s="158"/>
      <c r="U924" s="158"/>
      <c r="V924" s="158"/>
      <c r="W924" s="158"/>
      <c r="X924" s="158"/>
      <c r="Y924" s="158"/>
      <c r="Z924" s="158"/>
    </row>
    <row r="925" spans="1:26" ht="15.75" customHeight="1">
      <c r="A925" s="158"/>
      <c r="B925" s="170"/>
      <c r="C925" s="163"/>
      <c r="D925" s="158"/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R925" s="158"/>
      <c r="S925" s="158"/>
      <c r="T925" s="158"/>
      <c r="U925" s="158"/>
      <c r="V925" s="158"/>
      <c r="W925" s="158"/>
      <c r="X925" s="158"/>
      <c r="Y925" s="158"/>
      <c r="Z925" s="158"/>
    </row>
    <row r="926" spans="1:26" ht="15.75" customHeight="1">
      <c r="A926" s="158"/>
      <c r="B926" s="170"/>
      <c r="C926" s="163"/>
      <c r="D926" s="158"/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R926" s="158"/>
      <c r="S926" s="158"/>
      <c r="T926" s="158"/>
      <c r="U926" s="158"/>
      <c r="V926" s="158"/>
      <c r="W926" s="158"/>
      <c r="X926" s="158"/>
      <c r="Y926" s="158"/>
      <c r="Z926" s="158"/>
    </row>
    <row r="927" spans="1:26" ht="15.75" customHeight="1">
      <c r="A927" s="158"/>
      <c r="B927" s="170"/>
      <c r="C927" s="163"/>
      <c r="D927" s="158"/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R927" s="158"/>
      <c r="S927" s="158"/>
      <c r="T927" s="158"/>
      <c r="U927" s="158"/>
      <c r="V927" s="158"/>
      <c r="W927" s="158"/>
      <c r="X927" s="158"/>
      <c r="Y927" s="158"/>
      <c r="Z927" s="158"/>
    </row>
    <row r="928" spans="1:26" ht="15.75" customHeight="1">
      <c r="A928" s="158"/>
      <c r="B928" s="170"/>
      <c r="C928" s="163"/>
      <c r="D928" s="158"/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R928" s="158"/>
      <c r="S928" s="158"/>
      <c r="T928" s="158"/>
      <c r="U928" s="158"/>
      <c r="V928" s="158"/>
      <c r="W928" s="158"/>
      <c r="X928" s="158"/>
      <c r="Y928" s="158"/>
      <c r="Z928" s="158"/>
    </row>
    <row r="929" spans="1:26" ht="15.75" customHeight="1">
      <c r="A929" s="158"/>
      <c r="B929" s="170"/>
      <c r="C929" s="163"/>
      <c r="D929" s="158"/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</row>
    <row r="930" spans="1:26" ht="15.75" customHeight="1">
      <c r="A930" s="158"/>
      <c r="B930" s="170"/>
      <c r="C930" s="163"/>
      <c r="D930" s="158"/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R930" s="158"/>
      <c r="S930" s="158"/>
      <c r="T930" s="158"/>
      <c r="U930" s="158"/>
      <c r="V930" s="158"/>
      <c r="W930" s="158"/>
      <c r="X930" s="158"/>
      <c r="Y930" s="158"/>
      <c r="Z930" s="158"/>
    </row>
    <row r="931" spans="1:26" ht="15.75" customHeight="1">
      <c r="A931" s="158"/>
      <c r="B931" s="170"/>
      <c r="C931" s="163"/>
      <c r="D931" s="158"/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R931" s="158"/>
      <c r="S931" s="158"/>
      <c r="T931" s="158"/>
      <c r="U931" s="158"/>
      <c r="V931" s="158"/>
      <c r="W931" s="158"/>
      <c r="X931" s="158"/>
      <c r="Y931" s="158"/>
      <c r="Z931" s="158"/>
    </row>
    <row r="932" spans="1:26" ht="15.75" customHeight="1">
      <c r="A932" s="158"/>
      <c r="B932" s="170"/>
      <c r="C932" s="163"/>
      <c r="D932" s="158"/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R932" s="158"/>
      <c r="S932" s="158"/>
      <c r="T932" s="158"/>
      <c r="U932" s="158"/>
      <c r="V932" s="158"/>
      <c r="W932" s="158"/>
      <c r="X932" s="158"/>
      <c r="Y932" s="158"/>
      <c r="Z932" s="158"/>
    </row>
    <row r="933" spans="1:26" ht="15.75" customHeight="1">
      <c r="A933" s="158"/>
      <c r="B933" s="170"/>
      <c r="C933" s="163"/>
      <c r="D933" s="158"/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R933" s="158"/>
      <c r="S933" s="158"/>
      <c r="T933" s="158"/>
      <c r="U933" s="158"/>
      <c r="V933" s="158"/>
      <c r="W933" s="158"/>
      <c r="X933" s="158"/>
      <c r="Y933" s="158"/>
      <c r="Z933" s="158"/>
    </row>
    <row r="934" spans="1:26" ht="15.75" customHeight="1">
      <c r="A934" s="158"/>
      <c r="B934" s="170"/>
      <c r="C934" s="163"/>
      <c r="D934" s="158"/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R934" s="158"/>
      <c r="S934" s="158"/>
      <c r="T934" s="158"/>
      <c r="U934" s="158"/>
      <c r="V934" s="158"/>
      <c r="W934" s="158"/>
      <c r="X934" s="158"/>
      <c r="Y934" s="158"/>
      <c r="Z934" s="158"/>
    </row>
    <row r="935" spans="1:26" ht="15.75" customHeight="1">
      <c r="A935" s="158"/>
      <c r="B935" s="170"/>
      <c r="C935" s="163"/>
      <c r="D935" s="158"/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R935" s="158"/>
      <c r="S935" s="158"/>
      <c r="T935" s="158"/>
      <c r="U935" s="158"/>
      <c r="V935" s="158"/>
      <c r="W935" s="158"/>
      <c r="X935" s="158"/>
      <c r="Y935" s="158"/>
      <c r="Z935" s="158"/>
    </row>
    <row r="936" spans="1:26" ht="15.75" customHeight="1">
      <c r="A936" s="158"/>
      <c r="B936" s="170"/>
      <c r="C936" s="163"/>
      <c r="D936" s="158"/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R936" s="158"/>
      <c r="S936" s="158"/>
      <c r="T936" s="158"/>
      <c r="U936" s="158"/>
      <c r="V936" s="158"/>
      <c r="W936" s="158"/>
      <c r="X936" s="158"/>
      <c r="Y936" s="158"/>
      <c r="Z936" s="158"/>
    </row>
    <row r="937" spans="1:26" ht="15.75" customHeight="1">
      <c r="A937" s="158"/>
      <c r="B937" s="170"/>
      <c r="C937" s="163"/>
      <c r="D937" s="158"/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R937" s="158"/>
      <c r="S937" s="158"/>
      <c r="T937" s="158"/>
      <c r="U937" s="158"/>
      <c r="V937" s="158"/>
      <c r="W937" s="158"/>
      <c r="X937" s="158"/>
      <c r="Y937" s="158"/>
      <c r="Z937" s="158"/>
    </row>
    <row r="938" spans="1:26" ht="15.75" customHeight="1">
      <c r="A938" s="158"/>
      <c r="B938" s="170"/>
      <c r="C938" s="163"/>
      <c r="D938" s="158"/>
      <c r="E938" s="158"/>
      <c r="F938" s="158"/>
      <c r="G938" s="158"/>
      <c r="H938" s="158"/>
      <c r="I938" s="158"/>
      <c r="J938" s="158"/>
      <c r="K938" s="158"/>
      <c r="L938" s="158"/>
      <c r="M938" s="158"/>
      <c r="N938" s="158"/>
      <c r="O938" s="158"/>
      <c r="P938" s="158"/>
      <c r="Q938" s="158"/>
      <c r="R938" s="158"/>
      <c r="S938" s="158"/>
      <c r="T938" s="158"/>
      <c r="U938" s="158"/>
      <c r="V938" s="158"/>
      <c r="W938" s="158"/>
      <c r="X938" s="158"/>
      <c r="Y938" s="158"/>
      <c r="Z938" s="158"/>
    </row>
    <row r="939" spans="1:26" ht="15.75" customHeight="1">
      <c r="A939" s="158"/>
      <c r="B939" s="170"/>
      <c r="C939" s="163"/>
      <c r="D939" s="158"/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R939" s="158"/>
      <c r="S939" s="158"/>
      <c r="T939" s="158"/>
      <c r="U939" s="158"/>
      <c r="V939" s="158"/>
      <c r="W939" s="158"/>
      <c r="X939" s="158"/>
      <c r="Y939" s="158"/>
      <c r="Z939" s="158"/>
    </row>
    <row r="940" spans="1:26" ht="15.75" customHeight="1">
      <c r="A940" s="158"/>
      <c r="B940" s="170"/>
      <c r="C940" s="163"/>
      <c r="D940" s="158"/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R940" s="158"/>
      <c r="S940" s="158"/>
      <c r="T940" s="158"/>
      <c r="U940" s="158"/>
      <c r="V940" s="158"/>
      <c r="W940" s="158"/>
      <c r="X940" s="158"/>
      <c r="Y940" s="158"/>
      <c r="Z940" s="158"/>
    </row>
    <row r="941" spans="1:26" ht="15.75" customHeight="1">
      <c r="A941" s="158"/>
      <c r="B941" s="170"/>
      <c r="C941" s="163"/>
      <c r="D941" s="158"/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R941" s="158"/>
      <c r="S941" s="158"/>
      <c r="T941" s="158"/>
      <c r="U941" s="158"/>
      <c r="V941" s="158"/>
      <c r="W941" s="158"/>
      <c r="X941" s="158"/>
      <c r="Y941" s="158"/>
      <c r="Z941" s="158"/>
    </row>
    <row r="942" spans="1:26" ht="15.75" customHeight="1">
      <c r="A942" s="158"/>
      <c r="B942" s="170"/>
      <c r="C942" s="163"/>
      <c r="D942" s="158"/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R942" s="158"/>
      <c r="S942" s="158"/>
      <c r="T942" s="158"/>
      <c r="U942" s="158"/>
      <c r="V942" s="158"/>
      <c r="W942" s="158"/>
      <c r="X942" s="158"/>
      <c r="Y942" s="158"/>
      <c r="Z942" s="158"/>
    </row>
    <row r="943" spans="1:26" ht="15.75" customHeight="1">
      <c r="A943" s="158"/>
      <c r="B943" s="170"/>
      <c r="C943" s="163"/>
      <c r="D943" s="158"/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R943" s="158"/>
      <c r="S943" s="158"/>
      <c r="T943" s="158"/>
      <c r="U943" s="158"/>
      <c r="V943" s="158"/>
      <c r="W943" s="158"/>
      <c r="X943" s="158"/>
      <c r="Y943" s="158"/>
      <c r="Z943" s="158"/>
    </row>
    <row r="944" spans="1:26" ht="15.75" customHeight="1">
      <c r="A944" s="158"/>
      <c r="B944" s="170"/>
      <c r="C944" s="163"/>
      <c r="D944" s="158"/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R944" s="158"/>
      <c r="S944" s="158"/>
      <c r="T944" s="158"/>
      <c r="U944" s="158"/>
      <c r="V944" s="158"/>
      <c r="W944" s="158"/>
      <c r="X944" s="158"/>
      <c r="Y944" s="158"/>
      <c r="Z944" s="158"/>
    </row>
    <row r="945" spans="1:26" ht="15.75" customHeight="1">
      <c r="A945" s="158"/>
      <c r="B945" s="170"/>
      <c r="C945" s="163"/>
      <c r="D945" s="158"/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</row>
    <row r="946" spans="1:26" ht="15.75" customHeight="1">
      <c r="A946" s="158"/>
      <c r="B946" s="170"/>
      <c r="C946" s="163"/>
      <c r="D946" s="158"/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R946" s="158"/>
      <c r="S946" s="158"/>
      <c r="T946" s="158"/>
      <c r="U946" s="158"/>
      <c r="V946" s="158"/>
      <c r="W946" s="158"/>
      <c r="X946" s="158"/>
      <c r="Y946" s="158"/>
      <c r="Z946" s="158"/>
    </row>
    <row r="947" spans="1:26" ht="15.75" customHeight="1">
      <c r="A947" s="158"/>
      <c r="B947" s="170"/>
      <c r="C947" s="163"/>
      <c r="D947" s="158"/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R947" s="158"/>
      <c r="S947" s="158"/>
      <c r="T947" s="158"/>
      <c r="U947" s="158"/>
      <c r="V947" s="158"/>
      <c r="W947" s="158"/>
      <c r="X947" s="158"/>
      <c r="Y947" s="158"/>
      <c r="Z947" s="158"/>
    </row>
    <row r="948" spans="1:26" ht="15.75" customHeight="1">
      <c r="A948" s="158"/>
      <c r="B948" s="170"/>
      <c r="C948" s="163"/>
      <c r="D948" s="158"/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R948" s="158"/>
      <c r="S948" s="158"/>
      <c r="T948" s="158"/>
      <c r="U948" s="158"/>
      <c r="V948" s="158"/>
      <c r="W948" s="158"/>
      <c r="X948" s="158"/>
      <c r="Y948" s="158"/>
      <c r="Z948" s="158"/>
    </row>
    <row r="949" spans="1:26" ht="15.75" customHeight="1">
      <c r="A949" s="158"/>
      <c r="B949" s="170"/>
      <c r="C949" s="163"/>
      <c r="D949" s="158"/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R949" s="158"/>
      <c r="S949" s="158"/>
      <c r="T949" s="158"/>
      <c r="U949" s="158"/>
      <c r="V949" s="158"/>
      <c r="W949" s="158"/>
      <c r="X949" s="158"/>
      <c r="Y949" s="158"/>
      <c r="Z949" s="158"/>
    </row>
    <row r="950" spans="1:26" ht="15.75" customHeight="1">
      <c r="A950" s="158"/>
      <c r="B950" s="170"/>
      <c r="C950" s="163"/>
      <c r="D950" s="158"/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R950" s="158"/>
      <c r="S950" s="158"/>
      <c r="T950" s="158"/>
      <c r="U950" s="158"/>
      <c r="V950" s="158"/>
      <c r="W950" s="158"/>
      <c r="X950" s="158"/>
      <c r="Y950" s="158"/>
      <c r="Z950" s="158"/>
    </row>
    <row r="951" spans="1:26" ht="15.75" customHeight="1">
      <c r="A951" s="158"/>
      <c r="B951" s="170"/>
      <c r="C951" s="163"/>
      <c r="D951" s="158"/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R951" s="158"/>
      <c r="S951" s="158"/>
      <c r="T951" s="158"/>
      <c r="U951" s="158"/>
      <c r="V951" s="158"/>
      <c r="W951" s="158"/>
      <c r="X951" s="158"/>
      <c r="Y951" s="158"/>
      <c r="Z951" s="158"/>
    </row>
    <row r="952" spans="1:26" ht="15.75" customHeight="1">
      <c r="A952" s="158"/>
      <c r="B952" s="170"/>
      <c r="C952" s="163"/>
      <c r="D952" s="158"/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R952" s="158"/>
      <c r="S952" s="158"/>
      <c r="T952" s="158"/>
      <c r="U952" s="158"/>
      <c r="V952" s="158"/>
      <c r="W952" s="158"/>
      <c r="X952" s="158"/>
      <c r="Y952" s="158"/>
      <c r="Z952" s="158"/>
    </row>
    <row r="953" spans="1:26" ht="15.75" customHeight="1">
      <c r="A953" s="158"/>
      <c r="B953" s="170"/>
      <c r="C953" s="163"/>
      <c r="D953" s="158"/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R953" s="158"/>
      <c r="S953" s="158"/>
      <c r="T953" s="158"/>
      <c r="U953" s="158"/>
      <c r="V953" s="158"/>
      <c r="W953" s="158"/>
      <c r="X953" s="158"/>
      <c r="Y953" s="158"/>
      <c r="Z953" s="158"/>
    </row>
    <row r="954" spans="1:26" ht="15.75" customHeight="1">
      <c r="A954" s="158"/>
      <c r="B954" s="170"/>
      <c r="C954" s="163"/>
      <c r="D954" s="158"/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R954" s="158"/>
      <c r="S954" s="158"/>
      <c r="T954" s="158"/>
      <c r="U954" s="158"/>
      <c r="V954" s="158"/>
      <c r="W954" s="158"/>
      <c r="X954" s="158"/>
      <c r="Y954" s="158"/>
      <c r="Z954" s="158"/>
    </row>
    <row r="955" spans="1:26" ht="15.75" customHeight="1">
      <c r="A955" s="158"/>
      <c r="B955" s="170"/>
      <c r="C955" s="163"/>
      <c r="D955" s="158"/>
      <c r="E955" s="158"/>
      <c r="F955" s="158"/>
      <c r="G955" s="158"/>
      <c r="H955" s="158"/>
      <c r="I955" s="158"/>
      <c r="J955" s="158"/>
      <c r="K955" s="158"/>
      <c r="L955" s="158"/>
      <c r="M955" s="158"/>
      <c r="N955" s="158"/>
      <c r="O955" s="158"/>
      <c r="P955" s="158"/>
      <c r="Q955" s="158"/>
      <c r="R955" s="158"/>
      <c r="S955" s="158"/>
      <c r="T955" s="158"/>
      <c r="U955" s="158"/>
      <c r="V955" s="158"/>
      <c r="W955" s="158"/>
      <c r="X955" s="158"/>
      <c r="Y955" s="158"/>
      <c r="Z955" s="158"/>
    </row>
    <row r="956" spans="1:26" ht="15.75" customHeight="1">
      <c r="A956" s="158"/>
      <c r="B956" s="170"/>
      <c r="C956" s="163"/>
      <c r="D956" s="158"/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R956" s="158"/>
      <c r="S956" s="158"/>
      <c r="T956" s="158"/>
      <c r="U956" s="158"/>
      <c r="V956" s="158"/>
      <c r="W956" s="158"/>
      <c r="X956" s="158"/>
      <c r="Y956" s="158"/>
      <c r="Z956" s="158"/>
    </row>
    <row r="957" spans="1:26" ht="15.75" customHeight="1">
      <c r="A957" s="158"/>
      <c r="B957" s="170"/>
      <c r="C957" s="163"/>
      <c r="D957" s="158"/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R957" s="158"/>
      <c r="S957" s="158"/>
      <c r="T957" s="158"/>
      <c r="U957" s="158"/>
      <c r="V957" s="158"/>
      <c r="W957" s="158"/>
      <c r="X957" s="158"/>
      <c r="Y957" s="158"/>
      <c r="Z957" s="158"/>
    </row>
    <row r="958" spans="1:26" ht="15.75" customHeight="1">
      <c r="A958" s="158"/>
      <c r="B958" s="170"/>
      <c r="C958" s="163"/>
      <c r="D958" s="158"/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R958" s="158"/>
      <c r="S958" s="158"/>
      <c r="T958" s="158"/>
      <c r="U958" s="158"/>
      <c r="V958" s="158"/>
      <c r="W958" s="158"/>
      <c r="X958" s="158"/>
      <c r="Y958" s="158"/>
      <c r="Z958" s="158"/>
    </row>
    <row r="959" spans="1:26" ht="15.75" customHeight="1">
      <c r="A959" s="158"/>
      <c r="B959" s="170"/>
      <c r="C959" s="163"/>
      <c r="D959" s="158"/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R959" s="158"/>
      <c r="S959" s="158"/>
      <c r="T959" s="158"/>
      <c r="U959" s="158"/>
      <c r="V959" s="158"/>
      <c r="W959" s="158"/>
      <c r="X959" s="158"/>
      <c r="Y959" s="158"/>
      <c r="Z959" s="158"/>
    </row>
    <row r="960" spans="1:26" ht="15.75" customHeight="1">
      <c r="A960" s="158"/>
      <c r="B960" s="170"/>
      <c r="C960" s="163"/>
      <c r="D960" s="158"/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R960" s="158"/>
      <c r="S960" s="158"/>
      <c r="T960" s="158"/>
      <c r="U960" s="158"/>
      <c r="V960" s="158"/>
      <c r="W960" s="158"/>
      <c r="X960" s="158"/>
      <c r="Y960" s="158"/>
      <c r="Z960" s="158"/>
    </row>
    <row r="961" spans="1:26" ht="15.75" customHeight="1">
      <c r="A961" s="158"/>
      <c r="B961" s="170"/>
      <c r="C961" s="163"/>
      <c r="D961" s="158"/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R961" s="158"/>
      <c r="S961" s="158"/>
      <c r="T961" s="158"/>
      <c r="U961" s="158"/>
      <c r="V961" s="158"/>
      <c r="W961" s="158"/>
      <c r="X961" s="158"/>
      <c r="Y961" s="158"/>
      <c r="Z961" s="158"/>
    </row>
    <row r="962" spans="1:26" ht="15.75" customHeight="1">
      <c r="A962" s="158"/>
      <c r="B962" s="170"/>
      <c r="C962" s="163"/>
      <c r="D962" s="158"/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R962" s="158"/>
      <c r="S962" s="158"/>
      <c r="T962" s="158"/>
      <c r="U962" s="158"/>
      <c r="V962" s="158"/>
      <c r="W962" s="158"/>
      <c r="X962" s="158"/>
      <c r="Y962" s="158"/>
      <c r="Z962" s="158"/>
    </row>
    <row r="963" spans="1:26" ht="15.75" customHeight="1">
      <c r="A963" s="158"/>
      <c r="B963" s="170"/>
      <c r="C963" s="163"/>
      <c r="D963" s="158"/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R963" s="158"/>
      <c r="S963" s="158"/>
      <c r="T963" s="158"/>
      <c r="U963" s="158"/>
      <c r="V963" s="158"/>
      <c r="W963" s="158"/>
      <c r="X963" s="158"/>
      <c r="Y963" s="158"/>
      <c r="Z963" s="158"/>
    </row>
    <row r="964" spans="1:26" ht="15.75" customHeight="1">
      <c r="A964" s="158"/>
      <c r="B964" s="170"/>
      <c r="C964" s="163"/>
      <c r="D964" s="158"/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R964" s="158"/>
      <c r="S964" s="158"/>
      <c r="T964" s="158"/>
      <c r="U964" s="158"/>
      <c r="V964" s="158"/>
      <c r="W964" s="158"/>
      <c r="X964" s="158"/>
      <c r="Y964" s="158"/>
      <c r="Z964" s="158"/>
    </row>
    <row r="965" spans="1:26" ht="15.75" customHeight="1">
      <c r="A965" s="158"/>
      <c r="B965" s="170"/>
      <c r="C965" s="163"/>
      <c r="D965" s="158"/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R965" s="158"/>
      <c r="S965" s="158"/>
      <c r="T965" s="158"/>
      <c r="U965" s="158"/>
      <c r="V965" s="158"/>
      <c r="W965" s="158"/>
      <c r="X965" s="158"/>
      <c r="Y965" s="158"/>
      <c r="Z965" s="158"/>
    </row>
    <row r="966" spans="1:26" ht="15.75" customHeight="1">
      <c r="A966" s="158"/>
      <c r="B966" s="170"/>
      <c r="C966" s="163"/>
      <c r="D966" s="158"/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R966" s="158"/>
      <c r="S966" s="158"/>
      <c r="T966" s="158"/>
      <c r="U966" s="158"/>
      <c r="V966" s="158"/>
      <c r="W966" s="158"/>
      <c r="X966" s="158"/>
      <c r="Y966" s="158"/>
      <c r="Z966" s="158"/>
    </row>
    <row r="967" spans="1:26" ht="15.75" customHeight="1">
      <c r="A967" s="158"/>
      <c r="B967" s="170"/>
      <c r="C967" s="163"/>
      <c r="D967" s="158"/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R967" s="158"/>
      <c r="S967" s="158"/>
      <c r="T967" s="158"/>
      <c r="U967" s="158"/>
      <c r="V967" s="158"/>
      <c r="W967" s="158"/>
      <c r="X967" s="158"/>
      <c r="Y967" s="158"/>
      <c r="Z967" s="158"/>
    </row>
    <row r="968" spans="1:26" ht="15.75" customHeight="1">
      <c r="A968" s="158"/>
      <c r="B968" s="170"/>
      <c r="C968" s="163"/>
      <c r="D968" s="158"/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R968" s="158"/>
      <c r="S968" s="158"/>
      <c r="T968" s="158"/>
      <c r="U968" s="158"/>
      <c r="V968" s="158"/>
      <c r="W968" s="158"/>
      <c r="X968" s="158"/>
      <c r="Y968" s="158"/>
      <c r="Z968" s="158"/>
    </row>
    <row r="969" spans="1:26" ht="15.75" customHeight="1">
      <c r="A969" s="158"/>
      <c r="B969" s="170"/>
      <c r="C969" s="163"/>
      <c r="D969" s="158"/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R969" s="158"/>
      <c r="S969" s="158"/>
      <c r="T969" s="158"/>
      <c r="U969" s="158"/>
      <c r="V969" s="158"/>
      <c r="W969" s="158"/>
      <c r="X969" s="158"/>
      <c r="Y969" s="158"/>
      <c r="Z969" s="158"/>
    </row>
    <row r="970" spans="1:26" ht="15.75" customHeight="1">
      <c r="A970" s="158"/>
      <c r="B970" s="170"/>
      <c r="C970" s="163"/>
      <c r="D970" s="158"/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R970" s="158"/>
      <c r="S970" s="158"/>
      <c r="T970" s="158"/>
      <c r="U970" s="158"/>
      <c r="V970" s="158"/>
      <c r="W970" s="158"/>
      <c r="X970" s="158"/>
      <c r="Y970" s="158"/>
      <c r="Z970" s="158"/>
    </row>
    <row r="971" spans="1:26" ht="15.75" customHeight="1">
      <c r="A971" s="158"/>
      <c r="B971" s="170"/>
      <c r="C971" s="163"/>
      <c r="D971" s="158"/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R971" s="158"/>
      <c r="S971" s="158"/>
      <c r="T971" s="158"/>
      <c r="U971" s="158"/>
      <c r="V971" s="158"/>
      <c r="W971" s="158"/>
      <c r="X971" s="158"/>
      <c r="Y971" s="158"/>
      <c r="Z971" s="158"/>
    </row>
    <row r="972" spans="1:26" ht="15.75" customHeight="1">
      <c r="A972" s="158"/>
      <c r="B972" s="170"/>
      <c r="C972" s="163"/>
      <c r="D972" s="158"/>
      <c r="E972" s="158"/>
      <c r="F972" s="158"/>
      <c r="G972" s="158"/>
      <c r="H972" s="158"/>
      <c r="I972" s="158"/>
      <c r="J972" s="158"/>
      <c r="K972" s="158"/>
      <c r="L972" s="158"/>
      <c r="M972" s="158"/>
      <c r="N972" s="158"/>
      <c r="O972" s="158"/>
      <c r="P972" s="158"/>
      <c r="Q972" s="158"/>
      <c r="R972" s="158"/>
      <c r="S972" s="158"/>
      <c r="T972" s="158"/>
      <c r="U972" s="158"/>
      <c r="V972" s="158"/>
      <c r="W972" s="158"/>
      <c r="X972" s="158"/>
      <c r="Y972" s="158"/>
      <c r="Z972" s="158"/>
    </row>
    <row r="973" spans="1:26" ht="15.75" customHeight="1">
      <c r="A973" s="158"/>
      <c r="B973" s="170"/>
      <c r="C973" s="163"/>
      <c r="D973" s="158"/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R973" s="158"/>
      <c r="S973" s="158"/>
      <c r="T973" s="158"/>
      <c r="U973" s="158"/>
      <c r="V973" s="158"/>
      <c r="W973" s="158"/>
      <c r="X973" s="158"/>
      <c r="Y973" s="158"/>
      <c r="Z973" s="158"/>
    </row>
    <row r="974" spans="1:26" ht="15.75" customHeight="1">
      <c r="A974" s="158"/>
      <c r="B974" s="170"/>
      <c r="C974" s="163"/>
      <c r="D974" s="158"/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R974" s="158"/>
      <c r="S974" s="158"/>
      <c r="T974" s="158"/>
      <c r="U974" s="158"/>
      <c r="V974" s="158"/>
      <c r="W974" s="158"/>
      <c r="X974" s="158"/>
      <c r="Y974" s="158"/>
      <c r="Z974" s="158"/>
    </row>
    <row r="975" spans="1:26" ht="15.75" customHeight="1">
      <c r="A975" s="158"/>
      <c r="B975" s="170"/>
      <c r="C975" s="163"/>
      <c r="D975" s="158"/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R975" s="158"/>
      <c r="S975" s="158"/>
      <c r="T975" s="158"/>
      <c r="U975" s="158"/>
      <c r="V975" s="158"/>
      <c r="W975" s="158"/>
      <c r="X975" s="158"/>
      <c r="Y975" s="158"/>
      <c r="Z975" s="158"/>
    </row>
    <row r="976" spans="1:26" ht="15.75" customHeight="1">
      <c r="A976" s="158"/>
      <c r="B976" s="170"/>
      <c r="C976" s="163"/>
      <c r="D976" s="158"/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R976" s="158"/>
      <c r="S976" s="158"/>
      <c r="T976" s="158"/>
      <c r="U976" s="158"/>
      <c r="V976" s="158"/>
      <c r="W976" s="158"/>
      <c r="X976" s="158"/>
      <c r="Y976" s="158"/>
      <c r="Z976" s="158"/>
    </row>
    <row r="977" spans="1:26" ht="15.75" customHeight="1">
      <c r="A977" s="158"/>
      <c r="B977" s="170"/>
      <c r="C977" s="163"/>
      <c r="D977" s="158"/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R977" s="158"/>
      <c r="S977" s="158"/>
      <c r="T977" s="158"/>
      <c r="U977" s="158"/>
      <c r="V977" s="158"/>
      <c r="W977" s="158"/>
      <c r="X977" s="158"/>
      <c r="Y977" s="158"/>
      <c r="Z977" s="158"/>
    </row>
    <row r="978" spans="1:26" ht="15.75" customHeight="1">
      <c r="A978" s="158"/>
      <c r="B978" s="170"/>
      <c r="C978" s="163"/>
      <c r="D978" s="158"/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R978" s="158"/>
      <c r="S978" s="158"/>
      <c r="T978" s="158"/>
      <c r="U978" s="158"/>
      <c r="V978" s="158"/>
      <c r="W978" s="158"/>
      <c r="X978" s="158"/>
      <c r="Y978" s="158"/>
      <c r="Z978" s="158"/>
    </row>
    <row r="979" spans="1:26" ht="15.75" customHeight="1">
      <c r="A979" s="158"/>
      <c r="B979" s="170"/>
      <c r="C979" s="163"/>
      <c r="D979" s="158"/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R979" s="158"/>
      <c r="S979" s="158"/>
      <c r="T979" s="158"/>
      <c r="U979" s="158"/>
      <c r="V979" s="158"/>
      <c r="W979" s="158"/>
      <c r="X979" s="158"/>
      <c r="Y979" s="158"/>
      <c r="Z979" s="158"/>
    </row>
    <row r="980" spans="1:26" ht="15.75" customHeight="1">
      <c r="A980" s="158"/>
      <c r="B980" s="170"/>
      <c r="C980" s="163"/>
      <c r="D980" s="158"/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R980" s="158"/>
      <c r="S980" s="158"/>
      <c r="T980" s="158"/>
      <c r="U980" s="158"/>
      <c r="V980" s="158"/>
      <c r="W980" s="158"/>
      <c r="X980" s="158"/>
      <c r="Y980" s="158"/>
      <c r="Z980" s="158"/>
    </row>
    <row r="981" spans="1:26" ht="15.75" customHeight="1">
      <c r="A981" s="158"/>
      <c r="B981" s="170"/>
      <c r="C981" s="163"/>
      <c r="D981" s="158"/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R981" s="158"/>
      <c r="S981" s="158"/>
      <c r="T981" s="158"/>
      <c r="U981" s="158"/>
      <c r="V981" s="158"/>
      <c r="W981" s="158"/>
      <c r="X981" s="158"/>
      <c r="Y981" s="158"/>
      <c r="Z981" s="158"/>
    </row>
    <row r="982" spans="1:26" ht="15.75" customHeight="1">
      <c r="A982" s="158"/>
      <c r="B982" s="170"/>
      <c r="C982" s="163"/>
      <c r="D982" s="158"/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R982" s="158"/>
      <c r="S982" s="158"/>
      <c r="T982" s="158"/>
      <c r="U982" s="158"/>
      <c r="V982" s="158"/>
      <c r="W982" s="158"/>
      <c r="X982" s="158"/>
      <c r="Y982" s="158"/>
      <c r="Z982" s="158"/>
    </row>
    <row r="983" spans="1:26" ht="15.75" customHeight="1">
      <c r="A983" s="158"/>
      <c r="B983" s="170"/>
      <c r="C983" s="163"/>
      <c r="D983" s="158"/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R983" s="158"/>
      <c r="S983" s="158"/>
      <c r="T983" s="158"/>
      <c r="U983" s="158"/>
      <c r="V983" s="158"/>
      <c r="W983" s="158"/>
      <c r="X983" s="158"/>
      <c r="Y983" s="158"/>
      <c r="Z983" s="158"/>
    </row>
    <row r="984" spans="1:26" ht="15.75" customHeight="1">
      <c r="A984" s="158"/>
      <c r="B984" s="170"/>
      <c r="C984" s="163"/>
      <c r="D984" s="158"/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R984" s="158"/>
      <c r="S984" s="158"/>
      <c r="T984" s="158"/>
      <c r="U984" s="158"/>
      <c r="V984" s="158"/>
      <c r="W984" s="158"/>
      <c r="X984" s="158"/>
      <c r="Y984" s="158"/>
      <c r="Z984" s="158"/>
    </row>
    <row r="985" spans="1:26" ht="15.75" customHeight="1">
      <c r="A985" s="158"/>
      <c r="B985" s="170"/>
      <c r="C985" s="163"/>
      <c r="D985" s="158"/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R985" s="158"/>
      <c r="S985" s="158"/>
      <c r="T985" s="158"/>
      <c r="U985" s="158"/>
      <c r="V985" s="158"/>
      <c r="W985" s="158"/>
      <c r="X985" s="158"/>
      <c r="Y985" s="158"/>
      <c r="Z985" s="158"/>
    </row>
    <row r="986" spans="1:26" ht="15.75" customHeight="1">
      <c r="A986" s="158"/>
      <c r="B986" s="170"/>
      <c r="C986" s="163"/>
      <c r="D986" s="158"/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R986" s="158"/>
      <c r="S986" s="158"/>
      <c r="T986" s="158"/>
      <c r="U986" s="158"/>
      <c r="V986" s="158"/>
      <c r="W986" s="158"/>
      <c r="X986" s="158"/>
      <c r="Y986" s="158"/>
      <c r="Z986" s="158"/>
    </row>
    <row r="987" spans="1:26" ht="15.75" customHeight="1">
      <c r="A987" s="158"/>
      <c r="B987" s="170"/>
      <c r="C987" s="163"/>
      <c r="D987" s="158"/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R987" s="158"/>
      <c r="S987" s="158"/>
      <c r="T987" s="158"/>
      <c r="U987" s="158"/>
      <c r="V987" s="158"/>
      <c r="W987" s="158"/>
      <c r="X987" s="158"/>
      <c r="Y987" s="158"/>
      <c r="Z987" s="158"/>
    </row>
    <row r="988" spans="1:26" ht="15.75" customHeight="1">
      <c r="A988" s="158"/>
      <c r="B988" s="170"/>
      <c r="C988" s="163"/>
      <c r="D988" s="158"/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R988" s="158"/>
      <c r="S988" s="158"/>
      <c r="T988" s="158"/>
      <c r="U988" s="158"/>
      <c r="V988" s="158"/>
      <c r="W988" s="158"/>
      <c r="X988" s="158"/>
      <c r="Y988" s="158"/>
      <c r="Z988" s="158"/>
    </row>
    <row r="989" spans="1:26" ht="15.75" customHeight="1">
      <c r="A989" s="158"/>
      <c r="B989" s="170"/>
      <c r="C989" s="163"/>
      <c r="D989" s="158"/>
      <c r="E989" s="158"/>
      <c r="F989" s="158"/>
      <c r="G989" s="158"/>
      <c r="H989" s="158"/>
      <c r="I989" s="158"/>
      <c r="J989" s="158"/>
      <c r="K989" s="158"/>
      <c r="L989" s="158"/>
      <c r="M989" s="158"/>
      <c r="N989" s="158"/>
      <c r="O989" s="158"/>
      <c r="P989" s="158"/>
      <c r="Q989" s="158"/>
      <c r="R989" s="158"/>
      <c r="S989" s="158"/>
      <c r="T989" s="158"/>
      <c r="U989" s="158"/>
      <c r="V989" s="158"/>
      <c r="W989" s="158"/>
      <c r="X989" s="158"/>
      <c r="Y989" s="158"/>
      <c r="Z989" s="158"/>
    </row>
    <row r="990" spans="1:26" ht="15.75" customHeight="1">
      <c r="A990" s="158"/>
      <c r="B990" s="170"/>
      <c r="C990" s="163"/>
      <c r="D990" s="158"/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R990" s="158"/>
      <c r="S990" s="158"/>
      <c r="T990" s="158"/>
      <c r="U990" s="158"/>
      <c r="V990" s="158"/>
      <c r="W990" s="158"/>
      <c r="X990" s="158"/>
      <c r="Y990" s="158"/>
      <c r="Z990" s="158"/>
    </row>
    <row r="991" spans="1:26" ht="15.75" customHeight="1">
      <c r="A991" s="158"/>
      <c r="B991" s="170"/>
      <c r="C991" s="163"/>
      <c r="D991" s="158"/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R991" s="158"/>
      <c r="S991" s="158"/>
      <c r="T991" s="158"/>
      <c r="U991" s="158"/>
      <c r="V991" s="158"/>
      <c r="W991" s="158"/>
      <c r="X991" s="158"/>
      <c r="Y991" s="158"/>
      <c r="Z991" s="158"/>
    </row>
    <row r="992" spans="1:26" ht="15.75" customHeight="1">
      <c r="A992" s="158"/>
      <c r="B992" s="170"/>
      <c r="C992" s="163"/>
      <c r="D992" s="158"/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R992" s="158"/>
      <c r="S992" s="158"/>
      <c r="T992" s="158"/>
      <c r="U992" s="158"/>
      <c r="V992" s="158"/>
      <c r="W992" s="158"/>
      <c r="X992" s="158"/>
      <c r="Y992" s="158"/>
      <c r="Z992" s="158"/>
    </row>
    <row r="993" spans="1:26" ht="15.75" customHeight="1">
      <c r="A993" s="158"/>
      <c r="B993" s="170"/>
      <c r="C993" s="163"/>
      <c r="D993" s="158"/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R993" s="158"/>
      <c r="S993" s="158"/>
      <c r="T993" s="158"/>
      <c r="U993" s="158"/>
      <c r="V993" s="158"/>
      <c r="W993" s="158"/>
      <c r="X993" s="158"/>
      <c r="Y993" s="158"/>
      <c r="Z993" s="158"/>
    </row>
    <row r="994" spans="1:26" ht="15.75" customHeight="1">
      <c r="A994" s="158"/>
      <c r="B994" s="170"/>
      <c r="C994" s="163"/>
      <c r="D994" s="158"/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R994" s="158"/>
      <c r="S994" s="158"/>
      <c r="T994" s="158"/>
      <c r="U994" s="158"/>
      <c r="V994" s="158"/>
      <c r="W994" s="158"/>
      <c r="X994" s="158"/>
      <c r="Y994" s="158"/>
      <c r="Z994" s="158"/>
    </row>
    <row r="995" spans="1:26" ht="15.75" customHeight="1">
      <c r="A995" s="158"/>
      <c r="B995" s="170"/>
      <c r="C995" s="163"/>
      <c r="D995" s="158"/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R995" s="158"/>
      <c r="S995" s="158"/>
      <c r="T995" s="158"/>
      <c r="U995" s="158"/>
      <c r="V995" s="158"/>
      <c r="W995" s="158"/>
      <c r="X995" s="158"/>
      <c r="Y995" s="158"/>
      <c r="Z995" s="158"/>
    </row>
    <row r="996" spans="1:26" ht="15.75" customHeight="1">
      <c r="A996" s="158"/>
      <c r="B996" s="170"/>
      <c r="C996" s="163"/>
      <c r="D996" s="158"/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R996" s="158"/>
      <c r="S996" s="158"/>
      <c r="T996" s="158"/>
      <c r="U996" s="158"/>
      <c r="V996" s="158"/>
      <c r="W996" s="158"/>
      <c r="X996" s="158"/>
      <c r="Y996" s="158"/>
      <c r="Z996" s="158"/>
    </row>
    <row r="997" spans="1:26" ht="15.75" customHeight="1">
      <c r="A997" s="158"/>
      <c r="B997" s="170"/>
      <c r="C997" s="163"/>
      <c r="D997" s="158"/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R997" s="158"/>
      <c r="S997" s="158"/>
      <c r="T997" s="158"/>
      <c r="U997" s="158"/>
      <c r="V997" s="158"/>
      <c r="W997" s="158"/>
      <c r="X997" s="158"/>
      <c r="Y997" s="158"/>
      <c r="Z997" s="158"/>
    </row>
    <row r="998" spans="1:26" ht="15.75" customHeight="1">
      <c r="A998" s="158"/>
      <c r="B998" s="170"/>
      <c r="C998" s="163"/>
      <c r="D998" s="158"/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R998" s="158"/>
      <c r="S998" s="158"/>
      <c r="T998" s="158"/>
      <c r="U998" s="158"/>
      <c r="V998" s="158"/>
      <c r="W998" s="158"/>
      <c r="X998" s="158"/>
      <c r="Y998" s="158"/>
      <c r="Z998" s="158"/>
    </row>
    <row r="999" spans="1:26" ht="15.75" customHeight="1">
      <c r="A999" s="158"/>
      <c r="B999" s="170"/>
      <c r="C999" s="163"/>
      <c r="D999" s="158"/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R999" s="158"/>
      <c r="S999" s="158"/>
      <c r="T999" s="158"/>
      <c r="U999" s="158"/>
      <c r="V999" s="158"/>
      <c r="W999" s="158"/>
      <c r="X999" s="158"/>
      <c r="Y999" s="158"/>
      <c r="Z999" s="158"/>
    </row>
    <row r="1000" spans="1:26" ht="15.75" customHeight="1">
      <c r="A1000" s="158"/>
      <c r="B1000" s="170"/>
      <c r="C1000" s="163"/>
      <c r="D1000" s="158"/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R1000" s="158"/>
      <c r="S1000" s="158"/>
      <c r="T1000" s="158"/>
      <c r="U1000" s="158"/>
      <c r="V1000" s="158"/>
      <c r="W1000" s="158"/>
      <c r="X1000" s="158"/>
      <c r="Y1000" s="158"/>
      <c r="Z1000" s="158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Z1507"/>
  <sheetViews>
    <sheetView workbookViewId="0"/>
  </sheetViews>
  <sheetFormatPr baseColWidth="10" defaultColWidth="12.625" defaultRowHeight="15" customHeight="1"/>
  <cols>
    <col min="1" max="1" width="44.75" customWidth="1"/>
    <col min="2" max="3" width="5.25" customWidth="1"/>
    <col min="4" max="6" width="10" customWidth="1"/>
    <col min="7" max="26" width="9.375" customWidth="1"/>
  </cols>
  <sheetData>
    <row r="1" spans="1:26">
      <c r="A1" s="171" t="s">
        <v>678</v>
      </c>
      <c r="B1" s="171" t="s">
        <v>2214</v>
      </c>
      <c r="C1" s="171" t="s">
        <v>2215</v>
      </c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</row>
    <row r="2" spans="1:26">
      <c r="A2" s="136" t="s">
        <v>679</v>
      </c>
      <c r="B2" s="168">
        <v>0</v>
      </c>
      <c r="C2" s="168">
        <v>1</v>
      </c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6">
      <c r="A3" s="136" t="s">
        <v>23</v>
      </c>
      <c r="B3" s="168">
        <v>0</v>
      </c>
      <c r="C3" s="168">
        <v>2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6">
      <c r="A4" s="136" t="s">
        <v>680</v>
      </c>
      <c r="B4" s="168">
        <v>0</v>
      </c>
      <c r="C4" s="168">
        <v>3</v>
      </c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6">
      <c r="A5" s="136" t="s">
        <v>681</v>
      </c>
      <c r="B5" s="168">
        <v>0</v>
      </c>
      <c r="C5" s="168">
        <v>4</v>
      </c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6">
      <c r="A6" s="136" t="s">
        <v>682</v>
      </c>
      <c r="B6" s="168">
        <v>0</v>
      </c>
      <c r="C6" s="168">
        <v>5</v>
      </c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</row>
    <row r="7" spans="1:26">
      <c r="A7" s="136" t="s">
        <v>683</v>
      </c>
      <c r="B7" s="168">
        <v>0</v>
      </c>
      <c r="C7" s="168">
        <v>6</v>
      </c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</row>
    <row r="8" spans="1:26">
      <c r="A8" s="136" t="s">
        <v>684</v>
      </c>
      <c r="B8" s="168">
        <v>0</v>
      </c>
      <c r="C8" s="168">
        <v>7</v>
      </c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</row>
    <row r="9" spans="1:26">
      <c r="A9" s="136" t="s">
        <v>685</v>
      </c>
      <c r="B9" s="168">
        <v>0</v>
      </c>
      <c r="C9" s="168">
        <v>8</v>
      </c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</row>
    <row r="10" spans="1:26">
      <c r="A10" s="136" t="s">
        <v>686</v>
      </c>
      <c r="B10" s="168">
        <v>0</v>
      </c>
      <c r="C10" s="168">
        <v>9</v>
      </c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</row>
    <row r="11" spans="1:26">
      <c r="A11" s="136" t="s">
        <v>687</v>
      </c>
      <c r="B11" s="168">
        <v>1</v>
      </c>
      <c r="C11" s="168">
        <v>0</v>
      </c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</row>
    <row r="12" spans="1:26">
      <c r="A12" s="136" t="s">
        <v>688</v>
      </c>
      <c r="B12" s="168">
        <v>1</v>
      </c>
      <c r="C12" s="168">
        <v>1</v>
      </c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</row>
    <row r="13" spans="1:26">
      <c r="A13" s="136" t="s">
        <v>689</v>
      </c>
      <c r="B13" s="168">
        <v>1</v>
      </c>
      <c r="C13" s="168">
        <v>2</v>
      </c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</row>
    <row r="14" spans="1:26">
      <c r="A14" s="136" t="s">
        <v>690</v>
      </c>
      <c r="B14" s="168">
        <v>1</v>
      </c>
      <c r="C14" s="168">
        <v>3</v>
      </c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</row>
    <row r="15" spans="1:26">
      <c r="A15" s="136" t="s">
        <v>691</v>
      </c>
      <c r="B15" s="168">
        <v>1</v>
      </c>
      <c r="C15" s="168">
        <v>4</v>
      </c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</row>
    <row r="16" spans="1:26">
      <c r="A16" s="136" t="s">
        <v>692</v>
      </c>
      <c r="B16" s="168">
        <v>1</v>
      </c>
      <c r="C16" s="168">
        <v>5</v>
      </c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</row>
    <row r="17" spans="1:26">
      <c r="A17" s="136" t="s">
        <v>693</v>
      </c>
      <c r="B17" s="168">
        <v>1</v>
      </c>
      <c r="C17" s="168">
        <v>6</v>
      </c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</row>
    <row r="18" spans="1:26">
      <c r="A18" s="136" t="s">
        <v>694</v>
      </c>
      <c r="B18" s="168">
        <v>1</v>
      </c>
      <c r="C18" s="168">
        <v>7</v>
      </c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</row>
    <row r="19" spans="1:26">
      <c r="A19" s="136" t="s">
        <v>695</v>
      </c>
      <c r="B19" s="168">
        <v>1</v>
      </c>
      <c r="C19" s="168">
        <v>8</v>
      </c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</row>
    <row r="20" spans="1:26">
      <c r="A20" s="136" t="s">
        <v>696</v>
      </c>
      <c r="B20" s="168">
        <v>1</v>
      </c>
      <c r="C20" s="168">
        <v>9</v>
      </c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</row>
    <row r="21" spans="1:26" ht="15.75" customHeight="1">
      <c r="A21" s="136" t="s">
        <v>697</v>
      </c>
      <c r="B21" s="168">
        <v>2</v>
      </c>
      <c r="C21" s="168">
        <v>0</v>
      </c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</row>
    <row r="22" spans="1:26" ht="15.75" customHeight="1">
      <c r="A22" s="136" t="s">
        <v>698</v>
      </c>
      <c r="B22" s="168">
        <v>2</v>
      </c>
      <c r="C22" s="168">
        <v>1</v>
      </c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</row>
    <row r="23" spans="1:26" ht="15.75" customHeight="1">
      <c r="A23" s="136" t="s">
        <v>699</v>
      </c>
      <c r="B23" s="168">
        <v>2</v>
      </c>
      <c r="C23" s="168">
        <v>2</v>
      </c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</row>
    <row r="24" spans="1:26" ht="15.75" customHeight="1">
      <c r="A24" s="136" t="s">
        <v>700</v>
      </c>
      <c r="B24" s="168">
        <v>2</v>
      </c>
      <c r="C24" s="168">
        <v>3</v>
      </c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</row>
    <row r="25" spans="1:26" ht="15.75" customHeight="1">
      <c r="A25" s="136" t="s">
        <v>701</v>
      </c>
      <c r="B25" s="168">
        <v>2</v>
      </c>
      <c r="C25" s="168">
        <v>4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</row>
    <row r="26" spans="1:26" ht="15.75" customHeight="1">
      <c r="A26" s="136" t="s">
        <v>702</v>
      </c>
      <c r="B26" s="168">
        <v>9</v>
      </c>
      <c r="C26" s="168">
        <v>0</v>
      </c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</row>
    <row r="27" spans="1:26" ht="15.75" customHeight="1">
      <c r="A27" s="158"/>
      <c r="B27" s="163"/>
      <c r="C27" s="163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</row>
    <row r="28" spans="1:26" ht="15.75" customHeight="1">
      <c r="A28" s="171" t="s">
        <v>2229</v>
      </c>
      <c r="B28" s="171" t="s">
        <v>2214</v>
      </c>
      <c r="C28" s="171" t="s">
        <v>2215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</row>
    <row r="29" spans="1:26" ht="15.75" customHeight="1">
      <c r="A29" s="136" t="s">
        <v>703</v>
      </c>
      <c r="B29" s="168">
        <v>0</v>
      </c>
      <c r="C29" s="168">
        <v>1</v>
      </c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</row>
    <row r="30" spans="1:26" ht="15.75" customHeight="1">
      <c r="A30" s="136" t="s">
        <v>728</v>
      </c>
      <c r="B30" s="168">
        <v>0</v>
      </c>
      <c r="C30" s="168">
        <v>2</v>
      </c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</row>
    <row r="31" spans="1:26" ht="15.75" customHeight="1">
      <c r="A31" s="136" t="s">
        <v>753</v>
      </c>
      <c r="B31" s="168">
        <v>0</v>
      </c>
      <c r="C31" s="168">
        <v>3</v>
      </c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</row>
    <row r="32" spans="1:26" ht="15.75" customHeight="1">
      <c r="A32" s="136" t="s">
        <v>776</v>
      </c>
      <c r="B32" s="168">
        <v>0</v>
      </c>
      <c r="C32" s="168">
        <v>4</v>
      </c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</row>
    <row r="33" spans="1:26" ht="15.75" customHeight="1">
      <c r="A33" s="136" t="s">
        <v>798</v>
      </c>
      <c r="B33" s="168">
        <v>0</v>
      </c>
      <c r="C33" s="168">
        <v>5</v>
      </c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</row>
    <row r="34" spans="1:26" ht="15.75" customHeight="1">
      <c r="A34" s="136" t="s">
        <v>818</v>
      </c>
      <c r="B34" s="168">
        <v>0</v>
      </c>
      <c r="C34" s="168">
        <v>6</v>
      </c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</row>
    <row r="35" spans="1:26" ht="15.75" customHeight="1">
      <c r="A35" s="136" t="s">
        <v>837</v>
      </c>
      <c r="B35" s="168">
        <v>0</v>
      </c>
      <c r="C35" s="168">
        <v>7</v>
      </c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</row>
    <row r="36" spans="1:26" ht="15.75" customHeight="1">
      <c r="A36" s="136" t="s">
        <v>853</v>
      </c>
      <c r="B36" s="168">
        <v>0</v>
      </c>
      <c r="C36" s="168">
        <v>8</v>
      </c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</row>
    <row r="37" spans="1:26" ht="15.75" customHeight="1">
      <c r="A37" s="136" t="s">
        <v>864</v>
      </c>
      <c r="B37" s="168">
        <v>0</v>
      </c>
      <c r="C37" s="168">
        <v>9</v>
      </c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</row>
    <row r="38" spans="1:26" ht="15.75" customHeight="1">
      <c r="A38" s="136" t="s">
        <v>874</v>
      </c>
      <c r="B38" s="168">
        <v>1</v>
      </c>
      <c r="C38" s="168">
        <v>0</v>
      </c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</row>
    <row r="39" spans="1:26" ht="15.75" customHeight="1">
      <c r="A39" s="136" t="s">
        <v>882</v>
      </c>
      <c r="B39" s="168">
        <v>1</v>
      </c>
      <c r="C39" s="168">
        <v>1</v>
      </c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</row>
    <row r="40" spans="1:26" ht="15.75" customHeight="1">
      <c r="A40" s="136" t="s">
        <v>889</v>
      </c>
      <c r="B40" s="168">
        <v>1</v>
      </c>
      <c r="C40" s="168">
        <v>2</v>
      </c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</row>
    <row r="41" spans="1:26" ht="15.75" customHeight="1">
      <c r="A41" s="136" t="s">
        <v>896</v>
      </c>
      <c r="B41" s="168">
        <v>1</v>
      </c>
      <c r="C41" s="168">
        <v>3</v>
      </c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</row>
    <row r="42" spans="1:26" ht="15.75" customHeight="1">
      <c r="A42" s="136" t="s">
        <v>902</v>
      </c>
      <c r="B42" s="168">
        <v>1</v>
      </c>
      <c r="C42" s="168">
        <v>4</v>
      </c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</row>
    <row r="43" spans="1:26" ht="15.75" customHeight="1">
      <c r="A43" s="136" t="s">
        <v>907</v>
      </c>
      <c r="B43" s="168">
        <v>1</v>
      </c>
      <c r="C43" s="168">
        <v>5</v>
      </c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</row>
    <row r="44" spans="1:26" ht="15.75" customHeight="1">
      <c r="A44" s="136" t="s">
        <v>704</v>
      </c>
      <c r="B44" s="168">
        <v>0</v>
      </c>
      <c r="C44" s="168">
        <v>1</v>
      </c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</row>
    <row r="45" spans="1:26" ht="15.75" customHeight="1">
      <c r="A45" s="136" t="s">
        <v>729</v>
      </c>
      <c r="B45" s="168">
        <v>0</v>
      </c>
      <c r="C45" s="168">
        <v>2</v>
      </c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</row>
    <row r="46" spans="1:26" ht="15.75" customHeight="1">
      <c r="A46" s="136" t="s">
        <v>24</v>
      </c>
      <c r="B46" s="168">
        <v>0</v>
      </c>
      <c r="C46" s="168">
        <v>3</v>
      </c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</row>
    <row r="47" spans="1:26" ht="15.75" customHeight="1">
      <c r="A47" s="136" t="s">
        <v>777</v>
      </c>
      <c r="B47" s="168">
        <v>0</v>
      </c>
      <c r="C47" s="168">
        <v>4</v>
      </c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</row>
    <row r="48" spans="1:26" ht="15.75" customHeight="1">
      <c r="A48" s="136" t="s">
        <v>799</v>
      </c>
      <c r="B48" s="168">
        <v>0</v>
      </c>
      <c r="C48" s="168">
        <v>5</v>
      </c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</row>
    <row r="49" spans="1:26" ht="15.75" customHeight="1">
      <c r="A49" s="136" t="s">
        <v>819</v>
      </c>
      <c r="B49" s="168">
        <v>0</v>
      </c>
      <c r="C49" s="168">
        <v>6</v>
      </c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</row>
    <row r="50" spans="1:26" ht="15.75" customHeight="1">
      <c r="A50" s="136" t="s">
        <v>838</v>
      </c>
      <c r="B50" s="168">
        <v>0</v>
      </c>
      <c r="C50" s="168">
        <v>7</v>
      </c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</row>
    <row r="51" spans="1:26" ht="15.75" customHeight="1">
      <c r="A51" s="136" t="s">
        <v>705</v>
      </c>
      <c r="B51" s="168">
        <v>0</v>
      </c>
      <c r="C51" s="168">
        <v>1</v>
      </c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</row>
    <row r="52" spans="1:26" ht="15.75" customHeight="1">
      <c r="A52" s="136" t="s">
        <v>730</v>
      </c>
      <c r="B52" s="168">
        <v>0</v>
      </c>
      <c r="C52" s="168">
        <v>2</v>
      </c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</row>
    <row r="53" spans="1:26" ht="15.75" customHeight="1">
      <c r="A53" s="136" t="s">
        <v>754</v>
      </c>
      <c r="B53" s="168">
        <v>0</v>
      </c>
      <c r="C53" s="168">
        <v>3</v>
      </c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</row>
    <row r="54" spans="1:26" ht="15.75" customHeight="1">
      <c r="A54" s="136" t="s">
        <v>778</v>
      </c>
      <c r="B54" s="168">
        <v>0</v>
      </c>
      <c r="C54" s="168">
        <v>4</v>
      </c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</row>
    <row r="55" spans="1:26" ht="15.75" customHeight="1">
      <c r="A55" s="136" t="s">
        <v>800</v>
      </c>
      <c r="B55" s="168">
        <v>0</v>
      </c>
      <c r="C55" s="168">
        <v>5</v>
      </c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</row>
    <row r="56" spans="1:26" ht="15.75" customHeight="1">
      <c r="A56" s="136" t="s">
        <v>820</v>
      </c>
      <c r="B56" s="168">
        <v>0</v>
      </c>
      <c r="C56" s="168">
        <v>6</v>
      </c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</row>
    <row r="57" spans="1:26" ht="15.75" customHeight="1">
      <c r="A57" s="136" t="s">
        <v>839</v>
      </c>
      <c r="B57" s="168">
        <v>0</v>
      </c>
      <c r="C57" s="168">
        <v>7</v>
      </c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</row>
    <row r="58" spans="1:26" ht="15.75" customHeight="1">
      <c r="A58" s="136" t="s">
        <v>706</v>
      </c>
      <c r="B58" s="168">
        <v>0</v>
      </c>
      <c r="C58" s="168">
        <v>1</v>
      </c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</row>
    <row r="59" spans="1:26" ht="15.75" customHeight="1">
      <c r="A59" s="136" t="s">
        <v>731</v>
      </c>
      <c r="B59" s="168">
        <v>0</v>
      </c>
      <c r="C59" s="168">
        <v>2</v>
      </c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</row>
    <row r="60" spans="1:26" ht="15.75" customHeight="1">
      <c r="A60" s="136" t="s">
        <v>755</v>
      </c>
      <c r="B60" s="168">
        <v>0</v>
      </c>
      <c r="C60" s="168">
        <v>3</v>
      </c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</row>
    <row r="61" spans="1:26" ht="15.75" customHeight="1">
      <c r="A61" s="136" t="s">
        <v>779</v>
      </c>
      <c r="B61" s="168">
        <v>0</v>
      </c>
      <c r="C61" s="168">
        <v>4</v>
      </c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</row>
    <row r="62" spans="1:26" ht="15.75" customHeight="1">
      <c r="A62" s="136" t="s">
        <v>801</v>
      </c>
      <c r="B62" s="168">
        <v>0</v>
      </c>
      <c r="C62" s="168">
        <v>5</v>
      </c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</row>
    <row r="63" spans="1:26" ht="15.75" customHeight="1">
      <c r="A63" s="136" t="s">
        <v>821</v>
      </c>
      <c r="B63" s="168">
        <v>0</v>
      </c>
      <c r="C63" s="168">
        <v>6</v>
      </c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</row>
    <row r="64" spans="1:26" ht="15.75" customHeight="1">
      <c r="A64" s="136" t="s">
        <v>707</v>
      </c>
      <c r="B64" s="168">
        <v>0</v>
      </c>
      <c r="C64" s="168">
        <v>1</v>
      </c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</row>
    <row r="65" spans="1:26" ht="15.75" customHeight="1">
      <c r="A65" s="136" t="s">
        <v>732</v>
      </c>
      <c r="B65" s="168">
        <v>0</v>
      </c>
      <c r="C65" s="168">
        <v>2</v>
      </c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</row>
    <row r="66" spans="1:26" ht="15.75" customHeight="1">
      <c r="A66" s="136" t="s">
        <v>756</v>
      </c>
      <c r="B66" s="168">
        <v>0</v>
      </c>
      <c r="C66" s="168">
        <v>3</v>
      </c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</row>
    <row r="67" spans="1:26" ht="15.75" customHeight="1">
      <c r="A67" s="136" t="s">
        <v>780</v>
      </c>
      <c r="B67" s="168">
        <v>0</v>
      </c>
      <c r="C67" s="168">
        <v>4</v>
      </c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</row>
    <row r="68" spans="1:26" ht="15.75" customHeight="1">
      <c r="A68" s="136" t="s">
        <v>802</v>
      </c>
      <c r="B68" s="168">
        <v>0</v>
      </c>
      <c r="C68" s="168">
        <v>5</v>
      </c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</row>
    <row r="69" spans="1:26" ht="15.75" customHeight="1">
      <c r="A69" s="136" t="s">
        <v>822</v>
      </c>
      <c r="B69" s="168">
        <v>0</v>
      </c>
      <c r="C69" s="168">
        <v>6</v>
      </c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</row>
    <row r="70" spans="1:26" ht="15.75" customHeight="1">
      <c r="A70" s="136" t="s">
        <v>840</v>
      </c>
      <c r="B70" s="168">
        <v>0</v>
      </c>
      <c r="C70" s="168">
        <v>7</v>
      </c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</row>
    <row r="71" spans="1:26" ht="15.75" customHeight="1">
      <c r="A71" s="136" t="s">
        <v>708</v>
      </c>
      <c r="B71" s="168">
        <v>0</v>
      </c>
      <c r="C71" s="168">
        <v>1</v>
      </c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</row>
    <row r="72" spans="1:26" ht="15.75" customHeight="1">
      <c r="A72" s="136" t="s">
        <v>733</v>
      </c>
      <c r="B72" s="168">
        <v>0</v>
      </c>
      <c r="C72" s="168">
        <v>2</v>
      </c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</row>
    <row r="73" spans="1:26" ht="15.75" customHeight="1">
      <c r="A73" s="136" t="s">
        <v>757</v>
      </c>
      <c r="B73" s="168">
        <v>0</v>
      </c>
      <c r="C73" s="168">
        <v>3</v>
      </c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</row>
    <row r="74" spans="1:26" ht="15.75" customHeight="1">
      <c r="A74" s="136" t="s">
        <v>781</v>
      </c>
      <c r="B74" s="168">
        <v>0</v>
      </c>
      <c r="C74" s="168">
        <v>4</v>
      </c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</row>
    <row r="75" spans="1:26" ht="15.75" customHeight="1">
      <c r="A75" s="136" t="s">
        <v>803</v>
      </c>
      <c r="B75" s="168">
        <v>0</v>
      </c>
      <c r="C75" s="168">
        <v>5</v>
      </c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</row>
    <row r="76" spans="1:26" ht="15.75" customHeight="1">
      <c r="A76" s="136" t="s">
        <v>823</v>
      </c>
      <c r="B76" s="168">
        <v>0</v>
      </c>
      <c r="C76" s="168">
        <v>6</v>
      </c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</row>
    <row r="77" spans="1:26" ht="15.75" customHeight="1">
      <c r="A77" s="136" t="s">
        <v>841</v>
      </c>
      <c r="B77" s="168">
        <v>0</v>
      </c>
      <c r="C77" s="168">
        <v>7</v>
      </c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</row>
    <row r="78" spans="1:26" ht="15.75" customHeight="1">
      <c r="A78" s="136" t="s">
        <v>854</v>
      </c>
      <c r="B78" s="168">
        <v>0</v>
      </c>
      <c r="C78" s="168">
        <v>8</v>
      </c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</row>
    <row r="79" spans="1:26" ht="15.75" customHeight="1">
      <c r="A79" s="136" t="s">
        <v>865</v>
      </c>
      <c r="B79" s="168">
        <v>0</v>
      </c>
      <c r="C79" s="168">
        <v>9</v>
      </c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</row>
    <row r="80" spans="1:26" ht="15.75" customHeight="1">
      <c r="A80" s="136" t="s">
        <v>875</v>
      </c>
      <c r="B80" s="168">
        <v>1</v>
      </c>
      <c r="C80" s="168">
        <v>0</v>
      </c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</row>
    <row r="81" spans="1:26" ht="15.75" customHeight="1">
      <c r="A81" s="136" t="s">
        <v>709</v>
      </c>
      <c r="B81" s="168">
        <v>0</v>
      </c>
      <c r="C81" s="168">
        <v>1</v>
      </c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</row>
    <row r="82" spans="1:26" ht="15.75" customHeight="1">
      <c r="A82" s="136" t="s">
        <v>734</v>
      </c>
      <c r="B82" s="168">
        <v>0</v>
      </c>
      <c r="C82" s="168">
        <v>2</v>
      </c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</row>
    <row r="83" spans="1:26" ht="15.75" customHeight="1">
      <c r="A83" s="136" t="s">
        <v>758</v>
      </c>
      <c r="B83" s="168">
        <v>0</v>
      </c>
      <c r="C83" s="168">
        <v>3</v>
      </c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</row>
    <row r="84" spans="1:26" ht="15.75" customHeight="1">
      <c r="A84" s="136" t="s">
        <v>782</v>
      </c>
      <c r="B84" s="168">
        <v>0</v>
      </c>
      <c r="C84" s="168">
        <v>4</v>
      </c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</row>
    <row r="85" spans="1:26" ht="15.75" customHeight="1">
      <c r="A85" s="136" t="s">
        <v>804</v>
      </c>
      <c r="B85" s="168">
        <v>0</v>
      </c>
      <c r="C85" s="168">
        <v>5</v>
      </c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</row>
    <row r="86" spans="1:26" ht="15.75" customHeight="1">
      <c r="A86" s="136" t="s">
        <v>824</v>
      </c>
      <c r="B86" s="168">
        <v>0</v>
      </c>
      <c r="C86" s="168">
        <v>6</v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</row>
    <row r="87" spans="1:26" ht="15.75" customHeight="1">
      <c r="A87" s="136" t="s">
        <v>842</v>
      </c>
      <c r="B87" s="168">
        <v>0</v>
      </c>
      <c r="C87" s="168">
        <v>7</v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</row>
    <row r="88" spans="1:26" ht="15.75" customHeight="1">
      <c r="A88" s="136" t="s">
        <v>855</v>
      </c>
      <c r="B88" s="168">
        <v>0</v>
      </c>
      <c r="C88" s="168">
        <v>8</v>
      </c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</row>
    <row r="89" spans="1:26" ht="15.75" customHeight="1">
      <c r="A89" s="136" t="s">
        <v>866</v>
      </c>
      <c r="B89" s="168">
        <v>0</v>
      </c>
      <c r="C89" s="168">
        <v>9</v>
      </c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</row>
    <row r="90" spans="1:26" ht="15.75" customHeight="1">
      <c r="A90" s="136" t="s">
        <v>876</v>
      </c>
      <c r="B90" s="168">
        <v>1</v>
      </c>
      <c r="C90" s="168">
        <v>0</v>
      </c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</row>
    <row r="91" spans="1:26" ht="15.75" customHeight="1">
      <c r="A91" s="136" t="s">
        <v>883</v>
      </c>
      <c r="B91" s="168">
        <v>1</v>
      </c>
      <c r="C91" s="168">
        <v>1</v>
      </c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</row>
    <row r="92" spans="1:26" ht="15.75" customHeight="1">
      <c r="A92" s="136" t="s">
        <v>890</v>
      </c>
      <c r="B92" s="168">
        <v>1</v>
      </c>
      <c r="C92" s="168">
        <v>2</v>
      </c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</row>
    <row r="93" spans="1:26" ht="15.75" customHeight="1">
      <c r="A93" s="136" t="s">
        <v>897</v>
      </c>
      <c r="B93" s="168">
        <v>1</v>
      </c>
      <c r="C93" s="168">
        <v>3</v>
      </c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</row>
    <row r="94" spans="1:26" ht="15.75" customHeight="1">
      <c r="A94" s="136" t="s">
        <v>903</v>
      </c>
      <c r="B94" s="168">
        <v>1</v>
      </c>
      <c r="C94" s="168">
        <v>4</v>
      </c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</row>
    <row r="95" spans="1:26" ht="15.75" customHeight="1">
      <c r="A95" s="136" t="s">
        <v>710</v>
      </c>
      <c r="B95" s="168">
        <v>0</v>
      </c>
      <c r="C95" s="168">
        <v>1</v>
      </c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</row>
    <row r="96" spans="1:26" ht="15.75" customHeight="1">
      <c r="A96" s="136" t="s">
        <v>735</v>
      </c>
      <c r="B96" s="168">
        <v>0</v>
      </c>
      <c r="C96" s="168">
        <v>2</v>
      </c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</row>
    <row r="97" spans="1:26" ht="15.75" customHeight="1">
      <c r="A97" s="136" t="s">
        <v>759</v>
      </c>
      <c r="B97" s="168">
        <v>0</v>
      </c>
      <c r="C97" s="168">
        <v>3</v>
      </c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</row>
    <row r="98" spans="1:26" ht="15.75" customHeight="1">
      <c r="A98" s="136" t="s">
        <v>783</v>
      </c>
      <c r="B98" s="168">
        <v>0</v>
      </c>
      <c r="C98" s="168">
        <v>4</v>
      </c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</row>
    <row r="99" spans="1:26" ht="15.75" customHeight="1">
      <c r="A99" s="136" t="s">
        <v>805</v>
      </c>
      <c r="B99" s="168">
        <v>0</v>
      </c>
      <c r="C99" s="168">
        <v>5</v>
      </c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</row>
    <row r="100" spans="1:26" ht="15.75" customHeight="1">
      <c r="A100" s="136" t="s">
        <v>825</v>
      </c>
      <c r="B100" s="168">
        <v>0</v>
      </c>
      <c r="C100" s="168">
        <v>6</v>
      </c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</row>
    <row r="101" spans="1:26" ht="15.75" customHeight="1">
      <c r="A101" s="136" t="s">
        <v>843</v>
      </c>
      <c r="B101" s="168">
        <v>0</v>
      </c>
      <c r="C101" s="168">
        <v>7</v>
      </c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</row>
    <row r="102" spans="1:26" ht="15.75" customHeight="1">
      <c r="A102" s="136" t="s">
        <v>711</v>
      </c>
      <c r="B102" s="168">
        <v>0</v>
      </c>
      <c r="C102" s="168">
        <v>1</v>
      </c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</row>
    <row r="103" spans="1:26" ht="15.75" customHeight="1">
      <c r="A103" s="136" t="s">
        <v>736</v>
      </c>
      <c r="B103" s="168">
        <v>0</v>
      </c>
      <c r="C103" s="168">
        <v>2</v>
      </c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</row>
    <row r="104" spans="1:26" ht="15.75" customHeight="1">
      <c r="A104" s="136" t="s">
        <v>760</v>
      </c>
      <c r="B104" s="168">
        <v>0</v>
      </c>
      <c r="C104" s="168">
        <v>3</v>
      </c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</row>
    <row r="105" spans="1:26" ht="15.75" customHeight="1">
      <c r="A105" s="136" t="s">
        <v>784</v>
      </c>
      <c r="B105" s="168">
        <v>0</v>
      </c>
      <c r="C105" s="168">
        <v>4</v>
      </c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</row>
    <row r="106" spans="1:26" ht="15.75" customHeight="1">
      <c r="A106" s="136" t="s">
        <v>806</v>
      </c>
      <c r="B106" s="168">
        <v>0</v>
      </c>
      <c r="C106" s="168">
        <v>5</v>
      </c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</row>
    <row r="107" spans="1:26" ht="15.75" customHeight="1">
      <c r="A107" s="136" t="s">
        <v>826</v>
      </c>
      <c r="B107" s="168">
        <v>0</v>
      </c>
      <c r="C107" s="168">
        <v>6</v>
      </c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</row>
    <row r="108" spans="1:26" ht="15.75" customHeight="1">
      <c r="A108" s="136" t="s">
        <v>844</v>
      </c>
      <c r="B108" s="168">
        <v>0</v>
      </c>
      <c r="C108" s="168">
        <v>7</v>
      </c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</row>
    <row r="109" spans="1:26" ht="15.75" customHeight="1">
      <c r="A109" s="136" t="s">
        <v>856</v>
      </c>
      <c r="B109" s="168">
        <v>0</v>
      </c>
      <c r="C109" s="168">
        <v>8</v>
      </c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</row>
    <row r="110" spans="1:26" ht="15.75" customHeight="1">
      <c r="A110" s="136" t="s">
        <v>867</v>
      </c>
      <c r="B110" s="168">
        <v>0</v>
      </c>
      <c r="C110" s="168">
        <v>9</v>
      </c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</row>
    <row r="111" spans="1:26" ht="15.75" customHeight="1">
      <c r="A111" s="136" t="s">
        <v>877</v>
      </c>
      <c r="B111" s="168">
        <v>1</v>
      </c>
      <c r="C111" s="168">
        <v>0</v>
      </c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</row>
    <row r="112" spans="1:26" ht="15.75" customHeight="1">
      <c r="A112" s="136" t="s">
        <v>884</v>
      </c>
      <c r="B112" s="168">
        <v>1</v>
      </c>
      <c r="C112" s="168">
        <v>1</v>
      </c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</row>
    <row r="113" spans="1:26" ht="15.75" customHeight="1">
      <c r="A113" s="136" t="s">
        <v>891</v>
      </c>
      <c r="B113" s="168">
        <v>1</v>
      </c>
      <c r="C113" s="168">
        <v>2</v>
      </c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</row>
    <row r="114" spans="1:26" ht="15.75" customHeight="1">
      <c r="A114" s="136" t="s">
        <v>898</v>
      </c>
      <c r="B114" s="168">
        <v>1</v>
      </c>
      <c r="C114" s="168">
        <v>3</v>
      </c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</row>
    <row r="115" spans="1:26" ht="15.75" customHeight="1">
      <c r="A115" s="136" t="s">
        <v>904</v>
      </c>
      <c r="B115" s="168">
        <v>1</v>
      </c>
      <c r="C115" s="168">
        <v>4</v>
      </c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</row>
    <row r="116" spans="1:26" ht="15.75" customHeight="1">
      <c r="A116" s="136" t="s">
        <v>908</v>
      </c>
      <c r="B116" s="168">
        <v>1</v>
      </c>
      <c r="C116" s="168">
        <v>6</v>
      </c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</row>
    <row r="117" spans="1:26" ht="15.75" customHeight="1">
      <c r="A117" s="136" t="s">
        <v>911</v>
      </c>
      <c r="B117" s="168">
        <v>1</v>
      </c>
      <c r="C117" s="168">
        <v>8</v>
      </c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</row>
    <row r="118" spans="1:26" ht="15.75" customHeight="1">
      <c r="A118" s="136" t="s">
        <v>914</v>
      </c>
      <c r="B118" s="168">
        <v>1</v>
      </c>
      <c r="C118" s="168">
        <v>9</v>
      </c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</row>
    <row r="119" spans="1:26" ht="15.75" customHeight="1">
      <c r="A119" s="136" t="s">
        <v>916</v>
      </c>
      <c r="B119" s="168">
        <v>2</v>
      </c>
      <c r="C119" s="168">
        <v>0</v>
      </c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</row>
    <row r="120" spans="1:26" ht="15.75" customHeight="1">
      <c r="A120" s="136" t="s">
        <v>918</v>
      </c>
      <c r="B120" s="168">
        <v>2</v>
      </c>
      <c r="C120" s="168">
        <v>1</v>
      </c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</row>
    <row r="121" spans="1:26" ht="15.75" customHeight="1">
      <c r="A121" s="136" t="s">
        <v>920</v>
      </c>
      <c r="B121" s="168">
        <v>2</v>
      </c>
      <c r="C121" s="168">
        <v>2</v>
      </c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</row>
    <row r="122" spans="1:26" ht="15.75" customHeight="1">
      <c r="A122" s="136" t="s">
        <v>922</v>
      </c>
      <c r="B122" s="168">
        <v>2</v>
      </c>
      <c r="C122" s="168">
        <v>3</v>
      </c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</row>
    <row r="123" spans="1:26" ht="15.75" customHeight="1">
      <c r="A123" s="136" t="s">
        <v>924</v>
      </c>
      <c r="B123" s="168">
        <v>2</v>
      </c>
      <c r="C123" s="168">
        <v>4</v>
      </c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</row>
    <row r="124" spans="1:26" ht="15.75" customHeight="1">
      <c r="A124" s="136" t="s">
        <v>926</v>
      </c>
      <c r="B124" s="168">
        <v>2</v>
      </c>
      <c r="C124" s="168">
        <v>5</v>
      </c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</row>
    <row r="125" spans="1:26" ht="15.75" customHeight="1">
      <c r="A125" s="136" t="s">
        <v>927</v>
      </c>
      <c r="B125" s="168">
        <v>2</v>
      </c>
      <c r="C125" s="168">
        <v>7</v>
      </c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</row>
    <row r="126" spans="1:26" ht="15.75" customHeight="1">
      <c r="A126" s="136" t="s">
        <v>928</v>
      </c>
      <c r="B126" s="168">
        <v>2</v>
      </c>
      <c r="C126" s="168">
        <v>8</v>
      </c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</row>
    <row r="127" spans="1:26" ht="15.75" customHeight="1">
      <c r="A127" s="136" t="s">
        <v>712</v>
      </c>
      <c r="B127" s="168">
        <v>0</v>
      </c>
      <c r="C127" s="168">
        <v>1</v>
      </c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</row>
    <row r="128" spans="1:26" ht="15.75" customHeight="1">
      <c r="A128" s="136" t="s">
        <v>737</v>
      </c>
      <c r="B128" s="168">
        <v>0</v>
      </c>
      <c r="C128" s="168">
        <v>2</v>
      </c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</row>
    <row r="129" spans="1:26" ht="15.75" customHeight="1">
      <c r="A129" s="136" t="s">
        <v>761</v>
      </c>
      <c r="B129" s="168">
        <v>0</v>
      </c>
      <c r="C129" s="168">
        <v>3</v>
      </c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</row>
    <row r="130" spans="1:26" ht="15.75" customHeight="1">
      <c r="A130" s="136" t="s">
        <v>785</v>
      </c>
      <c r="B130" s="168">
        <v>0</v>
      </c>
      <c r="C130" s="168">
        <v>4</v>
      </c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</row>
    <row r="131" spans="1:26" ht="15.75" customHeight="1">
      <c r="A131" s="136" t="s">
        <v>807</v>
      </c>
      <c r="B131" s="168">
        <v>0</v>
      </c>
      <c r="C131" s="168">
        <v>5</v>
      </c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</row>
    <row r="132" spans="1:26" ht="15.75" customHeight="1">
      <c r="A132" s="136" t="s">
        <v>827</v>
      </c>
      <c r="B132" s="168">
        <v>0</v>
      </c>
      <c r="C132" s="168">
        <v>6</v>
      </c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</row>
    <row r="133" spans="1:26" ht="15.75" customHeight="1">
      <c r="A133" s="136" t="s">
        <v>713</v>
      </c>
      <c r="B133" s="168">
        <v>0</v>
      </c>
      <c r="C133" s="168">
        <v>1</v>
      </c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</row>
    <row r="134" spans="1:26" ht="15.75" customHeight="1">
      <c r="A134" s="136" t="s">
        <v>738</v>
      </c>
      <c r="B134" s="168">
        <v>0</v>
      </c>
      <c r="C134" s="168">
        <v>2</v>
      </c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</row>
    <row r="135" spans="1:26" ht="15.75" customHeight="1">
      <c r="A135" s="136" t="s">
        <v>762</v>
      </c>
      <c r="B135" s="168">
        <v>0</v>
      </c>
      <c r="C135" s="168">
        <v>3</v>
      </c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</row>
    <row r="136" spans="1:26" ht="15.75" customHeight="1">
      <c r="A136" s="136" t="s">
        <v>786</v>
      </c>
      <c r="B136" s="168">
        <v>0</v>
      </c>
      <c r="C136" s="168">
        <v>4</v>
      </c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</row>
    <row r="137" spans="1:26" ht="15.75" customHeight="1">
      <c r="A137" s="136" t="s">
        <v>808</v>
      </c>
      <c r="B137" s="168">
        <v>0</v>
      </c>
      <c r="C137" s="168">
        <v>5</v>
      </c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</row>
    <row r="138" spans="1:26" ht="15.75" customHeight="1">
      <c r="A138" s="136" t="s">
        <v>828</v>
      </c>
      <c r="B138" s="168">
        <v>0</v>
      </c>
      <c r="C138" s="168">
        <v>6</v>
      </c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</row>
    <row r="139" spans="1:26" ht="15.75" customHeight="1">
      <c r="A139" s="136" t="s">
        <v>845</v>
      </c>
      <c r="B139" s="168">
        <v>0</v>
      </c>
      <c r="C139" s="168">
        <v>7</v>
      </c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</row>
    <row r="140" spans="1:26" ht="15.75" customHeight="1">
      <c r="A140" s="136" t="s">
        <v>857</v>
      </c>
      <c r="B140" s="168">
        <v>0</v>
      </c>
      <c r="C140" s="168">
        <v>8</v>
      </c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</row>
    <row r="141" spans="1:26" ht="15.75" customHeight="1">
      <c r="A141" s="136" t="s">
        <v>868</v>
      </c>
      <c r="B141" s="168">
        <v>0</v>
      </c>
      <c r="C141" s="168">
        <v>9</v>
      </c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</row>
    <row r="142" spans="1:26" ht="15.75" customHeight="1">
      <c r="A142" s="136" t="s">
        <v>878</v>
      </c>
      <c r="B142" s="168">
        <v>1</v>
      </c>
      <c r="C142" s="168">
        <v>0</v>
      </c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  <row r="143" spans="1:26" ht="15.75" customHeight="1">
      <c r="A143" s="136" t="s">
        <v>885</v>
      </c>
      <c r="B143" s="168">
        <v>1</v>
      </c>
      <c r="C143" s="168">
        <v>1</v>
      </c>
      <c r="D143" s="158"/>
      <c r="E143" s="158"/>
      <c r="F143" s="158"/>
      <c r="G143" s="158"/>
      <c r="H143" s="158"/>
      <c r="I143" s="158"/>
      <c r="J143" s="158"/>
      <c r="K143" s="158"/>
      <c r="L143" s="158"/>
      <c r="M143" s="158"/>
      <c r="N143" s="158"/>
      <c r="O143" s="158"/>
      <c r="P143" s="158"/>
      <c r="Q143" s="158"/>
      <c r="R143" s="158"/>
      <c r="S143" s="158"/>
      <c r="T143" s="158"/>
      <c r="U143" s="158"/>
      <c r="V143" s="158"/>
      <c r="W143" s="158"/>
      <c r="X143" s="158"/>
      <c r="Y143" s="158"/>
      <c r="Z143" s="158"/>
    </row>
    <row r="144" spans="1:26" ht="15.75" customHeight="1">
      <c r="A144" s="136" t="s">
        <v>892</v>
      </c>
      <c r="B144" s="168">
        <v>1</v>
      </c>
      <c r="C144" s="168">
        <v>2</v>
      </c>
      <c r="D144" s="158"/>
      <c r="E144" s="158"/>
      <c r="F144" s="158"/>
      <c r="G144" s="158"/>
      <c r="H144" s="158"/>
      <c r="I144" s="158"/>
      <c r="J144" s="158"/>
      <c r="K144" s="158"/>
      <c r="L144" s="158"/>
      <c r="M144" s="158"/>
      <c r="N144" s="158"/>
      <c r="O144" s="158"/>
      <c r="P144" s="158"/>
      <c r="Q144" s="158"/>
      <c r="R144" s="158"/>
      <c r="S144" s="158"/>
      <c r="T144" s="158"/>
      <c r="U144" s="158"/>
      <c r="V144" s="158"/>
      <c r="W144" s="158"/>
      <c r="X144" s="158"/>
      <c r="Y144" s="158"/>
      <c r="Z144" s="158"/>
    </row>
    <row r="145" spans="1:26" ht="15.75" customHeight="1">
      <c r="A145" s="136" t="s">
        <v>899</v>
      </c>
      <c r="B145" s="168">
        <v>1</v>
      </c>
      <c r="C145" s="168">
        <v>3</v>
      </c>
      <c r="D145" s="158"/>
      <c r="E145" s="158"/>
      <c r="F145" s="158"/>
      <c r="G145" s="158"/>
      <c r="H145" s="158"/>
      <c r="I145" s="158"/>
      <c r="J145" s="158"/>
      <c r="K145" s="158"/>
      <c r="L145" s="158"/>
      <c r="M145" s="158"/>
      <c r="N145" s="158"/>
      <c r="O145" s="158"/>
      <c r="P145" s="158"/>
      <c r="Q145" s="158"/>
      <c r="R145" s="158"/>
      <c r="S145" s="158"/>
      <c r="T145" s="158"/>
      <c r="U145" s="158"/>
      <c r="V145" s="158"/>
      <c r="W145" s="158"/>
      <c r="X145" s="158"/>
      <c r="Y145" s="158"/>
      <c r="Z145" s="158"/>
    </row>
    <row r="146" spans="1:26" ht="15.75" customHeight="1">
      <c r="A146" s="136" t="s">
        <v>905</v>
      </c>
      <c r="B146" s="168">
        <v>1</v>
      </c>
      <c r="C146" s="168">
        <v>4</v>
      </c>
      <c r="D146" s="158"/>
      <c r="E146" s="158"/>
      <c r="F146" s="158"/>
      <c r="G146" s="158"/>
      <c r="H146" s="158"/>
      <c r="I146" s="158"/>
      <c r="J146" s="158"/>
      <c r="K146" s="158"/>
      <c r="L146" s="158"/>
      <c r="M146" s="158"/>
      <c r="N146" s="158"/>
      <c r="O146" s="158"/>
      <c r="P146" s="158"/>
      <c r="Q146" s="158"/>
      <c r="R146" s="158"/>
      <c r="S146" s="158"/>
      <c r="T146" s="158"/>
      <c r="U146" s="158"/>
      <c r="V146" s="158"/>
      <c r="W146" s="158"/>
      <c r="X146" s="158"/>
      <c r="Y146" s="158"/>
      <c r="Z146" s="158"/>
    </row>
    <row r="147" spans="1:26" ht="15.75" customHeight="1">
      <c r="A147" s="136" t="s">
        <v>909</v>
      </c>
      <c r="B147" s="168">
        <v>1</v>
      </c>
      <c r="C147" s="168">
        <v>5</v>
      </c>
      <c r="D147" s="158"/>
      <c r="E147" s="158"/>
      <c r="F147" s="158"/>
      <c r="G147" s="158"/>
      <c r="H147" s="158"/>
      <c r="I147" s="158"/>
      <c r="J147" s="158"/>
      <c r="K147" s="158"/>
      <c r="L147" s="158"/>
      <c r="M147" s="158"/>
      <c r="N147" s="158"/>
      <c r="O147" s="158"/>
      <c r="P147" s="158"/>
      <c r="Q147" s="158"/>
      <c r="R147" s="158"/>
      <c r="S147" s="158"/>
      <c r="T147" s="158"/>
      <c r="U147" s="158"/>
      <c r="V147" s="158"/>
      <c r="W147" s="158"/>
      <c r="X147" s="158"/>
      <c r="Y147" s="158"/>
      <c r="Z147" s="158"/>
    </row>
    <row r="148" spans="1:26" ht="15.75" customHeight="1">
      <c r="A148" s="136" t="s">
        <v>912</v>
      </c>
      <c r="B148" s="168">
        <v>1</v>
      </c>
      <c r="C148" s="168">
        <v>6</v>
      </c>
      <c r="D148" s="158"/>
      <c r="E148" s="158"/>
      <c r="F148" s="158"/>
      <c r="G148" s="158"/>
      <c r="H148" s="158"/>
      <c r="I148" s="158"/>
      <c r="J148" s="158"/>
      <c r="K148" s="158"/>
      <c r="L148" s="158"/>
      <c r="M148" s="158"/>
      <c r="N148" s="158"/>
      <c r="O148" s="158"/>
      <c r="P148" s="158"/>
      <c r="Q148" s="158"/>
      <c r="R148" s="158"/>
      <c r="S148" s="158"/>
      <c r="T148" s="158"/>
      <c r="U148" s="158"/>
      <c r="V148" s="158"/>
      <c r="W148" s="158"/>
      <c r="X148" s="158"/>
      <c r="Y148" s="158"/>
      <c r="Z148" s="158"/>
    </row>
    <row r="149" spans="1:26" ht="15.75" customHeight="1">
      <c r="A149" s="136" t="s">
        <v>714</v>
      </c>
      <c r="B149" s="168">
        <v>0</v>
      </c>
      <c r="C149" s="168">
        <v>1</v>
      </c>
      <c r="D149" s="158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</row>
    <row r="150" spans="1:26" ht="15.75" customHeight="1">
      <c r="A150" s="136" t="s">
        <v>739</v>
      </c>
      <c r="B150" s="168">
        <v>0</v>
      </c>
      <c r="C150" s="168">
        <v>2</v>
      </c>
      <c r="D150" s="158"/>
      <c r="E150" s="158"/>
      <c r="F150" s="158"/>
      <c r="G150" s="158"/>
      <c r="H150" s="158"/>
      <c r="I150" s="158"/>
      <c r="J150" s="158"/>
      <c r="K150" s="158"/>
      <c r="L150" s="158"/>
      <c r="M150" s="158"/>
      <c r="N150" s="158"/>
      <c r="O150" s="158"/>
      <c r="P150" s="158"/>
      <c r="Q150" s="158"/>
      <c r="R150" s="158"/>
      <c r="S150" s="158"/>
      <c r="T150" s="158"/>
      <c r="U150" s="158"/>
      <c r="V150" s="158"/>
      <c r="W150" s="158"/>
      <c r="X150" s="158"/>
      <c r="Y150" s="158"/>
      <c r="Z150" s="158"/>
    </row>
    <row r="151" spans="1:26" ht="15.75" customHeight="1">
      <c r="A151" s="136" t="s">
        <v>763</v>
      </c>
      <c r="B151" s="168">
        <v>0</v>
      </c>
      <c r="C151" s="168">
        <v>3</v>
      </c>
      <c r="D151" s="158"/>
      <c r="E151" s="158"/>
      <c r="F151" s="158"/>
      <c r="G151" s="158"/>
      <c r="H151" s="158"/>
      <c r="I151" s="158"/>
      <c r="J151" s="158"/>
      <c r="K151" s="158"/>
      <c r="L151" s="158"/>
      <c r="M151" s="158"/>
      <c r="N151" s="158"/>
      <c r="O151" s="158"/>
      <c r="P151" s="158"/>
      <c r="Q151" s="158"/>
      <c r="R151" s="158"/>
      <c r="S151" s="158"/>
      <c r="T151" s="158"/>
      <c r="U151" s="158"/>
      <c r="V151" s="158"/>
      <c r="W151" s="158"/>
      <c r="X151" s="158"/>
      <c r="Y151" s="158"/>
      <c r="Z151" s="158"/>
    </row>
    <row r="152" spans="1:26" ht="15.75" customHeight="1">
      <c r="A152" s="136" t="s">
        <v>787</v>
      </c>
      <c r="B152" s="168">
        <v>0</v>
      </c>
      <c r="C152" s="168">
        <v>4</v>
      </c>
      <c r="D152" s="158"/>
      <c r="E152" s="158"/>
      <c r="F152" s="158"/>
      <c r="G152" s="158"/>
      <c r="H152" s="158"/>
      <c r="I152" s="158"/>
      <c r="J152" s="158"/>
      <c r="K152" s="158"/>
      <c r="L152" s="158"/>
      <c r="M152" s="158"/>
      <c r="N152" s="158"/>
      <c r="O152" s="158"/>
      <c r="P152" s="158"/>
      <c r="Q152" s="158"/>
      <c r="R152" s="158"/>
      <c r="S152" s="158"/>
      <c r="T152" s="158"/>
      <c r="U152" s="158"/>
      <c r="V152" s="158"/>
      <c r="W152" s="158"/>
      <c r="X152" s="158"/>
      <c r="Y152" s="158"/>
      <c r="Z152" s="158"/>
    </row>
    <row r="153" spans="1:26" ht="15.75" customHeight="1">
      <c r="A153" s="136" t="s">
        <v>809</v>
      </c>
      <c r="B153" s="168">
        <v>0</v>
      </c>
      <c r="C153" s="168">
        <v>5</v>
      </c>
      <c r="D153" s="158"/>
      <c r="E153" s="158"/>
      <c r="F153" s="158"/>
      <c r="G153" s="158"/>
      <c r="H153" s="158"/>
      <c r="I153" s="158"/>
      <c r="J153" s="158"/>
      <c r="K153" s="158"/>
      <c r="L153" s="158"/>
      <c r="M153" s="158"/>
      <c r="N153" s="158"/>
      <c r="O153" s="158"/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</row>
    <row r="154" spans="1:26" ht="15.75" customHeight="1">
      <c r="A154" s="136" t="s">
        <v>829</v>
      </c>
      <c r="B154" s="168">
        <v>0</v>
      </c>
      <c r="C154" s="168">
        <v>6</v>
      </c>
      <c r="D154" s="158"/>
      <c r="E154" s="158"/>
      <c r="F154" s="158"/>
      <c r="G154" s="158"/>
      <c r="H154" s="158"/>
      <c r="I154" s="158"/>
      <c r="J154" s="158"/>
      <c r="K154" s="158"/>
      <c r="L154" s="158"/>
      <c r="M154" s="158"/>
      <c r="N154" s="158"/>
      <c r="O154" s="158"/>
      <c r="P154" s="158"/>
      <c r="Q154" s="158"/>
      <c r="R154" s="158"/>
      <c r="S154" s="158"/>
      <c r="T154" s="158"/>
      <c r="U154" s="158"/>
      <c r="V154" s="158"/>
      <c r="W154" s="158"/>
      <c r="X154" s="158"/>
      <c r="Y154" s="158"/>
      <c r="Z154" s="158"/>
    </row>
    <row r="155" spans="1:26" ht="15.75" customHeight="1">
      <c r="A155" s="136" t="s">
        <v>846</v>
      </c>
      <c r="B155" s="168">
        <v>0</v>
      </c>
      <c r="C155" s="168">
        <v>7</v>
      </c>
      <c r="D155" s="158"/>
      <c r="E155" s="158"/>
      <c r="F155" s="158"/>
      <c r="G155" s="158"/>
      <c r="H155" s="158"/>
      <c r="I155" s="158"/>
      <c r="J155" s="158"/>
      <c r="K155" s="158"/>
      <c r="L155" s="158"/>
      <c r="M155" s="158"/>
      <c r="N155" s="158"/>
      <c r="O155" s="158"/>
      <c r="P155" s="158"/>
      <c r="Q155" s="158"/>
      <c r="R155" s="158"/>
      <c r="S155" s="158"/>
      <c r="T155" s="158"/>
      <c r="U155" s="158"/>
      <c r="V155" s="158"/>
      <c r="W155" s="158"/>
      <c r="X155" s="158"/>
      <c r="Y155" s="158"/>
      <c r="Z155" s="158"/>
    </row>
    <row r="156" spans="1:26" ht="15.75" customHeight="1">
      <c r="A156" s="136" t="s">
        <v>858</v>
      </c>
      <c r="B156" s="168">
        <v>0</v>
      </c>
      <c r="C156" s="168">
        <v>8</v>
      </c>
      <c r="D156" s="158"/>
      <c r="E156" s="158"/>
      <c r="F156" s="158"/>
      <c r="G156" s="158"/>
      <c r="H156" s="158"/>
      <c r="I156" s="158"/>
      <c r="J156" s="158"/>
      <c r="K156" s="158"/>
      <c r="L156" s="158"/>
      <c r="M156" s="158"/>
      <c r="N156" s="158"/>
      <c r="O156" s="158"/>
      <c r="P156" s="158"/>
      <c r="Q156" s="158"/>
      <c r="R156" s="158"/>
      <c r="S156" s="158"/>
      <c r="T156" s="158"/>
      <c r="U156" s="158"/>
      <c r="V156" s="158"/>
      <c r="W156" s="158"/>
      <c r="X156" s="158"/>
      <c r="Y156" s="158"/>
      <c r="Z156" s="158"/>
    </row>
    <row r="157" spans="1:26" ht="15.75" customHeight="1">
      <c r="A157" s="136" t="s">
        <v>869</v>
      </c>
      <c r="B157" s="168">
        <v>0</v>
      </c>
      <c r="C157" s="168">
        <v>9</v>
      </c>
      <c r="D157" s="158"/>
      <c r="E157" s="158"/>
      <c r="F157" s="158"/>
      <c r="G157" s="158"/>
      <c r="H157" s="158"/>
      <c r="I157" s="158"/>
      <c r="J157" s="158"/>
      <c r="K157" s="158"/>
      <c r="L157" s="158"/>
      <c r="M157" s="158"/>
      <c r="N157" s="158"/>
      <c r="O157" s="158"/>
      <c r="P157" s="158"/>
      <c r="Q157" s="158"/>
      <c r="R157" s="158"/>
      <c r="S157" s="158"/>
      <c r="T157" s="158"/>
      <c r="U157" s="158"/>
      <c r="V157" s="158"/>
      <c r="W157" s="158"/>
      <c r="X157" s="158"/>
      <c r="Y157" s="158"/>
      <c r="Z157" s="158"/>
    </row>
    <row r="158" spans="1:26" ht="15.75" customHeight="1">
      <c r="A158" s="136" t="s">
        <v>879</v>
      </c>
      <c r="B158" s="168">
        <v>1</v>
      </c>
      <c r="C158" s="168">
        <v>0</v>
      </c>
      <c r="D158" s="158"/>
      <c r="E158" s="158"/>
      <c r="F158" s="158"/>
      <c r="G158" s="158"/>
      <c r="H158" s="158"/>
      <c r="I158" s="158"/>
      <c r="J158" s="158"/>
      <c r="K158" s="158"/>
      <c r="L158" s="158"/>
      <c r="M158" s="158"/>
      <c r="N158" s="158"/>
      <c r="O158" s="158"/>
      <c r="P158" s="158"/>
      <c r="Q158" s="158"/>
      <c r="R158" s="158"/>
      <c r="S158" s="158"/>
      <c r="T158" s="158"/>
      <c r="U158" s="158"/>
      <c r="V158" s="158"/>
      <c r="W158" s="158"/>
      <c r="X158" s="158"/>
      <c r="Y158" s="158"/>
      <c r="Z158" s="158"/>
    </row>
    <row r="159" spans="1:26" ht="15.75" customHeight="1">
      <c r="A159" s="136" t="s">
        <v>886</v>
      </c>
      <c r="B159" s="168">
        <v>1</v>
      </c>
      <c r="C159" s="168">
        <v>1</v>
      </c>
      <c r="D159" s="158"/>
      <c r="E159" s="158"/>
      <c r="F159" s="158"/>
      <c r="G159" s="158"/>
      <c r="H159" s="158"/>
      <c r="I159" s="158"/>
      <c r="J159" s="158"/>
      <c r="K159" s="158"/>
      <c r="L159" s="158"/>
      <c r="M159" s="158"/>
      <c r="N159" s="158"/>
      <c r="O159" s="158"/>
      <c r="P159" s="158"/>
      <c r="Q159" s="158"/>
      <c r="R159" s="158"/>
      <c r="S159" s="158"/>
      <c r="T159" s="158"/>
      <c r="U159" s="158"/>
      <c r="V159" s="158"/>
      <c r="W159" s="158"/>
      <c r="X159" s="158"/>
      <c r="Y159" s="158"/>
      <c r="Z159" s="158"/>
    </row>
    <row r="160" spans="1:26" ht="15.75" customHeight="1">
      <c r="A160" s="136" t="s">
        <v>893</v>
      </c>
      <c r="B160" s="168">
        <v>1</v>
      </c>
      <c r="C160" s="168">
        <v>2</v>
      </c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</row>
    <row r="161" spans="1:26" ht="15.75" customHeight="1">
      <c r="A161" s="136" t="s">
        <v>900</v>
      </c>
      <c r="B161" s="168">
        <v>1</v>
      </c>
      <c r="C161" s="168">
        <v>3</v>
      </c>
      <c r="D161" s="158"/>
      <c r="E161" s="158"/>
      <c r="F161" s="158"/>
      <c r="G161" s="158"/>
      <c r="H161" s="158"/>
      <c r="I161" s="158"/>
      <c r="J161" s="158"/>
      <c r="K161" s="158"/>
      <c r="L161" s="158"/>
      <c r="M161" s="158"/>
      <c r="N161" s="158"/>
      <c r="O161" s="158"/>
      <c r="P161" s="158"/>
      <c r="Q161" s="158"/>
      <c r="R161" s="158"/>
      <c r="S161" s="158"/>
      <c r="T161" s="158"/>
      <c r="U161" s="158"/>
      <c r="V161" s="158"/>
      <c r="W161" s="158"/>
      <c r="X161" s="158"/>
      <c r="Y161" s="158"/>
      <c r="Z161" s="158"/>
    </row>
    <row r="162" spans="1:26" ht="15.75" customHeight="1">
      <c r="A162" s="136" t="s">
        <v>715</v>
      </c>
      <c r="B162" s="168">
        <v>0</v>
      </c>
      <c r="C162" s="168">
        <v>1</v>
      </c>
      <c r="D162" s="158"/>
      <c r="E162" s="158"/>
      <c r="F162" s="158"/>
      <c r="G162" s="158"/>
      <c r="H162" s="158"/>
      <c r="I162" s="158"/>
      <c r="J162" s="158"/>
      <c r="K162" s="158"/>
      <c r="L162" s="158"/>
      <c r="M162" s="158"/>
      <c r="N162" s="158"/>
      <c r="O162" s="158"/>
      <c r="P162" s="158"/>
      <c r="Q162" s="158"/>
      <c r="R162" s="158"/>
      <c r="S162" s="158"/>
      <c r="T162" s="158"/>
      <c r="U162" s="158"/>
      <c r="V162" s="158"/>
      <c r="W162" s="158"/>
      <c r="X162" s="158"/>
      <c r="Y162" s="158"/>
      <c r="Z162" s="158"/>
    </row>
    <row r="163" spans="1:26" ht="15.75" customHeight="1">
      <c r="A163" s="136" t="s">
        <v>740</v>
      </c>
      <c r="B163" s="168">
        <v>0</v>
      </c>
      <c r="C163" s="168">
        <v>2</v>
      </c>
      <c r="D163" s="158"/>
      <c r="E163" s="158"/>
      <c r="F163" s="158"/>
      <c r="G163" s="158"/>
      <c r="H163" s="158"/>
      <c r="I163" s="158"/>
      <c r="J163" s="158"/>
      <c r="K163" s="158"/>
      <c r="L163" s="158"/>
      <c r="M163" s="158"/>
      <c r="N163" s="158"/>
      <c r="O163" s="158"/>
      <c r="P163" s="158"/>
      <c r="Q163" s="158"/>
      <c r="R163" s="158"/>
      <c r="S163" s="158"/>
      <c r="T163" s="158"/>
      <c r="U163" s="158"/>
      <c r="V163" s="158"/>
      <c r="W163" s="158"/>
      <c r="X163" s="158"/>
      <c r="Y163" s="158"/>
      <c r="Z163" s="158"/>
    </row>
    <row r="164" spans="1:26" ht="15.75" customHeight="1">
      <c r="A164" s="136" t="s">
        <v>764</v>
      </c>
      <c r="B164" s="168">
        <v>0</v>
      </c>
      <c r="C164" s="168">
        <v>3</v>
      </c>
      <c r="D164" s="158"/>
      <c r="E164" s="158"/>
      <c r="F164" s="158"/>
      <c r="G164" s="158"/>
      <c r="H164" s="158"/>
      <c r="I164" s="158"/>
      <c r="J164" s="158"/>
      <c r="K164" s="158"/>
      <c r="L164" s="158"/>
      <c r="M164" s="158"/>
      <c r="N164" s="158"/>
      <c r="O164" s="158"/>
      <c r="P164" s="158"/>
      <c r="Q164" s="158"/>
      <c r="R164" s="158"/>
      <c r="S164" s="158"/>
      <c r="T164" s="158"/>
      <c r="U164" s="158"/>
      <c r="V164" s="158"/>
      <c r="W164" s="158"/>
      <c r="X164" s="158"/>
      <c r="Y164" s="158"/>
      <c r="Z164" s="158"/>
    </row>
    <row r="165" spans="1:26" ht="15.75" customHeight="1">
      <c r="A165" s="136" t="s">
        <v>788</v>
      </c>
      <c r="B165" s="168">
        <v>0</v>
      </c>
      <c r="C165" s="168">
        <v>4</v>
      </c>
      <c r="D165" s="158"/>
      <c r="E165" s="158"/>
      <c r="F165" s="158"/>
      <c r="G165" s="158"/>
      <c r="H165" s="158"/>
      <c r="I165" s="158"/>
      <c r="J165" s="158"/>
      <c r="K165" s="158"/>
      <c r="L165" s="158"/>
      <c r="M165" s="158"/>
      <c r="N165" s="158"/>
      <c r="O165" s="158"/>
      <c r="P165" s="158"/>
      <c r="Q165" s="158"/>
      <c r="R165" s="158"/>
      <c r="S165" s="158"/>
      <c r="T165" s="158"/>
      <c r="U165" s="158"/>
      <c r="V165" s="158"/>
      <c r="W165" s="158"/>
      <c r="X165" s="158"/>
      <c r="Y165" s="158"/>
      <c r="Z165" s="158"/>
    </row>
    <row r="166" spans="1:26" ht="15.75" customHeight="1">
      <c r="A166" s="136" t="s">
        <v>810</v>
      </c>
      <c r="B166" s="168">
        <v>0</v>
      </c>
      <c r="C166" s="168">
        <v>5</v>
      </c>
      <c r="D166" s="158"/>
      <c r="E166" s="158"/>
      <c r="F166" s="158"/>
      <c r="G166" s="158"/>
      <c r="H166" s="158"/>
      <c r="I166" s="158"/>
      <c r="J166" s="158"/>
      <c r="K166" s="158"/>
      <c r="L166" s="158"/>
      <c r="M166" s="158"/>
      <c r="N166" s="158"/>
      <c r="O166" s="158"/>
      <c r="P166" s="158"/>
      <c r="Q166" s="158"/>
      <c r="R166" s="158"/>
      <c r="S166" s="158"/>
      <c r="T166" s="158"/>
      <c r="U166" s="158"/>
      <c r="V166" s="158"/>
      <c r="W166" s="158"/>
      <c r="X166" s="158"/>
      <c r="Y166" s="158"/>
      <c r="Z166" s="158"/>
    </row>
    <row r="167" spans="1:26" ht="15.75" customHeight="1">
      <c r="A167" s="136" t="s">
        <v>830</v>
      </c>
      <c r="B167" s="168">
        <v>0</v>
      </c>
      <c r="C167" s="168">
        <v>6</v>
      </c>
      <c r="D167" s="158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58"/>
      <c r="W167" s="158"/>
      <c r="X167" s="158"/>
      <c r="Y167" s="158"/>
      <c r="Z167" s="158"/>
    </row>
    <row r="168" spans="1:26" ht="15.75" customHeight="1">
      <c r="A168" s="136" t="s">
        <v>847</v>
      </c>
      <c r="B168" s="168">
        <v>0</v>
      </c>
      <c r="C168" s="168">
        <v>7</v>
      </c>
      <c r="D168" s="158"/>
      <c r="E168" s="158"/>
      <c r="F168" s="158"/>
      <c r="G168" s="158"/>
      <c r="H168" s="158"/>
      <c r="I168" s="158"/>
      <c r="J168" s="158"/>
      <c r="K168" s="158"/>
      <c r="L168" s="158"/>
      <c r="M168" s="158"/>
      <c r="N168" s="158"/>
      <c r="O168" s="158"/>
      <c r="P168" s="158"/>
      <c r="Q168" s="158"/>
      <c r="R168" s="158"/>
      <c r="S168" s="158"/>
      <c r="T168" s="158"/>
      <c r="U168" s="158"/>
      <c r="V168" s="158"/>
      <c r="W168" s="158"/>
      <c r="X168" s="158"/>
      <c r="Y168" s="158"/>
      <c r="Z168" s="158"/>
    </row>
    <row r="169" spans="1:26" ht="15.75" customHeight="1">
      <c r="A169" s="136" t="s">
        <v>859</v>
      </c>
      <c r="B169" s="168">
        <v>0</v>
      </c>
      <c r="C169" s="168">
        <v>8</v>
      </c>
      <c r="D169" s="158"/>
      <c r="E169" s="158"/>
      <c r="F169" s="158"/>
      <c r="G169" s="158"/>
      <c r="H169" s="158"/>
      <c r="I169" s="158"/>
      <c r="J169" s="158"/>
      <c r="K169" s="158"/>
      <c r="L169" s="158"/>
      <c r="M169" s="158"/>
      <c r="N169" s="158"/>
      <c r="O169" s="158"/>
      <c r="P169" s="158"/>
      <c r="Q169" s="158"/>
      <c r="R169" s="158"/>
      <c r="S169" s="158"/>
      <c r="T169" s="158"/>
      <c r="U169" s="158"/>
      <c r="V169" s="158"/>
      <c r="W169" s="158"/>
      <c r="X169" s="158"/>
      <c r="Y169" s="158"/>
      <c r="Z169" s="158"/>
    </row>
    <row r="170" spans="1:26" ht="15.75" customHeight="1">
      <c r="A170" s="136" t="s">
        <v>870</v>
      </c>
      <c r="B170" s="168">
        <v>0</v>
      </c>
      <c r="C170" s="168">
        <v>9</v>
      </c>
      <c r="D170" s="158"/>
      <c r="E170" s="158"/>
      <c r="F170" s="158"/>
      <c r="G170" s="158"/>
      <c r="H170" s="158"/>
      <c r="I170" s="158"/>
      <c r="J170" s="158"/>
      <c r="K170" s="158"/>
      <c r="L170" s="158"/>
      <c r="M170" s="158"/>
      <c r="N170" s="158"/>
      <c r="O170" s="158"/>
      <c r="P170" s="158"/>
      <c r="Q170" s="158"/>
      <c r="R170" s="158"/>
      <c r="S170" s="158"/>
      <c r="T170" s="158"/>
      <c r="U170" s="158"/>
      <c r="V170" s="158"/>
      <c r="W170" s="158"/>
      <c r="X170" s="158"/>
      <c r="Y170" s="158"/>
      <c r="Z170" s="158"/>
    </row>
    <row r="171" spans="1:26" ht="15.75" customHeight="1">
      <c r="A171" s="136" t="s">
        <v>880</v>
      </c>
      <c r="B171" s="168">
        <v>1</v>
      </c>
      <c r="C171" s="168">
        <v>0</v>
      </c>
      <c r="D171" s="158"/>
      <c r="E171" s="158"/>
      <c r="F171" s="158"/>
      <c r="G171" s="158"/>
      <c r="H171" s="158"/>
      <c r="I171" s="158"/>
      <c r="J171" s="158"/>
      <c r="K171" s="158"/>
      <c r="L171" s="158"/>
      <c r="M171" s="158"/>
      <c r="N171" s="158"/>
      <c r="O171" s="158"/>
      <c r="P171" s="158"/>
      <c r="Q171" s="158"/>
      <c r="R171" s="158"/>
      <c r="S171" s="158"/>
      <c r="T171" s="158"/>
      <c r="U171" s="158"/>
      <c r="V171" s="158"/>
      <c r="W171" s="158"/>
      <c r="X171" s="158"/>
      <c r="Y171" s="158"/>
      <c r="Z171" s="158"/>
    </row>
    <row r="172" spans="1:26" ht="15.75" customHeight="1">
      <c r="A172" s="136" t="s">
        <v>887</v>
      </c>
      <c r="B172" s="168">
        <v>1</v>
      </c>
      <c r="C172" s="168">
        <v>1</v>
      </c>
      <c r="D172" s="158"/>
      <c r="E172" s="158"/>
      <c r="F172" s="158"/>
      <c r="G172" s="158"/>
      <c r="H172" s="158"/>
      <c r="I172" s="158"/>
      <c r="J172" s="158"/>
      <c r="K172" s="158"/>
      <c r="L172" s="158"/>
      <c r="M172" s="158"/>
      <c r="N172" s="158"/>
      <c r="O172" s="158"/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</row>
    <row r="173" spans="1:26" ht="15.75" customHeight="1">
      <c r="A173" s="136" t="s">
        <v>894</v>
      </c>
      <c r="B173" s="168">
        <v>1</v>
      </c>
      <c r="C173" s="168">
        <v>2</v>
      </c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58"/>
      <c r="W173" s="158"/>
      <c r="X173" s="158"/>
      <c r="Y173" s="158"/>
      <c r="Z173" s="158"/>
    </row>
    <row r="174" spans="1:26" ht="15.75" customHeight="1">
      <c r="A174" s="136" t="s">
        <v>901</v>
      </c>
      <c r="B174" s="168">
        <v>1</v>
      </c>
      <c r="C174" s="168">
        <v>3</v>
      </c>
      <c r="D174" s="158"/>
      <c r="E174" s="158"/>
      <c r="F174" s="158"/>
      <c r="G174" s="158"/>
      <c r="H174" s="158"/>
      <c r="I174" s="158"/>
      <c r="J174" s="158"/>
      <c r="K174" s="158"/>
      <c r="L174" s="158"/>
      <c r="M174" s="158"/>
      <c r="N174" s="158"/>
      <c r="O174" s="158"/>
      <c r="P174" s="158"/>
      <c r="Q174" s="158"/>
      <c r="R174" s="158"/>
      <c r="S174" s="158"/>
      <c r="T174" s="158"/>
      <c r="U174" s="158"/>
      <c r="V174" s="158"/>
      <c r="W174" s="158"/>
      <c r="X174" s="158"/>
      <c r="Y174" s="158"/>
      <c r="Z174" s="158"/>
    </row>
    <row r="175" spans="1:26" ht="15.75" customHeight="1">
      <c r="A175" s="136" t="s">
        <v>906</v>
      </c>
      <c r="B175" s="168">
        <v>1</v>
      </c>
      <c r="C175" s="168">
        <v>4</v>
      </c>
      <c r="D175" s="158"/>
      <c r="E175" s="158"/>
      <c r="F175" s="158"/>
      <c r="G175" s="158"/>
      <c r="H175" s="158"/>
      <c r="I175" s="158"/>
      <c r="J175" s="158"/>
      <c r="K175" s="158"/>
      <c r="L175" s="158"/>
      <c r="M175" s="158"/>
      <c r="N175" s="158"/>
      <c r="O175" s="158"/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</row>
    <row r="176" spans="1:26" ht="15.75" customHeight="1">
      <c r="A176" s="136" t="s">
        <v>910</v>
      </c>
      <c r="B176" s="168">
        <v>1</v>
      </c>
      <c r="C176" s="168">
        <v>5</v>
      </c>
      <c r="D176" s="158"/>
      <c r="E176" s="158"/>
      <c r="F176" s="158"/>
      <c r="G176" s="158"/>
      <c r="H176" s="158"/>
      <c r="I176" s="158"/>
      <c r="J176" s="158"/>
      <c r="K176" s="158"/>
      <c r="L176" s="158"/>
      <c r="M176" s="158"/>
      <c r="N176" s="158"/>
      <c r="O176" s="158"/>
      <c r="P176" s="158"/>
      <c r="Q176" s="158"/>
      <c r="R176" s="158"/>
      <c r="S176" s="158"/>
      <c r="T176" s="158"/>
      <c r="U176" s="158"/>
      <c r="V176" s="158"/>
      <c r="W176" s="158"/>
      <c r="X176" s="158"/>
      <c r="Y176" s="158"/>
      <c r="Z176" s="158"/>
    </row>
    <row r="177" spans="1:26" ht="15.75" customHeight="1">
      <c r="A177" s="136" t="s">
        <v>929</v>
      </c>
      <c r="B177" s="168">
        <v>1</v>
      </c>
      <c r="C177" s="168">
        <v>6</v>
      </c>
      <c r="D177" s="158"/>
      <c r="E177" s="158"/>
      <c r="F177" s="158"/>
      <c r="G177" s="158"/>
      <c r="H177" s="158"/>
      <c r="I177" s="158"/>
      <c r="J177" s="158"/>
      <c r="K177" s="158"/>
      <c r="L177" s="158"/>
      <c r="M177" s="158"/>
      <c r="N177" s="158"/>
      <c r="O177" s="158"/>
      <c r="P177" s="158"/>
      <c r="Q177" s="158"/>
      <c r="R177" s="158"/>
      <c r="S177" s="158"/>
      <c r="T177" s="158"/>
      <c r="U177" s="158"/>
      <c r="V177" s="158"/>
      <c r="W177" s="158"/>
      <c r="X177" s="158"/>
      <c r="Y177" s="158"/>
      <c r="Z177" s="158"/>
    </row>
    <row r="178" spans="1:26" ht="15.75" customHeight="1">
      <c r="A178" s="136" t="s">
        <v>915</v>
      </c>
      <c r="B178" s="168">
        <v>1</v>
      </c>
      <c r="C178" s="168">
        <v>7</v>
      </c>
      <c r="D178" s="158"/>
      <c r="E178" s="158"/>
      <c r="F178" s="158"/>
      <c r="G178" s="158"/>
      <c r="H178" s="158"/>
      <c r="I178" s="158"/>
      <c r="J178" s="158"/>
      <c r="K178" s="158"/>
      <c r="L178" s="158"/>
      <c r="M178" s="158"/>
      <c r="N178" s="158"/>
      <c r="O178" s="158"/>
      <c r="P178" s="158"/>
      <c r="Q178" s="158"/>
      <c r="R178" s="158"/>
      <c r="S178" s="158"/>
      <c r="T178" s="158"/>
      <c r="U178" s="158"/>
      <c r="V178" s="158"/>
      <c r="W178" s="158"/>
      <c r="X178" s="158"/>
      <c r="Y178" s="158"/>
      <c r="Z178" s="158"/>
    </row>
    <row r="179" spans="1:26" ht="15.75" customHeight="1">
      <c r="A179" s="136" t="s">
        <v>917</v>
      </c>
      <c r="B179" s="168">
        <v>1</v>
      </c>
      <c r="C179" s="168">
        <v>8</v>
      </c>
      <c r="D179" s="158"/>
      <c r="E179" s="158"/>
      <c r="F179" s="158"/>
      <c r="G179" s="158"/>
      <c r="H179" s="158"/>
      <c r="I179" s="158"/>
      <c r="J179" s="158"/>
      <c r="K179" s="158"/>
      <c r="L179" s="158"/>
      <c r="M179" s="158"/>
      <c r="N179" s="158"/>
      <c r="O179" s="158"/>
      <c r="P179" s="158"/>
      <c r="Q179" s="158"/>
      <c r="R179" s="158"/>
      <c r="S179" s="158"/>
      <c r="T179" s="158"/>
      <c r="U179" s="158"/>
      <c r="V179" s="158"/>
      <c r="W179" s="158"/>
      <c r="X179" s="158"/>
      <c r="Y179" s="158"/>
      <c r="Z179" s="158"/>
    </row>
    <row r="180" spans="1:26" ht="15.75" customHeight="1">
      <c r="A180" s="136" t="s">
        <v>919</v>
      </c>
      <c r="B180" s="168">
        <v>1</v>
      </c>
      <c r="C180" s="168">
        <v>9</v>
      </c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</row>
    <row r="181" spans="1:26" ht="15.75" customHeight="1">
      <c r="A181" s="136" t="s">
        <v>921</v>
      </c>
      <c r="B181" s="168">
        <v>2</v>
      </c>
      <c r="C181" s="168">
        <v>0</v>
      </c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</row>
    <row r="182" spans="1:26" ht="15.75" customHeight="1">
      <c r="A182" s="136" t="s">
        <v>923</v>
      </c>
      <c r="B182" s="168">
        <v>2</v>
      </c>
      <c r="C182" s="168">
        <v>1</v>
      </c>
      <c r="D182" s="158"/>
      <c r="E182" s="158"/>
      <c r="F182" s="158"/>
      <c r="G182" s="158"/>
      <c r="H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</row>
    <row r="183" spans="1:26" ht="15.75" customHeight="1">
      <c r="A183" s="136" t="s">
        <v>925</v>
      </c>
      <c r="B183" s="168">
        <v>2</v>
      </c>
      <c r="C183" s="168">
        <v>2</v>
      </c>
      <c r="D183" s="158"/>
      <c r="E183" s="158"/>
      <c r="F183" s="158"/>
      <c r="G183" s="158"/>
      <c r="H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</row>
    <row r="184" spans="1:26" ht="15.75" customHeight="1">
      <c r="A184" s="136" t="s">
        <v>716</v>
      </c>
      <c r="B184" s="168">
        <v>0</v>
      </c>
      <c r="C184" s="168">
        <v>1</v>
      </c>
      <c r="D184" s="158"/>
      <c r="E184" s="158"/>
      <c r="F184" s="158"/>
      <c r="G184" s="158"/>
      <c r="H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</row>
    <row r="185" spans="1:26" ht="15.75" customHeight="1">
      <c r="A185" s="136" t="s">
        <v>741</v>
      </c>
      <c r="B185" s="168">
        <v>0</v>
      </c>
      <c r="C185" s="168">
        <v>2</v>
      </c>
      <c r="D185" s="158"/>
      <c r="E185" s="158"/>
      <c r="F185" s="158"/>
      <c r="G185" s="158"/>
      <c r="H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</row>
    <row r="186" spans="1:26" ht="15.75" customHeight="1">
      <c r="A186" s="136" t="s">
        <v>765</v>
      </c>
      <c r="B186" s="168">
        <v>0</v>
      </c>
      <c r="C186" s="168">
        <v>3</v>
      </c>
      <c r="D186" s="158"/>
      <c r="E186" s="158"/>
      <c r="F186" s="158"/>
      <c r="G186" s="158"/>
      <c r="H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</row>
    <row r="187" spans="1:26" ht="15.75" customHeight="1">
      <c r="A187" s="136" t="s">
        <v>789</v>
      </c>
      <c r="B187" s="168">
        <v>0</v>
      </c>
      <c r="C187" s="168">
        <v>4</v>
      </c>
      <c r="D187" s="158"/>
      <c r="E187" s="158"/>
      <c r="F187" s="158"/>
      <c r="G187" s="158"/>
      <c r="H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</row>
    <row r="188" spans="1:26" ht="15.75" customHeight="1">
      <c r="A188" s="136" t="s">
        <v>811</v>
      </c>
      <c r="B188" s="168">
        <v>0</v>
      </c>
      <c r="C188" s="168">
        <v>5</v>
      </c>
      <c r="D188" s="158"/>
      <c r="E188" s="158"/>
      <c r="F188" s="158"/>
      <c r="G188" s="158"/>
      <c r="H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</row>
    <row r="189" spans="1:26" ht="15.75" customHeight="1">
      <c r="A189" s="136" t="s">
        <v>831</v>
      </c>
      <c r="B189" s="168">
        <v>0</v>
      </c>
      <c r="C189" s="168">
        <v>6</v>
      </c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</row>
    <row r="190" spans="1:26" ht="15.75" customHeight="1">
      <c r="A190" s="136" t="s">
        <v>848</v>
      </c>
      <c r="B190" s="168">
        <v>0</v>
      </c>
      <c r="C190" s="168">
        <v>7</v>
      </c>
      <c r="D190" s="158"/>
      <c r="E190" s="158"/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</row>
    <row r="191" spans="1:26" ht="15.75" customHeight="1">
      <c r="A191" s="136" t="s">
        <v>860</v>
      </c>
      <c r="B191" s="168">
        <v>0</v>
      </c>
      <c r="C191" s="168">
        <v>8</v>
      </c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</row>
    <row r="192" spans="1:26" ht="15.75" customHeight="1">
      <c r="A192" s="136" t="s">
        <v>871</v>
      </c>
      <c r="B192" s="168">
        <v>0</v>
      </c>
      <c r="C192" s="168">
        <v>9</v>
      </c>
      <c r="D192" s="158"/>
      <c r="E192" s="158"/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</row>
    <row r="193" spans="1:26" ht="15.75" customHeight="1">
      <c r="A193" s="136" t="s">
        <v>881</v>
      </c>
      <c r="B193" s="168">
        <v>1</v>
      </c>
      <c r="C193" s="168">
        <v>0</v>
      </c>
      <c r="D193" s="158"/>
      <c r="E193" s="158"/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</row>
    <row r="194" spans="1:26" ht="15.75" customHeight="1">
      <c r="A194" s="136" t="s">
        <v>888</v>
      </c>
      <c r="B194" s="168">
        <v>1</v>
      </c>
      <c r="C194" s="168">
        <v>1</v>
      </c>
      <c r="D194" s="158"/>
      <c r="E194" s="158"/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</row>
    <row r="195" spans="1:26" ht="15.75" customHeight="1">
      <c r="A195" s="136" t="s">
        <v>895</v>
      </c>
      <c r="B195" s="168">
        <v>1</v>
      </c>
      <c r="C195" s="168">
        <v>2</v>
      </c>
      <c r="D195" s="158"/>
      <c r="E195" s="158"/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</row>
    <row r="196" spans="1:26" ht="15.75" customHeight="1">
      <c r="A196" s="136" t="s">
        <v>717</v>
      </c>
      <c r="B196" s="168">
        <v>0</v>
      </c>
      <c r="C196" s="168">
        <v>1</v>
      </c>
      <c r="D196" s="158"/>
      <c r="E196" s="158"/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</row>
    <row r="197" spans="1:26" ht="15.75" customHeight="1">
      <c r="A197" s="136" t="s">
        <v>742</v>
      </c>
      <c r="B197" s="168">
        <v>0</v>
      </c>
      <c r="C197" s="168">
        <v>3</v>
      </c>
      <c r="D197" s="158"/>
      <c r="E197" s="158"/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</row>
    <row r="198" spans="1:26" ht="15.75" customHeight="1">
      <c r="A198" s="136" t="s">
        <v>766</v>
      </c>
      <c r="B198" s="168">
        <v>0</v>
      </c>
      <c r="C198" s="168">
        <v>4</v>
      </c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</row>
    <row r="199" spans="1:26" ht="15.75" customHeight="1">
      <c r="A199" s="136" t="s">
        <v>790</v>
      </c>
      <c r="B199" s="168">
        <v>0</v>
      </c>
      <c r="C199" s="168">
        <v>7</v>
      </c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</row>
    <row r="200" spans="1:26" ht="15.75" customHeight="1">
      <c r="A200" s="136" t="s">
        <v>812</v>
      </c>
      <c r="B200" s="168">
        <v>0</v>
      </c>
      <c r="C200" s="168">
        <v>9</v>
      </c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</row>
    <row r="201" spans="1:26" ht="15.75" customHeight="1">
      <c r="A201" s="136" t="s">
        <v>718</v>
      </c>
      <c r="B201" s="168">
        <v>0</v>
      </c>
      <c r="C201" s="168">
        <v>1</v>
      </c>
      <c r="D201" s="158"/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</row>
    <row r="202" spans="1:26" ht="15.75" customHeight="1">
      <c r="A202" s="136" t="s">
        <v>743</v>
      </c>
      <c r="B202" s="168">
        <v>0</v>
      </c>
      <c r="C202" s="168">
        <v>2</v>
      </c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</row>
    <row r="203" spans="1:26" ht="15.75" customHeight="1">
      <c r="A203" s="136" t="s">
        <v>767</v>
      </c>
      <c r="B203" s="168">
        <v>0</v>
      </c>
      <c r="C203" s="168">
        <v>3</v>
      </c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</row>
    <row r="204" spans="1:26" ht="15.75" customHeight="1">
      <c r="A204" s="136" t="s">
        <v>791</v>
      </c>
      <c r="B204" s="168">
        <v>0</v>
      </c>
      <c r="C204" s="168">
        <v>4</v>
      </c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</row>
    <row r="205" spans="1:26" ht="15.75" customHeight="1">
      <c r="A205" s="136" t="s">
        <v>719</v>
      </c>
      <c r="B205" s="168">
        <v>0</v>
      </c>
      <c r="C205" s="168">
        <v>1</v>
      </c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</row>
    <row r="206" spans="1:26" ht="15.75" customHeight="1">
      <c r="A206" s="136" t="s">
        <v>744</v>
      </c>
      <c r="B206" s="168">
        <v>0</v>
      </c>
      <c r="C206" s="168">
        <v>2</v>
      </c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</row>
    <row r="207" spans="1:26" ht="15.75" customHeight="1">
      <c r="A207" s="136" t="s">
        <v>768</v>
      </c>
      <c r="B207" s="168">
        <v>0</v>
      </c>
      <c r="C207" s="168">
        <v>3</v>
      </c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</row>
    <row r="208" spans="1:26" ht="15.75" customHeight="1">
      <c r="A208" s="136" t="s">
        <v>792</v>
      </c>
      <c r="B208" s="168">
        <v>0</v>
      </c>
      <c r="C208" s="168">
        <v>4</v>
      </c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</row>
    <row r="209" spans="1:26" ht="15.75" customHeight="1">
      <c r="A209" s="136" t="s">
        <v>813</v>
      </c>
      <c r="B209" s="168">
        <v>0</v>
      </c>
      <c r="C209" s="168">
        <v>5</v>
      </c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</row>
    <row r="210" spans="1:26" ht="15.75" customHeight="1">
      <c r="A210" s="136" t="s">
        <v>832</v>
      </c>
      <c r="B210" s="168">
        <v>0</v>
      </c>
      <c r="C210" s="168">
        <v>7</v>
      </c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</row>
    <row r="211" spans="1:26" ht="15.75" customHeight="1">
      <c r="A211" s="136" t="s">
        <v>849</v>
      </c>
      <c r="B211" s="168">
        <v>0</v>
      </c>
      <c r="C211" s="168">
        <v>8</v>
      </c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</row>
    <row r="212" spans="1:26" ht="15.75" customHeight="1">
      <c r="A212" s="136" t="s">
        <v>861</v>
      </c>
      <c r="B212" s="168">
        <v>0</v>
      </c>
      <c r="C212" s="168">
        <v>9</v>
      </c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</row>
    <row r="213" spans="1:26" ht="15.75" customHeight="1">
      <c r="A213" s="136" t="s">
        <v>720</v>
      </c>
      <c r="B213" s="168">
        <v>0</v>
      </c>
      <c r="C213" s="168">
        <v>1</v>
      </c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</row>
    <row r="214" spans="1:26" ht="15.75" customHeight="1">
      <c r="A214" s="136" t="s">
        <v>745</v>
      </c>
      <c r="B214" s="168">
        <v>0</v>
      </c>
      <c r="C214" s="168">
        <v>2</v>
      </c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</row>
    <row r="215" spans="1:26" ht="15.75" customHeight="1">
      <c r="A215" s="136" t="s">
        <v>769</v>
      </c>
      <c r="B215" s="168">
        <v>0</v>
      </c>
      <c r="C215" s="168">
        <v>3</v>
      </c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</row>
    <row r="216" spans="1:26" ht="15.75" customHeight="1">
      <c r="A216" s="136" t="s">
        <v>793</v>
      </c>
      <c r="B216" s="168">
        <v>0</v>
      </c>
      <c r="C216" s="168">
        <v>4</v>
      </c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</row>
    <row r="217" spans="1:26" ht="15.75" customHeight="1">
      <c r="A217" s="136" t="s">
        <v>814</v>
      </c>
      <c r="B217" s="168">
        <v>0</v>
      </c>
      <c r="C217" s="168">
        <v>5</v>
      </c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</row>
    <row r="218" spans="1:26" ht="15.75" customHeight="1">
      <c r="A218" s="136" t="s">
        <v>833</v>
      </c>
      <c r="B218" s="168">
        <v>0</v>
      </c>
      <c r="C218" s="168">
        <v>6</v>
      </c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</row>
    <row r="219" spans="1:26" ht="15.75" customHeight="1">
      <c r="A219" s="136" t="s">
        <v>850</v>
      </c>
      <c r="B219" s="168">
        <v>0</v>
      </c>
      <c r="C219" s="168">
        <v>7</v>
      </c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</row>
    <row r="220" spans="1:26" ht="15.75" customHeight="1">
      <c r="A220" s="136" t="s">
        <v>862</v>
      </c>
      <c r="B220" s="168">
        <v>0</v>
      </c>
      <c r="C220" s="168">
        <v>8</v>
      </c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</row>
    <row r="221" spans="1:26" ht="15.75" customHeight="1">
      <c r="A221" s="136" t="s">
        <v>872</v>
      </c>
      <c r="B221" s="168">
        <v>0</v>
      </c>
      <c r="C221" s="168">
        <v>9</v>
      </c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</row>
    <row r="222" spans="1:26" ht="15.75" customHeight="1">
      <c r="A222" s="136" t="s">
        <v>721</v>
      </c>
      <c r="B222" s="168">
        <v>0</v>
      </c>
      <c r="C222" s="168">
        <v>1</v>
      </c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</row>
    <row r="223" spans="1:26" ht="15.75" customHeight="1">
      <c r="A223" s="136" t="s">
        <v>746</v>
      </c>
      <c r="B223" s="168">
        <v>0</v>
      </c>
      <c r="C223" s="168">
        <v>2</v>
      </c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</row>
    <row r="224" spans="1:26" ht="15.75" customHeight="1">
      <c r="A224" s="136" t="s">
        <v>770</v>
      </c>
      <c r="B224" s="168">
        <v>0</v>
      </c>
      <c r="C224" s="168">
        <v>3</v>
      </c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</row>
    <row r="225" spans="1:26" ht="15.75" customHeight="1">
      <c r="A225" s="136" t="s">
        <v>794</v>
      </c>
      <c r="B225" s="168">
        <v>0</v>
      </c>
      <c r="C225" s="168">
        <v>4</v>
      </c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</row>
    <row r="226" spans="1:26" ht="15.75" customHeight="1">
      <c r="A226" s="136" t="s">
        <v>815</v>
      </c>
      <c r="B226" s="168">
        <v>0</v>
      </c>
      <c r="C226" s="168">
        <v>5</v>
      </c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</row>
    <row r="227" spans="1:26" ht="15.75" customHeight="1">
      <c r="A227" s="136" t="s">
        <v>834</v>
      </c>
      <c r="B227" s="168">
        <v>0</v>
      </c>
      <c r="C227" s="168">
        <v>6</v>
      </c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</row>
    <row r="228" spans="1:26" ht="15.75" customHeight="1">
      <c r="A228" s="136" t="s">
        <v>851</v>
      </c>
      <c r="B228" s="168">
        <v>0</v>
      </c>
      <c r="C228" s="168">
        <v>7</v>
      </c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58"/>
      <c r="W228" s="158"/>
      <c r="X228" s="158"/>
      <c r="Y228" s="158"/>
      <c r="Z228" s="158"/>
    </row>
    <row r="229" spans="1:26" ht="15.75" customHeight="1">
      <c r="A229" s="136" t="s">
        <v>863</v>
      </c>
      <c r="B229" s="168">
        <v>0</v>
      </c>
      <c r="C229" s="168">
        <v>8</v>
      </c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158"/>
      <c r="P229" s="158"/>
      <c r="Q229" s="158"/>
      <c r="R229" s="158"/>
      <c r="S229" s="158"/>
      <c r="T229" s="158"/>
      <c r="U229" s="158"/>
      <c r="V229" s="158"/>
      <c r="W229" s="158"/>
      <c r="X229" s="158"/>
      <c r="Y229" s="158"/>
      <c r="Z229" s="158"/>
    </row>
    <row r="230" spans="1:26" ht="15.75" customHeight="1">
      <c r="A230" s="136" t="s">
        <v>873</v>
      </c>
      <c r="B230" s="168">
        <v>0</v>
      </c>
      <c r="C230" s="168">
        <v>9</v>
      </c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  <c r="O230" s="158"/>
      <c r="P230" s="158"/>
      <c r="Q230" s="158"/>
      <c r="R230" s="158"/>
      <c r="S230" s="158"/>
      <c r="T230" s="158"/>
      <c r="U230" s="158"/>
      <c r="V230" s="158"/>
      <c r="W230" s="158"/>
      <c r="X230" s="158"/>
      <c r="Y230" s="158"/>
      <c r="Z230" s="158"/>
    </row>
    <row r="231" spans="1:26" ht="15.75" customHeight="1">
      <c r="A231" s="136" t="s">
        <v>722</v>
      </c>
      <c r="B231" s="168">
        <v>0</v>
      </c>
      <c r="C231" s="168">
        <v>1</v>
      </c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58"/>
      <c r="W231" s="158"/>
      <c r="X231" s="158"/>
      <c r="Y231" s="158"/>
      <c r="Z231" s="158"/>
    </row>
    <row r="232" spans="1:26" ht="15.75" customHeight="1">
      <c r="A232" s="136" t="s">
        <v>747</v>
      </c>
      <c r="B232" s="168">
        <v>0</v>
      </c>
      <c r="C232" s="168">
        <v>2</v>
      </c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58"/>
      <c r="W232" s="158"/>
      <c r="X232" s="158"/>
      <c r="Y232" s="158"/>
      <c r="Z232" s="158"/>
    </row>
    <row r="233" spans="1:26" ht="15.75" customHeight="1">
      <c r="A233" s="136" t="s">
        <v>771</v>
      </c>
      <c r="B233" s="168">
        <v>0</v>
      </c>
      <c r="C233" s="168">
        <v>3</v>
      </c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58"/>
      <c r="W233" s="158"/>
      <c r="X233" s="158"/>
      <c r="Y233" s="158"/>
      <c r="Z233" s="158"/>
    </row>
    <row r="234" spans="1:26" ht="15.75" customHeight="1">
      <c r="A234" s="136" t="s">
        <v>723</v>
      </c>
      <c r="B234" s="168">
        <v>0</v>
      </c>
      <c r="C234" s="168">
        <v>1</v>
      </c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58"/>
      <c r="W234" s="158"/>
      <c r="X234" s="158"/>
      <c r="Y234" s="158"/>
      <c r="Z234" s="158"/>
    </row>
    <row r="235" spans="1:26" ht="15.75" customHeight="1">
      <c r="A235" s="136" t="s">
        <v>748</v>
      </c>
      <c r="B235" s="168">
        <v>0</v>
      </c>
      <c r="C235" s="168">
        <v>2</v>
      </c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</row>
    <row r="236" spans="1:26" ht="15.75" customHeight="1">
      <c r="A236" s="136" t="s">
        <v>772</v>
      </c>
      <c r="B236" s="168">
        <v>0</v>
      </c>
      <c r="C236" s="168">
        <v>3</v>
      </c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58"/>
      <c r="W236" s="158"/>
      <c r="X236" s="158"/>
      <c r="Y236" s="158"/>
      <c r="Z236" s="158"/>
    </row>
    <row r="237" spans="1:26" ht="15.75" customHeight="1">
      <c r="A237" s="136" t="s">
        <v>795</v>
      </c>
      <c r="B237" s="168">
        <v>0</v>
      </c>
      <c r="C237" s="168">
        <v>4</v>
      </c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  <c r="O237" s="158"/>
      <c r="P237" s="158"/>
      <c r="Q237" s="158"/>
      <c r="R237" s="158"/>
      <c r="S237" s="158"/>
      <c r="T237" s="158"/>
      <c r="U237" s="158"/>
      <c r="V237" s="158"/>
      <c r="W237" s="158"/>
      <c r="X237" s="158"/>
      <c r="Y237" s="158"/>
      <c r="Z237" s="158"/>
    </row>
    <row r="238" spans="1:26" ht="15.75" customHeight="1">
      <c r="A238" s="136" t="s">
        <v>816</v>
      </c>
      <c r="B238" s="168">
        <v>0</v>
      </c>
      <c r="C238" s="168">
        <v>5</v>
      </c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</row>
    <row r="239" spans="1:26" ht="15.75" customHeight="1">
      <c r="A239" s="136" t="s">
        <v>835</v>
      </c>
      <c r="B239" s="168">
        <v>0</v>
      </c>
      <c r="C239" s="168">
        <v>6</v>
      </c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</row>
    <row r="240" spans="1:26" ht="15.75" customHeight="1">
      <c r="A240" s="136" t="s">
        <v>852</v>
      </c>
      <c r="B240" s="168">
        <v>0</v>
      </c>
      <c r="C240" s="168">
        <v>7</v>
      </c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</row>
    <row r="241" spans="1:26" ht="15.75" customHeight="1">
      <c r="A241" s="136" t="s">
        <v>724</v>
      </c>
      <c r="B241" s="168">
        <v>0</v>
      </c>
      <c r="C241" s="168">
        <v>1</v>
      </c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</row>
    <row r="242" spans="1:26" ht="15.75" customHeight="1">
      <c r="A242" s="136" t="s">
        <v>749</v>
      </c>
      <c r="B242" s="168">
        <v>0</v>
      </c>
      <c r="C242" s="168">
        <v>2</v>
      </c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</row>
    <row r="243" spans="1:26" ht="15.75" customHeight="1">
      <c r="A243" s="136" t="s">
        <v>773</v>
      </c>
      <c r="B243" s="168">
        <v>0</v>
      </c>
      <c r="C243" s="168">
        <v>3</v>
      </c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</row>
    <row r="244" spans="1:26" ht="15.75" customHeight="1">
      <c r="A244" s="136" t="s">
        <v>796</v>
      </c>
      <c r="B244" s="168">
        <v>0</v>
      </c>
      <c r="C244" s="168">
        <v>4</v>
      </c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</row>
    <row r="245" spans="1:26" ht="15.75" customHeight="1">
      <c r="A245" s="136" t="s">
        <v>725</v>
      </c>
      <c r="B245" s="168">
        <v>0</v>
      </c>
      <c r="C245" s="168">
        <v>1</v>
      </c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</row>
    <row r="246" spans="1:26" ht="15.75" customHeight="1">
      <c r="A246" s="136" t="s">
        <v>750</v>
      </c>
      <c r="B246" s="168">
        <v>0</v>
      </c>
      <c r="C246" s="168">
        <v>2</v>
      </c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</row>
    <row r="247" spans="1:26" ht="15.75" customHeight="1">
      <c r="A247" s="136" t="s">
        <v>726</v>
      </c>
      <c r="B247" s="168">
        <v>0</v>
      </c>
      <c r="C247" s="168">
        <v>1</v>
      </c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</row>
    <row r="248" spans="1:26" ht="15.75" customHeight="1">
      <c r="A248" s="136" t="s">
        <v>751</v>
      </c>
      <c r="B248" s="168">
        <v>0</v>
      </c>
      <c r="C248" s="168">
        <v>2</v>
      </c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</row>
    <row r="249" spans="1:26" ht="15.75" customHeight="1">
      <c r="A249" s="136" t="s">
        <v>774</v>
      </c>
      <c r="B249" s="168">
        <v>0</v>
      </c>
      <c r="C249" s="168">
        <v>3</v>
      </c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</row>
    <row r="250" spans="1:26" ht="15.75" customHeight="1">
      <c r="A250" s="136" t="s">
        <v>727</v>
      </c>
      <c r="B250" s="168">
        <v>0</v>
      </c>
      <c r="C250" s="168">
        <v>1</v>
      </c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</row>
    <row r="251" spans="1:26" ht="15.75" customHeight="1">
      <c r="A251" s="136" t="s">
        <v>752</v>
      </c>
      <c r="B251" s="168">
        <v>0</v>
      </c>
      <c r="C251" s="168">
        <v>4</v>
      </c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</row>
    <row r="252" spans="1:26" ht="15.75" customHeight="1">
      <c r="A252" s="136" t="s">
        <v>775</v>
      </c>
      <c r="B252" s="168">
        <v>0</v>
      </c>
      <c r="C252" s="168">
        <v>5</v>
      </c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</row>
    <row r="253" spans="1:26" ht="15.75" customHeight="1">
      <c r="A253" s="136" t="s">
        <v>797</v>
      </c>
      <c r="B253" s="168">
        <v>0</v>
      </c>
      <c r="C253" s="168">
        <v>6</v>
      </c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</row>
    <row r="254" spans="1:26" ht="15.75" customHeight="1">
      <c r="A254" s="136" t="s">
        <v>817</v>
      </c>
      <c r="B254" s="168">
        <v>0</v>
      </c>
      <c r="C254" s="168">
        <v>7</v>
      </c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</row>
    <row r="255" spans="1:26" ht="15.75" customHeight="1">
      <c r="A255" s="136" t="s">
        <v>836</v>
      </c>
      <c r="B255" s="168">
        <v>0</v>
      </c>
      <c r="C255" s="168">
        <v>8</v>
      </c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</row>
    <row r="256" spans="1:26" ht="15.75" customHeight="1">
      <c r="A256" s="172"/>
      <c r="B256" s="163"/>
      <c r="C256" s="163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</row>
    <row r="257" spans="1:26" ht="15.75" customHeight="1">
      <c r="A257" s="171" t="s">
        <v>2230</v>
      </c>
      <c r="B257" s="171" t="s">
        <v>2214</v>
      </c>
      <c r="C257" s="171" t="s">
        <v>2215</v>
      </c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</row>
    <row r="258" spans="1:26" ht="15.75" customHeight="1">
      <c r="A258" s="136" t="s">
        <v>930</v>
      </c>
      <c r="B258" s="173">
        <v>0</v>
      </c>
      <c r="C258" s="173">
        <v>1</v>
      </c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</row>
    <row r="259" spans="1:26" ht="15.75" customHeight="1">
      <c r="A259" s="136" t="s">
        <v>1157</v>
      </c>
      <c r="B259" s="173">
        <v>0</v>
      </c>
      <c r="C259" s="173">
        <v>2</v>
      </c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</row>
    <row r="260" spans="1:26" ht="15.75" customHeight="1">
      <c r="A260" s="136" t="s">
        <v>1341</v>
      </c>
      <c r="B260" s="173">
        <v>0</v>
      </c>
      <c r="C260" s="173">
        <v>3</v>
      </c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</row>
    <row r="261" spans="1:26" ht="15.75" customHeight="1">
      <c r="A261" s="136" t="s">
        <v>1500</v>
      </c>
      <c r="B261" s="173">
        <v>0</v>
      </c>
      <c r="C261" s="173">
        <v>4</v>
      </c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</row>
    <row r="262" spans="1:26" ht="15.75" customHeight="1">
      <c r="A262" s="136" t="s">
        <v>1630</v>
      </c>
      <c r="B262" s="173">
        <v>0</v>
      </c>
      <c r="C262" s="173">
        <v>5</v>
      </c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</row>
    <row r="263" spans="1:26" ht="15.75" customHeight="1">
      <c r="A263" s="136" t="s">
        <v>1739</v>
      </c>
      <c r="B263" s="173">
        <v>0</v>
      </c>
      <c r="C263" s="173">
        <v>6</v>
      </c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</row>
    <row r="264" spans="1:26" ht="15.75" customHeight="1">
      <c r="A264" s="136" t="s">
        <v>1821</v>
      </c>
      <c r="B264" s="173">
        <v>0</v>
      </c>
      <c r="C264" s="173">
        <v>7</v>
      </c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</row>
    <row r="265" spans="1:26" ht="15.75" customHeight="1">
      <c r="A265" s="136" t="s">
        <v>1881</v>
      </c>
      <c r="B265" s="173">
        <v>0</v>
      </c>
      <c r="C265" s="173">
        <v>8</v>
      </c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</row>
    <row r="266" spans="1:26" ht="15.75" customHeight="1">
      <c r="A266" s="136" t="s">
        <v>1931</v>
      </c>
      <c r="B266" s="173">
        <v>0</v>
      </c>
      <c r="C266" s="173">
        <v>9</v>
      </c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</row>
    <row r="267" spans="1:26" ht="15.75" customHeight="1">
      <c r="A267" s="136" t="s">
        <v>1971</v>
      </c>
      <c r="B267" s="173">
        <v>1</v>
      </c>
      <c r="C267" s="173">
        <v>0</v>
      </c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</row>
    <row r="268" spans="1:26" ht="15.75" customHeight="1">
      <c r="A268" s="136" t="s">
        <v>2004</v>
      </c>
      <c r="B268" s="173">
        <v>1</v>
      </c>
      <c r="C268" s="173">
        <v>1</v>
      </c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</row>
    <row r="269" spans="1:26" ht="15.75" customHeight="1">
      <c r="A269" s="136" t="s">
        <v>2030</v>
      </c>
      <c r="B269" s="173">
        <v>1</v>
      </c>
      <c r="C269" s="173">
        <v>2</v>
      </c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</row>
    <row r="270" spans="1:26" ht="15.75" customHeight="1">
      <c r="A270" s="136" t="s">
        <v>2050</v>
      </c>
      <c r="B270" s="173">
        <v>1</v>
      </c>
      <c r="C270" s="173">
        <v>3</v>
      </c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</row>
    <row r="271" spans="1:26" ht="15.75" customHeight="1">
      <c r="A271" s="136" t="s">
        <v>2063</v>
      </c>
      <c r="B271" s="173">
        <v>1</v>
      </c>
      <c r="C271" s="173">
        <v>4</v>
      </c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</row>
    <row r="272" spans="1:26" ht="15.75" customHeight="1">
      <c r="A272" s="136" t="s">
        <v>2074</v>
      </c>
      <c r="B272" s="173">
        <v>1</v>
      </c>
      <c r="C272" s="173">
        <v>5</v>
      </c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</row>
    <row r="273" spans="1:26" ht="15.75" customHeight="1">
      <c r="A273" s="136" t="s">
        <v>2083</v>
      </c>
      <c r="B273" s="173">
        <v>5</v>
      </c>
      <c r="C273" s="173">
        <v>1</v>
      </c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</row>
    <row r="274" spans="1:26" ht="15.75" customHeight="1">
      <c r="A274" s="136" t="s">
        <v>2091</v>
      </c>
      <c r="B274" s="173">
        <v>5</v>
      </c>
      <c r="C274" s="173">
        <v>2</v>
      </c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</row>
    <row r="275" spans="1:26" ht="15.75" customHeight="1">
      <c r="A275" s="136" t="s">
        <v>2096</v>
      </c>
      <c r="B275" s="173">
        <v>5</v>
      </c>
      <c r="C275" s="173">
        <v>3</v>
      </c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</row>
    <row r="276" spans="1:26" ht="15.75" customHeight="1">
      <c r="A276" s="136" t="s">
        <v>2101</v>
      </c>
      <c r="B276" s="173">
        <v>5</v>
      </c>
      <c r="C276" s="173">
        <v>4</v>
      </c>
      <c r="D276" s="158"/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</row>
    <row r="277" spans="1:26" ht="15.75" customHeight="1">
      <c r="A277" s="136" t="s">
        <v>2106</v>
      </c>
      <c r="B277" s="173">
        <v>5</v>
      </c>
      <c r="C277" s="173">
        <v>5</v>
      </c>
      <c r="D277" s="158"/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</row>
    <row r="278" spans="1:26" ht="15.75" customHeight="1">
      <c r="A278" s="136" t="s">
        <v>2110</v>
      </c>
      <c r="B278" s="173">
        <v>5</v>
      </c>
      <c r="C278" s="173">
        <v>6</v>
      </c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</row>
    <row r="279" spans="1:26" ht="15.75" customHeight="1">
      <c r="A279" s="136" t="s">
        <v>2113</v>
      </c>
      <c r="B279" s="173">
        <v>5</v>
      </c>
      <c r="C279" s="173">
        <v>7</v>
      </c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</row>
    <row r="280" spans="1:26" ht="15.75" customHeight="1">
      <c r="A280" s="136" t="s">
        <v>2116</v>
      </c>
      <c r="B280" s="173">
        <v>5</v>
      </c>
      <c r="C280" s="173">
        <v>8</v>
      </c>
      <c r="D280" s="158"/>
      <c r="E280" s="158"/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</row>
    <row r="281" spans="1:26" ht="15.75" customHeight="1">
      <c r="A281" s="136" t="s">
        <v>2119</v>
      </c>
      <c r="B281" s="173">
        <v>5</v>
      </c>
      <c r="C281" s="173">
        <v>9</v>
      </c>
      <c r="D281" s="158"/>
      <c r="E281" s="158"/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</row>
    <row r="282" spans="1:26" ht="15.75" customHeight="1">
      <c r="A282" s="136" t="s">
        <v>2122</v>
      </c>
      <c r="B282" s="173">
        <v>6</v>
      </c>
      <c r="C282" s="173">
        <v>0</v>
      </c>
      <c r="D282" s="158"/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</row>
    <row r="283" spans="1:26" ht="15.75" customHeight="1">
      <c r="A283" s="136" t="s">
        <v>2125</v>
      </c>
      <c r="B283" s="173">
        <v>6</v>
      </c>
      <c r="C283" s="173">
        <v>1</v>
      </c>
      <c r="D283" s="158"/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</row>
    <row r="284" spans="1:26" ht="15.75" customHeight="1">
      <c r="A284" s="136" t="s">
        <v>2128</v>
      </c>
      <c r="B284" s="173">
        <v>6</v>
      </c>
      <c r="C284" s="173">
        <v>2</v>
      </c>
      <c r="D284" s="158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</row>
    <row r="285" spans="1:26" ht="15.75" customHeight="1">
      <c r="A285" s="136" t="s">
        <v>2131</v>
      </c>
      <c r="B285" s="173">
        <v>6</v>
      </c>
      <c r="C285" s="173">
        <v>3</v>
      </c>
      <c r="D285" s="158"/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</row>
    <row r="286" spans="1:26" ht="15.75" customHeight="1">
      <c r="A286" s="136" t="s">
        <v>2133</v>
      </c>
      <c r="B286" s="173">
        <v>6</v>
      </c>
      <c r="C286" s="173">
        <v>4</v>
      </c>
      <c r="D286" s="158"/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58"/>
      <c r="W286" s="158"/>
      <c r="X286" s="158"/>
      <c r="Y286" s="158"/>
      <c r="Z286" s="158"/>
    </row>
    <row r="287" spans="1:26" ht="15.75" customHeight="1">
      <c r="A287" s="136" t="s">
        <v>2135</v>
      </c>
      <c r="B287" s="173">
        <v>6</v>
      </c>
      <c r="C287" s="173">
        <v>5</v>
      </c>
      <c r="D287" s="158"/>
      <c r="E287" s="158"/>
      <c r="F287" s="158"/>
      <c r="G287" s="158"/>
      <c r="H287" s="158"/>
      <c r="I287" s="158"/>
      <c r="J287" s="158"/>
      <c r="K287" s="158"/>
      <c r="L287" s="158"/>
      <c r="M287" s="158"/>
      <c r="N287" s="158"/>
      <c r="O287" s="158"/>
      <c r="P287" s="158"/>
      <c r="Q287" s="158"/>
      <c r="R287" s="158"/>
      <c r="S287" s="158"/>
      <c r="T287" s="158"/>
      <c r="U287" s="158"/>
      <c r="V287" s="158"/>
      <c r="W287" s="158"/>
      <c r="X287" s="158"/>
      <c r="Y287" s="158"/>
      <c r="Z287" s="158"/>
    </row>
    <row r="288" spans="1:26" ht="15.75" customHeight="1">
      <c r="A288" s="136" t="s">
        <v>2137</v>
      </c>
      <c r="B288" s="173">
        <v>6</v>
      </c>
      <c r="C288" s="173">
        <v>6</v>
      </c>
      <c r="D288" s="158"/>
      <c r="E288" s="158"/>
      <c r="F288" s="158"/>
      <c r="G288" s="158"/>
      <c r="H288" s="158"/>
      <c r="I288" s="158"/>
      <c r="J288" s="158"/>
      <c r="K288" s="158"/>
      <c r="L288" s="158"/>
      <c r="M288" s="158"/>
      <c r="N288" s="158"/>
      <c r="O288" s="158"/>
      <c r="P288" s="158"/>
      <c r="Q288" s="158"/>
      <c r="R288" s="158"/>
      <c r="S288" s="158"/>
      <c r="T288" s="158"/>
      <c r="U288" s="158"/>
      <c r="V288" s="158"/>
      <c r="W288" s="158"/>
      <c r="X288" s="158"/>
      <c r="Y288" s="158"/>
      <c r="Z288" s="158"/>
    </row>
    <row r="289" spans="1:26" ht="15.75" customHeight="1">
      <c r="A289" s="136" t="s">
        <v>2139</v>
      </c>
      <c r="B289" s="173">
        <v>6</v>
      </c>
      <c r="C289" s="173">
        <v>7</v>
      </c>
      <c r="D289" s="158"/>
      <c r="E289" s="158"/>
      <c r="F289" s="158"/>
      <c r="G289" s="158"/>
      <c r="H289" s="158"/>
      <c r="I289" s="158"/>
      <c r="J289" s="158"/>
      <c r="K289" s="158"/>
      <c r="L289" s="158"/>
      <c r="M289" s="158"/>
      <c r="N289" s="158"/>
      <c r="O289" s="158"/>
      <c r="P289" s="158"/>
      <c r="Q289" s="158"/>
      <c r="R289" s="158"/>
      <c r="S289" s="158"/>
      <c r="T289" s="158"/>
      <c r="U289" s="158"/>
      <c r="V289" s="158"/>
      <c r="W289" s="158"/>
      <c r="X289" s="158"/>
      <c r="Y289" s="158"/>
      <c r="Z289" s="158"/>
    </row>
    <row r="290" spans="1:26" ht="15.75" customHeight="1">
      <c r="A290" s="136" t="s">
        <v>2141</v>
      </c>
      <c r="B290" s="173">
        <v>6</v>
      </c>
      <c r="C290" s="173">
        <v>8</v>
      </c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58"/>
      <c r="W290" s="158"/>
      <c r="X290" s="158"/>
      <c r="Y290" s="158"/>
      <c r="Z290" s="158"/>
    </row>
    <row r="291" spans="1:26" ht="15.75" customHeight="1">
      <c r="A291" s="136" t="s">
        <v>2143</v>
      </c>
      <c r="B291" s="173">
        <v>6</v>
      </c>
      <c r="C291" s="173">
        <v>9</v>
      </c>
      <c r="D291" s="158"/>
      <c r="E291" s="158"/>
      <c r="F291" s="158"/>
      <c r="G291" s="158"/>
      <c r="H291" s="158"/>
      <c r="I291" s="158"/>
      <c r="J291" s="158"/>
      <c r="K291" s="158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58"/>
      <c r="W291" s="158"/>
      <c r="X291" s="158"/>
      <c r="Y291" s="158"/>
      <c r="Z291" s="158"/>
    </row>
    <row r="292" spans="1:26" ht="15.75" customHeight="1">
      <c r="A292" s="136" t="s">
        <v>2145</v>
      </c>
      <c r="B292" s="173">
        <v>7</v>
      </c>
      <c r="C292" s="173">
        <v>0</v>
      </c>
      <c r="D292" s="158"/>
      <c r="E292" s="158"/>
      <c r="F292" s="158"/>
      <c r="G292" s="158"/>
      <c r="H292" s="158"/>
      <c r="I292" s="158"/>
      <c r="J292" s="158"/>
      <c r="K292" s="158"/>
      <c r="L292" s="158"/>
      <c r="M292" s="158"/>
      <c r="N292" s="158"/>
      <c r="O292" s="158"/>
      <c r="P292" s="158"/>
      <c r="Q292" s="158"/>
      <c r="R292" s="158"/>
      <c r="S292" s="158"/>
      <c r="T292" s="158"/>
      <c r="U292" s="158"/>
      <c r="V292" s="158"/>
      <c r="W292" s="158"/>
      <c r="X292" s="158"/>
      <c r="Y292" s="158"/>
      <c r="Z292" s="158"/>
    </row>
    <row r="293" spans="1:26" ht="15.75" customHeight="1">
      <c r="A293" s="136" t="s">
        <v>2147</v>
      </c>
      <c r="B293" s="173">
        <v>7</v>
      </c>
      <c r="C293" s="173">
        <v>1</v>
      </c>
      <c r="D293" s="158"/>
      <c r="E293" s="158"/>
      <c r="F293" s="158"/>
      <c r="G293" s="158"/>
      <c r="H293" s="158"/>
      <c r="I293" s="158"/>
      <c r="J293" s="158"/>
      <c r="K293" s="158"/>
      <c r="L293" s="158"/>
      <c r="M293" s="158"/>
      <c r="N293" s="158"/>
      <c r="O293" s="158"/>
      <c r="P293" s="158"/>
      <c r="Q293" s="158"/>
      <c r="R293" s="158"/>
      <c r="S293" s="158"/>
      <c r="T293" s="158"/>
      <c r="U293" s="158"/>
      <c r="V293" s="158"/>
      <c r="W293" s="158"/>
      <c r="X293" s="158"/>
      <c r="Y293" s="158"/>
      <c r="Z293" s="158"/>
    </row>
    <row r="294" spans="1:26" ht="15.75" customHeight="1">
      <c r="A294" s="136" t="s">
        <v>931</v>
      </c>
      <c r="B294" s="173">
        <v>5</v>
      </c>
      <c r="C294" s="173">
        <v>0</v>
      </c>
      <c r="D294" s="158"/>
      <c r="E294" s="158"/>
      <c r="F294" s="158"/>
      <c r="G294" s="158"/>
      <c r="H294" s="158"/>
      <c r="I294" s="158"/>
      <c r="J294" s="158"/>
      <c r="K294" s="158"/>
      <c r="L294" s="158"/>
      <c r="M294" s="158"/>
      <c r="N294" s="158"/>
      <c r="O294" s="158"/>
      <c r="P294" s="158"/>
      <c r="Q294" s="158"/>
      <c r="R294" s="158"/>
      <c r="S294" s="158"/>
      <c r="T294" s="158"/>
      <c r="U294" s="158"/>
      <c r="V294" s="158"/>
      <c r="W294" s="158"/>
      <c r="X294" s="158"/>
      <c r="Y294" s="158"/>
      <c r="Z294" s="158"/>
    </row>
    <row r="295" spans="1:26" ht="15.75" customHeight="1">
      <c r="A295" s="136" t="s">
        <v>1158</v>
      </c>
      <c r="B295" s="173">
        <v>5</v>
      </c>
      <c r="C295" s="173">
        <v>1</v>
      </c>
      <c r="D295" s="158"/>
      <c r="E295" s="158"/>
      <c r="F295" s="158"/>
      <c r="G295" s="158"/>
      <c r="H295" s="158"/>
      <c r="I295" s="158"/>
      <c r="J295" s="158"/>
      <c r="K295" s="158"/>
      <c r="L295" s="158"/>
      <c r="M295" s="158"/>
      <c r="N295" s="158"/>
      <c r="O295" s="158"/>
      <c r="P295" s="158"/>
      <c r="Q295" s="158"/>
      <c r="R295" s="158"/>
      <c r="S295" s="158"/>
      <c r="T295" s="158"/>
      <c r="U295" s="158"/>
      <c r="V295" s="158"/>
      <c r="W295" s="158"/>
      <c r="X295" s="158"/>
      <c r="Y295" s="158"/>
      <c r="Z295" s="158"/>
    </row>
    <row r="296" spans="1:26" ht="15.75" customHeight="1">
      <c r="A296" s="136" t="s">
        <v>1342</v>
      </c>
      <c r="B296" s="173">
        <v>5</v>
      </c>
      <c r="C296" s="173">
        <v>2</v>
      </c>
      <c r="D296" s="158"/>
      <c r="E296" s="158"/>
      <c r="F296" s="158"/>
      <c r="G296" s="158"/>
      <c r="H296" s="158"/>
      <c r="I296" s="158"/>
      <c r="J296" s="158"/>
      <c r="K296" s="158"/>
      <c r="L296" s="158"/>
      <c r="M296" s="158"/>
      <c r="N296" s="158"/>
      <c r="O296" s="158"/>
      <c r="P296" s="158"/>
      <c r="Q296" s="158"/>
      <c r="R296" s="158"/>
      <c r="S296" s="158"/>
      <c r="T296" s="158"/>
      <c r="U296" s="158"/>
      <c r="V296" s="158"/>
      <c r="W296" s="158"/>
      <c r="X296" s="158"/>
      <c r="Y296" s="158"/>
      <c r="Z296" s="158"/>
    </row>
    <row r="297" spans="1:26" ht="15.75" customHeight="1">
      <c r="A297" s="136" t="s">
        <v>932</v>
      </c>
      <c r="B297" s="173">
        <v>5</v>
      </c>
      <c r="C297" s="173">
        <v>0</v>
      </c>
      <c r="D297" s="158"/>
      <c r="E297" s="158"/>
      <c r="F297" s="158"/>
      <c r="G297" s="158"/>
      <c r="H297" s="158"/>
      <c r="I297" s="158"/>
      <c r="J297" s="158"/>
      <c r="K297" s="158"/>
      <c r="L297" s="158"/>
      <c r="M297" s="158"/>
      <c r="N297" s="158"/>
      <c r="O297" s="158"/>
      <c r="P297" s="158"/>
      <c r="Q297" s="158"/>
      <c r="R297" s="158"/>
      <c r="S297" s="158"/>
      <c r="T297" s="158"/>
      <c r="U297" s="158"/>
      <c r="V297" s="158"/>
      <c r="W297" s="158"/>
      <c r="X297" s="158"/>
      <c r="Y297" s="158"/>
      <c r="Z297" s="158"/>
    </row>
    <row r="298" spans="1:26" ht="15.75" customHeight="1">
      <c r="A298" s="136" t="s">
        <v>1159</v>
      </c>
      <c r="B298" s="173">
        <v>5</v>
      </c>
      <c r="C298" s="173">
        <v>2</v>
      </c>
      <c r="D298" s="158"/>
      <c r="E298" s="158"/>
      <c r="F298" s="158"/>
      <c r="G298" s="158"/>
      <c r="H298" s="158"/>
      <c r="I298" s="158"/>
      <c r="J298" s="158"/>
      <c r="K298" s="158"/>
      <c r="L298" s="158"/>
      <c r="M298" s="158"/>
      <c r="N298" s="158"/>
      <c r="O298" s="158"/>
      <c r="P298" s="158"/>
      <c r="Q298" s="158"/>
      <c r="R298" s="158"/>
      <c r="S298" s="158"/>
      <c r="T298" s="158"/>
      <c r="U298" s="158"/>
      <c r="V298" s="158"/>
      <c r="W298" s="158"/>
      <c r="X298" s="158"/>
      <c r="Y298" s="158"/>
      <c r="Z298" s="158"/>
    </row>
    <row r="299" spans="1:26" ht="15.75" customHeight="1">
      <c r="A299" s="136" t="s">
        <v>1343</v>
      </c>
      <c r="B299" s="173">
        <v>5</v>
      </c>
      <c r="C299" s="173">
        <v>3</v>
      </c>
      <c r="D299" s="158"/>
      <c r="E299" s="158"/>
      <c r="F299" s="158"/>
      <c r="G299" s="158"/>
      <c r="H299" s="158"/>
      <c r="I299" s="158"/>
      <c r="J299" s="158"/>
      <c r="K299" s="158"/>
      <c r="L299" s="158"/>
      <c r="M299" s="158"/>
      <c r="N299" s="158"/>
      <c r="O299" s="158"/>
      <c r="P299" s="158"/>
      <c r="Q299" s="158"/>
      <c r="R299" s="158"/>
      <c r="S299" s="158"/>
      <c r="T299" s="158"/>
      <c r="U299" s="158"/>
      <c r="V299" s="158"/>
      <c r="W299" s="158"/>
      <c r="X299" s="158"/>
      <c r="Y299" s="158"/>
      <c r="Z299" s="158"/>
    </row>
    <row r="300" spans="1:26" ht="15.75" customHeight="1">
      <c r="A300" s="136" t="s">
        <v>1501</v>
      </c>
      <c r="B300" s="173">
        <v>5</v>
      </c>
      <c r="C300" s="173">
        <v>4</v>
      </c>
      <c r="D300" s="158"/>
      <c r="E300" s="158"/>
      <c r="F300" s="158"/>
      <c r="G300" s="158"/>
      <c r="H300" s="158"/>
      <c r="I300" s="158"/>
      <c r="J300" s="158"/>
      <c r="K300" s="158"/>
      <c r="L300" s="158"/>
      <c r="M300" s="158"/>
      <c r="N300" s="158"/>
      <c r="O300" s="158"/>
      <c r="P300" s="158"/>
      <c r="Q300" s="158"/>
      <c r="R300" s="158"/>
      <c r="S300" s="158"/>
      <c r="T300" s="158"/>
      <c r="U300" s="158"/>
      <c r="V300" s="158"/>
      <c r="W300" s="158"/>
      <c r="X300" s="158"/>
      <c r="Y300" s="158"/>
      <c r="Z300" s="158"/>
    </row>
    <row r="301" spans="1:26" ht="15.75" customHeight="1">
      <c r="A301" s="136" t="s">
        <v>1631</v>
      </c>
      <c r="B301" s="173">
        <v>5</v>
      </c>
      <c r="C301" s="173">
        <v>6</v>
      </c>
      <c r="D301" s="158"/>
      <c r="E301" s="158"/>
      <c r="F301" s="158"/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</row>
    <row r="302" spans="1:26" ht="15.75" customHeight="1">
      <c r="A302" s="136" t="s">
        <v>1740</v>
      </c>
      <c r="B302" s="173">
        <v>5</v>
      </c>
      <c r="C302" s="173">
        <v>7</v>
      </c>
      <c r="D302" s="158"/>
      <c r="E302" s="158"/>
      <c r="F302" s="158"/>
      <c r="G302" s="158"/>
      <c r="H302" s="158"/>
      <c r="I302" s="158"/>
      <c r="J302" s="158"/>
      <c r="K302" s="158"/>
      <c r="L302" s="158"/>
      <c r="M302" s="158"/>
      <c r="N302" s="158"/>
      <c r="O302" s="158"/>
      <c r="P302" s="158"/>
      <c r="Q302" s="158"/>
      <c r="R302" s="158"/>
      <c r="S302" s="158"/>
      <c r="T302" s="158"/>
      <c r="U302" s="158"/>
      <c r="V302" s="158"/>
      <c r="W302" s="158"/>
      <c r="X302" s="158"/>
      <c r="Y302" s="158"/>
      <c r="Z302" s="158"/>
    </row>
    <row r="303" spans="1:26" ht="15.75" customHeight="1">
      <c r="A303" s="136" t="s">
        <v>1822</v>
      </c>
      <c r="B303" s="173">
        <v>5</v>
      </c>
      <c r="C303" s="173">
        <v>8</v>
      </c>
      <c r="D303" s="158"/>
      <c r="E303" s="158"/>
      <c r="F303" s="158"/>
      <c r="G303" s="158"/>
      <c r="H303" s="158"/>
      <c r="I303" s="158"/>
      <c r="J303" s="158"/>
      <c r="K303" s="158"/>
      <c r="L303" s="158"/>
      <c r="M303" s="158"/>
      <c r="N303" s="158"/>
      <c r="O303" s="158"/>
      <c r="P303" s="158"/>
      <c r="Q303" s="158"/>
      <c r="R303" s="158"/>
      <c r="S303" s="158"/>
      <c r="T303" s="158"/>
      <c r="U303" s="158"/>
      <c r="V303" s="158"/>
      <c r="W303" s="158"/>
      <c r="X303" s="158"/>
      <c r="Y303" s="158"/>
      <c r="Z303" s="158"/>
    </row>
    <row r="304" spans="1:26" ht="15.75" customHeight="1">
      <c r="A304" s="136" t="s">
        <v>1882</v>
      </c>
      <c r="B304" s="173">
        <v>5</v>
      </c>
      <c r="C304" s="173">
        <v>9</v>
      </c>
      <c r="D304" s="158"/>
      <c r="E304" s="158"/>
      <c r="F304" s="158"/>
      <c r="G304" s="158"/>
      <c r="H304" s="158"/>
      <c r="I304" s="158"/>
      <c r="J304" s="158"/>
      <c r="K304" s="158"/>
      <c r="L304" s="158"/>
      <c r="M304" s="158"/>
      <c r="N304" s="158"/>
      <c r="O304" s="158"/>
      <c r="P304" s="158"/>
      <c r="Q304" s="158"/>
      <c r="R304" s="158"/>
      <c r="S304" s="158"/>
      <c r="T304" s="158"/>
      <c r="U304" s="158"/>
      <c r="V304" s="158"/>
      <c r="W304" s="158"/>
      <c r="X304" s="158"/>
      <c r="Y304" s="158"/>
      <c r="Z304" s="158"/>
    </row>
    <row r="305" spans="1:26" ht="15.75" customHeight="1">
      <c r="A305" s="136" t="s">
        <v>1932</v>
      </c>
      <c r="B305" s="173">
        <v>6</v>
      </c>
      <c r="C305" s="173">
        <v>0</v>
      </c>
      <c r="D305" s="158"/>
      <c r="E305" s="158"/>
      <c r="F305" s="158"/>
      <c r="G305" s="158"/>
      <c r="H305" s="158"/>
      <c r="I305" s="158"/>
      <c r="J305" s="158"/>
      <c r="K305" s="158"/>
      <c r="L305" s="158"/>
      <c r="M305" s="158"/>
      <c r="N305" s="158"/>
      <c r="O305" s="158"/>
      <c r="P305" s="158"/>
      <c r="Q305" s="158"/>
      <c r="R305" s="158"/>
      <c r="S305" s="158"/>
      <c r="T305" s="158"/>
      <c r="U305" s="158"/>
      <c r="V305" s="158"/>
      <c r="W305" s="158"/>
      <c r="X305" s="158"/>
      <c r="Y305" s="158"/>
      <c r="Z305" s="158"/>
    </row>
    <row r="306" spans="1:26" ht="15.75" customHeight="1">
      <c r="A306" s="136" t="s">
        <v>933</v>
      </c>
      <c r="B306" s="173">
        <v>5</v>
      </c>
      <c r="C306" s="173">
        <v>0</v>
      </c>
      <c r="D306" s="158"/>
      <c r="E306" s="158"/>
      <c r="F306" s="158"/>
      <c r="G306" s="158"/>
      <c r="H306" s="158"/>
      <c r="I306" s="158"/>
      <c r="J306" s="158"/>
      <c r="K306" s="158"/>
      <c r="L306" s="158"/>
      <c r="M306" s="158"/>
      <c r="N306" s="158"/>
      <c r="O306" s="158"/>
      <c r="P306" s="158"/>
      <c r="Q306" s="158"/>
      <c r="R306" s="158"/>
      <c r="S306" s="158"/>
      <c r="T306" s="158"/>
      <c r="U306" s="158"/>
      <c r="V306" s="158"/>
      <c r="W306" s="158"/>
      <c r="X306" s="158"/>
      <c r="Y306" s="158"/>
      <c r="Z306" s="158"/>
    </row>
    <row r="307" spans="1:26" ht="15.75" customHeight="1">
      <c r="A307" s="136" t="s">
        <v>1160</v>
      </c>
      <c r="B307" s="173">
        <v>5</v>
      </c>
      <c r="C307" s="173">
        <v>1</v>
      </c>
      <c r="D307" s="158"/>
      <c r="E307" s="158"/>
      <c r="F307" s="158"/>
      <c r="G307" s="158"/>
      <c r="H307" s="158"/>
      <c r="I307" s="158"/>
      <c r="J307" s="158"/>
      <c r="K307" s="158"/>
      <c r="L307" s="158"/>
      <c r="M307" s="158"/>
      <c r="N307" s="158"/>
      <c r="O307" s="158"/>
      <c r="P307" s="158"/>
      <c r="Q307" s="158"/>
      <c r="R307" s="158"/>
      <c r="S307" s="158"/>
      <c r="T307" s="158"/>
      <c r="U307" s="158"/>
      <c r="V307" s="158"/>
      <c r="W307" s="158"/>
      <c r="X307" s="158"/>
      <c r="Y307" s="158"/>
      <c r="Z307" s="158"/>
    </row>
    <row r="308" spans="1:26" ht="15.75" customHeight="1">
      <c r="A308" s="136" t="s">
        <v>1344</v>
      </c>
      <c r="B308" s="173">
        <v>5</v>
      </c>
      <c r="C308" s="173">
        <v>2</v>
      </c>
      <c r="D308" s="158"/>
      <c r="E308" s="158"/>
      <c r="F308" s="158"/>
      <c r="G308" s="158"/>
      <c r="H308" s="158"/>
      <c r="I308" s="158"/>
      <c r="J308" s="158"/>
      <c r="K308" s="158"/>
      <c r="L308" s="158"/>
      <c r="M308" s="158"/>
      <c r="N308" s="158"/>
      <c r="O308" s="158"/>
      <c r="P308" s="158"/>
      <c r="Q308" s="158"/>
      <c r="R308" s="158"/>
      <c r="S308" s="158"/>
      <c r="T308" s="158"/>
      <c r="U308" s="158"/>
      <c r="V308" s="158"/>
      <c r="W308" s="158"/>
      <c r="X308" s="158"/>
      <c r="Y308" s="158"/>
      <c r="Z308" s="158"/>
    </row>
    <row r="309" spans="1:26" ht="15.75" customHeight="1">
      <c r="A309" s="136" t="s">
        <v>1502</v>
      </c>
      <c r="B309" s="173">
        <v>5</v>
      </c>
      <c r="C309" s="173">
        <v>3</v>
      </c>
      <c r="D309" s="158"/>
      <c r="E309" s="158"/>
      <c r="F309" s="158"/>
      <c r="G309" s="158"/>
      <c r="H309" s="158"/>
      <c r="I309" s="158"/>
      <c r="J309" s="158"/>
      <c r="K309" s="158"/>
      <c r="L309" s="158"/>
      <c r="M309" s="158"/>
      <c r="N309" s="158"/>
      <c r="O309" s="158"/>
      <c r="P309" s="158"/>
      <c r="Q309" s="158"/>
      <c r="R309" s="158"/>
      <c r="S309" s="158"/>
      <c r="T309" s="158"/>
      <c r="U309" s="158"/>
      <c r="V309" s="158"/>
      <c r="W309" s="158"/>
      <c r="X309" s="158"/>
      <c r="Y309" s="158"/>
      <c r="Z309" s="158"/>
    </row>
    <row r="310" spans="1:26" ht="15.75" customHeight="1">
      <c r="A310" s="136" t="s">
        <v>934</v>
      </c>
      <c r="B310" s="173">
        <v>5</v>
      </c>
      <c r="C310" s="173">
        <v>0</v>
      </c>
      <c r="D310" s="158"/>
      <c r="E310" s="158"/>
      <c r="F310" s="158"/>
      <c r="G310" s="158"/>
      <c r="H310" s="158"/>
      <c r="I310" s="158"/>
      <c r="J310" s="158"/>
      <c r="K310" s="158"/>
      <c r="L310" s="158"/>
      <c r="M310" s="158"/>
      <c r="N310" s="158"/>
      <c r="O310" s="158"/>
      <c r="P310" s="158"/>
      <c r="Q310" s="158"/>
      <c r="R310" s="158"/>
      <c r="S310" s="158"/>
      <c r="T310" s="158"/>
      <c r="U310" s="158"/>
      <c r="V310" s="158"/>
      <c r="W310" s="158"/>
      <c r="X310" s="158"/>
      <c r="Y310" s="158"/>
      <c r="Z310" s="158"/>
    </row>
    <row r="311" spans="1:26" ht="15.75" customHeight="1">
      <c r="A311" s="136" t="s">
        <v>1161</v>
      </c>
      <c r="B311" s="173">
        <v>5</v>
      </c>
      <c r="C311" s="173">
        <v>2</v>
      </c>
      <c r="D311" s="158"/>
      <c r="E311" s="158"/>
      <c r="F311" s="158"/>
      <c r="G311" s="158"/>
      <c r="H311" s="158"/>
      <c r="I311" s="158"/>
      <c r="J311" s="158"/>
      <c r="K311" s="158"/>
      <c r="L311" s="158"/>
      <c r="M311" s="158"/>
      <c r="N311" s="158"/>
      <c r="O311" s="158"/>
      <c r="P311" s="158"/>
      <c r="Q311" s="158"/>
      <c r="R311" s="158"/>
      <c r="S311" s="158"/>
      <c r="T311" s="158"/>
      <c r="U311" s="158"/>
      <c r="V311" s="158"/>
      <c r="W311" s="158"/>
      <c r="X311" s="158"/>
      <c r="Y311" s="158"/>
      <c r="Z311" s="158"/>
    </row>
    <row r="312" spans="1:26" ht="15.75" customHeight="1">
      <c r="A312" s="136" t="s">
        <v>1345</v>
      </c>
      <c r="B312" s="173">
        <v>5</v>
      </c>
      <c r="C312" s="173">
        <v>3</v>
      </c>
      <c r="D312" s="158"/>
      <c r="E312" s="158"/>
      <c r="F312" s="158"/>
      <c r="G312" s="158"/>
      <c r="H312" s="158"/>
      <c r="I312" s="158"/>
      <c r="J312" s="158"/>
      <c r="K312" s="158"/>
      <c r="L312" s="158"/>
      <c r="M312" s="158"/>
      <c r="N312" s="158"/>
      <c r="O312" s="158"/>
      <c r="P312" s="158"/>
      <c r="Q312" s="158"/>
      <c r="R312" s="158"/>
      <c r="S312" s="158"/>
      <c r="T312" s="158"/>
      <c r="U312" s="158"/>
      <c r="V312" s="158"/>
      <c r="W312" s="158"/>
      <c r="X312" s="158"/>
      <c r="Y312" s="158"/>
      <c r="Z312" s="158"/>
    </row>
    <row r="313" spans="1:26" ht="15.75" customHeight="1">
      <c r="A313" s="136" t="s">
        <v>1503</v>
      </c>
      <c r="B313" s="173">
        <v>5</v>
      </c>
      <c r="C313" s="173">
        <v>4</v>
      </c>
      <c r="D313" s="158"/>
      <c r="E313" s="158"/>
      <c r="F313" s="158"/>
      <c r="G313" s="158"/>
      <c r="H313" s="158"/>
      <c r="I313" s="158"/>
      <c r="J313" s="158"/>
      <c r="K313" s="158"/>
      <c r="L313" s="158"/>
      <c r="M313" s="158"/>
      <c r="N313" s="158"/>
      <c r="O313" s="158"/>
      <c r="P313" s="158"/>
      <c r="Q313" s="158"/>
      <c r="R313" s="158"/>
      <c r="S313" s="158"/>
      <c r="T313" s="158"/>
      <c r="U313" s="158"/>
      <c r="V313" s="158"/>
      <c r="W313" s="158"/>
      <c r="X313" s="158"/>
      <c r="Y313" s="158"/>
      <c r="Z313" s="158"/>
    </row>
    <row r="314" spans="1:26" ht="15.75" customHeight="1">
      <c r="A314" s="136" t="s">
        <v>1632</v>
      </c>
      <c r="B314" s="173">
        <v>5</v>
      </c>
      <c r="C314" s="173">
        <v>6</v>
      </c>
      <c r="D314" s="158"/>
      <c r="E314" s="158"/>
      <c r="F314" s="158"/>
      <c r="G314" s="158"/>
      <c r="H314" s="158"/>
      <c r="I314" s="158"/>
      <c r="J314" s="158"/>
      <c r="K314" s="158"/>
      <c r="L314" s="158"/>
      <c r="M314" s="158"/>
      <c r="N314" s="158"/>
      <c r="O314" s="158"/>
      <c r="P314" s="158"/>
      <c r="Q314" s="158"/>
      <c r="R314" s="158"/>
      <c r="S314" s="158"/>
      <c r="T314" s="158"/>
      <c r="U314" s="158"/>
      <c r="V314" s="158"/>
      <c r="W314" s="158"/>
      <c r="X314" s="158"/>
      <c r="Y314" s="158"/>
      <c r="Z314" s="158"/>
    </row>
    <row r="315" spans="1:26" ht="15.75" customHeight="1">
      <c r="A315" s="136" t="s">
        <v>1741</v>
      </c>
      <c r="B315" s="173">
        <v>5</v>
      </c>
      <c r="C315" s="173">
        <v>9</v>
      </c>
      <c r="D315" s="158"/>
      <c r="E315" s="158"/>
      <c r="F315" s="158"/>
      <c r="G315" s="158"/>
      <c r="H315" s="158"/>
      <c r="I315" s="158"/>
      <c r="J315" s="158"/>
      <c r="K315" s="158"/>
      <c r="L315" s="158"/>
      <c r="M315" s="158"/>
      <c r="N315" s="158"/>
      <c r="O315" s="158"/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</row>
    <row r="316" spans="1:26" ht="15.75" customHeight="1">
      <c r="A316" s="136" t="s">
        <v>1823</v>
      </c>
      <c r="B316" s="173">
        <v>6</v>
      </c>
      <c r="C316" s="173">
        <v>1</v>
      </c>
      <c r="D316" s="158"/>
      <c r="E316" s="158"/>
      <c r="F316" s="158"/>
      <c r="G316" s="158"/>
      <c r="H316" s="158"/>
      <c r="I316" s="158"/>
      <c r="J316" s="158"/>
      <c r="K316" s="158"/>
      <c r="L316" s="158"/>
      <c r="M316" s="158"/>
      <c r="N316" s="158"/>
      <c r="O316" s="158"/>
      <c r="P316" s="158"/>
      <c r="Q316" s="158"/>
      <c r="R316" s="158"/>
      <c r="S316" s="158"/>
      <c r="T316" s="158"/>
      <c r="U316" s="158"/>
      <c r="V316" s="158"/>
      <c r="W316" s="158"/>
      <c r="X316" s="158"/>
      <c r="Y316" s="158"/>
      <c r="Z316" s="158"/>
    </row>
    <row r="317" spans="1:26" ht="15.75" customHeight="1">
      <c r="A317" s="136" t="s">
        <v>1883</v>
      </c>
      <c r="B317" s="173">
        <v>6</v>
      </c>
      <c r="C317" s="173">
        <v>2</v>
      </c>
      <c r="D317" s="158"/>
      <c r="E317" s="158"/>
      <c r="F317" s="158"/>
      <c r="G317" s="158"/>
      <c r="H317" s="158"/>
      <c r="I317" s="158"/>
      <c r="J317" s="158"/>
      <c r="K317" s="158"/>
      <c r="L317" s="158"/>
      <c r="M317" s="158"/>
      <c r="N317" s="158"/>
      <c r="O317" s="158"/>
      <c r="P317" s="158"/>
      <c r="Q317" s="158"/>
      <c r="R317" s="158"/>
      <c r="S317" s="158"/>
      <c r="T317" s="158"/>
      <c r="U317" s="158"/>
      <c r="V317" s="158"/>
      <c r="W317" s="158"/>
      <c r="X317" s="158"/>
      <c r="Y317" s="158"/>
      <c r="Z317" s="158"/>
    </row>
    <row r="318" spans="1:26" ht="15.75" customHeight="1">
      <c r="A318" s="136" t="s">
        <v>935</v>
      </c>
      <c r="B318" s="173">
        <v>5</v>
      </c>
      <c r="C318" s="173">
        <v>0</v>
      </c>
      <c r="D318" s="158"/>
      <c r="E318" s="158"/>
      <c r="F318" s="158"/>
      <c r="G318" s="158"/>
      <c r="H318" s="158"/>
      <c r="I318" s="158"/>
      <c r="J318" s="158"/>
      <c r="K318" s="158"/>
      <c r="L318" s="158"/>
      <c r="M318" s="158"/>
      <c r="N318" s="158"/>
      <c r="O318" s="158"/>
      <c r="P318" s="158"/>
      <c r="Q318" s="158"/>
      <c r="R318" s="158"/>
      <c r="S318" s="158"/>
      <c r="T318" s="158"/>
      <c r="U318" s="158"/>
      <c r="V318" s="158"/>
      <c r="W318" s="158"/>
      <c r="X318" s="158"/>
      <c r="Y318" s="158"/>
      <c r="Z318" s="158"/>
    </row>
    <row r="319" spans="1:26" ht="15.75" customHeight="1">
      <c r="A319" s="136" t="s">
        <v>1162</v>
      </c>
      <c r="B319" s="173">
        <v>5</v>
      </c>
      <c r="C319" s="173">
        <v>2</v>
      </c>
      <c r="D319" s="158"/>
      <c r="E319" s="158"/>
      <c r="F319" s="158"/>
      <c r="G319" s="158"/>
      <c r="H319" s="158"/>
      <c r="I319" s="158"/>
      <c r="J319" s="158"/>
      <c r="K319" s="158"/>
      <c r="L319" s="158"/>
      <c r="M319" s="158"/>
      <c r="N319" s="158"/>
      <c r="O319" s="158"/>
      <c r="P319" s="158"/>
      <c r="Q319" s="158"/>
      <c r="R319" s="158"/>
      <c r="S319" s="158"/>
      <c r="T319" s="158"/>
      <c r="U319" s="158"/>
      <c r="V319" s="158"/>
      <c r="W319" s="158"/>
      <c r="X319" s="158"/>
      <c r="Y319" s="158"/>
      <c r="Z319" s="158"/>
    </row>
    <row r="320" spans="1:26" ht="15.75" customHeight="1">
      <c r="A320" s="136" t="s">
        <v>936</v>
      </c>
      <c r="B320" s="173">
        <v>5</v>
      </c>
      <c r="C320" s="173">
        <v>0</v>
      </c>
      <c r="D320" s="158"/>
      <c r="E320" s="158"/>
      <c r="F320" s="158"/>
      <c r="G320" s="158"/>
      <c r="H320" s="158"/>
      <c r="I320" s="158"/>
      <c r="J320" s="158"/>
      <c r="K320" s="158"/>
      <c r="L320" s="158"/>
      <c r="M320" s="158"/>
      <c r="N320" s="158"/>
      <c r="O320" s="158"/>
      <c r="P320" s="158"/>
      <c r="Q320" s="158"/>
      <c r="R320" s="158"/>
      <c r="S320" s="158"/>
      <c r="T320" s="158"/>
      <c r="U320" s="158"/>
      <c r="V320" s="158"/>
      <c r="W320" s="158"/>
      <c r="X320" s="158"/>
      <c r="Y320" s="158"/>
      <c r="Z320" s="158"/>
    </row>
    <row r="321" spans="1:26" ht="15.75" customHeight="1">
      <c r="A321" s="136" t="s">
        <v>1163</v>
      </c>
      <c r="B321" s="173">
        <v>5</v>
      </c>
      <c r="C321" s="173">
        <v>1</v>
      </c>
      <c r="D321" s="158"/>
      <c r="E321" s="158"/>
      <c r="F321" s="158"/>
      <c r="G321" s="158"/>
      <c r="H321" s="158"/>
      <c r="I321" s="158"/>
      <c r="J321" s="158"/>
      <c r="K321" s="158"/>
      <c r="L321" s="158"/>
      <c r="M321" s="158"/>
      <c r="N321" s="158"/>
      <c r="O321" s="158"/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</row>
    <row r="322" spans="1:26" ht="15.75" customHeight="1">
      <c r="A322" s="136" t="s">
        <v>937</v>
      </c>
      <c r="B322" s="173">
        <v>5</v>
      </c>
      <c r="C322" s="173">
        <v>0</v>
      </c>
      <c r="D322" s="158"/>
      <c r="E322" s="158"/>
      <c r="F322" s="158"/>
      <c r="G322" s="158"/>
      <c r="H322" s="158"/>
      <c r="I322" s="158"/>
      <c r="J322" s="158"/>
      <c r="K322" s="158"/>
      <c r="L322" s="158"/>
      <c r="M322" s="158"/>
      <c r="N322" s="158"/>
      <c r="O322" s="158"/>
      <c r="P322" s="158"/>
      <c r="Q322" s="158"/>
      <c r="R322" s="158"/>
      <c r="S322" s="158"/>
      <c r="T322" s="158"/>
      <c r="U322" s="158"/>
      <c r="V322" s="158"/>
      <c r="W322" s="158"/>
      <c r="X322" s="158"/>
      <c r="Y322" s="158"/>
      <c r="Z322" s="158"/>
    </row>
    <row r="323" spans="1:26" ht="15.75" customHeight="1">
      <c r="A323" s="136" t="s">
        <v>1164</v>
      </c>
      <c r="B323" s="173">
        <v>5</v>
      </c>
      <c r="C323" s="173">
        <v>1</v>
      </c>
      <c r="D323" s="158"/>
      <c r="E323" s="158"/>
      <c r="F323" s="158"/>
      <c r="G323" s="158"/>
      <c r="H323" s="158"/>
      <c r="I323" s="158"/>
      <c r="J323" s="158"/>
      <c r="K323" s="158"/>
      <c r="L323" s="158"/>
      <c r="M323" s="158"/>
      <c r="N323" s="158"/>
      <c r="O323" s="158"/>
      <c r="P323" s="158"/>
      <c r="Q323" s="158"/>
      <c r="R323" s="158"/>
      <c r="S323" s="158"/>
      <c r="T323" s="158"/>
      <c r="U323" s="158"/>
      <c r="V323" s="158"/>
      <c r="W323" s="158"/>
      <c r="X323" s="158"/>
      <c r="Y323" s="158"/>
      <c r="Z323" s="158"/>
    </row>
    <row r="324" spans="1:26" ht="15.75" customHeight="1">
      <c r="A324" s="136" t="s">
        <v>1346</v>
      </c>
      <c r="B324" s="173">
        <v>5</v>
      </c>
      <c r="C324" s="173">
        <v>2</v>
      </c>
      <c r="D324" s="158"/>
      <c r="E324" s="158"/>
      <c r="F324" s="158"/>
      <c r="G324" s="158"/>
      <c r="H324" s="158"/>
      <c r="I324" s="158"/>
      <c r="J324" s="158"/>
      <c r="K324" s="158"/>
      <c r="L324" s="158"/>
      <c r="M324" s="158"/>
      <c r="N324" s="158"/>
      <c r="O324" s="158"/>
      <c r="P324" s="158"/>
      <c r="Q324" s="158"/>
      <c r="R324" s="158"/>
      <c r="S324" s="158"/>
      <c r="T324" s="158"/>
      <c r="U324" s="158"/>
      <c r="V324" s="158"/>
      <c r="W324" s="158"/>
      <c r="X324" s="158"/>
      <c r="Y324" s="158"/>
      <c r="Z324" s="158"/>
    </row>
    <row r="325" spans="1:26" ht="15.75" customHeight="1">
      <c r="A325" s="136" t="s">
        <v>1504</v>
      </c>
      <c r="B325" s="173">
        <v>5</v>
      </c>
      <c r="C325" s="173">
        <v>3</v>
      </c>
      <c r="D325" s="158"/>
      <c r="E325" s="158"/>
      <c r="F325" s="158"/>
      <c r="G325" s="158"/>
      <c r="H325" s="158"/>
      <c r="I325" s="158"/>
      <c r="J325" s="158"/>
      <c r="K325" s="158"/>
      <c r="L325" s="158"/>
      <c r="M325" s="158"/>
      <c r="N325" s="158"/>
      <c r="O325" s="158"/>
      <c r="P325" s="158"/>
      <c r="Q325" s="158"/>
      <c r="R325" s="158"/>
      <c r="S325" s="158"/>
      <c r="T325" s="158"/>
      <c r="U325" s="158"/>
      <c r="V325" s="158"/>
      <c r="W325" s="158"/>
      <c r="X325" s="158"/>
      <c r="Y325" s="158"/>
      <c r="Z325" s="158"/>
    </row>
    <row r="326" spans="1:26" ht="15.75" customHeight="1">
      <c r="A326" s="136" t="s">
        <v>1633</v>
      </c>
      <c r="B326" s="173">
        <v>5</v>
      </c>
      <c r="C326" s="173">
        <v>4</v>
      </c>
      <c r="D326" s="158"/>
      <c r="E326" s="158"/>
      <c r="F326" s="158"/>
      <c r="G326" s="158"/>
      <c r="H326" s="158"/>
      <c r="I326" s="158"/>
      <c r="J326" s="158"/>
      <c r="K326" s="158"/>
      <c r="L326" s="158"/>
      <c r="M326" s="158"/>
      <c r="N326" s="158"/>
      <c r="O326" s="158"/>
      <c r="P326" s="158"/>
      <c r="Q326" s="158"/>
      <c r="R326" s="158"/>
      <c r="S326" s="158"/>
      <c r="T326" s="158"/>
      <c r="U326" s="158"/>
      <c r="V326" s="158"/>
      <c r="W326" s="158"/>
      <c r="X326" s="158"/>
      <c r="Y326" s="158"/>
      <c r="Z326" s="158"/>
    </row>
    <row r="327" spans="1:26" ht="15.75" customHeight="1">
      <c r="A327" s="136" t="s">
        <v>938</v>
      </c>
      <c r="B327" s="173">
        <v>5</v>
      </c>
      <c r="C327" s="173">
        <v>0</v>
      </c>
      <c r="D327" s="158"/>
      <c r="E327" s="158"/>
      <c r="F327" s="158"/>
      <c r="G327" s="158"/>
      <c r="H327" s="158"/>
      <c r="I327" s="158"/>
      <c r="J327" s="158"/>
      <c r="K327" s="158"/>
      <c r="L327" s="158"/>
      <c r="M327" s="158"/>
      <c r="N327" s="158"/>
      <c r="O327" s="158"/>
      <c r="P327" s="158"/>
      <c r="Q327" s="158"/>
      <c r="R327" s="158"/>
      <c r="S327" s="158"/>
      <c r="T327" s="158"/>
      <c r="U327" s="158"/>
      <c r="V327" s="158"/>
      <c r="W327" s="158"/>
      <c r="X327" s="158"/>
      <c r="Y327" s="158"/>
      <c r="Z327" s="158"/>
    </row>
    <row r="328" spans="1:26" ht="15.75" customHeight="1">
      <c r="A328" s="136" t="s">
        <v>1165</v>
      </c>
      <c r="B328" s="173">
        <v>5</v>
      </c>
      <c r="C328" s="173">
        <v>1</v>
      </c>
      <c r="D328" s="158"/>
      <c r="E328" s="158"/>
      <c r="F328" s="158"/>
      <c r="G328" s="158"/>
      <c r="H328" s="158"/>
      <c r="I328" s="158"/>
      <c r="J328" s="158"/>
      <c r="K328" s="158"/>
      <c r="L328" s="158"/>
      <c r="M328" s="158"/>
      <c r="N328" s="158"/>
      <c r="O328" s="158"/>
      <c r="P328" s="158"/>
      <c r="Q328" s="158"/>
      <c r="R328" s="158"/>
      <c r="S328" s="158"/>
      <c r="T328" s="158"/>
      <c r="U328" s="158"/>
      <c r="V328" s="158"/>
      <c r="W328" s="158"/>
      <c r="X328" s="158"/>
      <c r="Y328" s="158"/>
      <c r="Z328" s="158"/>
    </row>
    <row r="329" spans="1:26" ht="15.75" customHeight="1">
      <c r="A329" s="136" t="s">
        <v>1347</v>
      </c>
      <c r="B329" s="173">
        <v>5</v>
      </c>
      <c r="C329" s="173">
        <v>2</v>
      </c>
      <c r="D329" s="158"/>
      <c r="E329" s="158"/>
      <c r="F329" s="158"/>
      <c r="G329" s="158"/>
      <c r="H329" s="158"/>
      <c r="I329" s="158"/>
      <c r="J329" s="158"/>
      <c r="K329" s="158"/>
      <c r="L329" s="158"/>
      <c r="M329" s="158"/>
      <c r="N329" s="158"/>
      <c r="O329" s="158"/>
      <c r="P329" s="158"/>
      <c r="Q329" s="158"/>
      <c r="R329" s="158"/>
      <c r="S329" s="158"/>
      <c r="T329" s="158"/>
      <c r="U329" s="158"/>
      <c r="V329" s="158"/>
      <c r="W329" s="158"/>
      <c r="X329" s="158"/>
      <c r="Y329" s="158"/>
      <c r="Z329" s="158"/>
    </row>
    <row r="330" spans="1:26" ht="15.75" customHeight="1">
      <c r="A330" s="136" t="s">
        <v>1505</v>
      </c>
      <c r="B330" s="173">
        <v>5</v>
      </c>
      <c r="C330" s="173">
        <v>3</v>
      </c>
      <c r="D330" s="158"/>
      <c r="E330" s="158"/>
      <c r="F330" s="158"/>
      <c r="G330" s="158"/>
      <c r="H330" s="158"/>
      <c r="I330" s="158"/>
      <c r="J330" s="158"/>
      <c r="K330" s="158"/>
      <c r="L330" s="158"/>
      <c r="M330" s="158"/>
      <c r="N330" s="158"/>
      <c r="O330" s="158"/>
      <c r="P330" s="158"/>
      <c r="Q330" s="158"/>
      <c r="R330" s="158"/>
      <c r="S330" s="158"/>
      <c r="T330" s="158"/>
      <c r="U330" s="158"/>
      <c r="V330" s="158"/>
      <c r="W330" s="158"/>
      <c r="X330" s="158"/>
      <c r="Y330" s="158"/>
      <c r="Z330" s="158"/>
    </row>
    <row r="331" spans="1:26" ht="15.75" customHeight="1">
      <c r="A331" s="136" t="s">
        <v>1634</v>
      </c>
      <c r="B331" s="173">
        <v>5</v>
      </c>
      <c r="C331" s="173">
        <v>4</v>
      </c>
      <c r="D331" s="158"/>
      <c r="E331" s="158"/>
      <c r="F331" s="158"/>
      <c r="G331" s="158"/>
      <c r="H331" s="158"/>
      <c r="I331" s="158"/>
      <c r="J331" s="158"/>
      <c r="K331" s="158"/>
      <c r="L331" s="158"/>
      <c r="M331" s="158"/>
      <c r="N331" s="158"/>
      <c r="O331" s="158"/>
      <c r="P331" s="158"/>
      <c r="Q331" s="158"/>
      <c r="R331" s="158"/>
      <c r="S331" s="158"/>
      <c r="T331" s="158"/>
      <c r="U331" s="158"/>
      <c r="V331" s="158"/>
      <c r="W331" s="158"/>
      <c r="X331" s="158"/>
      <c r="Y331" s="158"/>
      <c r="Z331" s="158"/>
    </row>
    <row r="332" spans="1:26" ht="15.75" customHeight="1">
      <c r="A332" s="136" t="s">
        <v>1742</v>
      </c>
      <c r="B332" s="173">
        <v>5</v>
      </c>
      <c r="C332" s="173">
        <v>5</v>
      </c>
      <c r="D332" s="158"/>
      <c r="E332" s="158"/>
      <c r="F332" s="158"/>
      <c r="G332" s="158"/>
      <c r="H332" s="158"/>
      <c r="I332" s="158"/>
      <c r="J332" s="158"/>
      <c r="K332" s="158"/>
      <c r="L332" s="158"/>
      <c r="M332" s="158"/>
      <c r="N332" s="158"/>
      <c r="O332" s="158"/>
      <c r="P332" s="158"/>
      <c r="Q332" s="158"/>
      <c r="R332" s="158"/>
      <c r="S332" s="158"/>
      <c r="T332" s="158"/>
      <c r="U332" s="158"/>
      <c r="V332" s="158"/>
      <c r="W332" s="158"/>
      <c r="X332" s="158"/>
      <c r="Y332" s="158"/>
      <c r="Z332" s="158"/>
    </row>
    <row r="333" spans="1:26" ht="15.75" customHeight="1">
      <c r="A333" s="136" t="s">
        <v>1824</v>
      </c>
      <c r="B333" s="173">
        <v>5</v>
      </c>
      <c r="C333" s="173">
        <v>6</v>
      </c>
      <c r="D333" s="158"/>
      <c r="E333" s="158"/>
      <c r="F333" s="158"/>
      <c r="G333" s="158"/>
      <c r="H333" s="158"/>
      <c r="I333" s="158"/>
      <c r="J333" s="158"/>
      <c r="K333" s="158"/>
      <c r="L333" s="158"/>
      <c r="M333" s="158"/>
      <c r="N333" s="158"/>
      <c r="O333" s="158"/>
      <c r="P333" s="158"/>
      <c r="Q333" s="158"/>
      <c r="R333" s="158"/>
      <c r="S333" s="158"/>
      <c r="T333" s="158"/>
      <c r="U333" s="158"/>
      <c r="V333" s="158"/>
      <c r="W333" s="158"/>
      <c r="X333" s="158"/>
      <c r="Y333" s="158"/>
      <c r="Z333" s="158"/>
    </row>
    <row r="334" spans="1:26" ht="15.75" customHeight="1">
      <c r="A334" s="136" t="s">
        <v>939</v>
      </c>
      <c r="B334" s="173">
        <v>5</v>
      </c>
      <c r="C334" s="173">
        <v>0</v>
      </c>
      <c r="D334" s="158"/>
      <c r="E334" s="158"/>
      <c r="F334" s="158"/>
      <c r="G334" s="158"/>
      <c r="H334" s="158"/>
      <c r="I334" s="158"/>
      <c r="J334" s="158"/>
      <c r="K334" s="158"/>
      <c r="L334" s="158"/>
      <c r="M334" s="158"/>
      <c r="N334" s="158"/>
      <c r="O334" s="158"/>
      <c r="P334" s="158"/>
      <c r="Q334" s="158"/>
      <c r="R334" s="158"/>
      <c r="S334" s="158"/>
      <c r="T334" s="158"/>
      <c r="U334" s="158"/>
      <c r="V334" s="158"/>
      <c r="W334" s="158"/>
      <c r="X334" s="158"/>
      <c r="Y334" s="158"/>
      <c r="Z334" s="158"/>
    </row>
    <row r="335" spans="1:26" ht="15.75" customHeight="1">
      <c r="A335" s="136" t="s">
        <v>1166</v>
      </c>
      <c r="B335" s="173">
        <v>5</v>
      </c>
      <c r="C335" s="173">
        <v>1</v>
      </c>
      <c r="D335" s="158"/>
      <c r="E335" s="158"/>
      <c r="F335" s="158"/>
      <c r="G335" s="158"/>
      <c r="H335" s="158"/>
      <c r="I335" s="158"/>
      <c r="J335" s="158"/>
      <c r="K335" s="158"/>
      <c r="L335" s="158"/>
      <c r="M335" s="158"/>
      <c r="N335" s="158"/>
      <c r="O335" s="158"/>
      <c r="P335" s="158"/>
      <c r="Q335" s="158"/>
      <c r="R335" s="158"/>
      <c r="S335" s="158"/>
      <c r="T335" s="158"/>
      <c r="U335" s="158"/>
      <c r="V335" s="158"/>
      <c r="W335" s="158"/>
      <c r="X335" s="158"/>
      <c r="Y335" s="158"/>
      <c r="Z335" s="158"/>
    </row>
    <row r="336" spans="1:26" ht="15.75" customHeight="1">
      <c r="A336" s="136" t="s">
        <v>940</v>
      </c>
      <c r="B336" s="173">
        <v>5</v>
      </c>
      <c r="C336" s="173">
        <v>0</v>
      </c>
      <c r="D336" s="158"/>
      <c r="E336" s="158"/>
      <c r="F336" s="158"/>
      <c r="G336" s="158"/>
      <c r="H336" s="158"/>
      <c r="I336" s="158"/>
      <c r="J336" s="158"/>
      <c r="K336" s="158"/>
      <c r="L336" s="158"/>
      <c r="M336" s="158"/>
      <c r="N336" s="158"/>
      <c r="O336" s="158"/>
      <c r="P336" s="158"/>
      <c r="Q336" s="158"/>
      <c r="R336" s="158"/>
      <c r="S336" s="158"/>
      <c r="T336" s="158"/>
      <c r="U336" s="158"/>
      <c r="V336" s="158"/>
      <c r="W336" s="158"/>
      <c r="X336" s="158"/>
      <c r="Y336" s="158"/>
      <c r="Z336" s="158"/>
    </row>
    <row r="337" spans="1:26" ht="15.75" customHeight="1">
      <c r="A337" s="136" t="s">
        <v>1167</v>
      </c>
      <c r="B337" s="173">
        <v>5</v>
      </c>
      <c r="C337" s="173">
        <v>1</v>
      </c>
      <c r="D337" s="158"/>
      <c r="E337" s="158"/>
      <c r="F337" s="158"/>
      <c r="G337" s="158"/>
      <c r="H337" s="158"/>
      <c r="I337" s="158"/>
      <c r="J337" s="158"/>
      <c r="K337" s="158"/>
      <c r="L337" s="158"/>
      <c r="M337" s="158"/>
      <c r="N337" s="158"/>
      <c r="O337" s="158"/>
      <c r="P337" s="158"/>
      <c r="Q337" s="158"/>
      <c r="R337" s="158"/>
      <c r="S337" s="158"/>
      <c r="T337" s="158"/>
      <c r="U337" s="158"/>
      <c r="V337" s="158"/>
      <c r="W337" s="158"/>
      <c r="X337" s="158"/>
      <c r="Y337" s="158"/>
      <c r="Z337" s="158"/>
    </row>
    <row r="338" spans="1:26" ht="15.75" customHeight="1">
      <c r="A338" s="136" t="s">
        <v>1348</v>
      </c>
      <c r="B338" s="173">
        <v>5</v>
      </c>
      <c r="C338" s="173">
        <v>2</v>
      </c>
      <c r="D338" s="158"/>
      <c r="E338" s="158"/>
      <c r="F338" s="158"/>
      <c r="G338" s="158"/>
      <c r="H338" s="158"/>
      <c r="I338" s="158"/>
      <c r="J338" s="158"/>
      <c r="K338" s="158"/>
      <c r="L338" s="158"/>
      <c r="M338" s="158"/>
      <c r="N338" s="158"/>
      <c r="O338" s="158"/>
      <c r="P338" s="158"/>
      <c r="Q338" s="158"/>
      <c r="R338" s="158"/>
      <c r="S338" s="158"/>
      <c r="T338" s="158"/>
      <c r="U338" s="158"/>
      <c r="V338" s="158"/>
      <c r="W338" s="158"/>
      <c r="X338" s="158"/>
      <c r="Y338" s="158"/>
      <c r="Z338" s="158"/>
    </row>
    <row r="339" spans="1:26" ht="15.75" customHeight="1">
      <c r="A339" s="136" t="s">
        <v>1506</v>
      </c>
      <c r="B339" s="173">
        <v>5</v>
      </c>
      <c r="C339" s="173">
        <v>3</v>
      </c>
      <c r="D339" s="158"/>
      <c r="E339" s="158"/>
      <c r="F339" s="158"/>
      <c r="G339" s="158"/>
      <c r="H339" s="158"/>
      <c r="I339" s="158"/>
      <c r="J339" s="158"/>
      <c r="K339" s="158"/>
      <c r="L339" s="158"/>
      <c r="M339" s="158"/>
      <c r="N339" s="158"/>
      <c r="O339" s="158"/>
      <c r="P339" s="158"/>
      <c r="Q339" s="158"/>
      <c r="R339" s="158"/>
      <c r="S339" s="158"/>
      <c r="T339" s="158"/>
      <c r="U339" s="158"/>
      <c r="V339" s="158"/>
      <c r="W339" s="158"/>
      <c r="X339" s="158"/>
      <c r="Y339" s="158"/>
      <c r="Z339" s="158"/>
    </row>
    <row r="340" spans="1:26" ht="15.75" customHeight="1">
      <c r="A340" s="136" t="s">
        <v>1635</v>
      </c>
      <c r="B340" s="173">
        <v>5</v>
      </c>
      <c r="C340" s="173">
        <v>4</v>
      </c>
      <c r="D340" s="158"/>
      <c r="E340" s="158"/>
      <c r="F340" s="158"/>
      <c r="G340" s="158"/>
      <c r="H340" s="158"/>
      <c r="I340" s="158"/>
      <c r="J340" s="158"/>
      <c r="K340" s="158"/>
      <c r="L340" s="158"/>
      <c r="M340" s="158"/>
      <c r="N340" s="158"/>
      <c r="O340" s="158"/>
      <c r="P340" s="158"/>
      <c r="Q340" s="158"/>
      <c r="R340" s="158"/>
      <c r="S340" s="158"/>
      <c r="T340" s="158"/>
      <c r="U340" s="158"/>
      <c r="V340" s="158"/>
      <c r="W340" s="158"/>
      <c r="X340" s="158"/>
      <c r="Y340" s="158"/>
      <c r="Z340" s="158"/>
    </row>
    <row r="341" spans="1:26" ht="15.75" customHeight="1">
      <c r="A341" s="136" t="s">
        <v>941</v>
      </c>
      <c r="B341" s="173">
        <v>5</v>
      </c>
      <c r="C341" s="173">
        <v>0</v>
      </c>
      <c r="D341" s="158"/>
      <c r="E341" s="158"/>
      <c r="F341" s="158"/>
      <c r="G341" s="158"/>
      <c r="H341" s="158"/>
      <c r="I341" s="158"/>
      <c r="J341" s="158"/>
      <c r="K341" s="158"/>
      <c r="L341" s="158"/>
      <c r="M341" s="158"/>
      <c r="N341" s="158"/>
      <c r="O341" s="158"/>
      <c r="P341" s="158"/>
      <c r="Q341" s="158"/>
      <c r="R341" s="158"/>
      <c r="S341" s="158"/>
      <c r="T341" s="158"/>
      <c r="U341" s="158"/>
      <c r="V341" s="158"/>
      <c r="W341" s="158"/>
      <c r="X341" s="158"/>
      <c r="Y341" s="158"/>
      <c r="Z341" s="158"/>
    </row>
    <row r="342" spans="1:26" ht="15.75" customHeight="1">
      <c r="A342" s="136" t="s">
        <v>1168</v>
      </c>
      <c r="B342" s="173">
        <v>5</v>
      </c>
      <c r="C342" s="173">
        <v>3</v>
      </c>
      <c r="D342" s="158"/>
      <c r="E342" s="158"/>
      <c r="F342" s="158"/>
      <c r="G342" s="158"/>
      <c r="H342" s="158"/>
      <c r="I342" s="158"/>
      <c r="J342" s="158"/>
      <c r="K342" s="158"/>
      <c r="L342" s="158"/>
      <c r="M342" s="158"/>
      <c r="N342" s="158"/>
      <c r="O342" s="158"/>
      <c r="P342" s="158"/>
      <c r="Q342" s="158"/>
      <c r="R342" s="158"/>
      <c r="S342" s="158"/>
      <c r="T342" s="158"/>
      <c r="U342" s="158"/>
      <c r="V342" s="158"/>
      <c r="W342" s="158"/>
      <c r="X342" s="158"/>
      <c r="Y342" s="158"/>
      <c r="Z342" s="158"/>
    </row>
    <row r="343" spans="1:26" ht="15.75" customHeight="1">
      <c r="A343" s="136" t="s">
        <v>942</v>
      </c>
      <c r="B343" s="173">
        <v>5</v>
      </c>
      <c r="C343" s="173">
        <v>0</v>
      </c>
      <c r="D343" s="158"/>
      <c r="E343" s="158"/>
      <c r="F343" s="158"/>
      <c r="G343" s="158"/>
      <c r="H343" s="158"/>
      <c r="I343" s="158"/>
      <c r="J343" s="158"/>
      <c r="K343" s="158"/>
      <c r="L343" s="158"/>
      <c r="M343" s="158"/>
      <c r="N343" s="158"/>
      <c r="O343" s="158"/>
      <c r="P343" s="158"/>
      <c r="Q343" s="158"/>
      <c r="R343" s="158"/>
      <c r="S343" s="158"/>
      <c r="T343" s="158"/>
      <c r="U343" s="158"/>
      <c r="V343" s="158"/>
      <c r="W343" s="158"/>
      <c r="X343" s="158"/>
      <c r="Y343" s="158"/>
      <c r="Z343" s="158"/>
    </row>
    <row r="344" spans="1:26" ht="15.75" customHeight="1">
      <c r="A344" s="136" t="s">
        <v>1169</v>
      </c>
      <c r="B344" s="173">
        <v>5</v>
      </c>
      <c r="C344" s="173">
        <v>1</v>
      </c>
      <c r="D344" s="158"/>
      <c r="E344" s="158"/>
      <c r="F344" s="158"/>
      <c r="G344" s="158"/>
      <c r="H344" s="158"/>
      <c r="I344" s="158"/>
      <c r="J344" s="158"/>
      <c r="K344" s="158"/>
      <c r="L344" s="158"/>
      <c r="M344" s="158"/>
      <c r="N344" s="158"/>
      <c r="O344" s="158"/>
      <c r="P344" s="158"/>
      <c r="Q344" s="158"/>
      <c r="R344" s="158"/>
      <c r="S344" s="158"/>
      <c r="T344" s="158"/>
      <c r="U344" s="158"/>
      <c r="V344" s="158"/>
      <c r="W344" s="158"/>
      <c r="X344" s="158"/>
      <c r="Y344" s="158"/>
      <c r="Z344" s="158"/>
    </row>
    <row r="345" spans="1:26" ht="15.75" customHeight="1">
      <c r="A345" s="136" t="s">
        <v>1349</v>
      </c>
      <c r="B345" s="173">
        <v>5</v>
      </c>
      <c r="C345" s="173">
        <v>2</v>
      </c>
      <c r="D345" s="158"/>
      <c r="E345" s="158"/>
      <c r="F345" s="158"/>
      <c r="G345" s="158"/>
      <c r="H345" s="158"/>
      <c r="I345" s="158"/>
      <c r="J345" s="158"/>
      <c r="K345" s="158"/>
      <c r="L345" s="158"/>
      <c r="M345" s="158"/>
      <c r="N345" s="158"/>
      <c r="O345" s="158"/>
      <c r="P345" s="158"/>
      <c r="Q345" s="158"/>
      <c r="R345" s="158"/>
      <c r="S345" s="158"/>
      <c r="T345" s="158"/>
      <c r="U345" s="158"/>
      <c r="V345" s="158"/>
      <c r="W345" s="158"/>
      <c r="X345" s="158"/>
      <c r="Y345" s="158"/>
      <c r="Z345" s="158"/>
    </row>
    <row r="346" spans="1:26" ht="15.75" customHeight="1">
      <c r="A346" s="136" t="s">
        <v>943</v>
      </c>
      <c r="B346" s="173">
        <v>5</v>
      </c>
      <c r="C346" s="173">
        <v>0</v>
      </c>
      <c r="D346" s="158"/>
      <c r="E346" s="158"/>
      <c r="F346" s="158"/>
      <c r="G346" s="158"/>
      <c r="H346" s="158"/>
      <c r="I346" s="158"/>
      <c r="J346" s="158"/>
      <c r="K346" s="158"/>
      <c r="L346" s="158"/>
      <c r="M346" s="158"/>
      <c r="N346" s="158"/>
      <c r="O346" s="158"/>
      <c r="P346" s="158"/>
      <c r="Q346" s="158"/>
      <c r="R346" s="158"/>
      <c r="S346" s="158"/>
      <c r="T346" s="158"/>
      <c r="U346" s="158"/>
      <c r="V346" s="158"/>
      <c r="W346" s="158"/>
      <c r="X346" s="158"/>
      <c r="Y346" s="158"/>
      <c r="Z346" s="158"/>
    </row>
    <row r="347" spans="1:26" ht="15.75" customHeight="1">
      <c r="A347" s="136" t="s">
        <v>944</v>
      </c>
      <c r="B347" s="173">
        <v>5</v>
      </c>
      <c r="C347" s="173">
        <v>0</v>
      </c>
      <c r="D347" s="158"/>
      <c r="E347" s="158"/>
      <c r="F347" s="158"/>
      <c r="G347" s="158"/>
      <c r="H347" s="158"/>
      <c r="I347" s="158"/>
      <c r="J347" s="158"/>
      <c r="K347" s="158"/>
      <c r="L347" s="158"/>
      <c r="M347" s="158"/>
      <c r="N347" s="158"/>
      <c r="O347" s="158"/>
      <c r="P347" s="158"/>
      <c r="Q347" s="158"/>
      <c r="R347" s="158"/>
      <c r="S347" s="158"/>
      <c r="T347" s="158"/>
      <c r="U347" s="158"/>
      <c r="V347" s="158"/>
      <c r="W347" s="158"/>
      <c r="X347" s="158"/>
      <c r="Y347" s="158"/>
      <c r="Z347" s="158"/>
    </row>
    <row r="348" spans="1:26" ht="15.75" customHeight="1">
      <c r="A348" s="142" t="s">
        <v>945</v>
      </c>
      <c r="B348" s="173">
        <v>0</v>
      </c>
      <c r="C348" s="173">
        <v>1</v>
      </c>
      <c r="D348" s="158"/>
      <c r="E348" s="158"/>
      <c r="F348" s="158"/>
      <c r="G348" s="158"/>
      <c r="H348" s="158"/>
      <c r="I348" s="158"/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158"/>
      <c r="Z348" s="158"/>
    </row>
    <row r="349" spans="1:26" ht="15.75" customHeight="1">
      <c r="A349" s="142" t="s">
        <v>1170</v>
      </c>
      <c r="B349" s="173">
        <v>0</v>
      </c>
      <c r="C349" s="173">
        <v>2</v>
      </c>
      <c r="D349" s="158"/>
      <c r="E349" s="158"/>
      <c r="F349" s="158"/>
      <c r="G349" s="158"/>
      <c r="H349" s="158"/>
      <c r="I349" s="158"/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158"/>
      <c r="Z349" s="158"/>
    </row>
    <row r="350" spans="1:26" ht="15.75" customHeight="1">
      <c r="A350" s="142" t="s">
        <v>1350</v>
      </c>
      <c r="B350" s="173">
        <v>0</v>
      </c>
      <c r="C350" s="173">
        <v>3</v>
      </c>
      <c r="D350" s="158"/>
      <c r="E350" s="158"/>
      <c r="F350" s="158"/>
      <c r="G350" s="158"/>
      <c r="H350" s="158"/>
      <c r="I350" s="158"/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158"/>
      <c r="Z350" s="158"/>
    </row>
    <row r="351" spans="1:26" ht="15.75" customHeight="1">
      <c r="A351" s="136" t="s">
        <v>1507</v>
      </c>
      <c r="B351" s="173">
        <v>5</v>
      </c>
      <c r="C351" s="173">
        <v>1</v>
      </c>
      <c r="D351" s="158"/>
      <c r="E351" s="158"/>
      <c r="F351" s="158"/>
      <c r="G351" s="158"/>
      <c r="H351" s="158"/>
      <c r="I351" s="158"/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158"/>
      <c r="Z351" s="158"/>
    </row>
    <row r="352" spans="1:26" ht="15.75" customHeight="1">
      <c r="A352" s="136" t="s">
        <v>1636</v>
      </c>
      <c r="B352" s="173">
        <v>5</v>
      </c>
      <c r="C352" s="173">
        <v>3</v>
      </c>
      <c r="D352" s="158"/>
      <c r="E352" s="158"/>
      <c r="F352" s="158"/>
      <c r="G352" s="158"/>
      <c r="H352" s="158"/>
      <c r="I352" s="158"/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158"/>
      <c r="Z352" s="158"/>
    </row>
    <row r="353" spans="1:26" ht="15.75" customHeight="1">
      <c r="A353" s="136" t="s">
        <v>1743</v>
      </c>
      <c r="B353" s="173">
        <v>5</v>
      </c>
      <c r="C353" s="173">
        <v>5</v>
      </c>
      <c r="D353" s="158"/>
      <c r="E353" s="158"/>
      <c r="F353" s="158"/>
      <c r="G353" s="158"/>
      <c r="H353" s="158"/>
      <c r="I353" s="158"/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158"/>
      <c r="Z353" s="158"/>
    </row>
    <row r="354" spans="1:26" ht="15.75" customHeight="1">
      <c r="A354" s="136" t="s">
        <v>1825</v>
      </c>
      <c r="B354" s="173">
        <v>5</v>
      </c>
      <c r="C354" s="173">
        <v>6</v>
      </c>
      <c r="D354" s="158"/>
      <c r="E354" s="158"/>
      <c r="F354" s="158"/>
      <c r="G354" s="158"/>
      <c r="H354" s="158"/>
      <c r="I354" s="158"/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158"/>
      <c r="Z354" s="158"/>
    </row>
    <row r="355" spans="1:26" ht="15.75" customHeight="1">
      <c r="A355" s="136" t="s">
        <v>1884</v>
      </c>
      <c r="B355" s="173">
        <v>5</v>
      </c>
      <c r="C355" s="173">
        <v>7</v>
      </c>
      <c r="D355" s="158"/>
      <c r="E355" s="158"/>
      <c r="F355" s="158"/>
      <c r="G355" s="158"/>
      <c r="H355" s="158"/>
      <c r="I355" s="158"/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158"/>
      <c r="Z355" s="158"/>
    </row>
    <row r="356" spans="1:26" ht="15.75" customHeight="1">
      <c r="A356" s="136" t="s">
        <v>1933</v>
      </c>
      <c r="B356" s="173">
        <v>5</v>
      </c>
      <c r="C356" s="173">
        <v>8</v>
      </c>
      <c r="D356" s="158"/>
      <c r="E356" s="158"/>
      <c r="F356" s="158"/>
      <c r="G356" s="158"/>
      <c r="H356" s="158"/>
      <c r="I356" s="158"/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158"/>
      <c r="Z356" s="158"/>
    </row>
    <row r="357" spans="1:26" ht="15.75" customHeight="1">
      <c r="A357" s="136" t="s">
        <v>1972</v>
      </c>
      <c r="B357" s="173">
        <v>5</v>
      </c>
      <c r="C357" s="173">
        <v>9</v>
      </c>
      <c r="D357" s="158"/>
      <c r="E357" s="158"/>
      <c r="F357" s="158"/>
      <c r="G357" s="158"/>
      <c r="H357" s="158"/>
      <c r="I357" s="158"/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</row>
    <row r="358" spans="1:26" ht="15.75" customHeight="1">
      <c r="A358" s="136" t="s">
        <v>2005</v>
      </c>
      <c r="B358" s="173">
        <v>6</v>
      </c>
      <c r="C358" s="173">
        <v>0</v>
      </c>
      <c r="D358" s="158"/>
      <c r="E358" s="158"/>
      <c r="F358" s="158"/>
      <c r="G358" s="158"/>
      <c r="H358" s="158"/>
      <c r="I358" s="158"/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158"/>
      <c r="Z358" s="158"/>
    </row>
    <row r="359" spans="1:26" ht="15.75" customHeight="1">
      <c r="A359" s="136" t="s">
        <v>946</v>
      </c>
      <c r="B359" s="173">
        <v>5</v>
      </c>
      <c r="C359" s="173">
        <v>0</v>
      </c>
      <c r="D359" s="158"/>
      <c r="E359" s="158"/>
      <c r="F359" s="158"/>
      <c r="G359" s="158"/>
      <c r="H359" s="158"/>
      <c r="I359" s="158"/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158"/>
      <c r="Z359" s="158"/>
    </row>
    <row r="360" spans="1:26" ht="15.75" customHeight="1">
      <c r="A360" s="136" t="s">
        <v>1171</v>
      </c>
      <c r="B360" s="173">
        <v>5</v>
      </c>
      <c r="C360" s="173">
        <v>1</v>
      </c>
      <c r="D360" s="158"/>
      <c r="E360" s="158"/>
      <c r="F360" s="158"/>
      <c r="G360" s="158"/>
      <c r="H360" s="158"/>
      <c r="I360" s="158"/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158"/>
      <c r="Z360" s="158"/>
    </row>
    <row r="361" spans="1:26" ht="15.75" customHeight="1">
      <c r="A361" s="136" t="s">
        <v>947</v>
      </c>
      <c r="B361" s="173">
        <v>5</v>
      </c>
      <c r="C361" s="173">
        <v>0</v>
      </c>
      <c r="D361" s="158"/>
      <c r="E361" s="158"/>
      <c r="F361" s="158"/>
      <c r="G361" s="158"/>
      <c r="H361" s="158"/>
      <c r="I361" s="158"/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158"/>
      <c r="Z361" s="158"/>
    </row>
    <row r="362" spans="1:26" ht="15.75" customHeight="1">
      <c r="A362" s="136" t="s">
        <v>1172</v>
      </c>
      <c r="B362" s="173">
        <v>5</v>
      </c>
      <c r="C362" s="173">
        <v>1</v>
      </c>
      <c r="D362" s="158"/>
      <c r="E362" s="158"/>
      <c r="F362" s="158"/>
      <c r="G362" s="158"/>
      <c r="H362" s="158"/>
      <c r="I362" s="158"/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158"/>
      <c r="Z362" s="158"/>
    </row>
    <row r="363" spans="1:26" ht="15.75" customHeight="1">
      <c r="A363" s="136" t="s">
        <v>25</v>
      </c>
      <c r="B363" s="173">
        <v>5</v>
      </c>
      <c r="C363" s="173">
        <v>3</v>
      </c>
      <c r="D363" s="158"/>
      <c r="E363" s="158"/>
      <c r="F363" s="158"/>
      <c r="G363" s="158"/>
      <c r="H363" s="158"/>
      <c r="I363" s="158"/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158"/>
      <c r="Z363" s="158"/>
    </row>
    <row r="364" spans="1:26" ht="15.75" customHeight="1">
      <c r="A364" s="136" t="s">
        <v>1508</v>
      </c>
      <c r="B364" s="173">
        <v>5</v>
      </c>
      <c r="C364" s="173">
        <v>4</v>
      </c>
      <c r="D364" s="158"/>
      <c r="E364" s="158"/>
      <c r="F364" s="158"/>
      <c r="G364" s="158"/>
      <c r="H364" s="158"/>
      <c r="I364" s="158"/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158"/>
      <c r="Z364" s="158"/>
    </row>
    <row r="365" spans="1:26" ht="15.75" customHeight="1">
      <c r="A365" s="136" t="s">
        <v>1637</v>
      </c>
      <c r="B365" s="173">
        <v>5</v>
      </c>
      <c r="C365" s="173">
        <v>5</v>
      </c>
      <c r="D365" s="158"/>
      <c r="E365" s="158"/>
      <c r="F365" s="158"/>
      <c r="G365" s="158"/>
      <c r="H365" s="158"/>
      <c r="I365" s="158"/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158"/>
      <c r="Z365" s="158"/>
    </row>
    <row r="366" spans="1:26" ht="15.75" customHeight="1">
      <c r="A366" s="136" t="s">
        <v>948</v>
      </c>
      <c r="B366" s="173">
        <v>5</v>
      </c>
      <c r="C366" s="173">
        <v>0</v>
      </c>
      <c r="D366" s="158"/>
      <c r="E366" s="158"/>
      <c r="F366" s="158"/>
      <c r="G366" s="158"/>
      <c r="H366" s="158"/>
      <c r="I366" s="158"/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158"/>
      <c r="Z366" s="158"/>
    </row>
    <row r="367" spans="1:26" ht="15.75" customHeight="1">
      <c r="A367" s="136" t="s">
        <v>949</v>
      </c>
      <c r="B367" s="173">
        <v>5</v>
      </c>
      <c r="C367" s="173">
        <v>0</v>
      </c>
      <c r="D367" s="158"/>
      <c r="E367" s="158"/>
      <c r="F367" s="158"/>
      <c r="G367" s="158"/>
      <c r="H367" s="158"/>
      <c r="I367" s="158"/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158"/>
      <c r="Z367" s="158"/>
    </row>
    <row r="368" spans="1:26" ht="15.75" customHeight="1">
      <c r="A368" s="136" t="s">
        <v>1173</v>
      </c>
      <c r="B368" s="173">
        <v>5</v>
      </c>
      <c r="C368" s="173">
        <v>1</v>
      </c>
      <c r="D368" s="158"/>
      <c r="E368" s="158"/>
      <c r="F368" s="158"/>
      <c r="G368" s="158"/>
      <c r="H368" s="158"/>
      <c r="I368" s="158"/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158"/>
      <c r="Z368" s="158"/>
    </row>
    <row r="369" spans="1:26" ht="15.75" customHeight="1">
      <c r="A369" s="136" t="s">
        <v>1351</v>
      </c>
      <c r="B369" s="173">
        <v>5</v>
      </c>
      <c r="C369" s="173">
        <v>2</v>
      </c>
      <c r="D369" s="158"/>
      <c r="E369" s="158"/>
      <c r="F369" s="158"/>
      <c r="G369" s="158"/>
      <c r="H369" s="158"/>
      <c r="I369" s="158"/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</row>
    <row r="370" spans="1:26" ht="15.75" customHeight="1">
      <c r="A370" s="136" t="s">
        <v>1509</v>
      </c>
      <c r="B370" s="173">
        <v>5</v>
      </c>
      <c r="C370" s="173">
        <v>3</v>
      </c>
      <c r="D370" s="158"/>
      <c r="E370" s="158"/>
      <c r="F370" s="158"/>
      <c r="G370" s="158"/>
      <c r="H370" s="158"/>
      <c r="I370" s="158"/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158"/>
      <c r="Z370" s="158"/>
    </row>
    <row r="371" spans="1:26" ht="15.75" customHeight="1">
      <c r="A371" s="136" t="s">
        <v>1638</v>
      </c>
      <c r="B371" s="173">
        <v>5</v>
      </c>
      <c r="C371" s="173">
        <v>4</v>
      </c>
      <c r="D371" s="158"/>
      <c r="E371" s="158"/>
      <c r="F371" s="158"/>
      <c r="G371" s="158"/>
      <c r="H371" s="158"/>
      <c r="I371" s="158"/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158"/>
      <c r="Z371" s="158"/>
    </row>
    <row r="372" spans="1:26" ht="15.75" customHeight="1">
      <c r="A372" s="136" t="s">
        <v>1744</v>
      </c>
      <c r="B372" s="173">
        <v>5</v>
      </c>
      <c r="C372" s="173">
        <v>5</v>
      </c>
      <c r="D372" s="158"/>
      <c r="E372" s="158"/>
      <c r="F372" s="158"/>
      <c r="G372" s="158"/>
      <c r="H372" s="158"/>
      <c r="I372" s="158"/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158"/>
      <c r="Z372" s="158"/>
    </row>
    <row r="373" spans="1:26" ht="15.75" customHeight="1">
      <c r="A373" s="136" t="s">
        <v>1826</v>
      </c>
      <c r="B373" s="173">
        <v>5</v>
      </c>
      <c r="C373" s="173">
        <v>6</v>
      </c>
      <c r="D373" s="158"/>
      <c r="E373" s="158"/>
      <c r="F373" s="158"/>
      <c r="G373" s="158"/>
      <c r="H373" s="158"/>
      <c r="I373" s="158"/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158"/>
      <c r="Z373" s="158"/>
    </row>
    <row r="374" spans="1:26" ht="15.75" customHeight="1">
      <c r="A374" s="136" t="s">
        <v>950</v>
      </c>
      <c r="B374" s="173">
        <v>5</v>
      </c>
      <c r="C374" s="173">
        <v>0</v>
      </c>
      <c r="D374" s="158"/>
      <c r="E374" s="158"/>
      <c r="F374" s="158"/>
      <c r="G374" s="158"/>
      <c r="H374" s="158"/>
      <c r="I374" s="158"/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158"/>
      <c r="Z374" s="158"/>
    </row>
    <row r="375" spans="1:26" ht="15.75" customHeight="1">
      <c r="A375" s="142" t="s">
        <v>951</v>
      </c>
      <c r="B375" s="173">
        <v>0</v>
      </c>
      <c r="C375" s="173">
        <v>1</v>
      </c>
      <c r="D375" s="158"/>
      <c r="E375" s="158"/>
      <c r="F375" s="158"/>
      <c r="G375" s="158"/>
      <c r="H375" s="158"/>
      <c r="I375" s="158"/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158"/>
      <c r="Z375" s="158"/>
    </row>
    <row r="376" spans="1:26" ht="15.75" customHeight="1">
      <c r="A376" s="142" t="s">
        <v>1174</v>
      </c>
      <c r="B376" s="173">
        <v>0</v>
      </c>
      <c r="C376" s="173">
        <v>2</v>
      </c>
      <c r="D376" s="158"/>
      <c r="E376" s="158"/>
      <c r="F376" s="158"/>
      <c r="G376" s="158"/>
      <c r="H376" s="158"/>
      <c r="I376" s="158"/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158"/>
      <c r="Z376" s="158"/>
    </row>
    <row r="377" spans="1:26" ht="15.75" customHeight="1">
      <c r="A377" s="142" t="s">
        <v>952</v>
      </c>
      <c r="B377" s="173">
        <v>0</v>
      </c>
      <c r="C377" s="173">
        <v>1</v>
      </c>
      <c r="D377" s="158"/>
      <c r="E377" s="158"/>
      <c r="F377" s="158"/>
      <c r="G377" s="158"/>
      <c r="H377" s="158"/>
      <c r="I377" s="158"/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158"/>
      <c r="Z377" s="158"/>
    </row>
    <row r="378" spans="1:26" ht="15.75" customHeight="1">
      <c r="A378" s="142" t="s">
        <v>1175</v>
      </c>
      <c r="B378" s="173">
        <v>0</v>
      </c>
      <c r="C378" s="173">
        <v>2</v>
      </c>
      <c r="D378" s="158"/>
      <c r="E378" s="158"/>
      <c r="F378" s="158"/>
      <c r="G378" s="158"/>
      <c r="H378" s="158"/>
      <c r="I378" s="158"/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158"/>
      <c r="Z378" s="158"/>
    </row>
    <row r="379" spans="1:26" ht="15.75" customHeight="1">
      <c r="A379" s="142" t="s">
        <v>1352</v>
      </c>
      <c r="B379" s="173">
        <v>0</v>
      </c>
      <c r="C379" s="173">
        <v>3</v>
      </c>
      <c r="D379" s="158"/>
      <c r="E379" s="158"/>
      <c r="F379" s="158"/>
      <c r="G379" s="158"/>
      <c r="H379" s="158"/>
      <c r="I379" s="158"/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158"/>
      <c r="Z379" s="158"/>
    </row>
    <row r="380" spans="1:26" ht="15.75" customHeight="1">
      <c r="A380" s="142" t="s">
        <v>1510</v>
      </c>
      <c r="B380" s="173">
        <v>0</v>
      </c>
      <c r="C380" s="173">
        <v>4</v>
      </c>
      <c r="D380" s="158"/>
      <c r="E380" s="158"/>
      <c r="F380" s="158"/>
      <c r="G380" s="158"/>
      <c r="H380" s="158"/>
      <c r="I380" s="158"/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158"/>
      <c r="Z380" s="158"/>
    </row>
    <row r="381" spans="1:26" ht="15.75" customHeight="1">
      <c r="A381" s="136" t="s">
        <v>1639</v>
      </c>
      <c r="B381" s="173">
        <v>5</v>
      </c>
      <c r="C381" s="173">
        <v>1</v>
      </c>
      <c r="D381" s="158"/>
      <c r="E381" s="158"/>
      <c r="F381" s="158"/>
      <c r="G381" s="158"/>
      <c r="H381" s="158"/>
      <c r="I381" s="158"/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158"/>
      <c r="Z381" s="158"/>
    </row>
    <row r="382" spans="1:26" ht="15.75" customHeight="1">
      <c r="A382" s="136" t="s">
        <v>1745</v>
      </c>
      <c r="B382" s="173">
        <v>5</v>
      </c>
      <c r="C382" s="173">
        <v>3</v>
      </c>
      <c r="D382" s="158"/>
      <c r="E382" s="158"/>
      <c r="F382" s="158"/>
      <c r="G382" s="158"/>
      <c r="H382" s="158"/>
      <c r="I382" s="158"/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158"/>
      <c r="Z382" s="158"/>
    </row>
    <row r="383" spans="1:26" ht="15.75" customHeight="1">
      <c r="A383" s="136" t="s">
        <v>1827</v>
      </c>
      <c r="B383" s="173">
        <v>5</v>
      </c>
      <c r="C383" s="173">
        <v>4</v>
      </c>
      <c r="D383" s="158"/>
      <c r="E383" s="158"/>
      <c r="F383" s="158"/>
      <c r="G383" s="158"/>
      <c r="H383" s="158"/>
      <c r="I383" s="158"/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158"/>
      <c r="Z383" s="158"/>
    </row>
    <row r="384" spans="1:26" ht="15.75" customHeight="1">
      <c r="A384" s="136" t="s">
        <v>1885</v>
      </c>
      <c r="B384" s="173">
        <v>5</v>
      </c>
      <c r="C384" s="173">
        <v>5</v>
      </c>
      <c r="D384" s="158"/>
      <c r="E384" s="158"/>
      <c r="F384" s="158"/>
      <c r="G384" s="158"/>
      <c r="H384" s="158"/>
      <c r="I384" s="158"/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158"/>
      <c r="Z384" s="158"/>
    </row>
    <row r="385" spans="1:26" ht="15.75" customHeight="1">
      <c r="A385" s="136" t="s">
        <v>1934</v>
      </c>
      <c r="B385" s="173">
        <v>5</v>
      </c>
      <c r="C385" s="173">
        <v>6</v>
      </c>
      <c r="D385" s="158"/>
      <c r="E385" s="158"/>
      <c r="F385" s="158"/>
      <c r="G385" s="158"/>
      <c r="H385" s="158"/>
      <c r="I385" s="158"/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158"/>
      <c r="Z385" s="158"/>
    </row>
    <row r="386" spans="1:26" ht="15.75" customHeight="1">
      <c r="A386" s="136" t="s">
        <v>1973</v>
      </c>
      <c r="B386" s="173">
        <v>5</v>
      </c>
      <c r="C386" s="173">
        <v>7</v>
      </c>
      <c r="D386" s="158"/>
      <c r="E386" s="158"/>
      <c r="F386" s="158"/>
      <c r="G386" s="158"/>
      <c r="H386" s="158"/>
      <c r="I386" s="158"/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158"/>
      <c r="Z386" s="158"/>
    </row>
    <row r="387" spans="1:26" ht="15.75" customHeight="1">
      <c r="A387" s="136" t="s">
        <v>2006</v>
      </c>
      <c r="B387" s="173">
        <v>5</v>
      </c>
      <c r="C387" s="173">
        <v>8</v>
      </c>
      <c r="D387" s="158"/>
      <c r="E387" s="158"/>
      <c r="F387" s="158"/>
      <c r="G387" s="158"/>
      <c r="H387" s="158"/>
      <c r="I387" s="158"/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158"/>
      <c r="Z387" s="158"/>
    </row>
    <row r="388" spans="1:26" ht="15.75" customHeight="1">
      <c r="A388" s="136" t="s">
        <v>2031</v>
      </c>
      <c r="B388" s="173">
        <v>6</v>
      </c>
      <c r="C388" s="173">
        <v>0</v>
      </c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158"/>
      <c r="Z388" s="158"/>
    </row>
    <row r="389" spans="1:26" ht="15.75" customHeight="1">
      <c r="A389" s="136" t="s">
        <v>953</v>
      </c>
      <c r="B389" s="173">
        <v>5</v>
      </c>
      <c r="C389" s="173">
        <v>0</v>
      </c>
      <c r="D389" s="158"/>
      <c r="E389" s="158"/>
      <c r="F389" s="158"/>
      <c r="G389" s="158"/>
      <c r="H389" s="158"/>
      <c r="I389" s="158"/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158"/>
      <c r="Z389" s="158"/>
    </row>
    <row r="390" spans="1:26" ht="15.75" customHeight="1">
      <c r="A390" s="136" t="s">
        <v>1176</v>
      </c>
      <c r="B390" s="173">
        <v>5</v>
      </c>
      <c r="C390" s="173">
        <v>1</v>
      </c>
      <c r="D390" s="158"/>
      <c r="E390" s="158"/>
      <c r="F390" s="158"/>
      <c r="G390" s="158"/>
      <c r="H390" s="158"/>
      <c r="I390" s="158"/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158"/>
      <c r="Z390" s="158"/>
    </row>
    <row r="391" spans="1:26" ht="15.75" customHeight="1">
      <c r="A391" s="136" t="s">
        <v>1353</v>
      </c>
      <c r="B391" s="173">
        <v>5</v>
      </c>
      <c r="C391" s="173">
        <v>2</v>
      </c>
      <c r="D391" s="158"/>
      <c r="E391" s="158"/>
      <c r="F391" s="158"/>
      <c r="G391" s="158"/>
      <c r="H391" s="158"/>
      <c r="I391" s="158"/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158"/>
      <c r="Z391" s="158"/>
    </row>
    <row r="392" spans="1:26" ht="15.75" customHeight="1">
      <c r="A392" s="136" t="s">
        <v>1511</v>
      </c>
      <c r="B392" s="173">
        <v>5</v>
      </c>
      <c r="C392" s="173">
        <v>3</v>
      </c>
      <c r="D392" s="158"/>
      <c r="E392" s="158"/>
      <c r="F392" s="158"/>
      <c r="G392" s="158"/>
      <c r="H392" s="158"/>
      <c r="I392" s="158"/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158"/>
      <c r="Z392" s="158"/>
    </row>
    <row r="393" spans="1:26" ht="15.75" customHeight="1">
      <c r="A393" s="136" t="s">
        <v>1640</v>
      </c>
      <c r="B393" s="173">
        <v>5</v>
      </c>
      <c r="C393" s="173">
        <v>4</v>
      </c>
      <c r="D393" s="158"/>
      <c r="E393" s="158"/>
      <c r="F393" s="158"/>
      <c r="G393" s="158"/>
      <c r="H393" s="158"/>
      <c r="I393" s="158"/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158"/>
      <c r="Z393" s="158"/>
    </row>
    <row r="394" spans="1:26" ht="15.75" customHeight="1">
      <c r="A394" s="136" t="s">
        <v>954</v>
      </c>
      <c r="B394" s="173">
        <v>5</v>
      </c>
      <c r="C394" s="173">
        <v>0</v>
      </c>
      <c r="D394" s="158"/>
      <c r="E394" s="158"/>
      <c r="F394" s="158"/>
      <c r="G394" s="158"/>
      <c r="H394" s="158"/>
      <c r="I394" s="158"/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158"/>
      <c r="Z394" s="158"/>
    </row>
    <row r="395" spans="1:26" ht="15.75" customHeight="1">
      <c r="A395" s="136" t="s">
        <v>1177</v>
      </c>
      <c r="B395" s="173">
        <v>5</v>
      </c>
      <c r="C395" s="173">
        <v>1</v>
      </c>
      <c r="D395" s="158"/>
      <c r="E395" s="158"/>
      <c r="F395" s="158"/>
      <c r="G395" s="158"/>
      <c r="H395" s="158"/>
      <c r="I395" s="158"/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158"/>
      <c r="Z395" s="158"/>
    </row>
    <row r="396" spans="1:26" ht="15.75" customHeight="1">
      <c r="A396" s="136" t="s">
        <v>1354</v>
      </c>
      <c r="B396" s="173">
        <v>5</v>
      </c>
      <c r="C396" s="173">
        <v>2</v>
      </c>
      <c r="D396" s="158"/>
      <c r="E396" s="158"/>
      <c r="F396" s="158"/>
      <c r="G396" s="158"/>
      <c r="H396" s="158"/>
      <c r="I396" s="158"/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158"/>
      <c r="Z396" s="158"/>
    </row>
    <row r="397" spans="1:26" ht="15.75" customHeight="1">
      <c r="A397" s="136" t="s">
        <v>1512</v>
      </c>
      <c r="B397" s="173">
        <v>5</v>
      </c>
      <c r="C397" s="173">
        <v>3</v>
      </c>
      <c r="D397" s="158"/>
      <c r="E397" s="158"/>
      <c r="F397" s="158"/>
      <c r="G397" s="158"/>
      <c r="H397" s="158"/>
      <c r="I397" s="158"/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158"/>
      <c r="Z397" s="158"/>
    </row>
    <row r="398" spans="1:26" ht="15.75" customHeight="1">
      <c r="A398" s="136" t="s">
        <v>1641</v>
      </c>
      <c r="B398" s="173">
        <v>5</v>
      </c>
      <c r="C398" s="173">
        <v>4</v>
      </c>
      <c r="D398" s="158"/>
      <c r="E398" s="158"/>
      <c r="F398" s="158"/>
      <c r="G398" s="158"/>
      <c r="H398" s="158"/>
      <c r="I398" s="158"/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158"/>
      <c r="Z398" s="158"/>
    </row>
    <row r="399" spans="1:26" ht="15.75" customHeight="1">
      <c r="A399" s="136" t="s">
        <v>1746</v>
      </c>
      <c r="B399" s="173">
        <v>5</v>
      </c>
      <c r="C399" s="173">
        <v>5</v>
      </c>
      <c r="D399" s="158"/>
      <c r="E399" s="158"/>
      <c r="F399" s="158"/>
      <c r="G399" s="158"/>
      <c r="H399" s="158"/>
      <c r="I399" s="158"/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158"/>
      <c r="Z399" s="158"/>
    </row>
    <row r="400" spans="1:26" ht="15.75" customHeight="1">
      <c r="A400" s="136" t="s">
        <v>1828</v>
      </c>
      <c r="B400" s="173">
        <v>5</v>
      </c>
      <c r="C400" s="173">
        <v>6</v>
      </c>
      <c r="D400" s="158"/>
      <c r="E400" s="158"/>
      <c r="F400" s="158"/>
      <c r="G400" s="158"/>
      <c r="H400" s="158"/>
      <c r="I400" s="158"/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158"/>
      <c r="Z400" s="158"/>
    </row>
    <row r="401" spans="1:26" ht="15.75" customHeight="1">
      <c r="A401" s="136" t="s">
        <v>1886</v>
      </c>
      <c r="B401" s="173">
        <v>5</v>
      </c>
      <c r="C401" s="173">
        <v>7</v>
      </c>
      <c r="D401" s="158"/>
      <c r="E401" s="158"/>
      <c r="F401" s="158"/>
      <c r="G401" s="158"/>
      <c r="H401" s="158"/>
      <c r="I401" s="158"/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158"/>
      <c r="Z401" s="158"/>
    </row>
    <row r="402" spans="1:26" ht="15.75" customHeight="1">
      <c r="A402" s="136" t="s">
        <v>1935</v>
      </c>
      <c r="B402" s="173">
        <v>5</v>
      </c>
      <c r="C402" s="173">
        <v>8</v>
      </c>
      <c r="D402" s="158"/>
      <c r="E402" s="158"/>
      <c r="F402" s="158"/>
      <c r="G402" s="158"/>
      <c r="H402" s="158"/>
      <c r="I402" s="158"/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158"/>
      <c r="Z402" s="158"/>
    </row>
    <row r="403" spans="1:26" ht="15.75" customHeight="1">
      <c r="A403" s="136" t="s">
        <v>1974</v>
      </c>
      <c r="B403" s="173">
        <v>6</v>
      </c>
      <c r="C403" s="173">
        <v>1</v>
      </c>
      <c r="D403" s="158"/>
      <c r="E403" s="158"/>
      <c r="F403" s="158"/>
      <c r="G403" s="158"/>
      <c r="H403" s="158"/>
      <c r="I403" s="158"/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158"/>
      <c r="Z403" s="158"/>
    </row>
    <row r="404" spans="1:26" ht="15.75" customHeight="1">
      <c r="A404" s="136" t="s">
        <v>2007</v>
      </c>
      <c r="B404" s="173">
        <v>6</v>
      </c>
      <c r="C404" s="173">
        <v>2</v>
      </c>
      <c r="D404" s="158"/>
      <c r="E404" s="158"/>
      <c r="F404" s="158"/>
      <c r="G404" s="158"/>
      <c r="H404" s="158"/>
      <c r="I404" s="158"/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158"/>
      <c r="Z404" s="158"/>
    </row>
    <row r="405" spans="1:26" ht="15.75" customHeight="1">
      <c r="A405" s="136" t="s">
        <v>2032</v>
      </c>
      <c r="B405" s="173">
        <v>6</v>
      </c>
      <c r="C405" s="173">
        <v>3</v>
      </c>
      <c r="D405" s="158"/>
      <c r="E405" s="158"/>
      <c r="F405" s="158"/>
      <c r="G405" s="158"/>
      <c r="H405" s="158"/>
      <c r="I405" s="158"/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158"/>
      <c r="Z405" s="158"/>
    </row>
    <row r="406" spans="1:26" ht="15.75" customHeight="1">
      <c r="A406" s="136" t="s">
        <v>955</v>
      </c>
      <c r="B406" s="173">
        <v>5</v>
      </c>
      <c r="C406" s="173">
        <v>0</v>
      </c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</row>
    <row r="407" spans="1:26" ht="15.75" customHeight="1">
      <c r="A407" s="136" t="s">
        <v>1178</v>
      </c>
      <c r="B407" s="173">
        <v>5</v>
      </c>
      <c r="C407" s="173">
        <v>1</v>
      </c>
      <c r="D407" s="158"/>
      <c r="E407" s="158"/>
      <c r="F407" s="158"/>
      <c r="G407" s="158"/>
      <c r="H407" s="158"/>
      <c r="I407" s="158"/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158"/>
      <c r="Z407" s="158"/>
    </row>
    <row r="408" spans="1:26" ht="15.75" customHeight="1">
      <c r="A408" s="136" t="s">
        <v>1355</v>
      </c>
      <c r="B408" s="173">
        <v>5</v>
      </c>
      <c r="C408" s="173">
        <v>2</v>
      </c>
      <c r="D408" s="158"/>
      <c r="E408" s="158"/>
      <c r="F408" s="158"/>
      <c r="G408" s="158"/>
      <c r="H408" s="158"/>
      <c r="I408" s="158"/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158"/>
      <c r="Z408" s="158"/>
    </row>
    <row r="409" spans="1:26" ht="15.75" customHeight="1">
      <c r="A409" s="136" t="s">
        <v>956</v>
      </c>
      <c r="B409" s="173">
        <v>5</v>
      </c>
      <c r="C409" s="173">
        <v>0</v>
      </c>
      <c r="D409" s="158"/>
      <c r="E409" s="158"/>
      <c r="F409" s="158"/>
      <c r="G409" s="158"/>
      <c r="H409" s="158"/>
      <c r="I409" s="158"/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158"/>
      <c r="Z409" s="158"/>
    </row>
    <row r="410" spans="1:26" ht="15.75" customHeight="1">
      <c r="A410" s="136" t="s">
        <v>957</v>
      </c>
      <c r="B410" s="173">
        <v>5</v>
      </c>
      <c r="C410" s="173">
        <v>0</v>
      </c>
      <c r="D410" s="158"/>
      <c r="E410" s="158"/>
      <c r="F410" s="158"/>
      <c r="G410" s="158"/>
      <c r="H410" s="158"/>
      <c r="I410" s="158"/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158"/>
      <c r="Z410" s="158"/>
    </row>
    <row r="411" spans="1:26" ht="15.75" customHeight="1">
      <c r="A411" s="136" t="s">
        <v>1179</v>
      </c>
      <c r="B411" s="173">
        <v>5</v>
      </c>
      <c r="C411" s="173">
        <v>1</v>
      </c>
      <c r="D411" s="158"/>
      <c r="E411" s="158"/>
      <c r="F411" s="158"/>
      <c r="G411" s="158"/>
      <c r="H411" s="158"/>
      <c r="I411" s="158"/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158"/>
      <c r="Z411" s="158"/>
    </row>
    <row r="412" spans="1:26" ht="15.75" customHeight="1">
      <c r="A412" s="136" t="s">
        <v>958</v>
      </c>
      <c r="B412" s="173">
        <v>5</v>
      </c>
      <c r="C412" s="173">
        <v>0</v>
      </c>
      <c r="D412" s="158"/>
      <c r="E412" s="158"/>
      <c r="F412" s="158"/>
      <c r="G412" s="158"/>
      <c r="H412" s="158"/>
      <c r="I412" s="158"/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158"/>
      <c r="Z412" s="158"/>
    </row>
    <row r="413" spans="1:26" ht="15.75" customHeight="1">
      <c r="A413" s="142" t="s">
        <v>959</v>
      </c>
      <c r="B413" s="173">
        <v>0</v>
      </c>
      <c r="C413" s="173">
        <v>1</v>
      </c>
      <c r="D413" s="158"/>
      <c r="E413" s="158"/>
      <c r="F413" s="158"/>
      <c r="G413" s="158"/>
      <c r="H413" s="158"/>
      <c r="I413" s="158"/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158"/>
      <c r="Z413" s="158"/>
    </row>
    <row r="414" spans="1:26" ht="15.75" customHeight="1">
      <c r="A414" s="142" t="s">
        <v>1180</v>
      </c>
      <c r="B414" s="173">
        <v>0</v>
      </c>
      <c r="C414" s="173">
        <v>2</v>
      </c>
      <c r="D414" s="158"/>
      <c r="E414" s="158"/>
      <c r="F414" s="158"/>
      <c r="G414" s="158"/>
      <c r="H414" s="158"/>
      <c r="I414" s="158"/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158"/>
      <c r="Z414" s="158"/>
    </row>
    <row r="415" spans="1:26" ht="15.75" customHeight="1">
      <c r="A415" s="136" t="s">
        <v>1356</v>
      </c>
      <c r="B415" s="173">
        <v>5</v>
      </c>
      <c r="C415" s="173">
        <v>1</v>
      </c>
      <c r="D415" s="158"/>
      <c r="E415" s="158"/>
      <c r="F415" s="158"/>
      <c r="G415" s="158"/>
      <c r="H415" s="158"/>
      <c r="I415" s="158"/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158"/>
      <c r="Z415" s="158"/>
    </row>
    <row r="416" spans="1:26" ht="15.75" customHeight="1">
      <c r="A416" s="136" t="s">
        <v>1513</v>
      </c>
      <c r="B416" s="173">
        <v>5</v>
      </c>
      <c r="C416" s="173">
        <v>3</v>
      </c>
      <c r="D416" s="158"/>
      <c r="E416" s="158"/>
      <c r="F416" s="158"/>
      <c r="G416" s="158"/>
      <c r="H416" s="158"/>
      <c r="I416" s="158"/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158"/>
      <c r="Z416" s="158"/>
    </row>
    <row r="417" spans="1:26" ht="15.75" customHeight="1">
      <c r="A417" s="136" t="s">
        <v>1642</v>
      </c>
      <c r="B417" s="173">
        <v>5</v>
      </c>
      <c r="C417" s="173">
        <v>4</v>
      </c>
      <c r="D417" s="158"/>
      <c r="E417" s="158"/>
      <c r="F417" s="158"/>
      <c r="G417" s="158"/>
      <c r="H417" s="158"/>
      <c r="I417" s="158"/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158"/>
      <c r="Z417" s="158"/>
    </row>
    <row r="418" spans="1:26" ht="15.75" customHeight="1">
      <c r="A418" s="136" t="s">
        <v>1747</v>
      </c>
      <c r="B418" s="173">
        <v>5</v>
      </c>
      <c r="C418" s="173">
        <v>5</v>
      </c>
      <c r="D418" s="158"/>
      <c r="E418" s="158"/>
      <c r="F418" s="158"/>
      <c r="G418" s="158"/>
      <c r="H418" s="158"/>
      <c r="I418" s="158"/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158"/>
      <c r="Z418" s="158"/>
    </row>
    <row r="419" spans="1:26" ht="15.75" customHeight="1">
      <c r="A419" s="136" t="s">
        <v>1829</v>
      </c>
      <c r="B419" s="173">
        <v>5</v>
      </c>
      <c r="C419" s="173">
        <v>6</v>
      </c>
      <c r="D419" s="158"/>
      <c r="E419" s="158"/>
      <c r="F419" s="158"/>
      <c r="G419" s="158"/>
      <c r="H419" s="158"/>
      <c r="I419" s="158"/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158"/>
      <c r="Z419" s="158"/>
    </row>
    <row r="420" spans="1:26" ht="15.75" customHeight="1">
      <c r="A420" s="136" t="s">
        <v>1887</v>
      </c>
      <c r="B420" s="173">
        <v>5</v>
      </c>
      <c r="C420" s="173">
        <v>7</v>
      </c>
      <c r="D420" s="158"/>
      <c r="E420" s="158"/>
      <c r="F420" s="158"/>
      <c r="G420" s="158"/>
      <c r="H420" s="158"/>
      <c r="I420" s="158"/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158"/>
      <c r="Z420" s="158"/>
    </row>
    <row r="421" spans="1:26" ht="15.75" customHeight="1">
      <c r="A421" s="136" t="s">
        <v>1936</v>
      </c>
      <c r="B421" s="173">
        <v>5</v>
      </c>
      <c r="C421" s="173">
        <v>8</v>
      </c>
      <c r="D421" s="158"/>
      <c r="E421" s="158"/>
      <c r="F421" s="158"/>
      <c r="G421" s="158"/>
      <c r="H421" s="158"/>
      <c r="I421" s="158"/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158"/>
      <c r="Z421" s="158"/>
    </row>
    <row r="422" spans="1:26" ht="15.75" customHeight="1">
      <c r="A422" s="136" t="s">
        <v>1975</v>
      </c>
      <c r="B422" s="173">
        <v>5</v>
      </c>
      <c r="C422" s="173">
        <v>9</v>
      </c>
      <c r="D422" s="158"/>
      <c r="E422" s="158"/>
      <c r="F422" s="158"/>
      <c r="G422" s="158"/>
      <c r="H422" s="158"/>
      <c r="I422" s="158"/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158"/>
      <c r="Z422" s="158"/>
    </row>
    <row r="423" spans="1:26" ht="15.75" customHeight="1">
      <c r="A423" s="136" t="s">
        <v>2008</v>
      </c>
      <c r="B423" s="173">
        <v>6</v>
      </c>
      <c r="C423" s="173">
        <v>1</v>
      </c>
      <c r="D423" s="158"/>
      <c r="E423" s="158"/>
      <c r="F423" s="158"/>
      <c r="G423" s="158"/>
      <c r="H423" s="158"/>
      <c r="I423" s="158"/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158"/>
      <c r="Z423" s="158"/>
    </row>
    <row r="424" spans="1:26" ht="15.75" customHeight="1">
      <c r="A424" s="136" t="s">
        <v>960</v>
      </c>
      <c r="B424" s="173">
        <v>5</v>
      </c>
      <c r="C424" s="173">
        <v>0</v>
      </c>
      <c r="D424" s="158"/>
      <c r="E424" s="158"/>
      <c r="F424" s="158"/>
      <c r="G424" s="158"/>
      <c r="H424" s="158"/>
      <c r="I424" s="158"/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158"/>
      <c r="Z424" s="158"/>
    </row>
    <row r="425" spans="1:26" ht="15.75" customHeight="1">
      <c r="A425" s="136" t="s">
        <v>1181</v>
      </c>
      <c r="B425" s="173">
        <v>5</v>
      </c>
      <c r="C425" s="173">
        <v>1</v>
      </c>
      <c r="D425" s="158"/>
      <c r="E425" s="158"/>
      <c r="F425" s="158"/>
      <c r="G425" s="158"/>
      <c r="H425" s="158"/>
      <c r="I425" s="158"/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158"/>
      <c r="Z425" s="158"/>
    </row>
    <row r="426" spans="1:26" ht="15.75" customHeight="1">
      <c r="A426" s="136" t="s">
        <v>1357</v>
      </c>
      <c r="B426" s="173">
        <v>5</v>
      </c>
      <c r="C426" s="173">
        <v>2</v>
      </c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</row>
    <row r="427" spans="1:26" ht="15.75" customHeight="1">
      <c r="A427" s="136" t="s">
        <v>1514</v>
      </c>
      <c r="B427" s="173">
        <v>5</v>
      </c>
      <c r="C427" s="173">
        <v>3</v>
      </c>
      <c r="D427" s="158"/>
      <c r="E427" s="158"/>
      <c r="F427" s="158"/>
      <c r="G427" s="158"/>
      <c r="H427" s="158"/>
      <c r="I427" s="158"/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158"/>
      <c r="Z427" s="158"/>
    </row>
    <row r="428" spans="1:26" ht="15.75" customHeight="1">
      <c r="A428" s="136" t="s">
        <v>1643</v>
      </c>
      <c r="B428" s="173">
        <v>5</v>
      </c>
      <c r="C428" s="173">
        <v>4</v>
      </c>
      <c r="D428" s="158"/>
      <c r="E428" s="158"/>
      <c r="F428" s="158"/>
      <c r="G428" s="158"/>
      <c r="H428" s="158"/>
      <c r="I428" s="158"/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158"/>
      <c r="Z428" s="158"/>
    </row>
    <row r="429" spans="1:26" ht="15.75" customHeight="1">
      <c r="A429" s="136" t="s">
        <v>1748</v>
      </c>
      <c r="B429" s="173">
        <v>5</v>
      </c>
      <c r="C429" s="173">
        <v>5</v>
      </c>
      <c r="D429" s="158"/>
      <c r="E429" s="158"/>
      <c r="F429" s="158"/>
      <c r="G429" s="158"/>
      <c r="H429" s="158"/>
      <c r="I429" s="158"/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158"/>
      <c r="Z429" s="158"/>
    </row>
    <row r="430" spans="1:26" ht="15.75" customHeight="1">
      <c r="A430" s="142" t="s">
        <v>961</v>
      </c>
      <c r="B430" s="173">
        <v>0</v>
      </c>
      <c r="C430" s="173">
        <v>1</v>
      </c>
      <c r="D430" s="158"/>
      <c r="E430" s="158"/>
      <c r="F430" s="158"/>
      <c r="G430" s="158"/>
      <c r="H430" s="158"/>
      <c r="I430" s="158"/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158"/>
      <c r="Z430" s="158"/>
    </row>
    <row r="431" spans="1:26" ht="15.75" customHeight="1">
      <c r="A431" s="142" t="s">
        <v>1182</v>
      </c>
      <c r="B431" s="173">
        <v>0</v>
      </c>
      <c r="C431" s="173">
        <v>2</v>
      </c>
      <c r="D431" s="158"/>
      <c r="E431" s="158"/>
      <c r="F431" s="158"/>
      <c r="G431" s="158"/>
      <c r="H431" s="158"/>
      <c r="I431" s="158"/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158"/>
      <c r="Z431" s="158"/>
    </row>
    <row r="432" spans="1:26" ht="15.75" customHeight="1">
      <c r="A432" s="136" t="s">
        <v>1358</v>
      </c>
      <c r="B432" s="173">
        <v>5</v>
      </c>
      <c r="C432" s="173">
        <v>1</v>
      </c>
      <c r="D432" s="158"/>
      <c r="E432" s="158"/>
      <c r="F432" s="158"/>
      <c r="G432" s="158"/>
      <c r="H432" s="158"/>
      <c r="I432" s="158"/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158"/>
      <c r="Z432" s="158"/>
    </row>
    <row r="433" spans="1:26" ht="15.75" customHeight="1">
      <c r="A433" s="136" t="s">
        <v>1515</v>
      </c>
      <c r="B433" s="173">
        <v>5</v>
      </c>
      <c r="C433" s="173">
        <v>2</v>
      </c>
      <c r="D433" s="158"/>
      <c r="E433" s="158"/>
      <c r="F433" s="158"/>
      <c r="G433" s="158"/>
      <c r="H433" s="158"/>
      <c r="I433" s="158"/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158"/>
      <c r="Z433" s="158"/>
    </row>
    <row r="434" spans="1:26" ht="15.75" customHeight="1">
      <c r="A434" s="136" t="s">
        <v>1644</v>
      </c>
      <c r="B434" s="173">
        <v>5</v>
      </c>
      <c r="C434" s="173">
        <v>3</v>
      </c>
      <c r="D434" s="158"/>
      <c r="E434" s="158"/>
      <c r="F434" s="158"/>
      <c r="G434" s="158"/>
      <c r="H434" s="158"/>
      <c r="I434" s="158"/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158"/>
      <c r="Z434" s="158"/>
    </row>
    <row r="435" spans="1:26" ht="15.75" customHeight="1">
      <c r="A435" s="136" t="s">
        <v>962</v>
      </c>
      <c r="B435" s="173">
        <v>5</v>
      </c>
      <c r="C435" s="173">
        <v>0</v>
      </c>
      <c r="D435" s="158"/>
      <c r="E435" s="158"/>
      <c r="F435" s="158"/>
      <c r="G435" s="158"/>
      <c r="H435" s="158"/>
      <c r="I435" s="158"/>
      <c r="J435" s="158"/>
      <c r="K435" s="158"/>
      <c r="L435" s="158"/>
      <c r="M435" s="158"/>
      <c r="N435" s="158"/>
      <c r="O435" s="158"/>
      <c r="P435" s="158"/>
      <c r="Q435" s="158"/>
      <c r="R435" s="158"/>
      <c r="S435" s="158"/>
      <c r="T435" s="158"/>
      <c r="U435" s="158"/>
      <c r="V435" s="158"/>
      <c r="W435" s="158"/>
      <c r="X435" s="158"/>
      <c r="Y435" s="158"/>
      <c r="Z435" s="158"/>
    </row>
    <row r="436" spans="1:26" ht="15.75" customHeight="1">
      <c r="A436" s="136" t="s">
        <v>1183</v>
      </c>
      <c r="B436" s="173">
        <v>5</v>
      </c>
      <c r="C436" s="173">
        <v>1</v>
      </c>
      <c r="D436" s="158"/>
      <c r="E436" s="158"/>
      <c r="F436" s="158"/>
      <c r="G436" s="158"/>
      <c r="H436" s="158"/>
      <c r="I436" s="158"/>
      <c r="J436" s="158"/>
      <c r="K436" s="158"/>
      <c r="L436" s="158"/>
      <c r="M436" s="158"/>
      <c r="N436" s="158"/>
      <c r="O436" s="158"/>
      <c r="P436" s="158"/>
      <c r="Q436" s="158"/>
      <c r="R436" s="158"/>
      <c r="S436" s="158"/>
      <c r="T436" s="158"/>
      <c r="U436" s="158"/>
      <c r="V436" s="158"/>
      <c r="W436" s="158"/>
      <c r="X436" s="158"/>
      <c r="Y436" s="158"/>
      <c r="Z436" s="158"/>
    </row>
    <row r="437" spans="1:26" ht="15.75" customHeight="1">
      <c r="A437" s="136" t="s">
        <v>1359</v>
      </c>
      <c r="B437" s="173">
        <v>5</v>
      </c>
      <c r="C437" s="173">
        <v>2</v>
      </c>
      <c r="D437" s="158"/>
      <c r="E437" s="158"/>
      <c r="F437" s="158"/>
      <c r="G437" s="158"/>
      <c r="H437" s="158"/>
      <c r="I437" s="158"/>
      <c r="J437" s="158"/>
      <c r="K437" s="158"/>
      <c r="L437" s="158"/>
      <c r="M437" s="158"/>
      <c r="N437" s="158"/>
      <c r="O437" s="158"/>
      <c r="P437" s="158"/>
      <c r="Q437" s="158"/>
      <c r="R437" s="158"/>
      <c r="S437" s="158"/>
      <c r="T437" s="158"/>
      <c r="U437" s="158"/>
      <c r="V437" s="158"/>
      <c r="W437" s="158"/>
      <c r="X437" s="158"/>
      <c r="Y437" s="158"/>
      <c r="Z437" s="158"/>
    </row>
    <row r="438" spans="1:26" ht="15.75" customHeight="1">
      <c r="A438" s="136" t="s">
        <v>1516</v>
      </c>
      <c r="B438" s="173">
        <v>5</v>
      </c>
      <c r="C438" s="173">
        <v>3</v>
      </c>
      <c r="D438" s="158"/>
      <c r="E438" s="158"/>
      <c r="F438" s="158"/>
      <c r="G438" s="158"/>
      <c r="H438" s="158"/>
      <c r="I438" s="158"/>
      <c r="J438" s="158"/>
      <c r="K438" s="158"/>
      <c r="L438" s="158"/>
      <c r="M438" s="158"/>
      <c r="N438" s="158"/>
      <c r="O438" s="158"/>
      <c r="P438" s="158"/>
      <c r="Q438" s="158"/>
      <c r="R438" s="158"/>
      <c r="S438" s="158"/>
      <c r="T438" s="158"/>
      <c r="U438" s="158"/>
      <c r="V438" s="158"/>
      <c r="W438" s="158"/>
      <c r="X438" s="158"/>
      <c r="Y438" s="158"/>
      <c r="Z438" s="158"/>
    </row>
    <row r="439" spans="1:26" ht="15.75" customHeight="1">
      <c r="A439" s="142" t="s">
        <v>963</v>
      </c>
      <c r="B439" s="173">
        <v>0</v>
      </c>
      <c r="C439" s="173">
        <v>1</v>
      </c>
      <c r="D439" s="158"/>
      <c r="E439" s="158"/>
      <c r="F439" s="158"/>
      <c r="G439" s="158"/>
      <c r="H439" s="158"/>
      <c r="I439" s="158"/>
      <c r="J439" s="158"/>
      <c r="K439" s="158"/>
      <c r="L439" s="158"/>
      <c r="M439" s="158"/>
      <c r="N439" s="158"/>
      <c r="O439" s="158"/>
      <c r="P439" s="158"/>
      <c r="Q439" s="158"/>
      <c r="R439" s="158"/>
      <c r="S439" s="158"/>
      <c r="T439" s="158"/>
      <c r="U439" s="158"/>
      <c r="V439" s="158"/>
      <c r="W439" s="158"/>
      <c r="X439" s="158"/>
      <c r="Y439" s="158"/>
      <c r="Z439" s="158"/>
    </row>
    <row r="440" spans="1:26" ht="15.75" customHeight="1">
      <c r="A440" s="142" t="s">
        <v>1184</v>
      </c>
      <c r="B440" s="173">
        <v>0</v>
      </c>
      <c r="C440" s="173">
        <v>2</v>
      </c>
      <c r="D440" s="158"/>
      <c r="E440" s="158"/>
      <c r="F440" s="158"/>
      <c r="G440" s="158"/>
      <c r="H440" s="158"/>
      <c r="I440" s="158"/>
      <c r="J440" s="158"/>
      <c r="K440" s="158"/>
      <c r="L440" s="158"/>
      <c r="M440" s="158"/>
      <c r="N440" s="158"/>
      <c r="O440" s="158"/>
      <c r="P440" s="158"/>
      <c r="Q440" s="158"/>
      <c r="R440" s="158"/>
      <c r="S440" s="158"/>
      <c r="T440" s="158"/>
      <c r="U440" s="158"/>
      <c r="V440" s="158"/>
      <c r="W440" s="158"/>
      <c r="X440" s="158"/>
      <c r="Y440" s="158"/>
      <c r="Z440" s="158"/>
    </row>
    <row r="441" spans="1:26" ht="15.75" customHeight="1">
      <c r="A441" s="136" t="s">
        <v>1360</v>
      </c>
      <c r="B441" s="173">
        <v>5</v>
      </c>
      <c r="C441" s="173">
        <v>1</v>
      </c>
      <c r="D441" s="158"/>
      <c r="E441" s="158"/>
      <c r="F441" s="158"/>
      <c r="G441" s="158"/>
      <c r="H441" s="158"/>
      <c r="I441" s="158"/>
      <c r="J441" s="158"/>
      <c r="K441" s="158"/>
      <c r="L441" s="158"/>
      <c r="M441" s="158"/>
      <c r="N441" s="158"/>
      <c r="O441" s="158"/>
      <c r="P441" s="158"/>
      <c r="Q441" s="158"/>
      <c r="R441" s="158"/>
      <c r="S441" s="158"/>
      <c r="T441" s="158"/>
      <c r="U441" s="158"/>
      <c r="V441" s="158"/>
      <c r="W441" s="158"/>
      <c r="X441" s="158"/>
      <c r="Y441" s="158"/>
      <c r="Z441" s="158"/>
    </row>
    <row r="442" spans="1:26" ht="15.75" customHeight="1">
      <c r="A442" s="136" t="s">
        <v>1517</v>
      </c>
      <c r="B442" s="173">
        <v>5</v>
      </c>
      <c r="C442" s="173">
        <v>2</v>
      </c>
      <c r="D442" s="158"/>
      <c r="E442" s="158"/>
      <c r="F442" s="158"/>
      <c r="G442" s="158"/>
      <c r="H442" s="158"/>
      <c r="I442" s="158"/>
      <c r="J442" s="158"/>
      <c r="K442" s="158"/>
      <c r="L442" s="158"/>
      <c r="M442" s="158"/>
      <c r="N442" s="158"/>
      <c r="O442" s="158"/>
      <c r="P442" s="158"/>
      <c r="Q442" s="158"/>
      <c r="R442" s="158"/>
      <c r="S442" s="158"/>
      <c r="T442" s="158"/>
      <c r="U442" s="158"/>
      <c r="V442" s="158"/>
      <c r="W442" s="158"/>
      <c r="X442" s="158"/>
      <c r="Y442" s="158"/>
      <c r="Z442" s="158"/>
    </row>
    <row r="443" spans="1:26" ht="15.75" customHeight="1">
      <c r="A443" s="136" t="s">
        <v>1645</v>
      </c>
      <c r="B443" s="173">
        <v>5</v>
      </c>
      <c r="C443" s="173">
        <v>3</v>
      </c>
      <c r="D443" s="158"/>
      <c r="E443" s="158"/>
      <c r="F443" s="158"/>
      <c r="G443" s="158"/>
      <c r="H443" s="158"/>
      <c r="I443" s="158"/>
      <c r="J443" s="158"/>
      <c r="K443" s="158"/>
      <c r="L443" s="158"/>
      <c r="M443" s="158"/>
      <c r="N443" s="158"/>
      <c r="O443" s="158"/>
      <c r="P443" s="158"/>
      <c r="Q443" s="158"/>
      <c r="R443" s="158"/>
      <c r="S443" s="158"/>
      <c r="T443" s="158"/>
      <c r="U443" s="158"/>
      <c r="V443" s="158"/>
      <c r="W443" s="158"/>
      <c r="X443" s="158"/>
      <c r="Y443" s="158"/>
      <c r="Z443" s="158"/>
    </row>
    <row r="444" spans="1:26" ht="15.75" customHeight="1">
      <c r="A444" s="136" t="s">
        <v>1749</v>
      </c>
      <c r="B444" s="173">
        <v>5</v>
      </c>
      <c r="C444" s="173">
        <v>4</v>
      </c>
      <c r="D444" s="158"/>
      <c r="E444" s="158"/>
      <c r="F444" s="158"/>
      <c r="G444" s="158"/>
      <c r="H444" s="158"/>
      <c r="I444" s="158"/>
      <c r="J444" s="158"/>
      <c r="K444" s="158"/>
      <c r="L444" s="158"/>
      <c r="M444" s="158"/>
      <c r="N444" s="158"/>
      <c r="O444" s="158"/>
      <c r="P444" s="158"/>
      <c r="Q444" s="158"/>
      <c r="R444" s="158"/>
      <c r="S444" s="158"/>
      <c r="T444" s="158"/>
      <c r="U444" s="158"/>
      <c r="V444" s="158"/>
      <c r="W444" s="158"/>
      <c r="X444" s="158"/>
      <c r="Y444" s="158"/>
      <c r="Z444" s="158"/>
    </row>
    <row r="445" spans="1:26" ht="15.75" customHeight="1">
      <c r="A445" s="136" t="s">
        <v>1830</v>
      </c>
      <c r="B445" s="173">
        <v>5</v>
      </c>
      <c r="C445" s="173">
        <v>5</v>
      </c>
      <c r="D445" s="158"/>
      <c r="E445" s="158"/>
      <c r="F445" s="158"/>
      <c r="G445" s="158"/>
      <c r="H445" s="158"/>
      <c r="I445" s="158"/>
      <c r="J445" s="158"/>
      <c r="K445" s="158"/>
      <c r="L445" s="158"/>
      <c r="M445" s="158"/>
      <c r="N445" s="158"/>
      <c r="O445" s="158"/>
      <c r="P445" s="158"/>
      <c r="Q445" s="158"/>
      <c r="R445" s="158"/>
      <c r="S445" s="158"/>
      <c r="T445" s="158"/>
      <c r="U445" s="158"/>
      <c r="V445" s="158"/>
      <c r="W445" s="158"/>
      <c r="X445" s="158"/>
      <c r="Y445" s="158"/>
      <c r="Z445" s="158"/>
    </row>
    <row r="446" spans="1:26" ht="15.75" customHeight="1">
      <c r="A446" s="136" t="s">
        <v>964</v>
      </c>
      <c r="B446" s="173">
        <v>5</v>
      </c>
      <c r="C446" s="173">
        <v>0</v>
      </c>
      <c r="D446" s="158"/>
      <c r="E446" s="158"/>
      <c r="F446" s="158"/>
      <c r="G446" s="158"/>
      <c r="H446" s="158"/>
      <c r="I446" s="158"/>
      <c r="J446" s="158"/>
      <c r="K446" s="158"/>
      <c r="L446" s="158"/>
      <c r="M446" s="158"/>
      <c r="N446" s="158"/>
      <c r="O446" s="158"/>
      <c r="P446" s="158"/>
      <c r="Q446" s="158"/>
      <c r="R446" s="158"/>
      <c r="S446" s="158"/>
      <c r="T446" s="158"/>
      <c r="U446" s="158"/>
      <c r="V446" s="158"/>
      <c r="W446" s="158"/>
      <c r="X446" s="158"/>
      <c r="Y446" s="158"/>
      <c r="Z446" s="158"/>
    </row>
    <row r="447" spans="1:26" ht="15.75" customHeight="1">
      <c r="A447" s="136" t="s">
        <v>1185</v>
      </c>
      <c r="B447" s="173">
        <v>5</v>
      </c>
      <c r="C447" s="173">
        <v>1</v>
      </c>
      <c r="D447" s="158"/>
      <c r="E447" s="158"/>
      <c r="F447" s="158"/>
      <c r="G447" s="158"/>
      <c r="H447" s="158"/>
      <c r="I447" s="158"/>
      <c r="J447" s="158"/>
      <c r="K447" s="158"/>
      <c r="L447" s="158"/>
      <c r="M447" s="158"/>
      <c r="N447" s="158"/>
      <c r="O447" s="158"/>
      <c r="P447" s="158"/>
      <c r="Q447" s="158"/>
      <c r="R447" s="158"/>
      <c r="S447" s="158"/>
      <c r="T447" s="158"/>
      <c r="U447" s="158"/>
      <c r="V447" s="158"/>
      <c r="W447" s="158"/>
      <c r="X447" s="158"/>
      <c r="Y447" s="158"/>
      <c r="Z447" s="158"/>
    </row>
    <row r="448" spans="1:26" ht="15.75" customHeight="1">
      <c r="A448" s="142" t="s">
        <v>965</v>
      </c>
      <c r="B448" s="173">
        <v>0</v>
      </c>
      <c r="C448" s="173">
        <v>1</v>
      </c>
      <c r="D448" s="158"/>
      <c r="E448" s="158"/>
      <c r="F448" s="158"/>
      <c r="G448" s="158"/>
      <c r="H448" s="158"/>
      <c r="I448" s="158"/>
      <c r="J448" s="158"/>
      <c r="K448" s="158"/>
      <c r="L448" s="158"/>
      <c r="M448" s="158"/>
      <c r="N448" s="158"/>
      <c r="O448" s="158"/>
      <c r="P448" s="158"/>
      <c r="Q448" s="158"/>
      <c r="R448" s="158"/>
      <c r="S448" s="158"/>
      <c r="T448" s="158"/>
      <c r="U448" s="158"/>
      <c r="V448" s="158"/>
      <c r="W448" s="158"/>
      <c r="X448" s="158"/>
      <c r="Y448" s="158"/>
      <c r="Z448" s="158"/>
    </row>
    <row r="449" spans="1:26" ht="15.75" customHeight="1">
      <c r="A449" s="142" t="s">
        <v>1186</v>
      </c>
      <c r="B449" s="173">
        <v>0</v>
      </c>
      <c r="C449" s="173">
        <v>2</v>
      </c>
      <c r="D449" s="158"/>
      <c r="E449" s="158"/>
      <c r="F449" s="158"/>
      <c r="G449" s="158"/>
      <c r="H449" s="158"/>
      <c r="I449" s="158"/>
      <c r="J449" s="158"/>
      <c r="K449" s="158"/>
      <c r="L449" s="158"/>
      <c r="M449" s="158"/>
      <c r="N449" s="158"/>
      <c r="O449" s="158"/>
      <c r="P449" s="158"/>
      <c r="Q449" s="158"/>
      <c r="R449" s="158"/>
      <c r="S449" s="158"/>
      <c r="T449" s="158"/>
      <c r="U449" s="158"/>
      <c r="V449" s="158"/>
      <c r="W449" s="158"/>
      <c r="X449" s="158"/>
      <c r="Y449" s="158"/>
      <c r="Z449" s="158"/>
    </row>
    <row r="450" spans="1:26" ht="15.75" customHeight="1">
      <c r="A450" s="142" t="s">
        <v>1361</v>
      </c>
      <c r="B450" s="173">
        <v>0</v>
      </c>
      <c r="C450" s="173">
        <v>3</v>
      </c>
      <c r="D450" s="158"/>
      <c r="E450" s="158"/>
      <c r="F450" s="158"/>
      <c r="G450" s="158"/>
      <c r="H450" s="158"/>
      <c r="I450" s="158"/>
      <c r="J450" s="158"/>
      <c r="K450" s="158"/>
      <c r="L450" s="158"/>
      <c r="M450" s="158"/>
      <c r="N450" s="158"/>
      <c r="O450" s="158"/>
      <c r="P450" s="158"/>
      <c r="Q450" s="158"/>
      <c r="R450" s="158"/>
      <c r="S450" s="158"/>
      <c r="T450" s="158"/>
      <c r="U450" s="158"/>
      <c r="V450" s="158"/>
      <c r="W450" s="158"/>
      <c r="X450" s="158"/>
      <c r="Y450" s="158"/>
      <c r="Z450" s="158"/>
    </row>
    <row r="451" spans="1:26" ht="15.75" customHeight="1">
      <c r="A451" s="142" t="s">
        <v>1518</v>
      </c>
      <c r="B451" s="173">
        <v>0</v>
      </c>
      <c r="C451" s="173">
        <v>4</v>
      </c>
      <c r="D451" s="158"/>
      <c r="E451" s="158"/>
      <c r="F451" s="158"/>
      <c r="G451" s="158"/>
      <c r="H451" s="158"/>
      <c r="I451" s="158"/>
      <c r="J451" s="158"/>
      <c r="K451" s="158"/>
      <c r="L451" s="158"/>
      <c r="M451" s="158"/>
      <c r="N451" s="158"/>
      <c r="O451" s="158"/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</row>
    <row r="452" spans="1:26" ht="15.75" customHeight="1">
      <c r="A452" s="142" t="s">
        <v>1646</v>
      </c>
      <c r="B452" s="173">
        <v>0</v>
      </c>
      <c r="C452" s="173">
        <v>5</v>
      </c>
      <c r="D452" s="158"/>
      <c r="E452" s="158"/>
      <c r="F452" s="158"/>
      <c r="G452" s="158"/>
      <c r="H452" s="158"/>
      <c r="I452" s="158"/>
      <c r="J452" s="158"/>
      <c r="K452" s="158"/>
      <c r="L452" s="158"/>
      <c r="M452" s="158"/>
      <c r="N452" s="158"/>
      <c r="O452" s="158"/>
      <c r="P452" s="158"/>
      <c r="Q452" s="158"/>
      <c r="R452" s="158"/>
      <c r="S452" s="158"/>
      <c r="T452" s="158"/>
      <c r="U452" s="158"/>
      <c r="V452" s="158"/>
      <c r="W452" s="158"/>
      <c r="X452" s="158"/>
      <c r="Y452" s="158"/>
      <c r="Z452" s="158"/>
    </row>
    <row r="453" spans="1:26" ht="15.75" customHeight="1">
      <c r="A453" s="136" t="s">
        <v>1750</v>
      </c>
      <c r="B453" s="173">
        <v>5</v>
      </c>
      <c r="C453" s="173">
        <v>1</v>
      </c>
      <c r="D453" s="158"/>
      <c r="E453" s="158"/>
      <c r="F453" s="158"/>
      <c r="G453" s="158"/>
      <c r="H453" s="158"/>
      <c r="I453" s="158"/>
      <c r="J453" s="158"/>
      <c r="K453" s="158"/>
      <c r="L453" s="158"/>
      <c r="M453" s="158"/>
      <c r="N453" s="158"/>
      <c r="O453" s="158"/>
      <c r="P453" s="158"/>
      <c r="Q453" s="158"/>
      <c r="R453" s="158"/>
      <c r="S453" s="158"/>
      <c r="T453" s="158"/>
      <c r="U453" s="158"/>
      <c r="V453" s="158"/>
      <c r="W453" s="158"/>
      <c r="X453" s="158"/>
      <c r="Y453" s="158"/>
      <c r="Z453" s="158"/>
    </row>
    <row r="454" spans="1:26" ht="15.75" customHeight="1">
      <c r="A454" s="136" t="s">
        <v>1831</v>
      </c>
      <c r="B454" s="173">
        <v>5</v>
      </c>
      <c r="C454" s="173">
        <v>2</v>
      </c>
      <c r="D454" s="158"/>
      <c r="E454" s="158"/>
      <c r="F454" s="158"/>
      <c r="G454" s="158"/>
      <c r="H454" s="158"/>
      <c r="I454" s="158"/>
      <c r="J454" s="158"/>
      <c r="K454" s="158"/>
      <c r="L454" s="158"/>
      <c r="M454" s="158"/>
      <c r="N454" s="158"/>
      <c r="O454" s="158"/>
      <c r="P454" s="158"/>
      <c r="Q454" s="158"/>
      <c r="R454" s="158"/>
      <c r="S454" s="158"/>
      <c r="T454" s="158"/>
      <c r="U454" s="158"/>
      <c r="V454" s="158"/>
      <c r="W454" s="158"/>
      <c r="X454" s="158"/>
      <c r="Y454" s="158"/>
      <c r="Z454" s="158"/>
    </row>
    <row r="455" spans="1:26" ht="15.75" customHeight="1">
      <c r="A455" s="136" t="s">
        <v>1888</v>
      </c>
      <c r="B455" s="173">
        <v>5</v>
      </c>
      <c r="C455" s="173">
        <v>3</v>
      </c>
      <c r="D455" s="158"/>
      <c r="E455" s="158"/>
      <c r="F455" s="158"/>
      <c r="G455" s="158"/>
      <c r="H455" s="158"/>
      <c r="I455" s="158"/>
      <c r="J455" s="158"/>
      <c r="K455" s="158"/>
      <c r="L455" s="158"/>
      <c r="M455" s="158"/>
      <c r="N455" s="158"/>
      <c r="O455" s="158"/>
      <c r="P455" s="158"/>
      <c r="Q455" s="158"/>
      <c r="R455" s="158"/>
      <c r="S455" s="158"/>
      <c r="T455" s="158"/>
      <c r="U455" s="158"/>
      <c r="V455" s="158"/>
      <c r="W455" s="158"/>
      <c r="X455" s="158"/>
      <c r="Y455" s="158"/>
      <c r="Z455" s="158"/>
    </row>
    <row r="456" spans="1:26" ht="15.75" customHeight="1">
      <c r="A456" s="136" t="s">
        <v>1937</v>
      </c>
      <c r="B456" s="173">
        <v>5</v>
      </c>
      <c r="C456" s="173">
        <v>4</v>
      </c>
      <c r="D456" s="158"/>
      <c r="E456" s="158"/>
      <c r="F456" s="158"/>
      <c r="G456" s="158"/>
      <c r="H456" s="158"/>
      <c r="I456" s="158"/>
      <c r="J456" s="158"/>
      <c r="K456" s="158"/>
      <c r="L456" s="158"/>
      <c r="M456" s="158"/>
      <c r="N456" s="158"/>
      <c r="O456" s="158"/>
      <c r="P456" s="158"/>
      <c r="Q456" s="158"/>
      <c r="R456" s="158"/>
      <c r="S456" s="158"/>
      <c r="T456" s="158"/>
      <c r="U456" s="158"/>
      <c r="V456" s="158"/>
      <c r="W456" s="158"/>
      <c r="X456" s="158"/>
      <c r="Y456" s="158"/>
      <c r="Z456" s="158"/>
    </row>
    <row r="457" spans="1:26" ht="15.75" customHeight="1">
      <c r="A457" s="136" t="s">
        <v>1976</v>
      </c>
      <c r="B457" s="173">
        <v>5</v>
      </c>
      <c r="C457" s="173">
        <v>6</v>
      </c>
      <c r="D457" s="158"/>
      <c r="E457" s="158"/>
      <c r="F457" s="158"/>
      <c r="G457" s="158"/>
      <c r="H457" s="158"/>
      <c r="I457" s="158"/>
      <c r="J457" s="158"/>
      <c r="K457" s="158"/>
      <c r="L457" s="158"/>
      <c r="M457" s="158"/>
      <c r="N457" s="158"/>
      <c r="O457" s="158"/>
      <c r="P457" s="158"/>
      <c r="Q457" s="158"/>
      <c r="R457" s="158"/>
      <c r="S457" s="158"/>
      <c r="T457" s="158"/>
      <c r="U457" s="158"/>
      <c r="V457" s="158"/>
      <c r="W457" s="158"/>
      <c r="X457" s="158"/>
      <c r="Y457" s="158"/>
      <c r="Z457" s="158"/>
    </row>
    <row r="458" spans="1:26" ht="15.75" customHeight="1">
      <c r="A458" s="136" t="s">
        <v>2009</v>
      </c>
      <c r="B458" s="173">
        <v>5</v>
      </c>
      <c r="C458" s="173">
        <v>7</v>
      </c>
      <c r="D458" s="158"/>
      <c r="E458" s="158"/>
      <c r="F458" s="158"/>
      <c r="G458" s="158"/>
      <c r="H458" s="158"/>
      <c r="I458" s="158"/>
      <c r="J458" s="158"/>
      <c r="K458" s="158"/>
      <c r="L458" s="158"/>
      <c r="M458" s="158"/>
      <c r="N458" s="158"/>
      <c r="O458" s="158"/>
      <c r="P458" s="158"/>
      <c r="Q458" s="158"/>
      <c r="R458" s="158"/>
      <c r="S458" s="158"/>
      <c r="T458" s="158"/>
      <c r="U458" s="158"/>
      <c r="V458" s="158"/>
      <c r="W458" s="158"/>
      <c r="X458" s="158"/>
      <c r="Y458" s="158"/>
      <c r="Z458" s="158"/>
    </row>
    <row r="459" spans="1:26" ht="15.75" customHeight="1">
      <c r="A459" s="136" t="s">
        <v>2033</v>
      </c>
      <c r="B459" s="173">
        <v>5</v>
      </c>
      <c r="C459" s="173">
        <v>8</v>
      </c>
      <c r="D459" s="158"/>
      <c r="E459" s="158"/>
      <c r="F459" s="158"/>
      <c r="G459" s="158"/>
      <c r="H459" s="158"/>
      <c r="I459" s="158"/>
      <c r="J459" s="158"/>
      <c r="K459" s="158"/>
      <c r="L459" s="158"/>
      <c r="M459" s="158"/>
      <c r="N459" s="158"/>
      <c r="O459" s="158"/>
      <c r="P459" s="158"/>
      <c r="Q459" s="158"/>
      <c r="R459" s="158"/>
      <c r="S459" s="158"/>
      <c r="T459" s="158"/>
      <c r="U459" s="158"/>
      <c r="V459" s="158"/>
      <c r="W459" s="158"/>
      <c r="X459" s="158"/>
      <c r="Y459" s="158"/>
      <c r="Z459" s="158"/>
    </row>
    <row r="460" spans="1:26" ht="15.75" customHeight="1">
      <c r="A460" s="136" t="s">
        <v>2051</v>
      </c>
      <c r="B460" s="173">
        <v>5</v>
      </c>
      <c r="C460" s="173">
        <v>9</v>
      </c>
      <c r="D460" s="158"/>
      <c r="E460" s="158"/>
      <c r="F460" s="158"/>
      <c r="G460" s="158"/>
      <c r="H460" s="158"/>
      <c r="I460" s="158"/>
      <c r="J460" s="158"/>
      <c r="K460" s="158"/>
      <c r="L460" s="158"/>
      <c r="M460" s="158"/>
      <c r="N460" s="158"/>
      <c r="O460" s="158"/>
      <c r="P460" s="158"/>
      <c r="Q460" s="158"/>
      <c r="R460" s="158"/>
      <c r="S460" s="158"/>
      <c r="T460" s="158"/>
      <c r="U460" s="158"/>
      <c r="V460" s="158"/>
      <c r="W460" s="158"/>
      <c r="X460" s="158"/>
      <c r="Y460" s="158"/>
      <c r="Z460" s="158"/>
    </row>
    <row r="461" spans="1:26" ht="15.75" customHeight="1">
      <c r="A461" s="136" t="s">
        <v>2064</v>
      </c>
      <c r="B461" s="173">
        <v>6</v>
      </c>
      <c r="C461" s="173">
        <v>1</v>
      </c>
      <c r="D461" s="158"/>
      <c r="E461" s="158"/>
      <c r="F461" s="158"/>
      <c r="G461" s="158"/>
      <c r="H461" s="158"/>
      <c r="I461" s="158"/>
      <c r="J461" s="158"/>
      <c r="K461" s="158"/>
      <c r="L461" s="158"/>
      <c r="M461" s="158"/>
      <c r="N461" s="158"/>
      <c r="O461" s="158"/>
      <c r="P461" s="158"/>
      <c r="Q461" s="158"/>
      <c r="R461" s="158"/>
      <c r="S461" s="158"/>
      <c r="T461" s="158"/>
      <c r="U461" s="158"/>
      <c r="V461" s="158"/>
      <c r="W461" s="158"/>
      <c r="X461" s="158"/>
      <c r="Y461" s="158"/>
      <c r="Z461" s="158"/>
    </row>
    <row r="462" spans="1:26" ht="15.75" customHeight="1">
      <c r="A462" s="136" t="s">
        <v>2075</v>
      </c>
      <c r="B462" s="173">
        <v>6</v>
      </c>
      <c r="C462" s="173">
        <v>2</v>
      </c>
      <c r="D462" s="158"/>
      <c r="E462" s="158"/>
      <c r="F462" s="158"/>
      <c r="G462" s="158"/>
      <c r="H462" s="158"/>
      <c r="I462" s="158"/>
      <c r="J462" s="158"/>
      <c r="K462" s="158"/>
      <c r="L462" s="158"/>
      <c r="M462" s="158"/>
      <c r="N462" s="158"/>
      <c r="O462" s="158"/>
      <c r="P462" s="158"/>
      <c r="Q462" s="158"/>
      <c r="R462" s="158"/>
      <c r="S462" s="158"/>
      <c r="T462" s="158"/>
      <c r="U462" s="158"/>
      <c r="V462" s="158"/>
      <c r="W462" s="158"/>
      <c r="X462" s="158"/>
      <c r="Y462" s="158"/>
      <c r="Z462" s="158"/>
    </row>
    <row r="463" spans="1:26" ht="15.75" customHeight="1">
      <c r="A463" s="142" t="s">
        <v>966</v>
      </c>
      <c r="B463" s="173">
        <v>0</v>
      </c>
      <c r="C463" s="173">
        <v>1</v>
      </c>
      <c r="D463" s="158"/>
      <c r="E463" s="158"/>
      <c r="F463" s="158"/>
      <c r="G463" s="158"/>
      <c r="H463" s="158"/>
      <c r="I463" s="158"/>
      <c r="J463" s="158"/>
      <c r="K463" s="158"/>
      <c r="L463" s="158"/>
      <c r="M463" s="158"/>
      <c r="N463" s="158"/>
      <c r="O463" s="158"/>
      <c r="P463" s="158"/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</row>
    <row r="464" spans="1:26" ht="15.75" customHeight="1">
      <c r="A464" s="142" t="s">
        <v>1187</v>
      </c>
      <c r="B464" s="173">
        <v>0</v>
      </c>
      <c r="C464" s="173">
        <v>2</v>
      </c>
      <c r="D464" s="158"/>
      <c r="E464" s="158"/>
      <c r="F464" s="158"/>
      <c r="G464" s="158"/>
      <c r="H464" s="158"/>
      <c r="I464" s="158"/>
      <c r="J464" s="158"/>
      <c r="K464" s="158"/>
      <c r="L464" s="158"/>
      <c r="M464" s="158"/>
      <c r="N464" s="158"/>
      <c r="O464" s="158"/>
      <c r="P464" s="158"/>
      <c r="Q464" s="158"/>
      <c r="R464" s="158"/>
      <c r="S464" s="158"/>
      <c r="T464" s="158"/>
      <c r="U464" s="158"/>
      <c r="V464" s="158"/>
      <c r="W464" s="158"/>
      <c r="X464" s="158"/>
      <c r="Y464" s="158"/>
      <c r="Z464" s="158"/>
    </row>
    <row r="465" spans="1:26" ht="15.75" customHeight="1">
      <c r="A465" s="142" t="s">
        <v>1362</v>
      </c>
      <c r="B465" s="173">
        <v>0</v>
      </c>
      <c r="C465" s="173">
        <v>3</v>
      </c>
      <c r="D465" s="158"/>
      <c r="E465" s="158"/>
      <c r="F465" s="158"/>
      <c r="G465" s="158"/>
      <c r="H465" s="158"/>
      <c r="I465" s="158"/>
      <c r="J465" s="158"/>
      <c r="K465" s="158"/>
      <c r="L465" s="158"/>
      <c r="M465" s="158"/>
      <c r="N465" s="158"/>
      <c r="O465" s="158"/>
      <c r="P465" s="158"/>
      <c r="Q465" s="158"/>
      <c r="R465" s="158"/>
      <c r="S465" s="158"/>
      <c r="T465" s="158"/>
      <c r="U465" s="158"/>
      <c r="V465" s="158"/>
      <c r="W465" s="158"/>
      <c r="X465" s="158"/>
      <c r="Y465" s="158"/>
      <c r="Z465" s="158"/>
    </row>
    <row r="466" spans="1:26" ht="15.75" customHeight="1">
      <c r="A466" s="136" t="s">
        <v>1519</v>
      </c>
      <c r="B466" s="173">
        <v>5</v>
      </c>
      <c r="C466" s="173">
        <v>1</v>
      </c>
      <c r="D466" s="158"/>
      <c r="E466" s="158"/>
      <c r="F466" s="158"/>
      <c r="G466" s="158"/>
      <c r="H466" s="158"/>
      <c r="I466" s="158"/>
      <c r="J466" s="158"/>
      <c r="K466" s="158"/>
      <c r="L466" s="158"/>
      <c r="M466" s="158"/>
      <c r="N466" s="158"/>
      <c r="O466" s="158"/>
      <c r="P466" s="158"/>
      <c r="Q466" s="158"/>
      <c r="R466" s="158"/>
      <c r="S466" s="158"/>
      <c r="T466" s="158"/>
      <c r="U466" s="158"/>
      <c r="V466" s="158"/>
      <c r="W466" s="158"/>
      <c r="X466" s="158"/>
      <c r="Y466" s="158"/>
      <c r="Z466" s="158"/>
    </row>
    <row r="467" spans="1:26" ht="15.75" customHeight="1">
      <c r="A467" s="136" t="s">
        <v>1647</v>
      </c>
      <c r="B467" s="173">
        <v>5</v>
      </c>
      <c r="C467" s="173">
        <v>2</v>
      </c>
      <c r="D467" s="158"/>
      <c r="E467" s="158"/>
      <c r="F467" s="158"/>
      <c r="G467" s="158"/>
      <c r="H467" s="158"/>
      <c r="I467" s="158"/>
      <c r="J467" s="158"/>
      <c r="K467" s="158"/>
      <c r="L467" s="158"/>
      <c r="M467" s="158"/>
      <c r="N467" s="158"/>
      <c r="O467" s="158"/>
      <c r="P467" s="158"/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</row>
    <row r="468" spans="1:26" ht="15.75" customHeight="1">
      <c r="A468" s="136" t="s">
        <v>967</v>
      </c>
      <c r="B468" s="173">
        <v>5</v>
      </c>
      <c r="C468" s="173">
        <v>0</v>
      </c>
      <c r="D468" s="158"/>
      <c r="E468" s="158"/>
      <c r="F468" s="158"/>
      <c r="G468" s="158"/>
      <c r="H468" s="158"/>
      <c r="I468" s="158"/>
      <c r="J468" s="158"/>
      <c r="K468" s="158"/>
      <c r="L468" s="158"/>
      <c r="M468" s="158"/>
      <c r="N468" s="158"/>
      <c r="O468" s="158"/>
      <c r="P468" s="158"/>
      <c r="Q468" s="158"/>
      <c r="R468" s="158"/>
      <c r="S468" s="158"/>
      <c r="T468" s="158"/>
      <c r="U468" s="158"/>
      <c r="V468" s="158"/>
      <c r="W468" s="158"/>
      <c r="X468" s="158"/>
      <c r="Y468" s="158"/>
      <c r="Z468" s="158"/>
    </row>
    <row r="469" spans="1:26" ht="15.75" customHeight="1">
      <c r="A469" s="136" t="s">
        <v>1188</v>
      </c>
      <c r="B469" s="173">
        <v>5</v>
      </c>
      <c r="C469" s="173">
        <v>1</v>
      </c>
      <c r="D469" s="158"/>
      <c r="E469" s="158"/>
      <c r="F469" s="158"/>
      <c r="G469" s="158"/>
      <c r="H469" s="158"/>
      <c r="I469" s="158"/>
      <c r="J469" s="158"/>
      <c r="K469" s="158"/>
      <c r="L469" s="158"/>
      <c r="M469" s="158"/>
      <c r="N469" s="158"/>
      <c r="O469" s="158"/>
      <c r="P469" s="158"/>
      <c r="Q469" s="158"/>
      <c r="R469" s="158"/>
      <c r="S469" s="158"/>
      <c r="T469" s="158"/>
      <c r="U469" s="158"/>
      <c r="V469" s="158"/>
      <c r="W469" s="158"/>
      <c r="X469" s="158"/>
      <c r="Y469" s="158"/>
      <c r="Z469" s="158"/>
    </row>
    <row r="470" spans="1:26" ht="15.75" customHeight="1">
      <c r="A470" s="136" t="s">
        <v>1363</v>
      </c>
      <c r="B470" s="173">
        <v>5</v>
      </c>
      <c r="C470" s="173">
        <v>2</v>
      </c>
      <c r="D470" s="158"/>
      <c r="E470" s="158"/>
      <c r="F470" s="158"/>
      <c r="G470" s="158"/>
      <c r="H470" s="158"/>
      <c r="I470" s="158"/>
      <c r="J470" s="158"/>
      <c r="K470" s="158"/>
      <c r="L470" s="158"/>
      <c r="M470" s="158"/>
      <c r="N470" s="158"/>
      <c r="O470" s="158"/>
      <c r="P470" s="158"/>
      <c r="Q470" s="158"/>
      <c r="R470" s="158"/>
      <c r="S470" s="158"/>
      <c r="T470" s="158"/>
      <c r="U470" s="158"/>
      <c r="V470" s="158"/>
      <c r="W470" s="158"/>
      <c r="X470" s="158"/>
      <c r="Y470" s="158"/>
      <c r="Z470" s="158"/>
    </row>
    <row r="471" spans="1:26" ht="15.75" customHeight="1">
      <c r="A471" s="136" t="s">
        <v>1520</v>
      </c>
      <c r="B471" s="173">
        <v>5</v>
      </c>
      <c r="C471" s="173">
        <v>3</v>
      </c>
      <c r="D471" s="158"/>
      <c r="E471" s="158"/>
      <c r="F471" s="158"/>
      <c r="G471" s="158"/>
      <c r="H471" s="158"/>
      <c r="I471" s="158"/>
      <c r="J471" s="158"/>
      <c r="K471" s="158"/>
      <c r="L471" s="158"/>
      <c r="M471" s="158"/>
      <c r="N471" s="158"/>
      <c r="O471" s="158"/>
      <c r="P471" s="158"/>
      <c r="Q471" s="158"/>
      <c r="R471" s="158"/>
      <c r="S471" s="158"/>
      <c r="T471" s="158"/>
      <c r="U471" s="158"/>
      <c r="V471" s="158"/>
      <c r="W471" s="158"/>
      <c r="X471" s="158"/>
      <c r="Y471" s="158"/>
      <c r="Z471" s="158"/>
    </row>
    <row r="472" spans="1:26" ht="15.75" customHeight="1">
      <c r="A472" s="136" t="s">
        <v>968</v>
      </c>
      <c r="B472" s="173">
        <v>5</v>
      </c>
      <c r="C472" s="173">
        <v>0</v>
      </c>
      <c r="D472" s="158"/>
      <c r="E472" s="158"/>
      <c r="F472" s="158"/>
      <c r="G472" s="158"/>
      <c r="H472" s="158"/>
      <c r="I472" s="158"/>
      <c r="J472" s="158"/>
      <c r="K472" s="158"/>
      <c r="L472" s="158"/>
      <c r="M472" s="158"/>
      <c r="N472" s="158"/>
      <c r="O472" s="158"/>
      <c r="P472" s="158"/>
      <c r="Q472" s="158"/>
      <c r="R472" s="158"/>
      <c r="S472" s="158"/>
      <c r="T472" s="158"/>
      <c r="U472" s="158"/>
      <c r="V472" s="158"/>
      <c r="W472" s="158"/>
      <c r="X472" s="158"/>
      <c r="Y472" s="158"/>
      <c r="Z472" s="158"/>
    </row>
    <row r="473" spans="1:26" ht="15.75" customHeight="1">
      <c r="A473" s="136" t="s">
        <v>1189</v>
      </c>
      <c r="B473" s="173">
        <v>5</v>
      </c>
      <c r="C473" s="173">
        <v>1</v>
      </c>
      <c r="D473" s="158"/>
      <c r="E473" s="158"/>
      <c r="F473" s="158"/>
      <c r="G473" s="158"/>
      <c r="H473" s="158"/>
      <c r="I473" s="158"/>
      <c r="J473" s="158"/>
      <c r="K473" s="158"/>
      <c r="L473" s="158"/>
      <c r="M473" s="158"/>
      <c r="N473" s="158"/>
      <c r="O473" s="158"/>
      <c r="P473" s="158"/>
      <c r="Q473" s="158"/>
      <c r="R473" s="158"/>
      <c r="S473" s="158"/>
      <c r="T473" s="158"/>
      <c r="U473" s="158"/>
      <c r="V473" s="158"/>
      <c r="W473" s="158"/>
      <c r="X473" s="158"/>
      <c r="Y473" s="158"/>
      <c r="Z473" s="158"/>
    </row>
    <row r="474" spans="1:26" ht="15.75" customHeight="1">
      <c r="A474" s="136" t="s">
        <v>1364</v>
      </c>
      <c r="B474" s="173">
        <v>5</v>
      </c>
      <c r="C474" s="173">
        <v>3</v>
      </c>
      <c r="D474" s="158"/>
      <c r="E474" s="158"/>
      <c r="F474" s="158"/>
      <c r="G474" s="158"/>
      <c r="H474" s="158"/>
      <c r="I474" s="158"/>
      <c r="J474" s="158"/>
      <c r="K474" s="158"/>
      <c r="L474" s="158"/>
      <c r="M474" s="158"/>
      <c r="N474" s="158"/>
      <c r="O474" s="158"/>
      <c r="P474" s="158"/>
      <c r="Q474" s="158"/>
      <c r="R474" s="158"/>
      <c r="S474" s="158"/>
      <c r="T474" s="158"/>
      <c r="U474" s="158"/>
      <c r="V474" s="158"/>
      <c r="W474" s="158"/>
      <c r="X474" s="158"/>
      <c r="Y474" s="158"/>
      <c r="Z474" s="158"/>
    </row>
    <row r="475" spans="1:26" ht="15.75" customHeight="1">
      <c r="A475" s="136" t="s">
        <v>1521</v>
      </c>
      <c r="B475" s="173">
        <v>5</v>
      </c>
      <c r="C475" s="173">
        <v>5</v>
      </c>
      <c r="D475" s="158"/>
      <c r="E475" s="158"/>
      <c r="F475" s="158"/>
      <c r="G475" s="158"/>
      <c r="H475" s="158"/>
      <c r="I475" s="158"/>
      <c r="J475" s="158"/>
      <c r="K475" s="158"/>
      <c r="L475" s="158"/>
      <c r="M475" s="158"/>
      <c r="N475" s="158"/>
      <c r="O475" s="158"/>
      <c r="P475" s="158"/>
      <c r="Q475" s="158"/>
      <c r="R475" s="158"/>
      <c r="S475" s="158"/>
      <c r="T475" s="158"/>
      <c r="U475" s="158"/>
      <c r="V475" s="158"/>
      <c r="W475" s="158"/>
      <c r="X475" s="158"/>
      <c r="Y475" s="158"/>
      <c r="Z475" s="158"/>
    </row>
    <row r="476" spans="1:26" ht="15.75" customHeight="1">
      <c r="A476" s="136" t="s">
        <v>1648</v>
      </c>
      <c r="B476" s="173">
        <v>5</v>
      </c>
      <c r="C476" s="173">
        <v>6</v>
      </c>
      <c r="D476" s="158"/>
      <c r="E476" s="158"/>
      <c r="F476" s="158"/>
      <c r="G476" s="158"/>
      <c r="H476" s="158"/>
      <c r="I476" s="158"/>
      <c r="J476" s="158"/>
      <c r="K476" s="158"/>
      <c r="L476" s="158"/>
      <c r="M476" s="158"/>
      <c r="N476" s="158"/>
      <c r="O476" s="158"/>
      <c r="P476" s="158"/>
      <c r="Q476" s="158"/>
      <c r="R476" s="158"/>
      <c r="S476" s="158"/>
      <c r="T476" s="158"/>
      <c r="U476" s="158"/>
      <c r="V476" s="158"/>
      <c r="W476" s="158"/>
      <c r="X476" s="158"/>
      <c r="Y476" s="158"/>
      <c r="Z476" s="158"/>
    </row>
    <row r="477" spans="1:26" ht="15.75" customHeight="1">
      <c r="A477" s="136" t="s">
        <v>1751</v>
      </c>
      <c r="B477" s="173">
        <v>5</v>
      </c>
      <c r="C477" s="173">
        <v>7</v>
      </c>
      <c r="D477" s="158"/>
      <c r="E477" s="158"/>
      <c r="F477" s="158"/>
      <c r="G477" s="158"/>
      <c r="H477" s="158"/>
      <c r="I477" s="158"/>
      <c r="J477" s="158"/>
      <c r="K477" s="158"/>
      <c r="L477" s="158"/>
      <c r="M477" s="158"/>
      <c r="N477" s="158"/>
      <c r="O477" s="158"/>
      <c r="P477" s="158"/>
      <c r="Q477" s="158"/>
      <c r="R477" s="158"/>
      <c r="S477" s="158"/>
      <c r="T477" s="158"/>
      <c r="U477" s="158"/>
      <c r="V477" s="158"/>
      <c r="W477" s="158"/>
      <c r="X477" s="158"/>
      <c r="Y477" s="158"/>
      <c r="Z477" s="158"/>
    </row>
    <row r="478" spans="1:26" ht="15.75" customHeight="1">
      <c r="A478" s="136" t="s">
        <v>1832</v>
      </c>
      <c r="B478" s="173">
        <v>5</v>
      </c>
      <c r="C478" s="173">
        <v>8</v>
      </c>
      <c r="D478" s="158"/>
      <c r="E478" s="158"/>
      <c r="F478" s="158"/>
      <c r="G478" s="158"/>
      <c r="H478" s="158"/>
      <c r="I478" s="158"/>
      <c r="J478" s="158"/>
      <c r="K478" s="158"/>
      <c r="L478" s="158"/>
      <c r="M478" s="158"/>
      <c r="N478" s="158"/>
      <c r="O478" s="158"/>
      <c r="P478" s="158"/>
      <c r="Q478" s="158"/>
      <c r="R478" s="158"/>
      <c r="S478" s="158"/>
      <c r="T478" s="158"/>
      <c r="U478" s="158"/>
      <c r="V478" s="158"/>
      <c r="W478" s="158"/>
      <c r="X478" s="158"/>
      <c r="Y478" s="158"/>
      <c r="Z478" s="158"/>
    </row>
    <row r="479" spans="1:26" ht="15.75" customHeight="1">
      <c r="A479" s="136" t="s">
        <v>969</v>
      </c>
      <c r="B479" s="173">
        <v>5</v>
      </c>
      <c r="C479" s="173">
        <v>0</v>
      </c>
      <c r="D479" s="158"/>
      <c r="E479" s="158"/>
      <c r="F479" s="158"/>
      <c r="G479" s="158"/>
      <c r="H479" s="158"/>
      <c r="I479" s="158"/>
      <c r="J479" s="158"/>
      <c r="K479" s="158"/>
      <c r="L479" s="158"/>
      <c r="M479" s="158"/>
      <c r="N479" s="158"/>
      <c r="O479" s="158"/>
      <c r="P479" s="158"/>
      <c r="Q479" s="158"/>
      <c r="R479" s="158"/>
      <c r="S479" s="158"/>
      <c r="T479" s="158"/>
      <c r="U479" s="158"/>
      <c r="V479" s="158"/>
      <c r="W479" s="158"/>
      <c r="X479" s="158"/>
      <c r="Y479" s="158"/>
      <c r="Z479" s="158"/>
    </row>
    <row r="480" spans="1:26" ht="15.75" customHeight="1">
      <c r="A480" s="136" t="s">
        <v>1190</v>
      </c>
      <c r="B480" s="173">
        <v>5</v>
      </c>
      <c r="C480" s="173">
        <v>1</v>
      </c>
      <c r="D480" s="158"/>
      <c r="E480" s="158"/>
      <c r="F480" s="158"/>
      <c r="G480" s="158"/>
      <c r="H480" s="158"/>
      <c r="I480" s="158"/>
      <c r="J480" s="158"/>
      <c r="K480" s="158"/>
      <c r="L480" s="158"/>
      <c r="M480" s="158"/>
      <c r="N480" s="158"/>
      <c r="O480" s="158"/>
      <c r="P480" s="158"/>
      <c r="Q480" s="158"/>
      <c r="R480" s="158"/>
      <c r="S480" s="158"/>
      <c r="T480" s="158"/>
      <c r="U480" s="158"/>
      <c r="V480" s="158"/>
      <c r="W480" s="158"/>
      <c r="X480" s="158"/>
      <c r="Y480" s="158"/>
      <c r="Z480" s="158"/>
    </row>
    <row r="481" spans="1:26" ht="15.75" customHeight="1">
      <c r="A481" s="136" t="s">
        <v>1365</v>
      </c>
      <c r="B481" s="173">
        <v>5</v>
      </c>
      <c r="C481" s="173">
        <v>2</v>
      </c>
      <c r="D481" s="158"/>
      <c r="E481" s="158"/>
      <c r="F481" s="158"/>
      <c r="G481" s="158"/>
      <c r="H481" s="158"/>
      <c r="I481" s="158"/>
      <c r="J481" s="158"/>
      <c r="K481" s="158"/>
      <c r="L481" s="158"/>
      <c r="M481" s="158"/>
      <c r="N481" s="158"/>
      <c r="O481" s="158"/>
      <c r="P481" s="158"/>
      <c r="Q481" s="158"/>
      <c r="R481" s="158"/>
      <c r="S481" s="158"/>
      <c r="T481" s="158"/>
      <c r="U481" s="158"/>
      <c r="V481" s="158"/>
      <c r="W481" s="158"/>
      <c r="X481" s="158"/>
      <c r="Y481" s="158"/>
      <c r="Z481" s="158"/>
    </row>
    <row r="482" spans="1:26" ht="15.75" customHeight="1">
      <c r="A482" s="136" t="s">
        <v>1522</v>
      </c>
      <c r="B482" s="173">
        <v>5</v>
      </c>
      <c r="C482" s="173">
        <v>3</v>
      </c>
      <c r="D482" s="158"/>
      <c r="E482" s="158"/>
      <c r="F482" s="158"/>
      <c r="G482" s="158"/>
      <c r="H482" s="158"/>
      <c r="I482" s="158"/>
      <c r="J482" s="158"/>
      <c r="K482" s="158"/>
      <c r="L482" s="158"/>
      <c r="M482" s="158"/>
      <c r="N482" s="158"/>
      <c r="O482" s="158"/>
      <c r="P482" s="158"/>
      <c r="Q482" s="158"/>
      <c r="R482" s="158"/>
      <c r="S482" s="158"/>
      <c r="T482" s="158"/>
      <c r="U482" s="158"/>
      <c r="V482" s="158"/>
      <c r="W482" s="158"/>
      <c r="X482" s="158"/>
      <c r="Y482" s="158"/>
      <c r="Z482" s="158"/>
    </row>
    <row r="483" spans="1:26" ht="15.75" customHeight="1">
      <c r="A483" s="136" t="s">
        <v>1649</v>
      </c>
      <c r="B483" s="173">
        <v>5</v>
      </c>
      <c r="C483" s="173">
        <v>4</v>
      </c>
      <c r="D483" s="158"/>
      <c r="E483" s="158"/>
      <c r="F483" s="158"/>
      <c r="G483" s="158"/>
      <c r="H483" s="158"/>
      <c r="I483" s="158"/>
      <c r="J483" s="158"/>
      <c r="K483" s="158"/>
      <c r="L483" s="158"/>
      <c r="M483" s="158"/>
      <c r="N483" s="158"/>
      <c r="O483" s="158"/>
      <c r="P483" s="158"/>
      <c r="Q483" s="158"/>
      <c r="R483" s="158"/>
      <c r="S483" s="158"/>
      <c r="T483" s="158"/>
      <c r="U483" s="158"/>
      <c r="V483" s="158"/>
      <c r="W483" s="158"/>
      <c r="X483" s="158"/>
      <c r="Y483" s="158"/>
      <c r="Z483" s="158"/>
    </row>
    <row r="484" spans="1:26" ht="15.75" customHeight="1">
      <c r="A484" s="136" t="s">
        <v>1752</v>
      </c>
      <c r="B484" s="173">
        <v>5</v>
      </c>
      <c r="C484" s="173">
        <v>5</v>
      </c>
      <c r="D484" s="158"/>
      <c r="E484" s="158"/>
      <c r="F484" s="158"/>
      <c r="G484" s="158"/>
      <c r="H484" s="158"/>
      <c r="I484" s="158"/>
      <c r="J484" s="158"/>
      <c r="K484" s="158"/>
      <c r="L484" s="158"/>
      <c r="M484" s="158"/>
      <c r="N484" s="158"/>
      <c r="O484" s="158"/>
      <c r="P484" s="158"/>
      <c r="Q484" s="158"/>
      <c r="R484" s="158"/>
      <c r="S484" s="158"/>
      <c r="T484" s="158"/>
      <c r="U484" s="158"/>
      <c r="V484" s="158"/>
      <c r="W484" s="158"/>
      <c r="X484" s="158"/>
      <c r="Y484" s="158"/>
      <c r="Z484" s="158"/>
    </row>
    <row r="485" spans="1:26" ht="15.75" customHeight="1">
      <c r="A485" s="136" t="s">
        <v>970</v>
      </c>
      <c r="B485" s="173">
        <v>5</v>
      </c>
      <c r="C485" s="173">
        <v>0</v>
      </c>
      <c r="D485" s="158"/>
      <c r="E485" s="158"/>
      <c r="F485" s="158"/>
      <c r="G485" s="158"/>
      <c r="H485" s="158"/>
      <c r="I485" s="158"/>
      <c r="J485" s="158"/>
      <c r="K485" s="158"/>
      <c r="L485" s="158"/>
      <c r="M485" s="158"/>
      <c r="N485" s="158"/>
      <c r="O485" s="158"/>
      <c r="P485" s="158"/>
      <c r="Q485" s="158"/>
      <c r="R485" s="158"/>
      <c r="S485" s="158"/>
      <c r="T485" s="158"/>
      <c r="U485" s="158"/>
      <c r="V485" s="158"/>
      <c r="W485" s="158"/>
      <c r="X485" s="158"/>
      <c r="Y485" s="158"/>
      <c r="Z485" s="158"/>
    </row>
    <row r="486" spans="1:26" ht="15.75" customHeight="1">
      <c r="A486" s="136" t="s">
        <v>1191</v>
      </c>
      <c r="B486" s="173">
        <v>5</v>
      </c>
      <c r="C486" s="173">
        <v>1</v>
      </c>
      <c r="D486" s="158"/>
      <c r="E486" s="158"/>
      <c r="F486" s="158"/>
      <c r="G486" s="158"/>
      <c r="H486" s="158"/>
      <c r="I486" s="158"/>
      <c r="J486" s="158"/>
      <c r="K486" s="158"/>
      <c r="L486" s="158"/>
      <c r="M486" s="158"/>
      <c r="N486" s="158"/>
      <c r="O486" s="158"/>
      <c r="P486" s="158"/>
      <c r="Q486" s="158"/>
      <c r="R486" s="158"/>
      <c r="S486" s="158"/>
      <c r="T486" s="158"/>
      <c r="U486" s="158"/>
      <c r="V486" s="158"/>
      <c r="W486" s="158"/>
      <c r="X486" s="158"/>
      <c r="Y486" s="158"/>
      <c r="Z486" s="158"/>
    </row>
    <row r="487" spans="1:26" ht="15.75" customHeight="1">
      <c r="A487" s="136" t="s">
        <v>1366</v>
      </c>
      <c r="B487" s="173">
        <v>5</v>
      </c>
      <c r="C487" s="173">
        <v>2</v>
      </c>
      <c r="D487" s="158"/>
      <c r="E487" s="158"/>
      <c r="F487" s="158"/>
      <c r="G487" s="158"/>
      <c r="H487" s="158"/>
      <c r="I487" s="158"/>
      <c r="J487" s="158"/>
      <c r="K487" s="158"/>
      <c r="L487" s="158"/>
      <c r="M487" s="158"/>
      <c r="N487" s="158"/>
      <c r="O487" s="158"/>
      <c r="P487" s="158"/>
      <c r="Q487" s="158"/>
      <c r="R487" s="158"/>
      <c r="S487" s="158"/>
      <c r="T487" s="158"/>
      <c r="U487" s="158"/>
      <c r="V487" s="158"/>
      <c r="W487" s="158"/>
      <c r="X487" s="158"/>
      <c r="Y487" s="158"/>
      <c r="Z487" s="158"/>
    </row>
    <row r="488" spans="1:26" ht="15.75" customHeight="1">
      <c r="A488" s="136" t="s">
        <v>1523</v>
      </c>
      <c r="B488" s="173">
        <v>5</v>
      </c>
      <c r="C488" s="173">
        <v>3</v>
      </c>
      <c r="D488" s="158"/>
      <c r="E488" s="158"/>
      <c r="F488" s="158"/>
      <c r="G488" s="158"/>
      <c r="H488" s="158"/>
      <c r="I488" s="158"/>
      <c r="J488" s="158"/>
      <c r="K488" s="158"/>
      <c r="L488" s="158"/>
      <c r="M488" s="158"/>
      <c r="N488" s="158"/>
      <c r="O488" s="158"/>
      <c r="P488" s="158"/>
      <c r="Q488" s="158"/>
      <c r="R488" s="158"/>
      <c r="S488" s="158"/>
      <c r="T488" s="158"/>
      <c r="U488" s="158"/>
      <c r="V488" s="158"/>
      <c r="W488" s="158"/>
      <c r="X488" s="158"/>
      <c r="Y488" s="158"/>
      <c r="Z488" s="158"/>
    </row>
    <row r="489" spans="1:26" ht="15.75" customHeight="1">
      <c r="A489" s="136" t="s">
        <v>971</v>
      </c>
      <c r="B489" s="173">
        <v>5</v>
      </c>
      <c r="C489" s="173">
        <v>0</v>
      </c>
      <c r="D489" s="158"/>
      <c r="E489" s="158"/>
      <c r="F489" s="158"/>
      <c r="G489" s="158"/>
      <c r="H489" s="158"/>
      <c r="I489" s="158"/>
      <c r="J489" s="158"/>
      <c r="K489" s="158"/>
      <c r="L489" s="158"/>
      <c r="M489" s="158"/>
      <c r="N489" s="158"/>
      <c r="O489" s="158"/>
      <c r="P489" s="158"/>
      <c r="Q489" s="158"/>
      <c r="R489" s="158"/>
      <c r="S489" s="158"/>
      <c r="T489" s="158"/>
      <c r="U489" s="158"/>
      <c r="V489" s="158"/>
      <c r="W489" s="158"/>
      <c r="X489" s="158"/>
      <c r="Y489" s="158"/>
      <c r="Z489" s="158"/>
    </row>
    <row r="490" spans="1:26" ht="15.75" customHeight="1">
      <c r="A490" s="136" t="s">
        <v>1192</v>
      </c>
      <c r="B490" s="173">
        <v>5</v>
      </c>
      <c r="C490" s="173">
        <v>1</v>
      </c>
      <c r="D490" s="158"/>
      <c r="E490" s="158"/>
      <c r="F490" s="158"/>
      <c r="G490" s="158"/>
      <c r="H490" s="158"/>
      <c r="I490" s="158"/>
      <c r="J490" s="158"/>
      <c r="K490" s="158"/>
      <c r="L490" s="158"/>
      <c r="M490" s="158"/>
      <c r="N490" s="158"/>
      <c r="O490" s="158"/>
      <c r="P490" s="158"/>
      <c r="Q490" s="158"/>
      <c r="R490" s="158"/>
      <c r="S490" s="158"/>
      <c r="T490" s="158"/>
      <c r="U490" s="158"/>
      <c r="V490" s="158"/>
      <c r="W490" s="158"/>
      <c r="X490" s="158"/>
      <c r="Y490" s="158"/>
      <c r="Z490" s="158"/>
    </row>
    <row r="491" spans="1:26" ht="15.75" customHeight="1">
      <c r="A491" s="136" t="s">
        <v>1367</v>
      </c>
      <c r="B491" s="173">
        <v>5</v>
      </c>
      <c r="C491" s="173">
        <v>2</v>
      </c>
      <c r="D491" s="158"/>
      <c r="E491" s="158"/>
      <c r="F491" s="158"/>
      <c r="G491" s="158"/>
      <c r="H491" s="158"/>
      <c r="I491" s="158"/>
      <c r="J491" s="158"/>
      <c r="K491" s="158"/>
      <c r="L491" s="158"/>
      <c r="M491" s="158"/>
      <c r="N491" s="158"/>
      <c r="O491" s="158"/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</row>
    <row r="492" spans="1:26" ht="15.75" customHeight="1">
      <c r="A492" s="136" t="s">
        <v>1524</v>
      </c>
      <c r="B492" s="173">
        <v>5</v>
      </c>
      <c r="C492" s="173">
        <v>3</v>
      </c>
      <c r="D492" s="158"/>
      <c r="E492" s="158"/>
      <c r="F492" s="158"/>
      <c r="G492" s="158"/>
      <c r="H492" s="158"/>
      <c r="I492" s="158"/>
      <c r="J492" s="158"/>
      <c r="K492" s="158"/>
      <c r="L492" s="158"/>
      <c r="M492" s="158"/>
      <c r="N492" s="158"/>
      <c r="O492" s="158"/>
      <c r="P492" s="158"/>
      <c r="Q492" s="158"/>
      <c r="R492" s="158"/>
      <c r="S492" s="158"/>
      <c r="T492" s="158"/>
      <c r="U492" s="158"/>
      <c r="V492" s="158"/>
      <c r="W492" s="158"/>
      <c r="X492" s="158"/>
      <c r="Y492" s="158"/>
      <c r="Z492" s="158"/>
    </row>
    <row r="493" spans="1:26" ht="15.75" customHeight="1">
      <c r="A493" s="136" t="s">
        <v>1650</v>
      </c>
      <c r="B493" s="173">
        <v>5</v>
      </c>
      <c r="C493" s="173">
        <v>4</v>
      </c>
      <c r="D493" s="158"/>
      <c r="E493" s="158"/>
      <c r="F493" s="158"/>
      <c r="G493" s="158"/>
      <c r="H493" s="158"/>
      <c r="I493" s="158"/>
      <c r="J493" s="158"/>
      <c r="K493" s="158"/>
      <c r="L493" s="158"/>
      <c r="M493" s="158"/>
      <c r="N493" s="158"/>
      <c r="O493" s="158"/>
      <c r="P493" s="158"/>
      <c r="Q493" s="158"/>
      <c r="R493" s="158"/>
      <c r="S493" s="158"/>
      <c r="T493" s="158"/>
      <c r="U493" s="158"/>
      <c r="V493" s="158"/>
      <c r="W493" s="158"/>
      <c r="X493" s="158"/>
      <c r="Y493" s="158"/>
      <c r="Z493" s="158"/>
    </row>
    <row r="494" spans="1:26" ht="15.75" customHeight="1">
      <c r="A494" s="142" t="s">
        <v>972</v>
      </c>
      <c r="B494" s="173">
        <v>0</v>
      </c>
      <c r="C494" s="173">
        <v>1</v>
      </c>
      <c r="D494" s="158"/>
      <c r="E494" s="158"/>
      <c r="F494" s="158"/>
      <c r="G494" s="158"/>
      <c r="H494" s="158"/>
      <c r="I494" s="158"/>
      <c r="J494" s="158"/>
      <c r="K494" s="158"/>
      <c r="L494" s="158"/>
      <c r="M494" s="158"/>
      <c r="N494" s="158"/>
      <c r="O494" s="158"/>
      <c r="P494" s="158"/>
      <c r="Q494" s="158"/>
      <c r="R494" s="158"/>
      <c r="S494" s="158"/>
      <c r="T494" s="158"/>
      <c r="U494" s="158"/>
      <c r="V494" s="158"/>
      <c r="W494" s="158"/>
      <c r="X494" s="158"/>
      <c r="Y494" s="158"/>
      <c r="Z494" s="158"/>
    </row>
    <row r="495" spans="1:26" ht="15.75" customHeight="1">
      <c r="A495" s="142" t="s">
        <v>1193</v>
      </c>
      <c r="B495" s="173">
        <v>0</v>
      </c>
      <c r="C495" s="173">
        <v>2</v>
      </c>
      <c r="D495" s="158"/>
      <c r="E495" s="158"/>
      <c r="F495" s="158"/>
      <c r="G495" s="158"/>
      <c r="H495" s="158"/>
      <c r="I495" s="158"/>
      <c r="J495" s="158"/>
      <c r="K495" s="158"/>
      <c r="L495" s="158"/>
      <c r="M495" s="158"/>
      <c r="N495" s="158"/>
      <c r="O495" s="158"/>
      <c r="P495" s="158"/>
      <c r="Q495" s="158"/>
      <c r="R495" s="158"/>
      <c r="S495" s="158"/>
      <c r="T495" s="158"/>
      <c r="U495" s="158"/>
      <c r="V495" s="158"/>
      <c r="W495" s="158"/>
      <c r="X495" s="158"/>
      <c r="Y495" s="158"/>
      <c r="Z495" s="158"/>
    </row>
    <row r="496" spans="1:26" ht="15.75" customHeight="1">
      <c r="A496" s="142" t="s">
        <v>1368</v>
      </c>
      <c r="B496" s="173">
        <v>0</v>
      </c>
      <c r="C496" s="173">
        <v>3</v>
      </c>
      <c r="D496" s="158"/>
      <c r="E496" s="158"/>
      <c r="F496" s="158"/>
      <c r="G496" s="158"/>
      <c r="H496" s="158"/>
      <c r="I496" s="158"/>
      <c r="J496" s="158"/>
      <c r="K496" s="158"/>
      <c r="L496" s="158"/>
      <c r="M496" s="158"/>
      <c r="N496" s="158"/>
      <c r="O496" s="158"/>
      <c r="P496" s="158"/>
      <c r="Q496" s="158"/>
      <c r="R496" s="158"/>
      <c r="S496" s="158"/>
      <c r="T496" s="158"/>
      <c r="U496" s="158"/>
      <c r="V496" s="158"/>
      <c r="W496" s="158"/>
      <c r="X496" s="158"/>
      <c r="Y496" s="158"/>
      <c r="Z496" s="158"/>
    </row>
    <row r="497" spans="1:26" ht="15.75" customHeight="1">
      <c r="A497" s="142" t="s">
        <v>1525</v>
      </c>
      <c r="B497" s="173">
        <v>0</v>
      </c>
      <c r="C497" s="173">
        <v>4</v>
      </c>
      <c r="D497" s="158"/>
      <c r="E497" s="158"/>
      <c r="F497" s="158"/>
      <c r="G497" s="158"/>
      <c r="H497" s="158"/>
      <c r="I497" s="158"/>
      <c r="J497" s="158"/>
      <c r="K497" s="158"/>
      <c r="L497" s="158"/>
      <c r="M497" s="158"/>
      <c r="N497" s="158"/>
      <c r="O497" s="158"/>
      <c r="P497" s="158"/>
      <c r="Q497" s="158"/>
      <c r="R497" s="158"/>
      <c r="S497" s="158"/>
      <c r="T497" s="158"/>
      <c r="U497" s="158"/>
      <c r="V497" s="158"/>
      <c r="W497" s="158"/>
      <c r="X497" s="158"/>
      <c r="Y497" s="158"/>
      <c r="Z497" s="158"/>
    </row>
    <row r="498" spans="1:26" ht="15.75" customHeight="1">
      <c r="A498" s="142" t="s">
        <v>1651</v>
      </c>
      <c r="B498" s="173">
        <v>0</v>
      </c>
      <c r="C498" s="173">
        <v>5</v>
      </c>
      <c r="D498" s="158"/>
      <c r="E498" s="158"/>
      <c r="F498" s="158"/>
      <c r="G498" s="158"/>
      <c r="H498" s="158"/>
      <c r="I498" s="158"/>
      <c r="J498" s="158"/>
      <c r="K498" s="158"/>
      <c r="L498" s="158"/>
      <c r="M498" s="158"/>
      <c r="N498" s="158"/>
      <c r="O498" s="158"/>
      <c r="P498" s="158"/>
      <c r="Q498" s="158"/>
      <c r="R498" s="158"/>
      <c r="S498" s="158"/>
      <c r="T498" s="158"/>
      <c r="U498" s="158"/>
      <c r="V498" s="158"/>
      <c r="W498" s="158"/>
      <c r="X498" s="158"/>
      <c r="Y498" s="158"/>
      <c r="Z498" s="158"/>
    </row>
    <row r="499" spans="1:26" ht="15.75" customHeight="1">
      <c r="A499" s="136" t="s">
        <v>1753</v>
      </c>
      <c r="B499" s="173">
        <v>5</v>
      </c>
      <c r="C499" s="173">
        <v>1</v>
      </c>
      <c r="D499" s="158"/>
      <c r="E499" s="158"/>
      <c r="F499" s="158"/>
      <c r="G499" s="158"/>
      <c r="H499" s="158"/>
      <c r="I499" s="158"/>
      <c r="J499" s="158"/>
      <c r="K499" s="158"/>
      <c r="L499" s="158"/>
      <c r="M499" s="158"/>
      <c r="N499" s="158"/>
      <c r="O499" s="158"/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</row>
    <row r="500" spans="1:26" ht="15.75" customHeight="1">
      <c r="A500" s="136" t="s">
        <v>1833</v>
      </c>
      <c r="B500" s="173">
        <v>5</v>
      </c>
      <c r="C500" s="173">
        <v>2</v>
      </c>
      <c r="D500" s="158"/>
      <c r="E500" s="158"/>
      <c r="F500" s="158"/>
      <c r="G500" s="158"/>
      <c r="H500" s="158"/>
      <c r="I500" s="158"/>
      <c r="J500" s="158"/>
      <c r="K500" s="158"/>
      <c r="L500" s="158"/>
      <c r="M500" s="158"/>
      <c r="N500" s="158"/>
      <c r="O500" s="158"/>
      <c r="P500" s="158"/>
      <c r="Q500" s="158"/>
      <c r="R500" s="158"/>
      <c r="S500" s="158"/>
      <c r="T500" s="158"/>
      <c r="U500" s="158"/>
      <c r="V500" s="158"/>
      <c r="W500" s="158"/>
      <c r="X500" s="158"/>
      <c r="Y500" s="158"/>
      <c r="Z500" s="158"/>
    </row>
    <row r="501" spans="1:26" ht="15.75" customHeight="1">
      <c r="A501" s="136" t="s">
        <v>1889</v>
      </c>
      <c r="B501" s="173">
        <v>5</v>
      </c>
      <c r="C501" s="173">
        <v>3</v>
      </c>
      <c r="D501" s="158"/>
      <c r="E501" s="158"/>
      <c r="F501" s="158"/>
      <c r="G501" s="158"/>
      <c r="H501" s="158"/>
      <c r="I501" s="158"/>
      <c r="J501" s="158"/>
      <c r="K501" s="158"/>
      <c r="L501" s="158"/>
      <c r="M501" s="158"/>
      <c r="N501" s="158"/>
      <c r="O501" s="158"/>
      <c r="P501" s="158"/>
      <c r="Q501" s="158"/>
      <c r="R501" s="158"/>
      <c r="S501" s="158"/>
      <c r="T501" s="158"/>
      <c r="U501" s="158"/>
      <c r="V501" s="158"/>
      <c r="W501" s="158"/>
      <c r="X501" s="158"/>
      <c r="Y501" s="158"/>
      <c r="Z501" s="158"/>
    </row>
    <row r="502" spans="1:26" ht="15.75" customHeight="1">
      <c r="A502" s="136" t="s">
        <v>1938</v>
      </c>
      <c r="B502" s="173">
        <v>5</v>
      </c>
      <c r="C502" s="173">
        <v>4</v>
      </c>
      <c r="D502" s="158"/>
      <c r="E502" s="158"/>
      <c r="F502" s="158"/>
      <c r="G502" s="158"/>
      <c r="H502" s="158"/>
      <c r="I502" s="158"/>
      <c r="J502" s="158"/>
      <c r="K502" s="158"/>
      <c r="L502" s="158"/>
      <c r="M502" s="158"/>
      <c r="N502" s="158"/>
      <c r="O502" s="158"/>
      <c r="P502" s="158"/>
      <c r="Q502" s="158"/>
      <c r="R502" s="158"/>
      <c r="S502" s="158"/>
      <c r="T502" s="158"/>
      <c r="U502" s="158"/>
      <c r="V502" s="158"/>
      <c r="W502" s="158"/>
      <c r="X502" s="158"/>
      <c r="Y502" s="158"/>
      <c r="Z502" s="158"/>
    </row>
    <row r="503" spans="1:26" ht="15.75" customHeight="1">
      <c r="A503" s="136" t="s">
        <v>1977</v>
      </c>
      <c r="B503" s="173">
        <v>5</v>
      </c>
      <c r="C503" s="173">
        <v>5</v>
      </c>
      <c r="D503" s="158"/>
      <c r="E503" s="158"/>
      <c r="F503" s="158"/>
      <c r="G503" s="158"/>
      <c r="H503" s="158"/>
      <c r="I503" s="158"/>
      <c r="J503" s="158"/>
      <c r="K503" s="158"/>
      <c r="L503" s="158"/>
      <c r="M503" s="158"/>
      <c r="N503" s="158"/>
      <c r="O503" s="158"/>
      <c r="P503" s="158"/>
      <c r="Q503" s="158"/>
      <c r="R503" s="158"/>
      <c r="S503" s="158"/>
      <c r="T503" s="158"/>
      <c r="U503" s="158"/>
      <c r="V503" s="158"/>
      <c r="W503" s="158"/>
      <c r="X503" s="158"/>
      <c r="Y503" s="158"/>
      <c r="Z503" s="158"/>
    </row>
    <row r="504" spans="1:26" ht="15.75" customHeight="1">
      <c r="A504" s="136" t="s">
        <v>2010</v>
      </c>
      <c r="B504" s="173">
        <v>5</v>
      </c>
      <c r="C504" s="173">
        <v>6</v>
      </c>
      <c r="D504" s="158"/>
      <c r="E504" s="158"/>
      <c r="F504" s="158"/>
      <c r="G504" s="158"/>
      <c r="H504" s="158"/>
      <c r="I504" s="158"/>
      <c r="J504" s="158"/>
      <c r="K504" s="158"/>
      <c r="L504" s="158"/>
      <c r="M504" s="158"/>
      <c r="N504" s="158"/>
      <c r="O504" s="158"/>
      <c r="P504" s="158"/>
      <c r="Q504" s="158"/>
      <c r="R504" s="158"/>
      <c r="S504" s="158"/>
      <c r="T504" s="158"/>
      <c r="U504" s="158"/>
      <c r="V504" s="158"/>
      <c r="W504" s="158"/>
      <c r="X504" s="158"/>
      <c r="Y504" s="158"/>
      <c r="Z504" s="158"/>
    </row>
    <row r="505" spans="1:26" ht="15.75" customHeight="1">
      <c r="A505" s="136" t="s">
        <v>2034</v>
      </c>
      <c r="B505" s="173">
        <v>5</v>
      </c>
      <c r="C505" s="173">
        <v>7</v>
      </c>
      <c r="D505" s="158"/>
      <c r="E505" s="158"/>
      <c r="F505" s="158"/>
      <c r="G505" s="158"/>
      <c r="H505" s="158"/>
      <c r="I505" s="158"/>
      <c r="J505" s="158"/>
      <c r="K505" s="158"/>
      <c r="L505" s="158"/>
      <c r="M505" s="158"/>
      <c r="N505" s="158"/>
      <c r="O505" s="158"/>
      <c r="P505" s="158"/>
      <c r="Q505" s="158"/>
      <c r="R505" s="158"/>
      <c r="S505" s="158"/>
      <c r="T505" s="158"/>
      <c r="U505" s="158"/>
      <c r="V505" s="158"/>
      <c r="W505" s="158"/>
      <c r="X505" s="158"/>
      <c r="Y505" s="158"/>
      <c r="Z505" s="158"/>
    </row>
    <row r="506" spans="1:26" ht="15.75" customHeight="1">
      <c r="A506" s="136" t="s">
        <v>2052</v>
      </c>
      <c r="B506" s="173">
        <v>5</v>
      </c>
      <c r="C506" s="173">
        <v>8</v>
      </c>
      <c r="D506" s="158"/>
      <c r="E506" s="158"/>
      <c r="F506" s="158"/>
      <c r="G506" s="158"/>
      <c r="H506" s="158"/>
      <c r="I506" s="158"/>
      <c r="J506" s="158"/>
      <c r="K506" s="158"/>
      <c r="L506" s="158"/>
      <c r="M506" s="158"/>
      <c r="N506" s="158"/>
      <c r="O506" s="158"/>
      <c r="P506" s="158"/>
      <c r="Q506" s="158"/>
      <c r="R506" s="158"/>
      <c r="S506" s="158"/>
      <c r="T506" s="158"/>
      <c r="U506" s="158"/>
      <c r="V506" s="158"/>
      <c r="W506" s="158"/>
      <c r="X506" s="158"/>
      <c r="Y506" s="158"/>
      <c r="Z506" s="158"/>
    </row>
    <row r="507" spans="1:26" ht="15.75" customHeight="1">
      <c r="A507" s="136" t="s">
        <v>2065</v>
      </c>
      <c r="B507" s="173">
        <v>5</v>
      </c>
      <c r="C507" s="173">
        <v>9</v>
      </c>
      <c r="D507" s="158"/>
      <c r="E507" s="158"/>
      <c r="F507" s="158"/>
      <c r="G507" s="158"/>
      <c r="H507" s="158"/>
      <c r="I507" s="158"/>
      <c r="J507" s="158"/>
      <c r="K507" s="158"/>
      <c r="L507" s="158"/>
      <c r="M507" s="158"/>
      <c r="N507" s="158"/>
      <c r="O507" s="158"/>
      <c r="P507" s="158"/>
      <c r="Q507" s="158"/>
      <c r="R507" s="158"/>
      <c r="S507" s="158"/>
      <c r="T507" s="158"/>
      <c r="U507" s="158"/>
      <c r="V507" s="158"/>
      <c r="W507" s="158"/>
      <c r="X507" s="158"/>
      <c r="Y507" s="158"/>
      <c r="Z507" s="158"/>
    </row>
    <row r="508" spans="1:26" ht="15.75" customHeight="1">
      <c r="A508" s="136" t="s">
        <v>2076</v>
      </c>
      <c r="B508" s="173">
        <v>6</v>
      </c>
      <c r="C508" s="173">
        <v>0</v>
      </c>
      <c r="D508" s="158"/>
      <c r="E508" s="158"/>
      <c r="F508" s="158"/>
      <c r="G508" s="158"/>
      <c r="H508" s="158"/>
      <c r="I508" s="158"/>
      <c r="J508" s="158"/>
      <c r="K508" s="158"/>
      <c r="L508" s="158"/>
      <c r="M508" s="158"/>
      <c r="N508" s="158"/>
      <c r="O508" s="158"/>
      <c r="P508" s="158"/>
      <c r="Q508" s="158"/>
      <c r="R508" s="158"/>
      <c r="S508" s="158"/>
      <c r="T508" s="158"/>
      <c r="U508" s="158"/>
      <c r="V508" s="158"/>
      <c r="W508" s="158"/>
      <c r="X508" s="158"/>
      <c r="Y508" s="158"/>
      <c r="Z508" s="158"/>
    </row>
    <row r="509" spans="1:26" ht="15.75" customHeight="1">
      <c r="A509" s="136" t="s">
        <v>2084</v>
      </c>
      <c r="B509" s="173">
        <v>6</v>
      </c>
      <c r="C509" s="173">
        <v>1</v>
      </c>
      <c r="D509" s="158"/>
      <c r="E509" s="158"/>
      <c r="F509" s="158"/>
      <c r="G509" s="158"/>
      <c r="H509" s="158"/>
      <c r="I509" s="158"/>
      <c r="J509" s="158"/>
      <c r="K509" s="158"/>
      <c r="L509" s="158"/>
      <c r="M509" s="158"/>
      <c r="N509" s="158"/>
      <c r="O509" s="158"/>
      <c r="P509" s="158"/>
      <c r="Q509" s="158"/>
      <c r="R509" s="158"/>
      <c r="S509" s="158"/>
      <c r="T509" s="158"/>
      <c r="U509" s="158"/>
      <c r="V509" s="158"/>
      <c r="W509" s="158"/>
      <c r="X509" s="158"/>
      <c r="Y509" s="158"/>
      <c r="Z509" s="158"/>
    </row>
    <row r="510" spans="1:26" ht="15.75" customHeight="1">
      <c r="A510" s="136" t="s">
        <v>973</v>
      </c>
      <c r="B510" s="173">
        <v>5</v>
      </c>
      <c r="C510" s="173">
        <v>0</v>
      </c>
      <c r="D510" s="158"/>
      <c r="E510" s="158"/>
      <c r="F510" s="158"/>
      <c r="G510" s="158"/>
      <c r="H510" s="158"/>
      <c r="I510" s="158"/>
      <c r="J510" s="158"/>
      <c r="K510" s="158"/>
      <c r="L510" s="158"/>
      <c r="M510" s="158"/>
      <c r="N510" s="158"/>
      <c r="O510" s="158"/>
      <c r="P510" s="158"/>
      <c r="Q510" s="158"/>
      <c r="R510" s="158"/>
      <c r="S510" s="158"/>
      <c r="T510" s="158"/>
      <c r="U510" s="158"/>
      <c r="V510" s="158"/>
      <c r="W510" s="158"/>
      <c r="X510" s="158"/>
      <c r="Y510" s="158"/>
      <c r="Z510" s="158"/>
    </row>
    <row r="511" spans="1:26" ht="15.75" customHeight="1">
      <c r="A511" s="136" t="s">
        <v>1194</v>
      </c>
      <c r="B511" s="173">
        <v>5</v>
      </c>
      <c r="C511" s="173">
        <v>1</v>
      </c>
      <c r="D511" s="158"/>
      <c r="E511" s="158"/>
      <c r="F511" s="158"/>
      <c r="G511" s="158"/>
      <c r="H511" s="158"/>
      <c r="I511" s="158"/>
      <c r="J511" s="158"/>
      <c r="K511" s="158"/>
      <c r="L511" s="158"/>
      <c r="M511" s="158"/>
      <c r="N511" s="158"/>
      <c r="O511" s="158"/>
      <c r="P511" s="158"/>
      <c r="Q511" s="158"/>
      <c r="R511" s="158"/>
      <c r="S511" s="158"/>
      <c r="T511" s="158"/>
      <c r="U511" s="158"/>
      <c r="V511" s="158"/>
      <c r="W511" s="158"/>
      <c r="X511" s="158"/>
      <c r="Y511" s="158"/>
      <c r="Z511" s="158"/>
    </row>
    <row r="512" spans="1:26" ht="15.75" customHeight="1">
      <c r="A512" s="136" t="s">
        <v>1369</v>
      </c>
      <c r="B512" s="173">
        <v>5</v>
      </c>
      <c r="C512" s="173">
        <v>3</v>
      </c>
      <c r="D512" s="158"/>
      <c r="E512" s="158"/>
      <c r="F512" s="158"/>
      <c r="G512" s="158"/>
      <c r="H512" s="158"/>
      <c r="I512" s="158"/>
      <c r="J512" s="158"/>
      <c r="K512" s="158"/>
      <c r="L512" s="158"/>
      <c r="M512" s="158"/>
      <c r="N512" s="158"/>
      <c r="O512" s="158"/>
      <c r="P512" s="158"/>
      <c r="Q512" s="158"/>
      <c r="R512" s="158"/>
      <c r="S512" s="158"/>
      <c r="T512" s="158"/>
      <c r="U512" s="158"/>
      <c r="V512" s="158"/>
      <c r="W512" s="158"/>
      <c r="X512" s="158"/>
      <c r="Y512" s="158"/>
      <c r="Z512" s="158"/>
    </row>
    <row r="513" spans="1:26" ht="15.75" customHeight="1">
      <c r="A513" s="136" t="s">
        <v>1526</v>
      </c>
      <c r="B513" s="173">
        <v>5</v>
      </c>
      <c r="C513" s="173">
        <v>4</v>
      </c>
      <c r="D513" s="158"/>
      <c r="E513" s="158"/>
      <c r="F513" s="158"/>
      <c r="G513" s="158"/>
      <c r="H513" s="158"/>
      <c r="I513" s="158"/>
      <c r="J513" s="158"/>
      <c r="K513" s="158"/>
      <c r="L513" s="158"/>
      <c r="M513" s="158"/>
      <c r="N513" s="158"/>
      <c r="O513" s="158"/>
      <c r="P513" s="158"/>
      <c r="Q513" s="158"/>
      <c r="R513" s="158"/>
      <c r="S513" s="158"/>
      <c r="T513" s="158"/>
      <c r="U513" s="158"/>
      <c r="V513" s="158"/>
      <c r="W513" s="158"/>
      <c r="X513" s="158"/>
      <c r="Y513" s="158"/>
      <c r="Z513" s="158"/>
    </row>
    <row r="514" spans="1:26" ht="15.75" customHeight="1">
      <c r="A514" s="136" t="s">
        <v>1652</v>
      </c>
      <c r="B514" s="173">
        <v>5</v>
      </c>
      <c r="C514" s="173">
        <v>5</v>
      </c>
      <c r="D514" s="158"/>
      <c r="E514" s="158"/>
      <c r="F514" s="158"/>
      <c r="G514" s="158"/>
      <c r="H514" s="158"/>
      <c r="I514" s="158"/>
      <c r="J514" s="158"/>
      <c r="K514" s="158"/>
      <c r="L514" s="158"/>
      <c r="M514" s="158"/>
      <c r="N514" s="158"/>
      <c r="O514" s="158"/>
      <c r="P514" s="158"/>
      <c r="Q514" s="158"/>
      <c r="R514" s="158"/>
      <c r="S514" s="158"/>
      <c r="T514" s="158"/>
      <c r="U514" s="158"/>
      <c r="V514" s="158"/>
      <c r="W514" s="158"/>
      <c r="X514" s="158"/>
      <c r="Y514" s="158"/>
      <c r="Z514" s="158"/>
    </row>
    <row r="515" spans="1:26" ht="15.75" customHeight="1">
      <c r="A515" s="136" t="s">
        <v>1754</v>
      </c>
      <c r="B515" s="173">
        <v>5</v>
      </c>
      <c r="C515" s="173">
        <v>6</v>
      </c>
      <c r="D515" s="158"/>
      <c r="E515" s="158"/>
      <c r="F515" s="158"/>
      <c r="G515" s="158"/>
      <c r="H515" s="158"/>
      <c r="I515" s="158"/>
      <c r="J515" s="158"/>
      <c r="K515" s="158"/>
      <c r="L515" s="158"/>
      <c r="M515" s="158"/>
      <c r="N515" s="158"/>
      <c r="O515" s="158"/>
      <c r="P515" s="158"/>
      <c r="Q515" s="158"/>
      <c r="R515" s="158"/>
      <c r="S515" s="158"/>
      <c r="T515" s="158"/>
      <c r="U515" s="158"/>
      <c r="V515" s="158"/>
      <c r="W515" s="158"/>
      <c r="X515" s="158"/>
      <c r="Y515" s="158"/>
      <c r="Z515" s="158"/>
    </row>
    <row r="516" spans="1:26" ht="15.75" customHeight="1">
      <c r="A516" s="136" t="s">
        <v>1834</v>
      </c>
      <c r="B516" s="173">
        <v>5</v>
      </c>
      <c r="C516" s="173">
        <v>7</v>
      </c>
      <c r="D516" s="158"/>
      <c r="E516" s="158"/>
      <c r="F516" s="158"/>
      <c r="G516" s="158"/>
      <c r="H516" s="158"/>
      <c r="I516" s="158"/>
      <c r="J516" s="158"/>
      <c r="K516" s="158"/>
      <c r="L516" s="158"/>
      <c r="M516" s="158"/>
      <c r="N516" s="158"/>
      <c r="O516" s="158"/>
      <c r="P516" s="158"/>
      <c r="Q516" s="158"/>
      <c r="R516" s="158"/>
      <c r="S516" s="158"/>
      <c r="T516" s="158"/>
      <c r="U516" s="158"/>
      <c r="V516" s="158"/>
      <c r="W516" s="158"/>
      <c r="X516" s="158"/>
      <c r="Y516" s="158"/>
      <c r="Z516" s="158"/>
    </row>
    <row r="517" spans="1:26" ht="15.75" customHeight="1">
      <c r="A517" s="136" t="s">
        <v>1890</v>
      </c>
      <c r="B517" s="173">
        <v>5</v>
      </c>
      <c r="C517" s="173">
        <v>8</v>
      </c>
      <c r="D517" s="158"/>
      <c r="E517" s="158"/>
      <c r="F517" s="158"/>
      <c r="G517" s="158"/>
      <c r="H517" s="158"/>
      <c r="I517" s="158"/>
      <c r="J517" s="158"/>
      <c r="K517" s="158"/>
      <c r="L517" s="158"/>
      <c r="M517" s="158"/>
      <c r="N517" s="158"/>
      <c r="O517" s="158"/>
      <c r="P517" s="158"/>
      <c r="Q517" s="158"/>
      <c r="R517" s="158"/>
      <c r="S517" s="158"/>
      <c r="T517" s="158"/>
      <c r="U517" s="158"/>
      <c r="V517" s="158"/>
      <c r="W517" s="158"/>
      <c r="X517" s="158"/>
      <c r="Y517" s="158"/>
      <c r="Z517" s="158"/>
    </row>
    <row r="518" spans="1:26" ht="15.75" customHeight="1">
      <c r="A518" s="136" t="s">
        <v>1939</v>
      </c>
      <c r="B518" s="173">
        <v>5</v>
      </c>
      <c r="C518" s="173">
        <v>9</v>
      </c>
      <c r="D518" s="158"/>
      <c r="E518" s="158"/>
      <c r="F518" s="158"/>
      <c r="G518" s="158"/>
      <c r="H518" s="158"/>
      <c r="I518" s="158"/>
      <c r="J518" s="158"/>
      <c r="K518" s="158"/>
      <c r="L518" s="158"/>
      <c r="M518" s="158"/>
      <c r="N518" s="158"/>
      <c r="O518" s="158"/>
      <c r="P518" s="158"/>
      <c r="Q518" s="158"/>
      <c r="R518" s="158"/>
      <c r="S518" s="158"/>
      <c r="T518" s="158"/>
      <c r="U518" s="158"/>
      <c r="V518" s="158"/>
      <c r="W518" s="158"/>
      <c r="X518" s="158"/>
      <c r="Y518" s="158"/>
      <c r="Z518" s="158"/>
    </row>
    <row r="519" spans="1:26" ht="15.75" customHeight="1">
      <c r="A519" s="136" t="s">
        <v>1978</v>
      </c>
      <c r="B519" s="173">
        <v>6</v>
      </c>
      <c r="C519" s="173">
        <v>0</v>
      </c>
      <c r="D519" s="158"/>
      <c r="E519" s="158"/>
      <c r="F519" s="158"/>
      <c r="G519" s="158"/>
      <c r="H519" s="158"/>
      <c r="I519" s="158"/>
      <c r="J519" s="158"/>
      <c r="K519" s="158"/>
      <c r="L519" s="158"/>
      <c r="M519" s="158"/>
      <c r="N519" s="158"/>
      <c r="O519" s="158"/>
      <c r="P519" s="158"/>
      <c r="Q519" s="158"/>
      <c r="R519" s="158"/>
      <c r="S519" s="158"/>
      <c r="T519" s="158"/>
      <c r="U519" s="158"/>
      <c r="V519" s="158"/>
      <c r="W519" s="158"/>
      <c r="X519" s="158"/>
      <c r="Y519" s="158"/>
      <c r="Z519" s="158"/>
    </row>
    <row r="520" spans="1:26" ht="15.75" customHeight="1">
      <c r="A520" s="142" t="s">
        <v>974</v>
      </c>
      <c r="B520" s="173">
        <v>0</v>
      </c>
      <c r="C520" s="173">
        <v>1</v>
      </c>
      <c r="D520" s="158"/>
      <c r="E520" s="158"/>
      <c r="F520" s="158"/>
      <c r="G520" s="158"/>
      <c r="H520" s="158"/>
      <c r="I520" s="158"/>
      <c r="J520" s="158"/>
      <c r="K520" s="158"/>
      <c r="L520" s="158"/>
      <c r="M520" s="158"/>
      <c r="N520" s="158"/>
      <c r="O520" s="158"/>
      <c r="P520" s="158"/>
      <c r="Q520" s="158"/>
      <c r="R520" s="158"/>
      <c r="S520" s="158"/>
      <c r="T520" s="158"/>
      <c r="U520" s="158"/>
      <c r="V520" s="158"/>
      <c r="W520" s="158"/>
      <c r="X520" s="158"/>
      <c r="Y520" s="158"/>
      <c r="Z520" s="158"/>
    </row>
    <row r="521" spans="1:26" ht="15.75" customHeight="1">
      <c r="A521" s="142" t="s">
        <v>1195</v>
      </c>
      <c r="B521" s="173">
        <v>0</v>
      </c>
      <c r="C521" s="173">
        <v>2</v>
      </c>
      <c r="D521" s="158"/>
      <c r="E521" s="158"/>
      <c r="F521" s="158"/>
      <c r="G521" s="158"/>
      <c r="H521" s="158"/>
      <c r="I521" s="158"/>
      <c r="J521" s="158"/>
      <c r="K521" s="158"/>
      <c r="L521" s="158"/>
      <c r="M521" s="158"/>
      <c r="N521" s="158"/>
      <c r="O521" s="158"/>
      <c r="P521" s="158"/>
      <c r="Q521" s="158"/>
      <c r="R521" s="158"/>
      <c r="S521" s="158"/>
      <c r="T521" s="158"/>
      <c r="U521" s="158"/>
      <c r="V521" s="158"/>
      <c r="W521" s="158"/>
      <c r="X521" s="158"/>
      <c r="Y521" s="158"/>
      <c r="Z521" s="158"/>
    </row>
    <row r="522" spans="1:26" ht="15.75" customHeight="1">
      <c r="A522" s="136" t="s">
        <v>1370</v>
      </c>
      <c r="B522" s="173">
        <v>5</v>
      </c>
      <c r="C522" s="173">
        <v>1</v>
      </c>
      <c r="D522" s="158"/>
      <c r="E522" s="158"/>
      <c r="F522" s="158"/>
      <c r="G522" s="158"/>
      <c r="H522" s="158"/>
      <c r="I522" s="158"/>
      <c r="J522" s="158"/>
      <c r="K522" s="158"/>
      <c r="L522" s="158"/>
      <c r="M522" s="158"/>
      <c r="N522" s="158"/>
      <c r="O522" s="158"/>
      <c r="P522" s="158"/>
      <c r="Q522" s="158"/>
      <c r="R522" s="158"/>
      <c r="S522" s="158"/>
      <c r="T522" s="158"/>
      <c r="U522" s="158"/>
      <c r="V522" s="158"/>
      <c r="W522" s="158"/>
      <c r="X522" s="158"/>
      <c r="Y522" s="158"/>
      <c r="Z522" s="158"/>
    </row>
    <row r="523" spans="1:26" ht="15.75" customHeight="1">
      <c r="A523" s="136" t="s">
        <v>1527</v>
      </c>
      <c r="B523" s="173">
        <v>5</v>
      </c>
      <c r="C523" s="173">
        <v>2</v>
      </c>
      <c r="D523" s="158"/>
      <c r="E523" s="158"/>
      <c r="F523" s="158"/>
      <c r="G523" s="158"/>
      <c r="H523" s="158"/>
      <c r="I523" s="158"/>
      <c r="J523" s="158"/>
      <c r="K523" s="158"/>
      <c r="L523" s="158"/>
      <c r="M523" s="158"/>
      <c r="N523" s="158"/>
      <c r="O523" s="158"/>
      <c r="P523" s="158"/>
      <c r="Q523" s="158"/>
      <c r="R523" s="158"/>
      <c r="S523" s="158"/>
      <c r="T523" s="158"/>
      <c r="U523" s="158"/>
      <c r="V523" s="158"/>
      <c r="W523" s="158"/>
      <c r="X523" s="158"/>
      <c r="Y523" s="158"/>
      <c r="Z523" s="158"/>
    </row>
    <row r="524" spans="1:26" ht="15.75" customHeight="1">
      <c r="A524" s="136" t="s">
        <v>1653</v>
      </c>
      <c r="B524" s="173">
        <v>5</v>
      </c>
      <c r="C524" s="173">
        <v>3</v>
      </c>
      <c r="D524" s="158"/>
      <c r="E524" s="158"/>
      <c r="F524" s="158"/>
      <c r="G524" s="158"/>
      <c r="H524" s="158"/>
      <c r="I524" s="158"/>
      <c r="J524" s="158"/>
      <c r="K524" s="158"/>
      <c r="L524" s="158"/>
      <c r="M524" s="158"/>
      <c r="N524" s="158"/>
      <c r="O524" s="158"/>
      <c r="P524" s="158"/>
      <c r="Q524" s="158"/>
      <c r="R524" s="158"/>
      <c r="S524" s="158"/>
      <c r="T524" s="158"/>
      <c r="U524" s="158"/>
      <c r="V524" s="158"/>
      <c r="W524" s="158"/>
      <c r="X524" s="158"/>
      <c r="Y524" s="158"/>
      <c r="Z524" s="158"/>
    </row>
    <row r="525" spans="1:26" ht="15.75" customHeight="1">
      <c r="A525" s="136" t="s">
        <v>1755</v>
      </c>
      <c r="B525" s="173">
        <v>5</v>
      </c>
      <c r="C525" s="173">
        <v>4</v>
      </c>
      <c r="D525" s="158"/>
      <c r="E525" s="158"/>
      <c r="F525" s="158"/>
      <c r="G525" s="158"/>
      <c r="H525" s="158"/>
      <c r="I525" s="158"/>
      <c r="J525" s="158"/>
      <c r="K525" s="158"/>
      <c r="L525" s="158"/>
      <c r="M525" s="158"/>
      <c r="N525" s="158"/>
      <c r="O525" s="158"/>
      <c r="P525" s="158"/>
      <c r="Q525" s="158"/>
      <c r="R525" s="158"/>
      <c r="S525" s="158"/>
      <c r="T525" s="158"/>
      <c r="U525" s="158"/>
      <c r="V525" s="158"/>
      <c r="W525" s="158"/>
      <c r="X525" s="158"/>
      <c r="Y525" s="158"/>
      <c r="Z525" s="158"/>
    </row>
    <row r="526" spans="1:26" ht="15.75" customHeight="1">
      <c r="A526" s="136" t="s">
        <v>975</v>
      </c>
      <c r="B526" s="173">
        <v>5</v>
      </c>
      <c r="C526" s="173">
        <v>0</v>
      </c>
      <c r="D526" s="158"/>
      <c r="E526" s="158"/>
      <c r="F526" s="158"/>
      <c r="G526" s="158"/>
      <c r="H526" s="158"/>
      <c r="I526" s="158"/>
      <c r="J526" s="158"/>
      <c r="K526" s="158"/>
      <c r="L526" s="158"/>
      <c r="M526" s="158"/>
      <c r="N526" s="158"/>
      <c r="O526" s="158"/>
      <c r="P526" s="158"/>
      <c r="Q526" s="158"/>
      <c r="R526" s="158"/>
      <c r="S526" s="158"/>
      <c r="T526" s="158"/>
      <c r="U526" s="158"/>
      <c r="V526" s="158"/>
      <c r="W526" s="158"/>
      <c r="X526" s="158"/>
      <c r="Y526" s="158"/>
      <c r="Z526" s="158"/>
    </row>
    <row r="527" spans="1:26" ht="15.75" customHeight="1">
      <c r="A527" s="136" t="s">
        <v>976</v>
      </c>
      <c r="B527" s="173">
        <v>5</v>
      </c>
      <c r="C527" s="173">
        <v>0</v>
      </c>
      <c r="D527" s="158"/>
      <c r="E527" s="158"/>
      <c r="F527" s="158"/>
      <c r="G527" s="158"/>
      <c r="H527" s="158"/>
      <c r="I527" s="158"/>
      <c r="J527" s="158"/>
      <c r="K527" s="158"/>
      <c r="L527" s="158"/>
      <c r="M527" s="158"/>
      <c r="N527" s="158"/>
      <c r="O527" s="158"/>
      <c r="P527" s="158"/>
      <c r="Q527" s="158"/>
      <c r="R527" s="158"/>
      <c r="S527" s="158"/>
      <c r="T527" s="158"/>
      <c r="U527" s="158"/>
      <c r="V527" s="158"/>
      <c r="W527" s="158"/>
      <c r="X527" s="158"/>
      <c r="Y527" s="158"/>
      <c r="Z527" s="158"/>
    </row>
    <row r="528" spans="1:26" ht="15.75" customHeight="1">
      <c r="A528" s="136" t="s">
        <v>1196</v>
      </c>
      <c r="B528" s="173">
        <v>5</v>
      </c>
      <c r="C528" s="173">
        <v>1</v>
      </c>
      <c r="D528" s="158"/>
      <c r="E528" s="158"/>
      <c r="F528" s="158"/>
      <c r="G528" s="158"/>
      <c r="H528" s="158"/>
      <c r="I528" s="158"/>
      <c r="J528" s="158"/>
      <c r="K528" s="158"/>
      <c r="L528" s="158"/>
      <c r="M528" s="158"/>
      <c r="N528" s="158"/>
      <c r="O528" s="158"/>
      <c r="P528" s="158"/>
      <c r="Q528" s="158"/>
      <c r="R528" s="158"/>
      <c r="S528" s="158"/>
      <c r="T528" s="158"/>
      <c r="U528" s="158"/>
      <c r="V528" s="158"/>
      <c r="W528" s="158"/>
      <c r="X528" s="158"/>
      <c r="Y528" s="158"/>
      <c r="Z528" s="158"/>
    </row>
    <row r="529" spans="1:26" ht="15.75" customHeight="1">
      <c r="A529" s="136" t="s">
        <v>1371</v>
      </c>
      <c r="B529" s="173">
        <v>5</v>
      </c>
      <c r="C529" s="173">
        <v>2</v>
      </c>
      <c r="D529" s="158"/>
      <c r="E529" s="158"/>
      <c r="F529" s="158"/>
      <c r="G529" s="158"/>
      <c r="H529" s="158"/>
      <c r="I529" s="158"/>
      <c r="J529" s="158"/>
      <c r="K529" s="158"/>
      <c r="L529" s="158"/>
      <c r="M529" s="158"/>
      <c r="N529" s="158"/>
      <c r="O529" s="158"/>
      <c r="P529" s="158"/>
      <c r="Q529" s="158"/>
      <c r="R529" s="158"/>
      <c r="S529" s="158"/>
      <c r="T529" s="158"/>
      <c r="U529" s="158"/>
      <c r="V529" s="158"/>
      <c r="W529" s="158"/>
      <c r="X529" s="158"/>
      <c r="Y529" s="158"/>
      <c r="Z529" s="158"/>
    </row>
    <row r="530" spans="1:26" ht="15.75" customHeight="1">
      <c r="A530" s="136" t="s">
        <v>1528</v>
      </c>
      <c r="B530" s="173">
        <v>5</v>
      </c>
      <c r="C530" s="173">
        <v>3</v>
      </c>
      <c r="D530" s="158"/>
      <c r="E530" s="158"/>
      <c r="F530" s="158"/>
      <c r="G530" s="158"/>
      <c r="H530" s="158"/>
      <c r="I530" s="158"/>
      <c r="J530" s="158"/>
      <c r="K530" s="158"/>
      <c r="L530" s="158"/>
      <c r="M530" s="158"/>
      <c r="N530" s="158"/>
      <c r="O530" s="158"/>
      <c r="P530" s="158"/>
      <c r="Q530" s="158"/>
      <c r="R530" s="158"/>
      <c r="S530" s="158"/>
      <c r="T530" s="158"/>
      <c r="U530" s="158"/>
      <c r="V530" s="158"/>
      <c r="W530" s="158"/>
      <c r="X530" s="158"/>
      <c r="Y530" s="158"/>
      <c r="Z530" s="158"/>
    </row>
    <row r="531" spans="1:26" ht="15.75" customHeight="1">
      <c r="A531" s="136" t="s">
        <v>1654</v>
      </c>
      <c r="B531" s="173">
        <v>5</v>
      </c>
      <c r="C531" s="173">
        <v>4</v>
      </c>
      <c r="D531" s="158"/>
      <c r="E531" s="158"/>
      <c r="F531" s="158"/>
      <c r="G531" s="158"/>
      <c r="H531" s="158"/>
      <c r="I531" s="158"/>
      <c r="J531" s="158"/>
      <c r="K531" s="158"/>
      <c r="L531" s="158"/>
      <c r="M531" s="158"/>
      <c r="N531" s="158"/>
      <c r="O531" s="158"/>
      <c r="P531" s="158"/>
      <c r="Q531" s="158"/>
      <c r="R531" s="158"/>
      <c r="S531" s="158"/>
      <c r="T531" s="158"/>
      <c r="U531" s="158"/>
      <c r="V531" s="158"/>
      <c r="W531" s="158"/>
      <c r="X531" s="158"/>
      <c r="Y531" s="158"/>
      <c r="Z531" s="158"/>
    </row>
    <row r="532" spans="1:26" ht="15.75" customHeight="1">
      <c r="A532" s="136" t="s">
        <v>977</v>
      </c>
      <c r="B532" s="173">
        <v>5</v>
      </c>
      <c r="C532" s="173">
        <v>0</v>
      </c>
      <c r="D532" s="158"/>
      <c r="E532" s="158"/>
      <c r="F532" s="158"/>
      <c r="G532" s="158"/>
      <c r="H532" s="158"/>
      <c r="I532" s="158"/>
      <c r="J532" s="158"/>
      <c r="K532" s="158"/>
      <c r="L532" s="158"/>
      <c r="M532" s="158"/>
      <c r="N532" s="158"/>
      <c r="O532" s="158"/>
      <c r="P532" s="158"/>
      <c r="Q532" s="158"/>
      <c r="R532" s="158"/>
      <c r="S532" s="158"/>
      <c r="T532" s="158"/>
      <c r="U532" s="158"/>
      <c r="V532" s="158"/>
      <c r="W532" s="158"/>
      <c r="X532" s="158"/>
      <c r="Y532" s="158"/>
      <c r="Z532" s="158"/>
    </row>
    <row r="533" spans="1:26" ht="15.75" customHeight="1">
      <c r="A533" s="136" t="s">
        <v>1197</v>
      </c>
      <c r="B533" s="173">
        <v>5</v>
      </c>
      <c r="C533" s="173">
        <v>1</v>
      </c>
      <c r="D533" s="158"/>
      <c r="E533" s="158"/>
      <c r="F533" s="158"/>
      <c r="G533" s="158"/>
      <c r="H533" s="158"/>
      <c r="I533" s="158"/>
      <c r="J533" s="158"/>
      <c r="K533" s="158"/>
      <c r="L533" s="158"/>
      <c r="M533" s="158"/>
      <c r="N533" s="158"/>
      <c r="O533" s="158"/>
      <c r="P533" s="158"/>
      <c r="Q533" s="158"/>
      <c r="R533" s="158"/>
      <c r="S533" s="158"/>
      <c r="T533" s="158"/>
      <c r="U533" s="158"/>
      <c r="V533" s="158"/>
      <c r="W533" s="158"/>
      <c r="X533" s="158"/>
      <c r="Y533" s="158"/>
      <c r="Z533" s="158"/>
    </row>
    <row r="534" spans="1:26" ht="15.75" customHeight="1">
      <c r="A534" s="136" t="s">
        <v>1372</v>
      </c>
      <c r="B534" s="173">
        <v>5</v>
      </c>
      <c r="C534" s="173">
        <v>2</v>
      </c>
      <c r="D534" s="158"/>
      <c r="E534" s="158"/>
      <c r="F534" s="158"/>
      <c r="G534" s="158"/>
      <c r="H534" s="158"/>
      <c r="I534" s="158"/>
      <c r="J534" s="158"/>
      <c r="K534" s="158"/>
      <c r="L534" s="158"/>
      <c r="M534" s="158"/>
      <c r="N534" s="158"/>
      <c r="O534" s="158"/>
      <c r="P534" s="158"/>
      <c r="Q534" s="158"/>
      <c r="R534" s="158"/>
      <c r="S534" s="158"/>
      <c r="T534" s="158"/>
      <c r="U534" s="158"/>
      <c r="V534" s="158"/>
      <c r="W534" s="158"/>
      <c r="X534" s="158"/>
      <c r="Y534" s="158"/>
      <c r="Z534" s="158"/>
    </row>
    <row r="535" spans="1:26" ht="15.75" customHeight="1">
      <c r="A535" s="142" t="s">
        <v>978</v>
      </c>
      <c r="B535" s="173">
        <v>0</v>
      </c>
      <c r="C535" s="173">
        <v>1</v>
      </c>
      <c r="D535" s="158"/>
      <c r="E535" s="158"/>
      <c r="F535" s="158"/>
      <c r="G535" s="158"/>
      <c r="H535" s="158"/>
      <c r="I535" s="158"/>
      <c r="J535" s="158"/>
      <c r="K535" s="158"/>
      <c r="L535" s="158"/>
      <c r="M535" s="158"/>
      <c r="N535" s="158"/>
      <c r="O535" s="158"/>
      <c r="P535" s="158"/>
      <c r="Q535" s="158"/>
      <c r="R535" s="158"/>
      <c r="S535" s="158"/>
      <c r="T535" s="158"/>
      <c r="U535" s="158"/>
      <c r="V535" s="158"/>
      <c r="W535" s="158"/>
      <c r="X535" s="158"/>
      <c r="Y535" s="158"/>
      <c r="Z535" s="158"/>
    </row>
    <row r="536" spans="1:26" ht="15.75" customHeight="1">
      <c r="A536" s="142" t="s">
        <v>1198</v>
      </c>
      <c r="B536" s="173">
        <v>0</v>
      </c>
      <c r="C536" s="173">
        <v>2</v>
      </c>
      <c r="D536" s="158"/>
      <c r="E536" s="158"/>
      <c r="F536" s="158"/>
      <c r="G536" s="158"/>
      <c r="H536" s="158"/>
      <c r="I536" s="158"/>
      <c r="J536" s="158"/>
      <c r="K536" s="158"/>
      <c r="L536" s="158"/>
      <c r="M536" s="158"/>
      <c r="N536" s="158"/>
      <c r="O536" s="158"/>
      <c r="P536" s="158"/>
      <c r="Q536" s="158"/>
      <c r="R536" s="158"/>
      <c r="S536" s="158"/>
      <c r="T536" s="158"/>
      <c r="U536" s="158"/>
      <c r="V536" s="158"/>
      <c r="W536" s="158"/>
      <c r="X536" s="158"/>
      <c r="Y536" s="158"/>
      <c r="Z536" s="158"/>
    </row>
    <row r="537" spans="1:26" ht="15.75" customHeight="1">
      <c r="A537" s="136" t="s">
        <v>1373</v>
      </c>
      <c r="B537" s="173">
        <v>5</v>
      </c>
      <c r="C537" s="173">
        <v>1</v>
      </c>
      <c r="D537" s="158"/>
      <c r="E537" s="158"/>
      <c r="F537" s="158"/>
      <c r="G537" s="158"/>
      <c r="H537" s="158"/>
      <c r="I537" s="158"/>
      <c r="J537" s="158"/>
      <c r="K537" s="158"/>
      <c r="L537" s="158"/>
      <c r="M537" s="158"/>
      <c r="N537" s="158"/>
      <c r="O537" s="158"/>
      <c r="P537" s="158"/>
      <c r="Q537" s="158"/>
      <c r="R537" s="158"/>
      <c r="S537" s="158"/>
      <c r="T537" s="158"/>
      <c r="U537" s="158"/>
      <c r="V537" s="158"/>
      <c r="W537" s="158"/>
      <c r="X537" s="158"/>
      <c r="Y537" s="158"/>
      <c r="Z537" s="158"/>
    </row>
    <row r="538" spans="1:26" ht="15.75" customHeight="1">
      <c r="A538" s="136" t="s">
        <v>1529</v>
      </c>
      <c r="B538" s="173">
        <v>5</v>
      </c>
      <c r="C538" s="173">
        <v>2</v>
      </c>
      <c r="D538" s="158"/>
      <c r="E538" s="158"/>
      <c r="F538" s="158"/>
      <c r="G538" s="158"/>
      <c r="H538" s="158"/>
      <c r="I538" s="158"/>
      <c r="J538" s="158"/>
      <c r="K538" s="158"/>
      <c r="L538" s="158"/>
      <c r="M538" s="158"/>
      <c r="N538" s="158"/>
      <c r="O538" s="158"/>
      <c r="P538" s="158"/>
      <c r="Q538" s="158"/>
      <c r="R538" s="158"/>
      <c r="S538" s="158"/>
      <c r="T538" s="158"/>
      <c r="U538" s="158"/>
      <c r="V538" s="158"/>
      <c r="W538" s="158"/>
      <c r="X538" s="158"/>
      <c r="Y538" s="158"/>
      <c r="Z538" s="158"/>
    </row>
    <row r="539" spans="1:26" ht="15.75" customHeight="1">
      <c r="A539" s="136" t="s">
        <v>1655</v>
      </c>
      <c r="B539" s="173">
        <v>5</v>
      </c>
      <c r="C539" s="173">
        <v>3</v>
      </c>
      <c r="D539" s="158"/>
      <c r="E539" s="158"/>
      <c r="F539" s="158"/>
      <c r="G539" s="158"/>
      <c r="H539" s="158"/>
      <c r="I539" s="158"/>
      <c r="J539" s="158"/>
      <c r="K539" s="158"/>
      <c r="L539" s="158"/>
      <c r="M539" s="158"/>
      <c r="N539" s="158"/>
      <c r="O539" s="158"/>
      <c r="P539" s="158"/>
      <c r="Q539" s="158"/>
      <c r="R539" s="158"/>
      <c r="S539" s="158"/>
      <c r="T539" s="158"/>
      <c r="U539" s="158"/>
      <c r="V539" s="158"/>
      <c r="W539" s="158"/>
      <c r="X539" s="158"/>
      <c r="Y539" s="158"/>
      <c r="Z539" s="158"/>
    </row>
    <row r="540" spans="1:26" ht="15.75" customHeight="1">
      <c r="A540" s="136" t="s">
        <v>1756</v>
      </c>
      <c r="B540" s="173">
        <v>5</v>
      </c>
      <c r="C540" s="173">
        <v>4</v>
      </c>
      <c r="D540" s="158"/>
      <c r="E540" s="158"/>
      <c r="F540" s="158"/>
      <c r="G540" s="158"/>
      <c r="H540" s="158"/>
      <c r="I540" s="158"/>
      <c r="J540" s="158"/>
      <c r="K540" s="158"/>
      <c r="L540" s="158"/>
      <c r="M540" s="158"/>
      <c r="N540" s="158"/>
      <c r="O540" s="158"/>
      <c r="P540" s="158"/>
      <c r="Q540" s="158"/>
      <c r="R540" s="158"/>
      <c r="S540" s="158"/>
      <c r="T540" s="158"/>
      <c r="U540" s="158"/>
      <c r="V540" s="158"/>
      <c r="W540" s="158"/>
      <c r="X540" s="158"/>
      <c r="Y540" s="158"/>
      <c r="Z540" s="158"/>
    </row>
    <row r="541" spans="1:26" ht="15.75" customHeight="1">
      <c r="A541" s="136" t="s">
        <v>1835</v>
      </c>
      <c r="B541" s="173">
        <v>5</v>
      </c>
      <c r="C541" s="173">
        <v>5</v>
      </c>
      <c r="D541" s="158"/>
      <c r="E541" s="158"/>
      <c r="F541" s="158"/>
      <c r="G541" s="158"/>
      <c r="H541" s="158"/>
      <c r="I541" s="158"/>
      <c r="J541" s="158"/>
      <c r="K541" s="158"/>
      <c r="L541" s="158"/>
      <c r="M541" s="158"/>
      <c r="N541" s="158"/>
      <c r="O541" s="158"/>
      <c r="P541" s="158"/>
      <c r="Q541" s="158"/>
      <c r="R541" s="158"/>
      <c r="S541" s="158"/>
      <c r="T541" s="158"/>
      <c r="U541" s="158"/>
      <c r="V541" s="158"/>
      <c r="W541" s="158"/>
      <c r="X541" s="158"/>
      <c r="Y541" s="158"/>
      <c r="Z541" s="158"/>
    </row>
    <row r="542" spans="1:26" ht="15.75" customHeight="1">
      <c r="A542" s="136" t="s">
        <v>1891</v>
      </c>
      <c r="B542" s="173">
        <v>5</v>
      </c>
      <c r="C542" s="173">
        <v>6</v>
      </c>
      <c r="D542" s="158"/>
      <c r="E542" s="158"/>
      <c r="F542" s="158"/>
      <c r="G542" s="158"/>
      <c r="H542" s="158"/>
      <c r="I542" s="158"/>
      <c r="J542" s="158"/>
      <c r="K542" s="158"/>
      <c r="L542" s="158"/>
      <c r="M542" s="158"/>
      <c r="N542" s="158"/>
      <c r="O542" s="158"/>
      <c r="P542" s="158"/>
      <c r="Q542" s="158"/>
      <c r="R542" s="158"/>
      <c r="S542" s="158"/>
      <c r="T542" s="158"/>
      <c r="U542" s="158"/>
      <c r="V542" s="158"/>
      <c r="W542" s="158"/>
      <c r="X542" s="158"/>
      <c r="Y542" s="158"/>
      <c r="Z542" s="158"/>
    </row>
    <row r="543" spans="1:26" ht="15.75" customHeight="1">
      <c r="A543" s="136" t="s">
        <v>1940</v>
      </c>
      <c r="B543" s="173">
        <v>5</v>
      </c>
      <c r="C543" s="173">
        <v>7</v>
      </c>
      <c r="D543" s="158"/>
      <c r="E543" s="158"/>
      <c r="F543" s="158"/>
      <c r="G543" s="158"/>
      <c r="H543" s="158"/>
      <c r="I543" s="158"/>
      <c r="J543" s="158"/>
      <c r="K543" s="158"/>
      <c r="L543" s="158"/>
      <c r="M543" s="158"/>
      <c r="N543" s="158"/>
      <c r="O543" s="158"/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</row>
    <row r="544" spans="1:26" ht="15.75" customHeight="1">
      <c r="A544" s="136" t="s">
        <v>1979</v>
      </c>
      <c r="B544" s="173">
        <v>5</v>
      </c>
      <c r="C544" s="173">
        <v>8</v>
      </c>
      <c r="D544" s="158"/>
      <c r="E544" s="158"/>
      <c r="F544" s="158"/>
      <c r="G544" s="158"/>
      <c r="H544" s="158"/>
      <c r="I544" s="158"/>
      <c r="J544" s="158"/>
      <c r="K544" s="158"/>
      <c r="L544" s="158"/>
      <c r="M544" s="158"/>
      <c r="N544" s="158"/>
      <c r="O544" s="158"/>
      <c r="P544" s="158"/>
      <c r="Q544" s="158"/>
      <c r="R544" s="158"/>
      <c r="S544" s="158"/>
      <c r="T544" s="158"/>
      <c r="U544" s="158"/>
      <c r="V544" s="158"/>
      <c r="W544" s="158"/>
      <c r="X544" s="158"/>
      <c r="Y544" s="158"/>
      <c r="Z544" s="158"/>
    </row>
    <row r="545" spans="1:26" ht="15.75" customHeight="1">
      <c r="A545" s="136" t="s">
        <v>2011</v>
      </c>
      <c r="B545" s="173">
        <v>5</v>
      </c>
      <c r="C545" s="173">
        <v>9</v>
      </c>
      <c r="D545" s="158"/>
      <c r="E545" s="158"/>
      <c r="F545" s="158"/>
      <c r="G545" s="158"/>
      <c r="H545" s="158"/>
      <c r="I545" s="158"/>
      <c r="J545" s="158"/>
      <c r="K545" s="158"/>
      <c r="L545" s="158"/>
      <c r="M545" s="158"/>
      <c r="N545" s="158"/>
      <c r="O545" s="158"/>
      <c r="P545" s="158"/>
      <c r="Q545" s="158"/>
      <c r="R545" s="158"/>
      <c r="S545" s="158"/>
      <c r="T545" s="158"/>
      <c r="U545" s="158"/>
      <c r="V545" s="158"/>
      <c r="W545" s="158"/>
      <c r="X545" s="158"/>
      <c r="Y545" s="158"/>
      <c r="Z545" s="158"/>
    </row>
    <row r="546" spans="1:26" ht="15.75" customHeight="1">
      <c r="A546" s="136" t="s">
        <v>979</v>
      </c>
      <c r="B546" s="173">
        <v>5</v>
      </c>
      <c r="C546" s="173">
        <v>0</v>
      </c>
      <c r="D546" s="158"/>
      <c r="E546" s="158"/>
      <c r="F546" s="158"/>
      <c r="G546" s="158"/>
      <c r="H546" s="158"/>
      <c r="I546" s="158"/>
      <c r="J546" s="158"/>
      <c r="K546" s="158"/>
      <c r="L546" s="158"/>
      <c r="M546" s="158"/>
      <c r="N546" s="158"/>
      <c r="O546" s="158"/>
      <c r="P546" s="158"/>
      <c r="Q546" s="158"/>
      <c r="R546" s="158"/>
      <c r="S546" s="158"/>
      <c r="T546" s="158"/>
      <c r="U546" s="158"/>
      <c r="V546" s="158"/>
      <c r="W546" s="158"/>
      <c r="X546" s="158"/>
      <c r="Y546" s="158"/>
      <c r="Z546" s="158"/>
    </row>
    <row r="547" spans="1:26" ht="15.75" customHeight="1">
      <c r="A547" s="136" t="s">
        <v>980</v>
      </c>
      <c r="B547" s="173">
        <v>5</v>
      </c>
      <c r="C547" s="173">
        <v>0</v>
      </c>
      <c r="D547" s="158"/>
      <c r="E547" s="158"/>
      <c r="F547" s="158"/>
      <c r="G547" s="158"/>
      <c r="H547" s="158"/>
      <c r="I547" s="158"/>
      <c r="J547" s="158"/>
      <c r="K547" s="158"/>
      <c r="L547" s="158"/>
      <c r="M547" s="158"/>
      <c r="N547" s="158"/>
      <c r="O547" s="158"/>
      <c r="P547" s="158"/>
      <c r="Q547" s="158"/>
      <c r="R547" s="158"/>
      <c r="S547" s="158"/>
      <c r="T547" s="158"/>
      <c r="U547" s="158"/>
      <c r="V547" s="158"/>
      <c r="W547" s="158"/>
      <c r="X547" s="158"/>
      <c r="Y547" s="158"/>
      <c r="Z547" s="158"/>
    </row>
    <row r="548" spans="1:26" ht="15.75" customHeight="1">
      <c r="A548" s="136" t="s">
        <v>1199</v>
      </c>
      <c r="B548" s="173">
        <v>5</v>
      </c>
      <c r="C548" s="173">
        <v>1</v>
      </c>
      <c r="D548" s="158"/>
      <c r="E548" s="158"/>
      <c r="F548" s="158"/>
      <c r="G548" s="158"/>
      <c r="H548" s="158"/>
      <c r="I548" s="158"/>
      <c r="J548" s="158"/>
      <c r="K548" s="158"/>
      <c r="L548" s="158"/>
      <c r="M548" s="158"/>
      <c r="N548" s="158"/>
      <c r="O548" s="158"/>
      <c r="P548" s="158"/>
      <c r="Q548" s="158"/>
      <c r="R548" s="158"/>
      <c r="S548" s="158"/>
      <c r="T548" s="158"/>
      <c r="U548" s="158"/>
      <c r="V548" s="158"/>
      <c r="W548" s="158"/>
      <c r="X548" s="158"/>
      <c r="Y548" s="158"/>
      <c r="Z548" s="158"/>
    </row>
    <row r="549" spans="1:26" ht="15.75" customHeight="1">
      <c r="A549" s="136" t="s">
        <v>1374</v>
      </c>
      <c r="B549" s="173">
        <v>5</v>
      </c>
      <c r="C549" s="173">
        <v>2</v>
      </c>
      <c r="D549" s="158"/>
      <c r="E549" s="158"/>
      <c r="F549" s="158"/>
      <c r="G549" s="158"/>
      <c r="H549" s="158"/>
      <c r="I549" s="158"/>
      <c r="J549" s="158"/>
      <c r="K549" s="158"/>
      <c r="L549" s="158"/>
      <c r="M549" s="158"/>
      <c r="N549" s="158"/>
      <c r="O549" s="158"/>
      <c r="P549" s="158"/>
      <c r="Q549" s="158"/>
      <c r="R549" s="158"/>
      <c r="S549" s="158"/>
      <c r="T549" s="158"/>
      <c r="U549" s="158"/>
      <c r="V549" s="158"/>
      <c r="W549" s="158"/>
      <c r="X549" s="158"/>
      <c r="Y549" s="158"/>
      <c r="Z549" s="158"/>
    </row>
    <row r="550" spans="1:26" ht="15.75" customHeight="1">
      <c r="A550" s="136" t="s">
        <v>1530</v>
      </c>
      <c r="B550" s="173">
        <v>5</v>
      </c>
      <c r="C550" s="173">
        <v>3</v>
      </c>
      <c r="D550" s="158"/>
      <c r="E550" s="158"/>
      <c r="F550" s="158"/>
      <c r="G550" s="158"/>
      <c r="H550" s="158"/>
      <c r="I550" s="158"/>
      <c r="J550" s="158"/>
      <c r="K550" s="158"/>
      <c r="L550" s="158"/>
      <c r="M550" s="158"/>
      <c r="N550" s="158"/>
      <c r="O550" s="158"/>
      <c r="P550" s="158"/>
      <c r="Q550" s="158"/>
      <c r="R550" s="158"/>
      <c r="S550" s="158"/>
      <c r="T550" s="158"/>
      <c r="U550" s="158"/>
      <c r="V550" s="158"/>
      <c r="W550" s="158"/>
      <c r="X550" s="158"/>
      <c r="Y550" s="158"/>
      <c r="Z550" s="158"/>
    </row>
    <row r="551" spans="1:26" ht="15.75" customHeight="1">
      <c r="A551" s="136" t="s">
        <v>1656</v>
      </c>
      <c r="B551" s="173">
        <v>5</v>
      </c>
      <c r="C551" s="173">
        <v>4</v>
      </c>
      <c r="D551" s="158"/>
      <c r="E551" s="158"/>
      <c r="F551" s="158"/>
      <c r="G551" s="158"/>
      <c r="H551" s="158"/>
      <c r="I551" s="158"/>
      <c r="J551" s="158"/>
      <c r="K551" s="158"/>
      <c r="L551" s="158"/>
      <c r="M551" s="158"/>
      <c r="N551" s="158"/>
      <c r="O551" s="158"/>
      <c r="P551" s="158"/>
      <c r="Q551" s="158"/>
      <c r="R551" s="158"/>
      <c r="S551" s="158"/>
      <c r="T551" s="158"/>
      <c r="U551" s="158"/>
      <c r="V551" s="158"/>
      <c r="W551" s="158"/>
      <c r="X551" s="158"/>
      <c r="Y551" s="158"/>
      <c r="Z551" s="158"/>
    </row>
    <row r="552" spans="1:26" ht="15.75" customHeight="1">
      <c r="A552" s="136" t="s">
        <v>1757</v>
      </c>
      <c r="B552" s="173">
        <v>5</v>
      </c>
      <c r="C552" s="173">
        <v>5</v>
      </c>
      <c r="D552" s="158"/>
      <c r="E552" s="158"/>
      <c r="F552" s="158"/>
      <c r="G552" s="158"/>
      <c r="H552" s="158"/>
      <c r="I552" s="158"/>
      <c r="J552" s="158"/>
      <c r="K552" s="158"/>
      <c r="L552" s="158"/>
      <c r="M552" s="158"/>
      <c r="N552" s="158"/>
      <c r="O552" s="158"/>
      <c r="P552" s="158"/>
      <c r="Q552" s="158"/>
      <c r="R552" s="158"/>
      <c r="S552" s="158"/>
      <c r="T552" s="158"/>
      <c r="U552" s="158"/>
      <c r="V552" s="158"/>
      <c r="W552" s="158"/>
      <c r="X552" s="158"/>
      <c r="Y552" s="158"/>
      <c r="Z552" s="158"/>
    </row>
    <row r="553" spans="1:26" ht="15.75" customHeight="1">
      <c r="A553" s="136" t="s">
        <v>1836</v>
      </c>
      <c r="B553" s="173">
        <v>5</v>
      </c>
      <c r="C553" s="173">
        <v>6</v>
      </c>
      <c r="D553" s="158"/>
      <c r="E553" s="158"/>
      <c r="F553" s="158"/>
      <c r="G553" s="158"/>
      <c r="H553" s="158"/>
      <c r="I553" s="158"/>
      <c r="J553" s="158"/>
      <c r="K553" s="158"/>
      <c r="L553" s="158"/>
      <c r="M553" s="158"/>
      <c r="N553" s="158"/>
      <c r="O553" s="158"/>
      <c r="P553" s="158"/>
      <c r="Q553" s="158"/>
      <c r="R553" s="158"/>
      <c r="S553" s="158"/>
      <c r="T553" s="158"/>
      <c r="U553" s="158"/>
      <c r="V553" s="158"/>
      <c r="W553" s="158"/>
      <c r="X553" s="158"/>
      <c r="Y553" s="158"/>
      <c r="Z553" s="158"/>
    </row>
    <row r="554" spans="1:26" ht="15.75" customHeight="1">
      <c r="A554" s="136" t="s">
        <v>981</v>
      </c>
      <c r="B554" s="173">
        <v>5</v>
      </c>
      <c r="C554" s="173">
        <v>0</v>
      </c>
      <c r="D554" s="158"/>
      <c r="E554" s="158"/>
      <c r="F554" s="158"/>
      <c r="G554" s="158"/>
      <c r="H554" s="158"/>
      <c r="I554" s="158"/>
      <c r="J554" s="158"/>
      <c r="K554" s="158"/>
      <c r="L554" s="158"/>
      <c r="M554" s="158"/>
      <c r="N554" s="158"/>
      <c r="O554" s="158"/>
      <c r="P554" s="158"/>
      <c r="Q554" s="158"/>
      <c r="R554" s="158"/>
      <c r="S554" s="158"/>
      <c r="T554" s="158"/>
      <c r="U554" s="158"/>
      <c r="V554" s="158"/>
      <c r="W554" s="158"/>
      <c r="X554" s="158"/>
      <c r="Y554" s="158"/>
      <c r="Z554" s="158"/>
    </row>
    <row r="555" spans="1:26" ht="15.75" customHeight="1">
      <c r="A555" s="142" t="s">
        <v>982</v>
      </c>
      <c r="B555" s="173">
        <v>0</v>
      </c>
      <c r="C555" s="173">
        <v>1</v>
      </c>
      <c r="D555" s="158"/>
      <c r="E555" s="158"/>
      <c r="F555" s="158"/>
      <c r="G555" s="158"/>
      <c r="H555" s="158"/>
      <c r="I555" s="158"/>
      <c r="J555" s="158"/>
      <c r="K555" s="158"/>
      <c r="L555" s="158"/>
      <c r="M555" s="158"/>
      <c r="N555" s="158"/>
      <c r="O555" s="158"/>
      <c r="P555" s="158"/>
      <c r="Q555" s="158"/>
      <c r="R555" s="158"/>
      <c r="S555" s="158"/>
      <c r="T555" s="158"/>
      <c r="U555" s="158"/>
      <c r="V555" s="158"/>
      <c r="W555" s="158"/>
      <c r="X555" s="158"/>
      <c r="Y555" s="158"/>
      <c r="Z555" s="158"/>
    </row>
    <row r="556" spans="1:26" ht="15.75" customHeight="1">
      <c r="A556" s="142" t="s">
        <v>1200</v>
      </c>
      <c r="B556" s="173">
        <v>0</v>
      </c>
      <c r="C556" s="173">
        <v>2</v>
      </c>
      <c r="D556" s="158"/>
      <c r="E556" s="158"/>
      <c r="F556" s="158"/>
      <c r="G556" s="158"/>
      <c r="H556" s="158"/>
      <c r="I556" s="158"/>
      <c r="J556" s="158"/>
      <c r="K556" s="158"/>
      <c r="L556" s="158"/>
      <c r="M556" s="158"/>
      <c r="N556" s="158"/>
      <c r="O556" s="158"/>
      <c r="P556" s="158"/>
      <c r="Q556" s="158"/>
      <c r="R556" s="158"/>
      <c r="S556" s="158"/>
      <c r="T556" s="158"/>
      <c r="U556" s="158"/>
      <c r="V556" s="158"/>
      <c r="W556" s="158"/>
      <c r="X556" s="158"/>
      <c r="Y556" s="158"/>
      <c r="Z556" s="158"/>
    </row>
    <row r="557" spans="1:26" ht="15.75" customHeight="1">
      <c r="A557" s="142" t="s">
        <v>1375</v>
      </c>
      <c r="B557" s="173">
        <v>0</v>
      </c>
      <c r="C557" s="173">
        <v>3</v>
      </c>
      <c r="D557" s="158"/>
      <c r="E557" s="158"/>
      <c r="F557" s="158"/>
      <c r="G557" s="158"/>
      <c r="H557" s="158"/>
      <c r="I557" s="158"/>
      <c r="J557" s="158"/>
      <c r="K557" s="158"/>
      <c r="L557" s="158"/>
      <c r="M557" s="158"/>
      <c r="N557" s="158"/>
      <c r="O557" s="158"/>
      <c r="P557" s="158"/>
      <c r="Q557" s="158"/>
      <c r="R557" s="158"/>
      <c r="S557" s="158"/>
      <c r="T557" s="158"/>
      <c r="U557" s="158"/>
      <c r="V557" s="158"/>
      <c r="W557" s="158"/>
      <c r="X557" s="158"/>
      <c r="Y557" s="158"/>
      <c r="Z557" s="158"/>
    </row>
    <row r="558" spans="1:26" ht="15.75" customHeight="1">
      <c r="A558" s="142" t="s">
        <v>1531</v>
      </c>
      <c r="B558" s="173">
        <v>0</v>
      </c>
      <c r="C558" s="173">
        <v>4</v>
      </c>
      <c r="D558" s="158"/>
      <c r="E558" s="158"/>
      <c r="F558" s="158"/>
      <c r="G558" s="158"/>
      <c r="H558" s="158"/>
      <c r="I558" s="158"/>
      <c r="J558" s="158"/>
      <c r="K558" s="158"/>
      <c r="L558" s="158"/>
      <c r="M558" s="158"/>
      <c r="N558" s="158"/>
      <c r="O558" s="158"/>
      <c r="P558" s="158"/>
      <c r="Q558" s="158"/>
      <c r="R558" s="158"/>
      <c r="S558" s="158"/>
      <c r="T558" s="158"/>
      <c r="U558" s="158"/>
      <c r="V558" s="158"/>
      <c r="W558" s="158"/>
      <c r="X558" s="158"/>
      <c r="Y558" s="158"/>
      <c r="Z558" s="158"/>
    </row>
    <row r="559" spans="1:26" ht="15.75" customHeight="1">
      <c r="A559" s="142" t="s">
        <v>1657</v>
      </c>
      <c r="B559" s="173">
        <v>0</v>
      </c>
      <c r="C559" s="173">
        <v>5</v>
      </c>
      <c r="D559" s="158"/>
      <c r="E559" s="158"/>
      <c r="F559" s="158"/>
      <c r="G559" s="158"/>
      <c r="H559" s="158"/>
      <c r="I559" s="158"/>
      <c r="J559" s="158"/>
      <c r="K559" s="158"/>
      <c r="L559" s="158"/>
      <c r="M559" s="158"/>
      <c r="N559" s="158"/>
      <c r="O559" s="158"/>
      <c r="P559" s="158"/>
      <c r="Q559" s="158"/>
      <c r="R559" s="158"/>
      <c r="S559" s="158"/>
      <c r="T559" s="158"/>
      <c r="U559" s="158"/>
      <c r="V559" s="158"/>
      <c r="W559" s="158"/>
      <c r="X559" s="158"/>
      <c r="Y559" s="158"/>
      <c r="Z559" s="158"/>
    </row>
    <row r="560" spans="1:26" ht="15.75" customHeight="1">
      <c r="A560" s="136" t="s">
        <v>1758</v>
      </c>
      <c r="B560" s="173">
        <v>5</v>
      </c>
      <c r="C560" s="173">
        <v>2</v>
      </c>
      <c r="D560" s="158"/>
      <c r="E560" s="158"/>
      <c r="F560" s="158"/>
      <c r="G560" s="158"/>
      <c r="H560" s="158"/>
      <c r="I560" s="158"/>
      <c r="J560" s="158"/>
      <c r="K560" s="158"/>
      <c r="L560" s="158"/>
      <c r="M560" s="158"/>
      <c r="N560" s="158"/>
      <c r="O560" s="158"/>
      <c r="P560" s="158"/>
      <c r="Q560" s="158"/>
      <c r="R560" s="158"/>
      <c r="S560" s="158"/>
      <c r="T560" s="158"/>
      <c r="U560" s="158"/>
      <c r="V560" s="158"/>
      <c r="W560" s="158"/>
      <c r="X560" s="158"/>
      <c r="Y560" s="158"/>
      <c r="Z560" s="158"/>
    </row>
    <row r="561" spans="1:26" ht="15.75" customHeight="1">
      <c r="A561" s="136" t="s">
        <v>983</v>
      </c>
      <c r="B561" s="173">
        <v>5</v>
      </c>
      <c r="C561" s="173">
        <v>0</v>
      </c>
      <c r="D561" s="158"/>
      <c r="E561" s="158"/>
      <c r="F561" s="158"/>
      <c r="G561" s="158"/>
      <c r="H561" s="158"/>
      <c r="I561" s="158"/>
      <c r="J561" s="158"/>
      <c r="K561" s="158"/>
      <c r="L561" s="158"/>
      <c r="M561" s="158"/>
      <c r="N561" s="158"/>
      <c r="O561" s="158"/>
      <c r="P561" s="158"/>
      <c r="Q561" s="158"/>
      <c r="R561" s="158"/>
      <c r="S561" s="158"/>
      <c r="T561" s="158"/>
      <c r="U561" s="158"/>
      <c r="V561" s="158"/>
      <c r="W561" s="158"/>
      <c r="X561" s="158"/>
      <c r="Y561" s="158"/>
      <c r="Z561" s="158"/>
    </row>
    <row r="562" spans="1:26" ht="15.75" customHeight="1">
      <c r="A562" s="136" t="s">
        <v>1201</v>
      </c>
      <c r="B562" s="173">
        <v>5</v>
      </c>
      <c r="C562" s="173">
        <v>1</v>
      </c>
      <c r="D562" s="158"/>
      <c r="E562" s="158"/>
      <c r="F562" s="158"/>
      <c r="G562" s="158"/>
      <c r="H562" s="158"/>
      <c r="I562" s="158"/>
      <c r="J562" s="158"/>
      <c r="K562" s="158"/>
      <c r="L562" s="158"/>
      <c r="M562" s="158"/>
      <c r="N562" s="158"/>
      <c r="O562" s="158"/>
      <c r="P562" s="158"/>
      <c r="Q562" s="158"/>
      <c r="R562" s="158"/>
      <c r="S562" s="158"/>
      <c r="T562" s="158"/>
      <c r="U562" s="158"/>
      <c r="V562" s="158"/>
      <c r="W562" s="158"/>
      <c r="X562" s="158"/>
      <c r="Y562" s="158"/>
      <c r="Z562" s="158"/>
    </row>
    <row r="563" spans="1:26" ht="15.75" customHeight="1">
      <c r="A563" s="136" t="s">
        <v>1376</v>
      </c>
      <c r="B563" s="173">
        <v>5</v>
      </c>
      <c r="C563" s="173">
        <v>4</v>
      </c>
      <c r="D563" s="158"/>
      <c r="E563" s="158"/>
      <c r="F563" s="158"/>
      <c r="G563" s="158"/>
      <c r="H563" s="158"/>
      <c r="I563" s="158"/>
      <c r="J563" s="158"/>
      <c r="K563" s="158"/>
      <c r="L563" s="158"/>
      <c r="M563" s="158"/>
      <c r="N563" s="158"/>
      <c r="O563" s="158"/>
      <c r="P563" s="158"/>
      <c r="Q563" s="158"/>
      <c r="R563" s="158"/>
      <c r="S563" s="158"/>
      <c r="T563" s="158"/>
      <c r="U563" s="158"/>
      <c r="V563" s="158"/>
      <c r="W563" s="158"/>
      <c r="X563" s="158"/>
      <c r="Y563" s="158"/>
      <c r="Z563" s="158"/>
    </row>
    <row r="564" spans="1:26" ht="15.75" customHeight="1">
      <c r="A564" s="136" t="s">
        <v>1532</v>
      </c>
      <c r="B564" s="173">
        <v>5</v>
      </c>
      <c r="C564" s="173">
        <v>5</v>
      </c>
      <c r="D564" s="158"/>
      <c r="E564" s="158"/>
      <c r="F564" s="158"/>
      <c r="G564" s="158"/>
      <c r="H564" s="158"/>
      <c r="I564" s="158"/>
      <c r="J564" s="158"/>
      <c r="K564" s="158"/>
      <c r="L564" s="158"/>
      <c r="M564" s="158"/>
      <c r="N564" s="158"/>
      <c r="O564" s="158"/>
      <c r="P564" s="158"/>
      <c r="Q564" s="158"/>
      <c r="R564" s="158"/>
      <c r="S564" s="158"/>
      <c r="T564" s="158"/>
      <c r="U564" s="158"/>
      <c r="V564" s="158"/>
      <c r="W564" s="158"/>
      <c r="X564" s="158"/>
      <c r="Y564" s="158"/>
      <c r="Z564" s="158"/>
    </row>
    <row r="565" spans="1:26" ht="15.75" customHeight="1">
      <c r="A565" s="136" t="s">
        <v>984</v>
      </c>
      <c r="B565" s="173">
        <v>5</v>
      </c>
      <c r="C565" s="173">
        <v>0</v>
      </c>
      <c r="D565" s="158"/>
      <c r="E565" s="158"/>
      <c r="F565" s="158"/>
      <c r="G565" s="158"/>
      <c r="H565" s="158"/>
      <c r="I565" s="158"/>
      <c r="J565" s="158"/>
      <c r="K565" s="158"/>
      <c r="L565" s="158"/>
      <c r="M565" s="158"/>
      <c r="N565" s="158"/>
      <c r="O565" s="158"/>
      <c r="P565" s="158"/>
      <c r="Q565" s="158"/>
      <c r="R565" s="158"/>
      <c r="S565" s="158"/>
      <c r="T565" s="158"/>
      <c r="U565" s="158"/>
      <c r="V565" s="158"/>
      <c r="W565" s="158"/>
      <c r="X565" s="158"/>
      <c r="Y565" s="158"/>
      <c r="Z565" s="158"/>
    </row>
    <row r="566" spans="1:26" ht="15.75" customHeight="1">
      <c r="A566" s="136" t="s">
        <v>1202</v>
      </c>
      <c r="B566" s="173">
        <v>5</v>
      </c>
      <c r="C566" s="173">
        <v>1</v>
      </c>
      <c r="D566" s="158"/>
      <c r="E566" s="158"/>
      <c r="F566" s="158"/>
      <c r="G566" s="158"/>
      <c r="H566" s="158"/>
      <c r="I566" s="158"/>
      <c r="J566" s="158"/>
      <c r="K566" s="158"/>
      <c r="L566" s="158"/>
      <c r="M566" s="158"/>
      <c r="N566" s="158"/>
      <c r="O566" s="158"/>
      <c r="P566" s="158"/>
      <c r="Q566" s="158"/>
      <c r="R566" s="158"/>
      <c r="S566" s="158"/>
      <c r="T566" s="158"/>
      <c r="U566" s="158"/>
      <c r="V566" s="158"/>
      <c r="W566" s="158"/>
      <c r="X566" s="158"/>
      <c r="Y566" s="158"/>
      <c r="Z566" s="158"/>
    </row>
    <row r="567" spans="1:26" ht="15.75" customHeight="1">
      <c r="A567" s="136" t="s">
        <v>1377</v>
      </c>
      <c r="B567" s="173">
        <v>5</v>
      </c>
      <c r="C567" s="173">
        <v>2</v>
      </c>
      <c r="D567" s="158"/>
      <c r="E567" s="158"/>
      <c r="F567" s="158"/>
      <c r="G567" s="158"/>
      <c r="H567" s="158"/>
      <c r="I567" s="158"/>
      <c r="J567" s="158"/>
      <c r="K567" s="158"/>
      <c r="L567" s="158"/>
      <c r="M567" s="158"/>
      <c r="N567" s="158"/>
      <c r="O567" s="158"/>
      <c r="P567" s="158"/>
      <c r="Q567" s="158"/>
      <c r="R567" s="158"/>
      <c r="S567" s="158"/>
      <c r="T567" s="158"/>
      <c r="U567" s="158"/>
      <c r="V567" s="158"/>
      <c r="W567" s="158"/>
      <c r="X567" s="158"/>
      <c r="Y567" s="158"/>
      <c r="Z567" s="158"/>
    </row>
    <row r="568" spans="1:26" ht="15.75" customHeight="1">
      <c r="A568" s="136" t="s">
        <v>1533</v>
      </c>
      <c r="B568" s="173">
        <v>5</v>
      </c>
      <c r="C568" s="173">
        <v>3</v>
      </c>
      <c r="D568" s="158"/>
      <c r="E568" s="158"/>
      <c r="F568" s="158"/>
      <c r="G568" s="158"/>
      <c r="H568" s="158"/>
      <c r="I568" s="158"/>
      <c r="J568" s="158"/>
      <c r="K568" s="158"/>
      <c r="L568" s="158"/>
      <c r="M568" s="158"/>
      <c r="N568" s="158"/>
      <c r="O568" s="158"/>
      <c r="P568" s="158"/>
      <c r="Q568" s="158"/>
      <c r="R568" s="158"/>
      <c r="S568" s="158"/>
      <c r="T568" s="158"/>
      <c r="U568" s="158"/>
      <c r="V568" s="158"/>
      <c r="W568" s="158"/>
      <c r="X568" s="158"/>
      <c r="Y568" s="158"/>
      <c r="Z568" s="158"/>
    </row>
    <row r="569" spans="1:26" ht="15.75" customHeight="1">
      <c r="A569" s="136" t="s">
        <v>1658</v>
      </c>
      <c r="B569" s="173">
        <v>5</v>
      </c>
      <c r="C569" s="173">
        <v>4</v>
      </c>
      <c r="D569" s="158"/>
      <c r="E569" s="158"/>
      <c r="F569" s="158"/>
      <c r="G569" s="158"/>
      <c r="H569" s="158"/>
      <c r="I569" s="158"/>
      <c r="J569" s="158"/>
      <c r="K569" s="158"/>
      <c r="L569" s="158"/>
      <c r="M569" s="158"/>
      <c r="N569" s="158"/>
      <c r="O569" s="158"/>
      <c r="P569" s="158"/>
      <c r="Q569" s="158"/>
      <c r="R569" s="158"/>
      <c r="S569" s="158"/>
      <c r="T569" s="158"/>
      <c r="U569" s="158"/>
      <c r="V569" s="158"/>
      <c r="W569" s="158"/>
      <c r="X569" s="158"/>
      <c r="Y569" s="158"/>
      <c r="Z569" s="158"/>
    </row>
    <row r="570" spans="1:26" ht="15.75" customHeight="1">
      <c r="A570" s="136" t="s">
        <v>1759</v>
      </c>
      <c r="B570" s="173">
        <v>5</v>
      </c>
      <c r="C570" s="173">
        <v>5</v>
      </c>
      <c r="D570" s="158"/>
      <c r="E570" s="158"/>
      <c r="F570" s="158"/>
      <c r="G570" s="158"/>
      <c r="H570" s="158"/>
      <c r="I570" s="158"/>
      <c r="J570" s="158"/>
      <c r="K570" s="158"/>
      <c r="L570" s="158"/>
      <c r="M570" s="158"/>
      <c r="N570" s="158"/>
      <c r="O570" s="158"/>
      <c r="P570" s="158"/>
      <c r="Q570" s="158"/>
      <c r="R570" s="158"/>
      <c r="S570" s="158"/>
      <c r="T570" s="158"/>
      <c r="U570" s="158"/>
      <c r="V570" s="158"/>
      <c r="W570" s="158"/>
      <c r="X570" s="158"/>
      <c r="Y570" s="158"/>
      <c r="Z570" s="158"/>
    </row>
    <row r="571" spans="1:26" ht="15.75" customHeight="1">
      <c r="A571" s="136" t="s">
        <v>985</v>
      </c>
      <c r="B571" s="173">
        <v>5</v>
      </c>
      <c r="C571" s="173">
        <v>0</v>
      </c>
      <c r="D571" s="158"/>
      <c r="E571" s="158"/>
      <c r="F571" s="158"/>
      <c r="G571" s="158"/>
      <c r="H571" s="158"/>
      <c r="I571" s="158"/>
      <c r="J571" s="158"/>
      <c r="K571" s="158"/>
      <c r="L571" s="158"/>
      <c r="M571" s="158"/>
      <c r="N571" s="158"/>
      <c r="O571" s="158"/>
      <c r="P571" s="158"/>
      <c r="Q571" s="158"/>
      <c r="R571" s="158"/>
      <c r="S571" s="158"/>
      <c r="T571" s="158"/>
      <c r="U571" s="158"/>
      <c r="V571" s="158"/>
      <c r="W571" s="158"/>
      <c r="X571" s="158"/>
      <c r="Y571" s="158"/>
      <c r="Z571" s="158"/>
    </row>
    <row r="572" spans="1:26" ht="15.75" customHeight="1">
      <c r="A572" s="136" t="s">
        <v>1203</v>
      </c>
      <c r="B572" s="173">
        <v>5</v>
      </c>
      <c r="C572" s="173">
        <v>1</v>
      </c>
      <c r="D572" s="158"/>
      <c r="E572" s="158"/>
      <c r="F572" s="158"/>
      <c r="G572" s="158"/>
      <c r="H572" s="158"/>
      <c r="I572" s="158"/>
      <c r="J572" s="158"/>
      <c r="K572" s="158"/>
      <c r="L572" s="158"/>
      <c r="M572" s="158"/>
      <c r="N572" s="158"/>
      <c r="O572" s="158"/>
      <c r="P572" s="158"/>
      <c r="Q572" s="158"/>
      <c r="R572" s="158"/>
      <c r="S572" s="158"/>
      <c r="T572" s="158"/>
      <c r="U572" s="158"/>
      <c r="V572" s="158"/>
      <c r="W572" s="158"/>
      <c r="X572" s="158"/>
      <c r="Y572" s="158"/>
      <c r="Z572" s="158"/>
    </row>
    <row r="573" spans="1:26" ht="15.75" customHeight="1">
      <c r="A573" s="136" t="s">
        <v>986</v>
      </c>
      <c r="B573" s="173">
        <v>5</v>
      </c>
      <c r="C573" s="173">
        <v>0</v>
      </c>
      <c r="D573" s="158"/>
      <c r="E573" s="158"/>
      <c r="F573" s="158"/>
      <c r="G573" s="158"/>
      <c r="H573" s="158"/>
      <c r="I573" s="158"/>
      <c r="J573" s="158"/>
      <c r="K573" s="158"/>
      <c r="L573" s="158"/>
      <c r="M573" s="158"/>
      <c r="N573" s="158"/>
      <c r="O573" s="158"/>
      <c r="P573" s="158"/>
      <c r="Q573" s="158"/>
      <c r="R573" s="158"/>
      <c r="S573" s="158"/>
      <c r="T573" s="158"/>
      <c r="U573" s="158"/>
      <c r="V573" s="158"/>
      <c r="W573" s="158"/>
      <c r="X573" s="158"/>
      <c r="Y573" s="158"/>
      <c r="Z573" s="158"/>
    </row>
    <row r="574" spans="1:26" ht="15.75" customHeight="1">
      <c r="A574" s="136" t="s">
        <v>987</v>
      </c>
      <c r="B574" s="173">
        <v>5</v>
      </c>
      <c r="C574" s="173">
        <v>0</v>
      </c>
      <c r="D574" s="158"/>
      <c r="E574" s="158"/>
      <c r="F574" s="158"/>
      <c r="G574" s="158"/>
      <c r="H574" s="158"/>
      <c r="I574" s="158"/>
      <c r="J574" s="158"/>
      <c r="K574" s="158"/>
      <c r="L574" s="158"/>
      <c r="M574" s="158"/>
      <c r="N574" s="158"/>
      <c r="O574" s="158"/>
      <c r="P574" s="158"/>
      <c r="Q574" s="158"/>
      <c r="R574" s="158"/>
      <c r="S574" s="158"/>
      <c r="T574" s="158"/>
      <c r="U574" s="158"/>
      <c r="V574" s="158"/>
      <c r="W574" s="158"/>
      <c r="X574" s="158"/>
      <c r="Y574" s="158"/>
      <c r="Z574" s="158"/>
    </row>
    <row r="575" spans="1:26" ht="15.75" customHeight="1">
      <c r="A575" s="136" t="s">
        <v>1204</v>
      </c>
      <c r="B575" s="173">
        <v>5</v>
      </c>
      <c r="C575" s="173">
        <v>1</v>
      </c>
      <c r="D575" s="158"/>
      <c r="E575" s="158"/>
      <c r="F575" s="158"/>
      <c r="G575" s="158"/>
      <c r="H575" s="158"/>
      <c r="I575" s="158"/>
      <c r="J575" s="158"/>
      <c r="K575" s="158"/>
      <c r="L575" s="158"/>
      <c r="M575" s="158"/>
      <c r="N575" s="158"/>
      <c r="O575" s="158"/>
      <c r="P575" s="158"/>
      <c r="Q575" s="158"/>
      <c r="R575" s="158"/>
      <c r="S575" s="158"/>
      <c r="T575" s="158"/>
      <c r="U575" s="158"/>
      <c r="V575" s="158"/>
      <c r="W575" s="158"/>
      <c r="X575" s="158"/>
      <c r="Y575" s="158"/>
      <c r="Z575" s="158"/>
    </row>
    <row r="576" spans="1:26" ht="15.75" customHeight="1">
      <c r="A576" s="136" t="s">
        <v>1378</v>
      </c>
      <c r="B576" s="173">
        <v>5</v>
      </c>
      <c r="C576" s="173">
        <v>2</v>
      </c>
      <c r="D576" s="158"/>
      <c r="E576" s="158"/>
      <c r="F576" s="158"/>
      <c r="G576" s="158"/>
      <c r="H576" s="158"/>
      <c r="I576" s="158"/>
      <c r="J576" s="158"/>
      <c r="K576" s="158"/>
      <c r="L576" s="158"/>
      <c r="M576" s="158"/>
      <c r="N576" s="158"/>
      <c r="O576" s="158"/>
      <c r="P576" s="158"/>
      <c r="Q576" s="158"/>
      <c r="R576" s="158"/>
      <c r="S576" s="158"/>
      <c r="T576" s="158"/>
      <c r="U576" s="158"/>
      <c r="V576" s="158"/>
      <c r="W576" s="158"/>
      <c r="X576" s="158"/>
      <c r="Y576" s="158"/>
      <c r="Z576" s="158"/>
    </row>
    <row r="577" spans="1:26" ht="15.75" customHeight="1">
      <c r="A577" s="136" t="s">
        <v>1534</v>
      </c>
      <c r="B577" s="173">
        <v>5</v>
      </c>
      <c r="C577" s="173">
        <v>3</v>
      </c>
      <c r="D577" s="158"/>
      <c r="E577" s="158"/>
      <c r="F577" s="158"/>
      <c r="G577" s="158"/>
      <c r="H577" s="158"/>
      <c r="I577" s="158"/>
      <c r="J577" s="158"/>
      <c r="K577" s="158"/>
      <c r="L577" s="158"/>
      <c r="M577" s="158"/>
      <c r="N577" s="158"/>
      <c r="O577" s="158"/>
      <c r="P577" s="158"/>
      <c r="Q577" s="158"/>
      <c r="R577" s="158"/>
      <c r="S577" s="158"/>
      <c r="T577" s="158"/>
      <c r="U577" s="158"/>
      <c r="V577" s="158"/>
      <c r="W577" s="158"/>
      <c r="X577" s="158"/>
      <c r="Y577" s="158"/>
      <c r="Z577" s="158"/>
    </row>
    <row r="578" spans="1:26" ht="15.75" customHeight="1">
      <c r="A578" s="136" t="s">
        <v>1659</v>
      </c>
      <c r="B578" s="173">
        <v>5</v>
      </c>
      <c r="C578" s="173">
        <v>4</v>
      </c>
      <c r="D578" s="158"/>
      <c r="E578" s="158"/>
      <c r="F578" s="158"/>
      <c r="G578" s="158"/>
      <c r="H578" s="158"/>
      <c r="I578" s="158"/>
      <c r="J578" s="158"/>
      <c r="K578" s="158"/>
      <c r="L578" s="158"/>
      <c r="M578" s="158"/>
      <c r="N578" s="158"/>
      <c r="O578" s="158"/>
      <c r="P578" s="158"/>
      <c r="Q578" s="158"/>
      <c r="R578" s="158"/>
      <c r="S578" s="158"/>
      <c r="T578" s="158"/>
      <c r="U578" s="158"/>
      <c r="V578" s="158"/>
      <c r="W578" s="158"/>
      <c r="X578" s="158"/>
      <c r="Y578" s="158"/>
      <c r="Z578" s="158"/>
    </row>
    <row r="579" spans="1:26" ht="15.75" customHeight="1">
      <c r="A579" s="142" t="s">
        <v>988</v>
      </c>
      <c r="B579" s="173">
        <v>0</v>
      </c>
      <c r="C579" s="173">
        <v>1</v>
      </c>
      <c r="D579" s="158"/>
      <c r="E579" s="158"/>
      <c r="F579" s="158"/>
      <c r="G579" s="158"/>
      <c r="H579" s="158"/>
      <c r="I579" s="158"/>
      <c r="J579" s="158"/>
      <c r="K579" s="158"/>
      <c r="L579" s="158"/>
      <c r="M579" s="158"/>
      <c r="N579" s="158"/>
      <c r="O579" s="158"/>
      <c r="P579" s="158"/>
      <c r="Q579" s="158"/>
      <c r="R579" s="158"/>
      <c r="S579" s="158"/>
      <c r="T579" s="158"/>
      <c r="U579" s="158"/>
      <c r="V579" s="158"/>
      <c r="W579" s="158"/>
      <c r="X579" s="158"/>
      <c r="Y579" s="158"/>
      <c r="Z579" s="158"/>
    </row>
    <row r="580" spans="1:26" ht="15.75" customHeight="1">
      <c r="A580" s="142" t="s">
        <v>1205</v>
      </c>
      <c r="B580" s="173">
        <v>0</v>
      </c>
      <c r="C580" s="173">
        <v>2</v>
      </c>
      <c r="D580" s="158"/>
      <c r="E580" s="158"/>
      <c r="F580" s="158"/>
      <c r="G580" s="158"/>
      <c r="H580" s="158"/>
      <c r="I580" s="158"/>
      <c r="J580" s="158"/>
      <c r="K580" s="158"/>
      <c r="L580" s="158"/>
      <c r="M580" s="158"/>
      <c r="N580" s="158"/>
      <c r="O580" s="158"/>
      <c r="P580" s="158"/>
      <c r="Q580" s="158"/>
      <c r="R580" s="158"/>
      <c r="S580" s="158"/>
      <c r="T580" s="158"/>
      <c r="U580" s="158"/>
      <c r="V580" s="158"/>
      <c r="W580" s="158"/>
      <c r="X580" s="158"/>
      <c r="Y580" s="158"/>
      <c r="Z580" s="158"/>
    </row>
    <row r="581" spans="1:26" ht="15.75" customHeight="1">
      <c r="A581" s="142" t="s">
        <v>1379</v>
      </c>
      <c r="B581" s="173">
        <v>0</v>
      </c>
      <c r="C581" s="173">
        <v>3</v>
      </c>
      <c r="D581" s="158"/>
      <c r="E581" s="158"/>
      <c r="F581" s="158"/>
      <c r="G581" s="158"/>
      <c r="H581" s="158"/>
      <c r="I581" s="158"/>
      <c r="J581" s="158"/>
      <c r="K581" s="158"/>
      <c r="L581" s="158"/>
      <c r="M581" s="158"/>
      <c r="N581" s="158"/>
      <c r="O581" s="158"/>
      <c r="P581" s="158"/>
      <c r="Q581" s="158"/>
      <c r="R581" s="158"/>
      <c r="S581" s="158"/>
      <c r="T581" s="158"/>
      <c r="U581" s="158"/>
      <c r="V581" s="158"/>
      <c r="W581" s="158"/>
      <c r="X581" s="158"/>
      <c r="Y581" s="158"/>
      <c r="Z581" s="158"/>
    </row>
    <row r="582" spans="1:26" ht="15.75" customHeight="1">
      <c r="A582" s="142" t="s">
        <v>1535</v>
      </c>
      <c r="B582" s="173">
        <v>0</v>
      </c>
      <c r="C582" s="173">
        <v>4</v>
      </c>
      <c r="D582" s="158"/>
      <c r="E582" s="158"/>
      <c r="F582" s="158"/>
      <c r="G582" s="158"/>
      <c r="H582" s="158"/>
      <c r="I582" s="158"/>
      <c r="J582" s="158"/>
      <c r="K582" s="158"/>
      <c r="L582" s="158"/>
      <c r="M582" s="158"/>
      <c r="N582" s="158"/>
      <c r="O582" s="158"/>
      <c r="P582" s="158"/>
      <c r="Q582" s="158"/>
      <c r="R582" s="158"/>
      <c r="S582" s="158"/>
      <c r="T582" s="158"/>
      <c r="U582" s="158"/>
      <c r="V582" s="158"/>
      <c r="W582" s="158"/>
      <c r="X582" s="158"/>
      <c r="Y582" s="158"/>
      <c r="Z582" s="158"/>
    </row>
    <row r="583" spans="1:26" ht="15.75" customHeight="1">
      <c r="A583" s="142" t="s">
        <v>1660</v>
      </c>
      <c r="B583" s="173">
        <v>0</v>
      </c>
      <c r="C583" s="173">
        <v>5</v>
      </c>
      <c r="D583" s="158"/>
      <c r="E583" s="158"/>
      <c r="F583" s="158"/>
      <c r="G583" s="158"/>
      <c r="H583" s="158"/>
      <c r="I583" s="158"/>
      <c r="J583" s="158"/>
      <c r="K583" s="158"/>
      <c r="L583" s="158"/>
      <c r="M583" s="158"/>
      <c r="N583" s="158"/>
      <c r="O583" s="158"/>
      <c r="P583" s="158"/>
      <c r="Q583" s="158"/>
      <c r="R583" s="158"/>
      <c r="S583" s="158"/>
      <c r="T583" s="158"/>
      <c r="U583" s="158"/>
      <c r="V583" s="158"/>
      <c r="W583" s="158"/>
      <c r="X583" s="158"/>
      <c r="Y583" s="158"/>
      <c r="Z583" s="158"/>
    </row>
    <row r="584" spans="1:26" ht="15.75" customHeight="1">
      <c r="A584" s="136" t="s">
        <v>989</v>
      </c>
      <c r="B584" s="173">
        <v>5</v>
      </c>
      <c r="C584" s="173">
        <v>0</v>
      </c>
      <c r="D584" s="158"/>
      <c r="E584" s="158"/>
      <c r="F584" s="158"/>
      <c r="G584" s="158"/>
      <c r="H584" s="158"/>
      <c r="I584" s="158"/>
      <c r="J584" s="158"/>
      <c r="K584" s="158"/>
      <c r="L584" s="158"/>
      <c r="M584" s="158"/>
      <c r="N584" s="158"/>
      <c r="O584" s="158"/>
      <c r="P584" s="158"/>
      <c r="Q584" s="158"/>
      <c r="R584" s="158"/>
      <c r="S584" s="158"/>
      <c r="T584" s="158"/>
      <c r="U584" s="158"/>
      <c r="V584" s="158"/>
      <c r="W584" s="158"/>
      <c r="X584" s="158"/>
      <c r="Y584" s="158"/>
      <c r="Z584" s="158"/>
    </row>
    <row r="585" spans="1:26" ht="15.75" customHeight="1">
      <c r="A585" s="136" t="s">
        <v>1206</v>
      </c>
      <c r="B585" s="173">
        <v>5</v>
      </c>
      <c r="C585" s="173">
        <v>1</v>
      </c>
      <c r="D585" s="158"/>
      <c r="E585" s="158"/>
      <c r="F585" s="158"/>
      <c r="G585" s="158"/>
      <c r="H585" s="158"/>
      <c r="I585" s="158"/>
      <c r="J585" s="158"/>
      <c r="K585" s="158"/>
      <c r="L585" s="158"/>
      <c r="M585" s="158"/>
      <c r="N585" s="158"/>
      <c r="O585" s="158"/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</row>
    <row r="586" spans="1:26" ht="15.75" customHeight="1">
      <c r="A586" s="142" t="s">
        <v>990</v>
      </c>
      <c r="B586" s="173">
        <v>0</v>
      </c>
      <c r="C586" s="173">
        <v>1</v>
      </c>
      <c r="D586" s="158"/>
      <c r="E586" s="158"/>
      <c r="F586" s="158"/>
      <c r="G586" s="158"/>
      <c r="H586" s="158"/>
      <c r="I586" s="158"/>
      <c r="J586" s="158"/>
      <c r="K586" s="158"/>
      <c r="L586" s="158"/>
      <c r="M586" s="158"/>
      <c r="N586" s="158"/>
      <c r="O586" s="158"/>
      <c r="P586" s="158"/>
      <c r="Q586" s="158"/>
      <c r="R586" s="158"/>
      <c r="S586" s="158"/>
      <c r="T586" s="158"/>
      <c r="U586" s="158"/>
      <c r="V586" s="158"/>
      <c r="W586" s="158"/>
      <c r="X586" s="158"/>
      <c r="Y586" s="158"/>
      <c r="Z586" s="158"/>
    </row>
    <row r="587" spans="1:26" ht="15.75" customHeight="1">
      <c r="A587" s="142" t="s">
        <v>1207</v>
      </c>
      <c r="B587" s="173">
        <v>0</v>
      </c>
      <c r="C587" s="173">
        <v>2</v>
      </c>
      <c r="D587" s="158"/>
      <c r="E587" s="158"/>
      <c r="F587" s="158"/>
      <c r="G587" s="158"/>
      <c r="H587" s="158"/>
      <c r="I587" s="158"/>
      <c r="J587" s="158"/>
      <c r="K587" s="158"/>
      <c r="L587" s="158"/>
      <c r="M587" s="158"/>
      <c r="N587" s="158"/>
      <c r="O587" s="158"/>
      <c r="P587" s="158"/>
      <c r="Q587" s="158"/>
      <c r="R587" s="158"/>
      <c r="S587" s="158"/>
      <c r="T587" s="158"/>
      <c r="U587" s="158"/>
      <c r="V587" s="158"/>
      <c r="W587" s="158"/>
      <c r="X587" s="158"/>
      <c r="Y587" s="158"/>
      <c r="Z587" s="158"/>
    </row>
    <row r="588" spans="1:26" ht="15.75" customHeight="1">
      <c r="A588" s="142" t="s">
        <v>1380</v>
      </c>
      <c r="B588" s="173">
        <v>0</v>
      </c>
      <c r="C588" s="173">
        <v>3</v>
      </c>
      <c r="D588" s="158"/>
      <c r="E588" s="158"/>
      <c r="F588" s="158"/>
      <c r="G588" s="158"/>
      <c r="H588" s="158"/>
      <c r="I588" s="158"/>
      <c r="J588" s="158"/>
      <c r="K588" s="158"/>
      <c r="L588" s="158"/>
      <c r="M588" s="158"/>
      <c r="N588" s="158"/>
      <c r="O588" s="158"/>
      <c r="P588" s="158"/>
      <c r="Q588" s="158"/>
      <c r="R588" s="158"/>
      <c r="S588" s="158"/>
      <c r="T588" s="158"/>
      <c r="U588" s="158"/>
      <c r="V588" s="158"/>
      <c r="W588" s="158"/>
      <c r="X588" s="158"/>
      <c r="Y588" s="158"/>
      <c r="Z588" s="158"/>
    </row>
    <row r="589" spans="1:26" ht="15.75" customHeight="1">
      <c r="A589" s="142" t="s">
        <v>1536</v>
      </c>
      <c r="B589" s="173">
        <v>0</v>
      </c>
      <c r="C589" s="173">
        <v>4</v>
      </c>
      <c r="D589" s="158"/>
      <c r="E589" s="158"/>
      <c r="F589" s="158"/>
      <c r="G589" s="158"/>
      <c r="H589" s="158"/>
      <c r="I589" s="158"/>
      <c r="J589" s="158"/>
      <c r="K589" s="158"/>
      <c r="L589" s="158"/>
      <c r="M589" s="158"/>
      <c r="N589" s="158"/>
      <c r="O589" s="158"/>
      <c r="P589" s="158"/>
      <c r="Q589" s="158"/>
      <c r="R589" s="158"/>
      <c r="S589" s="158"/>
      <c r="T589" s="158"/>
      <c r="U589" s="158"/>
      <c r="V589" s="158"/>
      <c r="W589" s="158"/>
      <c r="X589" s="158"/>
      <c r="Y589" s="158"/>
      <c r="Z589" s="158"/>
    </row>
    <row r="590" spans="1:26" ht="15.75" customHeight="1">
      <c r="A590" s="136" t="s">
        <v>1661</v>
      </c>
      <c r="B590" s="173">
        <v>5</v>
      </c>
      <c r="C590" s="173">
        <v>1</v>
      </c>
      <c r="D590" s="158"/>
      <c r="E590" s="158"/>
      <c r="F590" s="158"/>
      <c r="G590" s="158"/>
      <c r="H590" s="158"/>
      <c r="I590" s="158"/>
      <c r="J590" s="158"/>
      <c r="K590" s="158"/>
      <c r="L590" s="158"/>
      <c r="M590" s="158"/>
      <c r="N590" s="158"/>
      <c r="O590" s="158"/>
      <c r="P590" s="158"/>
      <c r="Q590" s="158"/>
      <c r="R590" s="158"/>
      <c r="S590" s="158"/>
      <c r="T590" s="158"/>
      <c r="U590" s="158"/>
      <c r="V590" s="158"/>
      <c r="W590" s="158"/>
      <c r="X590" s="158"/>
      <c r="Y590" s="158"/>
      <c r="Z590" s="158"/>
    </row>
    <row r="591" spans="1:26" ht="15.75" customHeight="1">
      <c r="A591" s="136" t="s">
        <v>1760</v>
      </c>
      <c r="B591" s="173">
        <v>5</v>
      </c>
      <c r="C591" s="173">
        <v>2</v>
      </c>
      <c r="D591" s="158"/>
      <c r="E591" s="158"/>
      <c r="F591" s="158"/>
      <c r="G591" s="158"/>
      <c r="H591" s="158"/>
      <c r="I591" s="158"/>
      <c r="J591" s="158"/>
      <c r="K591" s="158"/>
      <c r="L591" s="158"/>
      <c r="M591" s="158"/>
      <c r="N591" s="158"/>
      <c r="O591" s="158"/>
      <c r="P591" s="158"/>
      <c r="Q591" s="158"/>
      <c r="R591" s="158"/>
      <c r="S591" s="158"/>
      <c r="T591" s="158"/>
      <c r="U591" s="158"/>
      <c r="V591" s="158"/>
      <c r="W591" s="158"/>
      <c r="X591" s="158"/>
      <c r="Y591" s="158"/>
      <c r="Z591" s="158"/>
    </row>
    <row r="592" spans="1:26" ht="15.75" customHeight="1">
      <c r="A592" s="136" t="s">
        <v>1837</v>
      </c>
      <c r="B592" s="173">
        <v>5</v>
      </c>
      <c r="C592" s="173">
        <v>3</v>
      </c>
      <c r="D592" s="158"/>
      <c r="E592" s="158"/>
      <c r="F592" s="158"/>
      <c r="G592" s="158"/>
      <c r="H592" s="158"/>
      <c r="I592" s="158"/>
      <c r="J592" s="158"/>
      <c r="K592" s="158"/>
      <c r="L592" s="158"/>
      <c r="M592" s="158"/>
      <c r="N592" s="158"/>
      <c r="O592" s="158"/>
      <c r="P592" s="158"/>
      <c r="Q592" s="158"/>
      <c r="R592" s="158"/>
      <c r="S592" s="158"/>
      <c r="T592" s="158"/>
      <c r="U592" s="158"/>
      <c r="V592" s="158"/>
      <c r="W592" s="158"/>
      <c r="X592" s="158"/>
      <c r="Y592" s="158"/>
      <c r="Z592" s="158"/>
    </row>
    <row r="593" spans="1:26" ht="15.75" customHeight="1">
      <c r="A593" s="136" t="s">
        <v>1892</v>
      </c>
      <c r="B593" s="173">
        <v>5</v>
      </c>
      <c r="C593" s="173">
        <v>4</v>
      </c>
      <c r="D593" s="158"/>
      <c r="E593" s="158"/>
      <c r="F593" s="158"/>
      <c r="G593" s="158"/>
      <c r="H593" s="158"/>
      <c r="I593" s="158"/>
      <c r="J593" s="158"/>
      <c r="K593" s="158"/>
      <c r="L593" s="158"/>
      <c r="M593" s="158"/>
      <c r="N593" s="158"/>
      <c r="O593" s="158"/>
      <c r="P593" s="158"/>
      <c r="Q593" s="158"/>
      <c r="R593" s="158"/>
      <c r="S593" s="158"/>
      <c r="T593" s="158"/>
      <c r="U593" s="158"/>
      <c r="V593" s="158"/>
      <c r="W593" s="158"/>
      <c r="X593" s="158"/>
      <c r="Y593" s="158"/>
      <c r="Z593" s="158"/>
    </row>
    <row r="594" spans="1:26" ht="15.75" customHeight="1">
      <c r="A594" s="136" t="s">
        <v>1941</v>
      </c>
      <c r="B594" s="173">
        <v>5</v>
      </c>
      <c r="C594" s="173">
        <v>5</v>
      </c>
      <c r="D594" s="158"/>
      <c r="E594" s="158"/>
      <c r="F594" s="158"/>
      <c r="G594" s="158"/>
      <c r="H594" s="158"/>
      <c r="I594" s="158"/>
      <c r="J594" s="158"/>
      <c r="K594" s="158"/>
      <c r="L594" s="158"/>
      <c r="M594" s="158"/>
      <c r="N594" s="158"/>
      <c r="O594" s="158"/>
      <c r="P594" s="158"/>
      <c r="Q594" s="158"/>
      <c r="R594" s="158"/>
      <c r="S594" s="158"/>
      <c r="T594" s="158"/>
      <c r="U594" s="158"/>
      <c r="V594" s="158"/>
      <c r="W594" s="158"/>
      <c r="X594" s="158"/>
      <c r="Y594" s="158"/>
      <c r="Z594" s="158"/>
    </row>
    <row r="595" spans="1:26" ht="15.75" customHeight="1">
      <c r="A595" s="136" t="s">
        <v>1980</v>
      </c>
      <c r="B595" s="173">
        <v>5</v>
      </c>
      <c r="C595" s="173">
        <v>6</v>
      </c>
      <c r="D595" s="158"/>
      <c r="E595" s="158"/>
      <c r="F595" s="158"/>
      <c r="G595" s="158"/>
      <c r="H595" s="158"/>
      <c r="I595" s="158"/>
      <c r="J595" s="158"/>
      <c r="K595" s="158"/>
      <c r="L595" s="158"/>
      <c r="M595" s="158"/>
      <c r="N595" s="158"/>
      <c r="O595" s="158"/>
      <c r="P595" s="158"/>
      <c r="Q595" s="158"/>
      <c r="R595" s="158"/>
      <c r="S595" s="158"/>
      <c r="T595" s="158"/>
      <c r="U595" s="158"/>
      <c r="V595" s="158"/>
      <c r="W595" s="158"/>
      <c r="X595" s="158"/>
      <c r="Y595" s="158"/>
      <c r="Z595" s="158"/>
    </row>
    <row r="596" spans="1:26" ht="15.75" customHeight="1">
      <c r="A596" s="142" t="s">
        <v>991</v>
      </c>
      <c r="B596" s="173">
        <v>0</v>
      </c>
      <c r="C596" s="173">
        <v>1</v>
      </c>
      <c r="D596" s="158"/>
      <c r="E596" s="158"/>
      <c r="F596" s="158"/>
      <c r="G596" s="158"/>
      <c r="H596" s="158"/>
      <c r="I596" s="158"/>
      <c r="J596" s="158"/>
      <c r="K596" s="158"/>
      <c r="L596" s="158"/>
      <c r="M596" s="158"/>
      <c r="N596" s="158"/>
      <c r="O596" s="158"/>
      <c r="P596" s="158"/>
      <c r="Q596" s="158"/>
      <c r="R596" s="158"/>
      <c r="S596" s="158"/>
      <c r="T596" s="158"/>
      <c r="U596" s="158"/>
      <c r="V596" s="158"/>
      <c r="W596" s="158"/>
      <c r="X596" s="158"/>
      <c r="Y596" s="158"/>
      <c r="Z596" s="158"/>
    </row>
    <row r="597" spans="1:26" ht="15.75" customHeight="1">
      <c r="A597" s="142" t="s">
        <v>1208</v>
      </c>
      <c r="B597" s="173">
        <v>0</v>
      </c>
      <c r="C597" s="173">
        <v>2</v>
      </c>
      <c r="D597" s="158"/>
      <c r="E597" s="158"/>
      <c r="F597" s="158"/>
      <c r="G597" s="158"/>
      <c r="H597" s="158"/>
      <c r="I597" s="158"/>
      <c r="J597" s="158"/>
      <c r="K597" s="158"/>
      <c r="L597" s="158"/>
      <c r="M597" s="158"/>
      <c r="N597" s="158"/>
      <c r="O597" s="158"/>
      <c r="P597" s="158"/>
      <c r="Q597" s="158"/>
      <c r="R597" s="158"/>
      <c r="S597" s="158"/>
      <c r="T597" s="158"/>
      <c r="U597" s="158"/>
      <c r="V597" s="158"/>
      <c r="W597" s="158"/>
      <c r="X597" s="158"/>
      <c r="Y597" s="158"/>
      <c r="Z597" s="158"/>
    </row>
    <row r="598" spans="1:26" ht="15.75" customHeight="1">
      <c r="A598" s="142" t="s">
        <v>1381</v>
      </c>
      <c r="B598" s="173">
        <v>0</v>
      </c>
      <c r="C598" s="173">
        <v>3</v>
      </c>
      <c r="D598" s="158"/>
      <c r="E598" s="158"/>
      <c r="F598" s="158"/>
      <c r="G598" s="158"/>
      <c r="H598" s="158"/>
      <c r="I598" s="158"/>
      <c r="J598" s="158"/>
      <c r="K598" s="158"/>
      <c r="L598" s="158"/>
      <c r="M598" s="158"/>
      <c r="N598" s="158"/>
      <c r="O598" s="158"/>
      <c r="P598" s="158"/>
      <c r="Q598" s="158"/>
      <c r="R598" s="158"/>
      <c r="S598" s="158"/>
      <c r="T598" s="158"/>
      <c r="U598" s="158"/>
      <c r="V598" s="158"/>
      <c r="W598" s="158"/>
      <c r="X598" s="158"/>
      <c r="Y598" s="158"/>
      <c r="Z598" s="158"/>
    </row>
    <row r="599" spans="1:26" ht="15.75" customHeight="1">
      <c r="A599" s="136" t="s">
        <v>1537</v>
      </c>
      <c r="B599" s="173">
        <v>5</v>
      </c>
      <c r="C599" s="173">
        <v>1</v>
      </c>
      <c r="D599" s="158"/>
      <c r="E599" s="158"/>
      <c r="F599" s="158"/>
      <c r="G599" s="158"/>
      <c r="H599" s="158"/>
      <c r="I599" s="158"/>
      <c r="J599" s="158"/>
      <c r="K599" s="158"/>
      <c r="L599" s="158"/>
      <c r="M599" s="158"/>
      <c r="N599" s="158"/>
      <c r="O599" s="158"/>
      <c r="P599" s="158"/>
      <c r="Q599" s="158"/>
      <c r="R599" s="158"/>
      <c r="S599" s="158"/>
      <c r="T599" s="158"/>
      <c r="U599" s="158"/>
      <c r="V599" s="158"/>
      <c r="W599" s="158"/>
      <c r="X599" s="158"/>
      <c r="Y599" s="158"/>
      <c r="Z599" s="158"/>
    </row>
    <row r="600" spans="1:26" ht="15.75" customHeight="1">
      <c r="A600" s="136" t="s">
        <v>1662</v>
      </c>
      <c r="B600" s="173">
        <v>5</v>
      </c>
      <c r="C600" s="173">
        <v>2</v>
      </c>
      <c r="D600" s="158"/>
      <c r="E600" s="158"/>
      <c r="F600" s="158"/>
      <c r="G600" s="158"/>
      <c r="H600" s="158"/>
      <c r="I600" s="158"/>
      <c r="J600" s="158"/>
      <c r="K600" s="158"/>
      <c r="L600" s="158"/>
      <c r="M600" s="158"/>
      <c r="N600" s="158"/>
      <c r="O600" s="158"/>
      <c r="P600" s="158"/>
      <c r="Q600" s="158"/>
      <c r="R600" s="158"/>
      <c r="S600" s="158"/>
      <c r="T600" s="158"/>
      <c r="U600" s="158"/>
      <c r="V600" s="158"/>
      <c r="W600" s="158"/>
      <c r="X600" s="158"/>
      <c r="Y600" s="158"/>
      <c r="Z600" s="158"/>
    </row>
    <row r="601" spans="1:26" ht="15.75" customHeight="1">
      <c r="A601" s="136" t="s">
        <v>1761</v>
      </c>
      <c r="B601" s="173">
        <v>5</v>
      </c>
      <c r="C601" s="173">
        <v>3</v>
      </c>
      <c r="D601" s="158"/>
      <c r="E601" s="158"/>
      <c r="F601" s="158"/>
      <c r="G601" s="158"/>
      <c r="H601" s="158"/>
      <c r="I601" s="158"/>
      <c r="J601" s="158"/>
      <c r="K601" s="158"/>
      <c r="L601" s="158"/>
      <c r="M601" s="158"/>
      <c r="N601" s="158"/>
      <c r="O601" s="158"/>
      <c r="P601" s="158"/>
      <c r="Q601" s="158"/>
      <c r="R601" s="158"/>
      <c r="S601" s="158"/>
      <c r="T601" s="158"/>
      <c r="U601" s="158"/>
      <c r="V601" s="158"/>
      <c r="W601" s="158"/>
      <c r="X601" s="158"/>
      <c r="Y601" s="158"/>
      <c r="Z601" s="158"/>
    </row>
    <row r="602" spans="1:26" ht="15.75" customHeight="1">
      <c r="A602" s="136" t="s">
        <v>1838</v>
      </c>
      <c r="B602" s="173">
        <v>5</v>
      </c>
      <c r="C602" s="173">
        <v>4</v>
      </c>
      <c r="D602" s="158"/>
      <c r="E602" s="158"/>
      <c r="F602" s="158"/>
      <c r="G602" s="158"/>
      <c r="H602" s="158"/>
      <c r="I602" s="158"/>
      <c r="J602" s="158"/>
      <c r="K602" s="158"/>
      <c r="L602" s="158"/>
      <c r="M602" s="158"/>
      <c r="N602" s="158"/>
      <c r="O602" s="158"/>
      <c r="P602" s="158"/>
      <c r="Q602" s="158"/>
      <c r="R602" s="158"/>
      <c r="S602" s="158"/>
      <c r="T602" s="158"/>
      <c r="U602" s="158"/>
      <c r="V602" s="158"/>
      <c r="W602" s="158"/>
      <c r="X602" s="158"/>
      <c r="Y602" s="158"/>
      <c r="Z602" s="158"/>
    </row>
    <row r="603" spans="1:26" ht="15.75" customHeight="1">
      <c r="A603" s="136" t="s">
        <v>1893</v>
      </c>
      <c r="B603" s="173">
        <v>5</v>
      </c>
      <c r="C603" s="173">
        <v>5</v>
      </c>
      <c r="D603" s="158"/>
      <c r="E603" s="158"/>
      <c r="F603" s="158"/>
      <c r="G603" s="158"/>
      <c r="H603" s="158"/>
      <c r="I603" s="158"/>
      <c r="J603" s="158"/>
      <c r="K603" s="158"/>
      <c r="L603" s="158"/>
      <c r="M603" s="158"/>
      <c r="N603" s="158"/>
      <c r="O603" s="158"/>
      <c r="P603" s="158"/>
      <c r="Q603" s="158"/>
      <c r="R603" s="158"/>
      <c r="S603" s="158"/>
      <c r="T603" s="158"/>
      <c r="U603" s="158"/>
      <c r="V603" s="158"/>
      <c r="W603" s="158"/>
      <c r="X603" s="158"/>
      <c r="Y603" s="158"/>
      <c r="Z603" s="158"/>
    </row>
    <row r="604" spans="1:26" ht="15.75" customHeight="1">
      <c r="A604" s="136" t="s">
        <v>1942</v>
      </c>
      <c r="B604" s="173">
        <v>5</v>
      </c>
      <c r="C604" s="173">
        <v>6</v>
      </c>
      <c r="D604" s="158"/>
      <c r="E604" s="158"/>
      <c r="F604" s="158"/>
      <c r="G604" s="158"/>
      <c r="H604" s="158"/>
      <c r="I604" s="158"/>
      <c r="J604" s="158"/>
      <c r="K604" s="158"/>
      <c r="L604" s="158"/>
      <c r="M604" s="158"/>
      <c r="N604" s="158"/>
      <c r="O604" s="158"/>
      <c r="P604" s="158"/>
      <c r="Q604" s="158"/>
      <c r="R604" s="158"/>
      <c r="S604" s="158"/>
      <c r="T604" s="158"/>
      <c r="U604" s="158"/>
      <c r="V604" s="158"/>
      <c r="W604" s="158"/>
      <c r="X604" s="158"/>
      <c r="Y604" s="158"/>
      <c r="Z604" s="158"/>
    </row>
    <row r="605" spans="1:26" ht="15.75" customHeight="1">
      <c r="A605" s="136" t="s">
        <v>992</v>
      </c>
      <c r="B605" s="173">
        <v>5</v>
      </c>
      <c r="C605" s="173">
        <v>0</v>
      </c>
      <c r="D605" s="158"/>
      <c r="E605" s="158"/>
      <c r="F605" s="158"/>
      <c r="G605" s="158"/>
      <c r="H605" s="158"/>
      <c r="I605" s="158"/>
      <c r="J605" s="158"/>
      <c r="K605" s="158"/>
      <c r="L605" s="158"/>
      <c r="M605" s="158"/>
      <c r="N605" s="158"/>
      <c r="O605" s="158"/>
      <c r="P605" s="158"/>
      <c r="Q605" s="158"/>
      <c r="R605" s="158"/>
      <c r="S605" s="158"/>
      <c r="T605" s="158"/>
      <c r="U605" s="158"/>
      <c r="V605" s="158"/>
      <c r="W605" s="158"/>
      <c r="X605" s="158"/>
      <c r="Y605" s="158"/>
      <c r="Z605" s="158"/>
    </row>
    <row r="606" spans="1:26" ht="15.75" customHeight="1">
      <c r="A606" s="136" t="s">
        <v>1209</v>
      </c>
      <c r="B606" s="173">
        <v>5</v>
      </c>
      <c r="C606" s="173">
        <v>1</v>
      </c>
      <c r="D606" s="158"/>
      <c r="E606" s="158"/>
      <c r="F606" s="158"/>
      <c r="G606" s="158"/>
      <c r="H606" s="158"/>
      <c r="I606" s="158"/>
      <c r="J606" s="158"/>
      <c r="K606" s="158"/>
      <c r="L606" s="158"/>
      <c r="M606" s="158"/>
      <c r="N606" s="158"/>
      <c r="O606" s="158"/>
      <c r="P606" s="158"/>
      <c r="Q606" s="158"/>
      <c r="R606" s="158"/>
      <c r="S606" s="158"/>
      <c r="T606" s="158"/>
      <c r="U606" s="158"/>
      <c r="V606" s="158"/>
      <c r="W606" s="158"/>
      <c r="X606" s="158"/>
      <c r="Y606" s="158"/>
      <c r="Z606" s="158"/>
    </row>
    <row r="607" spans="1:26" ht="15.75" customHeight="1">
      <c r="A607" s="136" t="s">
        <v>1382</v>
      </c>
      <c r="B607" s="173">
        <v>5</v>
      </c>
      <c r="C607" s="173">
        <v>2</v>
      </c>
      <c r="D607" s="158"/>
      <c r="E607" s="158"/>
      <c r="F607" s="158"/>
      <c r="G607" s="158"/>
      <c r="H607" s="158"/>
      <c r="I607" s="158"/>
      <c r="J607" s="158"/>
      <c r="K607" s="158"/>
      <c r="L607" s="158"/>
      <c r="M607" s="158"/>
      <c r="N607" s="158"/>
      <c r="O607" s="158"/>
      <c r="P607" s="158"/>
      <c r="Q607" s="158"/>
      <c r="R607" s="158"/>
      <c r="S607" s="158"/>
      <c r="T607" s="158"/>
      <c r="U607" s="158"/>
      <c r="V607" s="158"/>
      <c r="W607" s="158"/>
      <c r="X607" s="158"/>
      <c r="Y607" s="158"/>
      <c r="Z607" s="158"/>
    </row>
    <row r="608" spans="1:26" ht="15.75" customHeight="1">
      <c r="A608" s="136" t="s">
        <v>1538</v>
      </c>
      <c r="B608" s="173">
        <v>5</v>
      </c>
      <c r="C608" s="173">
        <v>3</v>
      </c>
      <c r="D608" s="158"/>
      <c r="E608" s="158"/>
      <c r="F608" s="158"/>
      <c r="G608" s="158"/>
      <c r="H608" s="158"/>
      <c r="I608" s="158"/>
      <c r="J608" s="158"/>
      <c r="K608" s="158"/>
      <c r="L608" s="158"/>
      <c r="M608" s="158"/>
      <c r="N608" s="158"/>
      <c r="O608" s="158"/>
      <c r="P608" s="158"/>
      <c r="Q608" s="158"/>
      <c r="R608" s="158"/>
      <c r="S608" s="158"/>
      <c r="T608" s="158"/>
      <c r="U608" s="158"/>
      <c r="V608" s="158"/>
      <c r="W608" s="158"/>
      <c r="X608" s="158"/>
      <c r="Y608" s="158"/>
      <c r="Z608" s="158"/>
    </row>
    <row r="609" spans="1:26" ht="15.75" customHeight="1">
      <c r="A609" s="142" t="s">
        <v>993</v>
      </c>
      <c r="B609" s="173">
        <v>0</v>
      </c>
      <c r="C609" s="173">
        <v>1</v>
      </c>
      <c r="D609" s="158"/>
      <c r="E609" s="158"/>
      <c r="F609" s="158"/>
      <c r="G609" s="158"/>
      <c r="H609" s="158"/>
      <c r="I609" s="158"/>
      <c r="J609" s="158"/>
      <c r="K609" s="158"/>
      <c r="L609" s="158"/>
      <c r="M609" s="158"/>
      <c r="N609" s="158"/>
      <c r="O609" s="158"/>
      <c r="P609" s="158"/>
      <c r="Q609" s="158"/>
      <c r="R609" s="158"/>
      <c r="S609" s="158"/>
      <c r="T609" s="158"/>
      <c r="U609" s="158"/>
      <c r="V609" s="158"/>
      <c r="W609" s="158"/>
      <c r="X609" s="158"/>
      <c r="Y609" s="158"/>
      <c r="Z609" s="158"/>
    </row>
    <row r="610" spans="1:26" ht="15.75" customHeight="1">
      <c r="A610" s="142" t="s">
        <v>1210</v>
      </c>
      <c r="B610" s="173">
        <v>0</v>
      </c>
      <c r="C610" s="173">
        <v>2</v>
      </c>
      <c r="D610" s="158"/>
      <c r="E610" s="158"/>
      <c r="F610" s="158"/>
      <c r="G610" s="158"/>
      <c r="H610" s="158"/>
      <c r="I610" s="158"/>
      <c r="J610" s="158"/>
      <c r="K610" s="158"/>
      <c r="L610" s="158"/>
      <c r="M610" s="158"/>
      <c r="N610" s="158"/>
      <c r="O610" s="158"/>
      <c r="P610" s="158"/>
      <c r="Q610" s="158"/>
      <c r="R610" s="158"/>
      <c r="S610" s="158"/>
      <c r="T610" s="158"/>
      <c r="U610" s="158"/>
      <c r="V610" s="158"/>
      <c r="W610" s="158"/>
      <c r="X610" s="158"/>
      <c r="Y610" s="158"/>
      <c r="Z610" s="158"/>
    </row>
    <row r="611" spans="1:26" ht="15.75" customHeight="1">
      <c r="A611" s="142" t="s">
        <v>1383</v>
      </c>
      <c r="B611" s="173">
        <v>0</v>
      </c>
      <c r="C611" s="173">
        <v>3</v>
      </c>
      <c r="D611" s="158"/>
      <c r="E611" s="158"/>
      <c r="F611" s="158"/>
      <c r="G611" s="158"/>
      <c r="H611" s="158"/>
      <c r="I611" s="158"/>
      <c r="J611" s="158"/>
      <c r="K611" s="158"/>
      <c r="L611" s="158"/>
      <c r="M611" s="158"/>
      <c r="N611" s="158"/>
      <c r="O611" s="158"/>
      <c r="P611" s="158"/>
      <c r="Q611" s="158"/>
      <c r="R611" s="158"/>
      <c r="S611" s="158"/>
      <c r="T611" s="158"/>
      <c r="U611" s="158"/>
      <c r="V611" s="158"/>
      <c r="W611" s="158"/>
      <c r="X611" s="158"/>
      <c r="Y611" s="158"/>
      <c r="Z611" s="158"/>
    </row>
    <row r="612" spans="1:26" ht="15.75" customHeight="1">
      <c r="A612" s="142" t="s">
        <v>1539</v>
      </c>
      <c r="B612" s="173">
        <v>0</v>
      </c>
      <c r="C612" s="173">
        <v>4</v>
      </c>
      <c r="D612" s="158"/>
      <c r="E612" s="158"/>
      <c r="F612" s="158"/>
      <c r="G612" s="158"/>
      <c r="H612" s="158"/>
      <c r="I612" s="158"/>
      <c r="J612" s="158"/>
      <c r="K612" s="158"/>
      <c r="L612" s="158"/>
      <c r="M612" s="158"/>
      <c r="N612" s="158"/>
      <c r="O612" s="158"/>
      <c r="P612" s="158"/>
      <c r="Q612" s="158"/>
      <c r="R612" s="158"/>
      <c r="S612" s="158"/>
      <c r="T612" s="158"/>
      <c r="U612" s="158"/>
      <c r="V612" s="158"/>
      <c r="W612" s="158"/>
      <c r="X612" s="158"/>
      <c r="Y612" s="158"/>
      <c r="Z612" s="158"/>
    </row>
    <row r="613" spans="1:26" ht="15.75" customHeight="1">
      <c r="A613" s="142" t="s">
        <v>1663</v>
      </c>
      <c r="B613" s="173">
        <v>0</v>
      </c>
      <c r="C613" s="173">
        <v>5</v>
      </c>
      <c r="D613" s="158"/>
      <c r="E613" s="158"/>
      <c r="F613" s="158"/>
      <c r="G613" s="158"/>
      <c r="H613" s="158"/>
      <c r="I613" s="158"/>
      <c r="J613" s="158"/>
      <c r="K613" s="158"/>
      <c r="L613" s="158"/>
      <c r="M613" s="158"/>
      <c r="N613" s="158"/>
      <c r="O613" s="158"/>
      <c r="P613" s="158"/>
      <c r="Q613" s="158"/>
      <c r="R613" s="158"/>
      <c r="S613" s="158"/>
      <c r="T613" s="158"/>
      <c r="U613" s="158"/>
      <c r="V613" s="158"/>
      <c r="W613" s="158"/>
      <c r="X613" s="158"/>
      <c r="Y613" s="158"/>
      <c r="Z613" s="158"/>
    </row>
    <row r="614" spans="1:26" ht="15.75" customHeight="1">
      <c r="A614" s="136" t="s">
        <v>1762</v>
      </c>
      <c r="B614" s="173">
        <v>5</v>
      </c>
      <c r="C614" s="173">
        <v>1</v>
      </c>
      <c r="D614" s="158"/>
      <c r="E614" s="158"/>
      <c r="F614" s="158"/>
      <c r="G614" s="158"/>
      <c r="H614" s="158"/>
      <c r="I614" s="158"/>
      <c r="J614" s="158"/>
      <c r="K614" s="158"/>
      <c r="L614" s="158"/>
      <c r="M614" s="158"/>
      <c r="N614" s="158"/>
      <c r="O614" s="158"/>
      <c r="P614" s="158"/>
      <c r="Q614" s="158"/>
      <c r="R614" s="158"/>
      <c r="S614" s="158"/>
      <c r="T614" s="158"/>
      <c r="U614" s="158"/>
      <c r="V614" s="158"/>
      <c r="W614" s="158"/>
      <c r="X614" s="158"/>
      <c r="Y614" s="158"/>
      <c r="Z614" s="158"/>
    </row>
    <row r="615" spans="1:26" ht="15.75" customHeight="1">
      <c r="A615" s="136" t="s">
        <v>1839</v>
      </c>
      <c r="B615" s="173">
        <v>5</v>
      </c>
      <c r="C615" s="173">
        <v>2</v>
      </c>
      <c r="D615" s="158"/>
      <c r="E615" s="158"/>
      <c r="F615" s="158"/>
      <c r="G615" s="158"/>
      <c r="H615" s="158"/>
      <c r="I615" s="158"/>
      <c r="J615" s="158"/>
      <c r="K615" s="158"/>
      <c r="L615" s="158"/>
      <c r="M615" s="158"/>
      <c r="N615" s="158"/>
      <c r="O615" s="158"/>
      <c r="P615" s="158"/>
      <c r="Q615" s="158"/>
      <c r="R615" s="158"/>
      <c r="S615" s="158"/>
      <c r="T615" s="158"/>
      <c r="U615" s="158"/>
      <c r="V615" s="158"/>
      <c r="W615" s="158"/>
      <c r="X615" s="158"/>
      <c r="Y615" s="158"/>
      <c r="Z615" s="158"/>
    </row>
    <row r="616" spans="1:26" ht="15.75" customHeight="1">
      <c r="A616" s="136" t="s">
        <v>1894</v>
      </c>
      <c r="B616" s="173">
        <v>5</v>
      </c>
      <c r="C616" s="173">
        <v>3</v>
      </c>
      <c r="D616" s="158"/>
      <c r="E616" s="158"/>
      <c r="F616" s="158"/>
      <c r="G616" s="158"/>
      <c r="H616" s="158"/>
      <c r="I616" s="158"/>
      <c r="J616" s="158"/>
      <c r="K616" s="158"/>
      <c r="L616" s="158"/>
      <c r="M616" s="158"/>
      <c r="N616" s="158"/>
      <c r="O616" s="158"/>
      <c r="P616" s="158"/>
      <c r="Q616" s="158"/>
      <c r="R616" s="158"/>
      <c r="S616" s="158"/>
      <c r="T616" s="158"/>
      <c r="U616" s="158"/>
      <c r="V616" s="158"/>
      <c r="W616" s="158"/>
      <c r="X616" s="158"/>
      <c r="Y616" s="158"/>
      <c r="Z616" s="158"/>
    </row>
    <row r="617" spans="1:26" ht="15.75" customHeight="1">
      <c r="A617" s="136" t="s">
        <v>1943</v>
      </c>
      <c r="B617" s="173">
        <v>5</v>
      </c>
      <c r="C617" s="173">
        <v>4</v>
      </c>
      <c r="D617" s="158"/>
      <c r="E617" s="158"/>
      <c r="F617" s="158"/>
      <c r="G617" s="158"/>
      <c r="H617" s="158"/>
      <c r="I617" s="158"/>
      <c r="J617" s="158"/>
      <c r="K617" s="158"/>
      <c r="L617" s="158"/>
      <c r="M617" s="158"/>
      <c r="N617" s="158"/>
      <c r="O617" s="158"/>
      <c r="P617" s="158"/>
      <c r="Q617" s="158"/>
      <c r="R617" s="158"/>
      <c r="S617" s="158"/>
      <c r="T617" s="158"/>
      <c r="U617" s="158"/>
      <c r="V617" s="158"/>
      <c r="W617" s="158"/>
      <c r="X617" s="158"/>
      <c r="Y617" s="158"/>
      <c r="Z617" s="158"/>
    </row>
    <row r="618" spans="1:26" ht="15.75" customHeight="1">
      <c r="A618" s="136" t="s">
        <v>1981</v>
      </c>
      <c r="B618" s="173">
        <v>5</v>
      </c>
      <c r="C618" s="173">
        <v>5</v>
      </c>
      <c r="D618" s="158"/>
      <c r="E618" s="158"/>
      <c r="F618" s="158"/>
      <c r="G618" s="158"/>
      <c r="H618" s="158"/>
      <c r="I618" s="158"/>
      <c r="J618" s="158"/>
      <c r="K618" s="158"/>
      <c r="L618" s="158"/>
      <c r="M618" s="158"/>
      <c r="N618" s="158"/>
      <c r="O618" s="158"/>
      <c r="P618" s="158"/>
      <c r="Q618" s="158"/>
      <c r="R618" s="158"/>
      <c r="S618" s="158"/>
      <c r="T618" s="158"/>
      <c r="U618" s="158"/>
      <c r="V618" s="158"/>
      <c r="W618" s="158"/>
      <c r="X618" s="158"/>
      <c r="Y618" s="158"/>
      <c r="Z618" s="158"/>
    </row>
    <row r="619" spans="1:26" ht="15.75" customHeight="1">
      <c r="A619" s="136" t="s">
        <v>2012</v>
      </c>
      <c r="B619" s="173">
        <v>5</v>
      </c>
      <c r="C619" s="173">
        <v>6</v>
      </c>
      <c r="D619" s="158"/>
      <c r="E619" s="158"/>
      <c r="F619" s="158"/>
      <c r="G619" s="158"/>
      <c r="H619" s="158"/>
      <c r="I619" s="158"/>
      <c r="J619" s="158"/>
      <c r="K619" s="158"/>
      <c r="L619" s="158"/>
      <c r="M619" s="158"/>
      <c r="N619" s="158"/>
      <c r="O619" s="158"/>
      <c r="P619" s="158"/>
      <c r="Q619" s="158"/>
      <c r="R619" s="158"/>
      <c r="S619" s="158"/>
      <c r="T619" s="158"/>
      <c r="U619" s="158"/>
      <c r="V619" s="158"/>
      <c r="W619" s="158"/>
      <c r="X619" s="158"/>
      <c r="Y619" s="158"/>
      <c r="Z619" s="158"/>
    </row>
    <row r="620" spans="1:26" ht="15.75" customHeight="1">
      <c r="A620" s="136" t="s">
        <v>2035</v>
      </c>
      <c r="B620" s="173">
        <v>5</v>
      </c>
      <c r="C620" s="173">
        <v>7</v>
      </c>
      <c r="D620" s="158"/>
      <c r="E620" s="158"/>
      <c r="F620" s="158"/>
      <c r="G620" s="158"/>
      <c r="H620" s="158"/>
      <c r="I620" s="158"/>
      <c r="J620" s="158"/>
      <c r="K620" s="158"/>
      <c r="L620" s="158"/>
      <c r="M620" s="158"/>
      <c r="N620" s="158"/>
      <c r="O620" s="158"/>
      <c r="P620" s="158"/>
      <c r="Q620" s="158"/>
      <c r="R620" s="158"/>
      <c r="S620" s="158"/>
      <c r="T620" s="158"/>
      <c r="U620" s="158"/>
      <c r="V620" s="158"/>
      <c r="W620" s="158"/>
      <c r="X620" s="158"/>
      <c r="Y620" s="158"/>
      <c r="Z620" s="158"/>
    </row>
    <row r="621" spans="1:26" ht="15.75" customHeight="1">
      <c r="A621" s="136" t="s">
        <v>994</v>
      </c>
      <c r="B621" s="173">
        <v>5</v>
      </c>
      <c r="C621" s="173">
        <v>0</v>
      </c>
      <c r="D621" s="158"/>
      <c r="E621" s="158"/>
      <c r="F621" s="158"/>
      <c r="G621" s="158"/>
      <c r="H621" s="158"/>
      <c r="I621" s="158"/>
      <c r="J621" s="158"/>
      <c r="K621" s="158"/>
      <c r="L621" s="158"/>
      <c r="M621" s="158"/>
      <c r="N621" s="158"/>
      <c r="O621" s="158"/>
      <c r="P621" s="158"/>
      <c r="Q621" s="158"/>
      <c r="R621" s="158"/>
      <c r="S621" s="158"/>
      <c r="T621" s="158"/>
      <c r="U621" s="158"/>
      <c r="V621" s="158"/>
      <c r="W621" s="158"/>
      <c r="X621" s="158"/>
      <c r="Y621" s="158"/>
      <c r="Z621" s="158"/>
    </row>
    <row r="622" spans="1:26" ht="15.75" customHeight="1">
      <c r="A622" s="136" t="s">
        <v>1211</v>
      </c>
      <c r="B622" s="173">
        <v>5</v>
      </c>
      <c r="C622" s="173">
        <v>1</v>
      </c>
      <c r="D622" s="158"/>
      <c r="E622" s="158"/>
      <c r="F622" s="158"/>
      <c r="G622" s="158"/>
      <c r="H622" s="158"/>
      <c r="I622" s="158"/>
      <c r="J622" s="158"/>
      <c r="K622" s="158"/>
      <c r="L622" s="158"/>
      <c r="M622" s="158"/>
      <c r="N622" s="158"/>
      <c r="O622" s="158"/>
      <c r="P622" s="158"/>
      <c r="Q622" s="158"/>
      <c r="R622" s="158"/>
      <c r="S622" s="158"/>
      <c r="T622" s="158"/>
      <c r="U622" s="158"/>
      <c r="V622" s="158"/>
      <c r="W622" s="158"/>
      <c r="X622" s="158"/>
      <c r="Y622" s="158"/>
      <c r="Z622" s="158"/>
    </row>
    <row r="623" spans="1:26" ht="15.75" customHeight="1">
      <c r="A623" s="136" t="s">
        <v>1384</v>
      </c>
      <c r="B623" s="173">
        <v>5</v>
      </c>
      <c r="C623" s="173">
        <v>2</v>
      </c>
      <c r="D623" s="158"/>
      <c r="E623" s="158"/>
      <c r="F623" s="158"/>
      <c r="G623" s="158"/>
      <c r="H623" s="158"/>
      <c r="I623" s="158"/>
      <c r="J623" s="158"/>
      <c r="K623" s="158"/>
      <c r="L623" s="158"/>
      <c r="M623" s="158"/>
      <c r="N623" s="158"/>
      <c r="O623" s="158"/>
      <c r="P623" s="158"/>
      <c r="Q623" s="158"/>
      <c r="R623" s="158"/>
      <c r="S623" s="158"/>
      <c r="T623" s="158"/>
      <c r="U623" s="158"/>
      <c r="V623" s="158"/>
      <c r="W623" s="158"/>
      <c r="X623" s="158"/>
      <c r="Y623" s="158"/>
      <c r="Z623" s="158"/>
    </row>
    <row r="624" spans="1:26" ht="15.75" customHeight="1">
      <c r="A624" s="136" t="s">
        <v>1540</v>
      </c>
      <c r="B624" s="173">
        <v>5</v>
      </c>
      <c r="C624" s="173">
        <v>3</v>
      </c>
      <c r="D624" s="158"/>
      <c r="E624" s="158"/>
      <c r="F624" s="158"/>
      <c r="G624" s="158"/>
      <c r="H624" s="158"/>
      <c r="I624" s="158"/>
      <c r="J624" s="158"/>
      <c r="K624" s="158"/>
      <c r="L624" s="158"/>
      <c r="M624" s="158"/>
      <c r="N624" s="158"/>
      <c r="O624" s="158"/>
      <c r="P624" s="158"/>
      <c r="Q624" s="158"/>
      <c r="R624" s="158"/>
      <c r="S624" s="158"/>
      <c r="T624" s="158"/>
      <c r="U624" s="158"/>
      <c r="V624" s="158"/>
      <c r="W624" s="158"/>
      <c r="X624" s="158"/>
      <c r="Y624" s="158"/>
      <c r="Z624" s="158"/>
    </row>
    <row r="625" spans="1:26" ht="15.75" customHeight="1">
      <c r="A625" s="136" t="s">
        <v>1664</v>
      </c>
      <c r="B625" s="173">
        <v>5</v>
      </c>
      <c r="C625" s="173">
        <v>4</v>
      </c>
      <c r="D625" s="158"/>
      <c r="E625" s="158"/>
      <c r="F625" s="158"/>
      <c r="G625" s="158"/>
      <c r="H625" s="158"/>
      <c r="I625" s="158"/>
      <c r="J625" s="158"/>
      <c r="K625" s="158"/>
      <c r="L625" s="158"/>
      <c r="M625" s="158"/>
      <c r="N625" s="158"/>
      <c r="O625" s="158"/>
      <c r="P625" s="158"/>
      <c r="Q625" s="158"/>
      <c r="R625" s="158"/>
      <c r="S625" s="158"/>
      <c r="T625" s="158"/>
      <c r="U625" s="158"/>
      <c r="V625" s="158"/>
      <c r="W625" s="158"/>
      <c r="X625" s="158"/>
      <c r="Y625" s="158"/>
      <c r="Z625" s="158"/>
    </row>
    <row r="626" spans="1:26" ht="15.75" customHeight="1">
      <c r="A626" s="136" t="s">
        <v>1763</v>
      </c>
      <c r="B626" s="173">
        <v>5</v>
      </c>
      <c r="C626" s="173">
        <v>5</v>
      </c>
      <c r="D626" s="158"/>
      <c r="E626" s="158"/>
      <c r="F626" s="158"/>
      <c r="G626" s="158"/>
      <c r="H626" s="158"/>
      <c r="I626" s="158"/>
      <c r="J626" s="158"/>
      <c r="K626" s="158"/>
      <c r="L626" s="158"/>
      <c r="M626" s="158"/>
      <c r="N626" s="158"/>
      <c r="O626" s="158"/>
      <c r="P626" s="158"/>
      <c r="Q626" s="158"/>
      <c r="R626" s="158"/>
      <c r="S626" s="158"/>
      <c r="T626" s="158"/>
      <c r="U626" s="158"/>
      <c r="V626" s="158"/>
      <c r="W626" s="158"/>
      <c r="X626" s="158"/>
      <c r="Y626" s="158"/>
      <c r="Z626" s="158"/>
    </row>
    <row r="627" spans="1:26" ht="15.75" customHeight="1">
      <c r="A627" s="136" t="s">
        <v>1840</v>
      </c>
      <c r="B627" s="173">
        <v>5</v>
      </c>
      <c r="C627" s="173">
        <v>6</v>
      </c>
      <c r="D627" s="158"/>
      <c r="E627" s="158"/>
      <c r="F627" s="158"/>
      <c r="G627" s="158"/>
      <c r="H627" s="158"/>
      <c r="I627" s="158"/>
      <c r="J627" s="158"/>
      <c r="K627" s="158"/>
      <c r="L627" s="158"/>
      <c r="M627" s="158"/>
      <c r="N627" s="158"/>
      <c r="O627" s="158"/>
      <c r="P627" s="158"/>
      <c r="Q627" s="158"/>
      <c r="R627" s="158"/>
      <c r="S627" s="158"/>
      <c r="T627" s="158"/>
      <c r="U627" s="158"/>
      <c r="V627" s="158"/>
      <c r="W627" s="158"/>
      <c r="X627" s="158"/>
      <c r="Y627" s="158"/>
      <c r="Z627" s="158"/>
    </row>
    <row r="628" spans="1:26" ht="15.75" customHeight="1">
      <c r="A628" s="136" t="s">
        <v>1895</v>
      </c>
      <c r="B628" s="173">
        <v>5</v>
      </c>
      <c r="C628" s="173">
        <v>7</v>
      </c>
      <c r="D628" s="158"/>
      <c r="E628" s="158"/>
      <c r="F628" s="158"/>
      <c r="G628" s="158"/>
      <c r="H628" s="158"/>
      <c r="I628" s="158"/>
      <c r="J628" s="158"/>
      <c r="K628" s="158"/>
      <c r="L628" s="158"/>
      <c r="M628" s="158"/>
      <c r="N628" s="158"/>
      <c r="O628" s="158"/>
      <c r="P628" s="158"/>
      <c r="Q628" s="158"/>
      <c r="R628" s="158"/>
      <c r="S628" s="158"/>
      <c r="T628" s="158"/>
      <c r="U628" s="158"/>
      <c r="V628" s="158"/>
      <c r="W628" s="158"/>
      <c r="X628" s="158"/>
      <c r="Y628" s="158"/>
      <c r="Z628" s="158"/>
    </row>
    <row r="629" spans="1:26" ht="15.75" customHeight="1">
      <c r="A629" s="136" t="s">
        <v>1944</v>
      </c>
      <c r="B629" s="173">
        <v>5</v>
      </c>
      <c r="C629" s="173">
        <v>8</v>
      </c>
      <c r="D629" s="158"/>
      <c r="E629" s="158"/>
      <c r="F629" s="158"/>
      <c r="G629" s="158"/>
      <c r="H629" s="158"/>
      <c r="I629" s="158"/>
      <c r="J629" s="158"/>
      <c r="K629" s="158"/>
      <c r="L629" s="158"/>
      <c r="M629" s="158"/>
      <c r="N629" s="158"/>
      <c r="O629" s="158"/>
      <c r="P629" s="158"/>
      <c r="Q629" s="158"/>
      <c r="R629" s="158"/>
      <c r="S629" s="158"/>
      <c r="T629" s="158"/>
      <c r="U629" s="158"/>
      <c r="V629" s="158"/>
      <c r="W629" s="158"/>
      <c r="X629" s="158"/>
      <c r="Y629" s="158"/>
      <c r="Z629" s="158"/>
    </row>
    <row r="630" spans="1:26" ht="15.75" customHeight="1">
      <c r="A630" s="136" t="s">
        <v>1982</v>
      </c>
      <c r="B630" s="173">
        <v>5</v>
      </c>
      <c r="C630" s="173">
        <v>9</v>
      </c>
      <c r="D630" s="158"/>
      <c r="E630" s="158"/>
      <c r="F630" s="158"/>
      <c r="G630" s="158"/>
      <c r="H630" s="158"/>
      <c r="I630" s="158"/>
      <c r="J630" s="158"/>
      <c r="K630" s="158"/>
      <c r="L630" s="158"/>
      <c r="M630" s="158"/>
      <c r="N630" s="158"/>
      <c r="O630" s="158"/>
      <c r="P630" s="158"/>
      <c r="Q630" s="158"/>
      <c r="R630" s="158"/>
      <c r="S630" s="158"/>
      <c r="T630" s="158"/>
      <c r="U630" s="158"/>
      <c r="V630" s="158"/>
      <c r="W630" s="158"/>
      <c r="X630" s="158"/>
      <c r="Y630" s="158"/>
      <c r="Z630" s="158"/>
    </row>
    <row r="631" spans="1:26" ht="15.75" customHeight="1">
      <c r="A631" s="142" t="s">
        <v>995</v>
      </c>
      <c r="B631" s="173">
        <v>0</v>
      </c>
      <c r="C631" s="173">
        <v>1</v>
      </c>
      <c r="D631" s="158"/>
      <c r="E631" s="158"/>
      <c r="F631" s="158"/>
      <c r="G631" s="158"/>
      <c r="H631" s="158"/>
      <c r="I631" s="158"/>
      <c r="J631" s="158"/>
      <c r="K631" s="158"/>
      <c r="L631" s="158"/>
      <c r="M631" s="158"/>
      <c r="N631" s="158"/>
      <c r="O631" s="158"/>
      <c r="P631" s="158"/>
      <c r="Q631" s="158"/>
      <c r="R631" s="158"/>
      <c r="S631" s="158"/>
      <c r="T631" s="158"/>
      <c r="U631" s="158"/>
      <c r="V631" s="158"/>
      <c r="W631" s="158"/>
      <c r="X631" s="158"/>
      <c r="Y631" s="158"/>
      <c r="Z631" s="158"/>
    </row>
    <row r="632" spans="1:26" ht="15.75" customHeight="1">
      <c r="A632" s="142" t="s">
        <v>1212</v>
      </c>
      <c r="B632" s="173">
        <v>0</v>
      </c>
      <c r="C632" s="173">
        <v>2</v>
      </c>
      <c r="D632" s="158"/>
      <c r="E632" s="158"/>
      <c r="F632" s="158"/>
      <c r="G632" s="158"/>
      <c r="H632" s="158"/>
      <c r="I632" s="158"/>
      <c r="J632" s="158"/>
      <c r="K632" s="158"/>
      <c r="L632" s="158"/>
      <c r="M632" s="158"/>
      <c r="N632" s="158"/>
      <c r="O632" s="158"/>
      <c r="P632" s="158"/>
      <c r="Q632" s="158"/>
      <c r="R632" s="158"/>
      <c r="S632" s="158"/>
      <c r="T632" s="158"/>
      <c r="U632" s="158"/>
      <c r="V632" s="158"/>
      <c r="W632" s="158"/>
      <c r="X632" s="158"/>
      <c r="Y632" s="158"/>
      <c r="Z632" s="158"/>
    </row>
    <row r="633" spans="1:26" ht="15.75" customHeight="1">
      <c r="A633" s="142" t="s">
        <v>1385</v>
      </c>
      <c r="B633" s="173">
        <v>0</v>
      </c>
      <c r="C633" s="173">
        <v>3</v>
      </c>
      <c r="D633" s="158"/>
      <c r="E633" s="158"/>
      <c r="F633" s="158"/>
      <c r="G633" s="158"/>
      <c r="H633" s="158"/>
      <c r="I633" s="158"/>
      <c r="J633" s="158"/>
      <c r="K633" s="158"/>
      <c r="L633" s="158"/>
      <c r="M633" s="158"/>
      <c r="N633" s="158"/>
      <c r="O633" s="158"/>
      <c r="P633" s="158"/>
      <c r="Q633" s="158"/>
      <c r="R633" s="158"/>
      <c r="S633" s="158"/>
      <c r="T633" s="158"/>
      <c r="U633" s="158"/>
      <c r="V633" s="158"/>
      <c r="W633" s="158"/>
      <c r="X633" s="158"/>
      <c r="Y633" s="158"/>
      <c r="Z633" s="158"/>
    </row>
    <row r="634" spans="1:26" ht="15.75" customHeight="1">
      <c r="A634" s="136" t="s">
        <v>1541</v>
      </c>
      <c r="B634" s="173">
        <v>5</v>
      </c>
      <c r="C634" s="173">
        <v>1</v>
      </c>
      <c r="D634" s="158"/>
      <c r="E634" s="158"/>
      <c r="F634" s="158"/>
      <c r="G634" s="158"/>
      <c r="H634" s="158"/>
      <c r="I634" s="158"/>
      <c r="J634" s="158"/>
      <c r="K634" s="158"/>
      <c r="L634" s="158"/>
      <c r="M634" s="158"/>
      <c r="N634" s="158"/>
      <c r="O634" s="158"/>
      <c r="P634" s="158"/>
      <c r="Q634" s="158"/>
      <c r="R634" s="158"/>
      <c r="S634" s="158"/>
      <c r="T634" s="158"/>
      <c r="U634" s="158"/>
      <c r="V634" s="158"/>
      <c r="W634" s="158"/>
      <c r="X634" s="158"/>
      <c r="Y634" s="158"/>
      <c r="Z634" s="158"/>
    </row>
    <row r="635" spans="1:26" ht="15.75" customHeight="1">
      <c r="A635" s="136" t="s">
        <v>1665</v>
      </c>
      <c r="B635" s="173">
        <v>5</v>
      </c>
      <c r="C635" s="173">
        <v>2</v>
      </c>
      <c r="D635" s="158"/>
      <c r="E635" s="158"/>
      <c r="F635" s="158"/>
      <c r="G635" s="158"/>
      <c r="H635" s="158"/>
      <c r="I635" s="158"/>
      <c r="J635" s="158"/>
      <c r="K635" s="158"/>
      <c r="L635" s="158"/>
      <c r="M635" s="158"/>
      <c r="N635" s="158"/>
      <c r="O635" s="158"/>
      <c r="P635" s="158"/>
      <c r="Q635" s="158"/>
      <c r="R635" s="158"/>
      <c r="S635" s="158"/>
      <c r="T635" s="158"/>
      <c r="U635" s="158"/>
      <c r="V635" s="158"/>
      <c r="W635" s="158"/>
      <c r="X635" s="158"/>
      <c r="Y635" s="158"/>
      <c r="Z635" s="158"/>
    </row>
    <row r="636" spans="1:26" ht="15.75" customHeight="1">
      <c r="A636" s="136" t="s">
        <v>1764</v>
      </c>
      <c r="B636" s="173">
        <v>5</v>
      </c>
      <c r="C636" s="173">
        <v>3</v>
      </c>
      <c r="D636" s="158"/>
      <c r="E636" s="158"/>
      <c r="F636" s="158"/>
      <c r="G636" s="158"/>
      <c r="H636" s="158"/>
      <c r="I636" s="158"/>
      <c r="J636" s="158"/>
      <c r="K636" s="158"/>
      <c r="L636" s="158"/>
      <c r="M636" s="158"/>
      <c r="N636" s="158"/>
      <c r="O636" s="158"/>
      <c r="P636" s="158"/>
      <c r="Q636" s="158"/>
      <c r="R636" s="158"/>
      <c r="S636" s="158"/>
      <c r="T636" s="158"/>
      <c r="U636" s="158"/>
      <c r="V636" s="158"/>
      <c r="W636" s="158"/>
      <c r="X636" s="158"/>
      <c r="Y636" s="158"/>
      <c r="Z636" s="158"/>
    </row>
    <row r="637" spans="1:26" ht="15.75" customHeight="1">
      <c r="A637" s="142" t="s">
        <v>996</v>
      </c>
      <c r="B637" s="173">
        <v>0</v>
      </c>
      <c r="C637" s="173">
        <v>1</v>
      </c>
      <c r="D637" s="158"/>
      <c r="E637" s="158"/>
      <c r="F637" s="158"/>
      <c r="G637" s="158"/>
      <c r="H637" s="158"/>
      <c r="I637" s="158"/>
      <c r="J637" s="158"/>
      <c r="K637" s="158"/>
      <c r="L637" s="158"/>
      <c r="M637" s="158"/>
      <c r="N637" s="158"/>
      <c r="O637" s="158"/>
      <c r="P637" s="158"/>
      <c r="Q637" s="158"/>
      <c r="R637" s="158"/>
      <c r="S637" s="158"/>
      <c r="T637" s="158"/>
      <c r="U637" s="158"/>
      <c r="V637" s="158"/>
      <c r="W637" s="158"/>
      <c r="X637" s="158"/>
      <c r="Y637" s="158"/>
      <c r="Z637" s="158"/>
    </row>
    <row r="638" spans="1:26" ht="15.75" customHeight="1">
      <c r="A638" s="142" t="s">
        <v>1213</v>
      </c>
      <c r="B638" s="173">
        <v>0</v>
      </c>
      <c r="C638" s="173">
        <v>2</v>
      </c>
      <c r="D638" s="158"/>
      <c r="E638" s="158"/>
      <c r="F638" s="158"/>
      <c r="G638" s="158"/>
      <c r="H638" s="158"/>
      <c r="I638" s="158"/>
      <c r="J638" s="158"/>
      <c r="K638" s="158"/>
      <c r="L638" s="158"/>
      <c r="M638" s="158"/>
      <c r="N638" s="158"/>
      <c r="O638" s="158"/>
      <c r="P638" s="158"/>
      <c r="Q638" s="158"/>
      <c r="R638" s="158"/>
      <c r="S638" s="158"/>
      <c r="T638" s="158"/>
      <c r="U638" s="158"/>
      <c r="V638" s="158"/>
      <c r="W638" s="158"/>
      <c r="X638" s="158"/>
      <c r="Y638" s="158"/>
      <c r="Z638" s="158"/>
    </row>
    <row r="639" spans="1:26" ht="15.75" customHeight="1">
      <c r="A639" s="142" t="s">
        <v>1386</v>
      </c>
      <c r="B639" s="173">
        <v>0</v>
      </c>
      <c r="C639" s="173">
        <v>3</v>
      </c>
      <c r="D639" s="158"/>
      <c r="E639" s="158"/>
      <c r="F639" s="158"/>
      <c r="G639" s="158"/>
      <c r="H639" s="158"/>
      <c r="I639" s="158"/>
      <c r="J639" s="158"/>
      <c r="K639" s="158"/>
      <c r="L639" s="158"/>
      <c r="M639" s="158"/>
      <c r="N639" s="158"/>
      <c r="O639" s="158"/>
      <c r="P639" s="158"/>
      <c r="Q639" s="158"/>
      <c r="R639" s="158"/>
      <c r="S639" s="158"/>
      <c r="T639" s="158"/>
      <c r="U639" s="158"/>
      <c r="V639" s="158"/>
      <c r="W639" s="158"/>
      <c r="X639" s="158"/>
      <c r="Y639" s="158"/>
      <c r="Z639" s="158"/>
    </row>
    <row r="640" spans="1:26" ht="15.75" customHeight="1">
      <c r="A640" s="142" t="s">
        <v>1542</v>
      </c>
      <c r="B640" s="173">
        <v>0</v>
      </c>
      <c r="C640" s="173">
        <v>4</v>
      </c>
      <c r="D640" s="158"/>
      <c r="E640" s="158"/>
      <c r="F640" s="158"/>
      <c r="G640" s="158"/>
      <c r="H640" s="158"/>
      <c r="I640" s="158"/>
      <c r="J640" s="158"/>
      <c r="K640" s="158"/>
      <c r="L640" s="158"/>
      <c r="M640" s="158"/>
      <c r="N640" s="158"/>
      <c r="O640" s="158"/>
      <c r="P640" s="158"/>
      <c r="Q640" s="158"/>
      <c r="R640" s="158"/>
      <c r="S640" s="158"/>
      <c r="T640" s="158"/>
      <c r="U640" s="158"/>
      <c r="V640" s="158"/>
      <c r="W640" s="158"/>
      <c r="X640" s="158"/>
      <c r="Y640" s="158"/>
      <c r="Z640" s="158"/>
    </row>
    <row r="641" spans="1:26" ht="15.75" customHeight="1">
      <c r="A641" s="142" t="s">
        <v>1666</v>
      </c>
      <c r="B641" s="173">
        <v>0</v>
      </c>
      <c r="C641" s="173">
        <v>5</v>
      </c>
      <c r="D641" s="158"/>
      <c r="E641" s="158"/>
      <c r="F641" s="158"/>
      <c r="G641" s="158"/>
      <c r="H641" s="158"/>
      <c r="I641" s="158"/>
      <c r="J641" s="158"/>
      <c r="K641" s="158"/>
      <c r="L641" s="158"/>
      <c r="M641" s="158"/>
      <c r="N641" s="158"/>
      <c r="O641" s="158"/>
      <c r="P641" s="158"/>
      <c r="Q641" s="158"/>
      <c r="R641" s="158"/>
      <c r="S641" s="158"/>
      <c r="T641" s="158"/>
      <c r="U641" s="158"/>
      <c r="V641" s="158"/>
      <c r="W641" s="158"/>
      <c r="X641" s="158"/>
      <c r="Y641" s="158"/>
      <c r="Z641" s="158"/>
    </row>
    <row r="642" spans="1:26" ht="15.75" customHeight="1">
      <c r="A642" s="136" t="s">
        <v>1765</v>
      </c>
      <c r="B642" s="173">
        <v>5</v>
      </c>
      <c r="C642" s="173">
        <v>2</v>
      </c>
      <c r="D642" s="158"/>
      <c r="E642" s="158"/>
      <c r="F642" s="158"/>
      <c r="G642" s="158"/>
      <c r="H642" s="158"/>
      <c r="I642" s="158"/>
      <c r="J642" s="158"/>
      <c r="K642" s="158"/>
      <c r="L642" s="158"/>
      <c r="M642" s="158"/>
      <c r="N642" s="158"/>
      <c r="O642" s="158"/>
      <c r="P642" s="158"/>
      <c r="Q642" s="158"/>
      <c r="R642" s="158"/>
      <c r="S642" s="158"/>
      <c r="T642" s="158"/>
      <c r="U642" s="158"/>
      <c r="V642" s="158"/>
      <c r="W642" s="158"/>
      <c r="X642" s="158"/>
      <c r="Y642" s="158"/>
      <c r="Z642" s="158"/>
    </row>
    <row r="643" spans="1:26" ht="15.75" customHeight="1">
      <c r="A643" s="136" t="s">
        <v>1841</v>
      </c>
      <c r="B643" s="173">
        <v>5</v>
      </c>
      <c r="C643" s="173">
        <v>3</v>
      </c>
      <c r="D643" s="158"/>
      <c r="E643" s="158"/>
      <c r="F643" s="158"/>
      <c r="G643" s="158"/>
      <c r="H643" s="158"/>
      <c r="I643" s="158"/>
      <c r="J643" s="158"/>
      <c r="K643" s="158"/>
      <c r="L643" s="158"/>
      <c r="M643" s="158"/>
      <c r="N643" s="158"/>
      <c r="O643" s="158"/>
      <c r="P643" s="158"/>
      <c r="Q643" s="158"/>
      <c r="R643" s="158"/>
      <c r="S643" s="158"/>
      <c r="T643" s="158"/>
      <c r="U643" s="158"/>
      <c r="V643" s="158"/>
      <c r="W643" s="158"/>
      <c r="X643" s="158"/>
      <c r="Y643" s="158"/>
      <c r="Z643" s="158"/>
    </row>
    <row r="644" spans="1:26" ht="15.75" customHeight="1">
      <c r="A644" s="136" t="s">
        <v>1896</v>
      </c>
      <c r="B644" s="173">
        <v>5</v>
      </c>
      <c r="C644" s="173">
        <v>4</v>
      </c>
      <c r="D644" s="158"/>
      <c r="E644" s="158"/>
      <c r="F644" s="158"/>
      <c r="G644" s="158"/>
      <c r="H644" s="158"/>
      <c r="I644" s="158"/>
      <c r="J644" s="158"/>
      <c r="K644" s="158"/>
      <c r="L644" s="158"/>
      <c r="M644" s="158"/>
      <c r="N644" s="158"/>
      <c r="O644" s="158"/>
      <c r="P644" s="158"/>
      <c r="Q644" s="158"/>
      <c r="R644" s="158"/>
      <c r="S644" s="158"/>
      <c r="T644" s="158"/>
      <c r="U644" s="158"/>
      <c r="V644" s="158"/>
      <c r="W644" s="158"/>
      <c r="X644" s="158"/>
      <c r="Y644" s="158"/>
      <c r="Z644" s="158"/>
    </row>
    <row r="645" spans="1:26" ht="15.75" customHeight="1">
      <c r="A645" s="136" t="s">
        <v>1945</v>
      </c>
      <c r="B645" s="173">
        <v>5</v>
      </c>
      <c r="C645" s="173">
        <v>9</v>
      </c>
      <c r="D645" s="158"/>
      <c r="E645" s="158"/>
      <c r="F645" s="158"/>
      <c r="G645" s="158"/>
      <c r="H645" s="158"/>
      <c r="I645" s="158"/>
      <c r="J645" s="158"/>
      <c r="K645" s="158"/>
      <c r="L645" s="158"/>
      <c r="M645" s="158"/>
      <c r="N645" s="158"/>
      <c r="O645" s="158"/>
      <c r="P645" s="158"/>
      <c r="Q645" s="158"/>
      <c r="R645" s="158"/>
      <c r="S645" s="158"/>
      <c r="T645" s="158"/>
      <c r="U645" s="158"/>
      <c r="V645" s="158"/>
      <c r="W645" s="158"/>
      <c r="X645" s="158"/>
      <c r="Y645" s="158"/>
      <c r="Z645" s="158"/>
    </row>
    <row r="646" spans="1:26" ht="15.75" customHeight="1">
      <c r="A646" s="136" t="s">
        <v>1983</v>
      </c>
      <c r="B646" s="173">
        <v>6</v>
      </c>
      <c r="C646" s="173">
        <v>3</v>
      </c>
      <c r="D646" s="158"/>
      <c r="E646" s="158"/>
      <c r="F646" s="158"/>
      <c r="G646" s="158"/>
      <c r="H646" s="158"/>
      <c r="I646" s="158"/>
      <c r="J646" s="158"/>
      <c r="K646" s="158"/>
      <c r="L646" s="158"/>
      <c r="M646" s="158"/>
      <c r="N646" s="158"/>
      <c r="O646" s="158"/>
      <c r="P646" s="158"/>
      <c r="Q646" s="158"/>
      <c r="R646" s="158"/>
      <c r="S646" s="158"/>
      <c r="T646" s="158"/>
      <c r="U646" s="158"/>
      <c r="V646" s="158"/>
      <c r="W646" s="158"/>
      <c r="X646" s="158"/>
      <c r="Y646" s="158"/>
      <c r="Z646" s="158"/>
    </row>
    <row r="647" spans="1:26" ht="15.75" customHeight="1">
      <c r="A647" s="136" t="s">
        <v>2013</v>
      </c>
      <c r="B647" s="173">
        <v>6</v>
      </c>
      <c r="C647" s="173">
        <v>5</v>
      </c>
      <c r="D647" s="158"/>
      <c r="E647" s="158"/>
      <c r="F647" s="158"/>
      <c r="G647" s="158"/>
      <c r="H647" s="158"/>
      <c r="I647" s="158"/>
      <c r="J647" s="158"/>
      <c r="K647" s="158"/>
      <c r="L647" s="158"/>
      <c r="M647" s="158"/>
      <c r="N647" s="158"/>
      <c r="O647" s="158"/>
      <c r="P647" s="158"/>
      <c r="Q647" s="158"/>
      <c r="R647" s="158"/>
      <c r="S647" s="158"/>
      <c r="T647" s="158"/>
      <c r="U647" s="158"/>
      <c r="V647" s="158"/>
      <c r="W647" s="158"/>
      <c r="X647" s="158"/>
      <c r="Y647" s="158"/>
      <c r="Z647" s="158"/>
    </row>
    <row r="648" spans="1:26" ht="15.75" customHeight="1">
      <c r="A648" s="136" t="s">
        <v>2036</v>
      </c>
      <c r="B648" s="173">
        <v>6</v>
      </c>
      <c r="C648" s="173">
        <v>6</v>
      </c>
      <c r="D648" s="158"/>
      <c r="E648" s="158"/>
      <c r="F648" s="158"/>
      <c r="G648" s="158"/>
      <c r="H648" s="158"/>
      <c r="I648" s="158"/>
      <c r="J648" s="158"/>
      <c r="K648" s="158"/>
      <c r="L648" s="158"/>
      <c r="M648" s="158"/>
      <c r="N648" s="158"/>
      <c r="O648" s="158"/>
      <c r="P648" s="158"/>
      <c r="Q648" s="158"/>
      <c r="R648" s="158"/>
      <c r="S648" s="158"/>
      <c r="T648" s="158"/>
      <c r="U648" s="158"/>
      <c r="V648" s="158"/>
      <c r="W648" s="158"/>
      <c r="X648" s="158"/>
      <c r="Y648" s="158"/>
      <c r="Z648" s="158"/>
    </row>
    <row r="649" spans="1:26" ht="15.75" customHeight="1">
      <c r="A649" s="136" t="s">
        <v>2053</v>
      </c>
      <c r="B649" s="173">
        <v>6</v>
      </c>
      <c r="C649" s="173">
        <v>8</v>
      </c>
      <c r="D649" s="158"/>
      <c r="E649" s="158"/>
      <c r="F649" s="158"/>
      <c r="G649" s="158"/>
      <c r="H649" s="158"/>
      <c r="I649" s="158"/>
      <c r="J649" s="158"/>
      <c r="K649" s="158"/>
      <c r="L649" s="158"/>
      <c r="M649" s="158"/>
      <c r="N649" s="158"/>
      <c r="O649" s="158"/>
      <c r="P649" s="158"/>
      <c r="Q649" s="158"/>
      <c r="R649" s="158"/>
      <c r="S649" s="158"/>
      <c r="T649" s="158"/>
      <c r="U649" s="158"/>
      <c r="V649" s="158"/>
      <c r="W649" s="158"/>
      <c r="X649" s="158"/>
      <c r="Y649" s="158"/>
      <c r="Z649" s="158"/>
    </row>
    <row r="650" spans="1:26" ht="15.75" customHeight="1">
      <c r="A650" s="136" t="s">
        <v>997</v>
      </c>
      <c r="B650" s="173">
        <v>5</v>
      </c>
      <c r="C650" s="173">
        <v>0</v>
      </c>
      <c r="D650" s="158"/>
      <c r="E650" s="158"/>
      <c r="F650" s="158"/>
      <c r="G650" s="158"/>
      <c r="H650" s="158"/>
      <c r="I650" s="158"/>
      <c r="J650" s="158"/>
      <c r="K650" s="158"/>
      <c r="L650" s="158"/>
      <c r="M650" s="158"/>
      <c r="N650" s="158"/>
      <c r="O650" s="158"/>
      <c r="P650" s="158"/>
      <c r="Q650" s="158"/>
      <c r="R650" s="158"/>
      <c r="S650" s="158"/>
      <c r="T650" s="158"/>
      <c r="U650" s="158"/>
      <c r="V650" s="158"/>
      <c r="W650" s="158"/>
      <c r="X650" s="158"/>
      <c r="Y650" s="158"/>
      <c r="Z650" s="158"/>
    </row>
    <row r="651" spans="1:26" ht="15.75" customHeight="1">
      <c r="A651" s="136" t="s">
        <v>1214</v>
      </c>
      <c r="B651" s="173">
        <v>5</v>
      </c>
      <c r="C651" s="173">
        <v>1</v>
      </c>
      <c r="D651" s="158"/>
      <c r="E651" s="158"/>
      <c r="F651" s="158"/>
      <c r="G651" s="158"/>
      <c r="H651" s="158"/>
      <c r="I651" s="158"/>
      <c r="J651" s="158"/>
      <c r="K651" s="158"/>
      <c r="L651" s="158"/>
      <c r="M651" s="158"/>
      <c r="N651" s="158"/>
      <c r="O651" s="158"/>
      <c r="P651" s="158"/>
      <c r="Q651" s="158"/>
      <c r="R651" s="158"/>
      <c r="S651" s="158"/>
      <c r="T651" s="158"/>
      <c r="U651" s="158"/>
      <c r="V651" s="158"/>
      <c r="W651" s="158"/>
      <c r="X651" s="158"/>
      <c r="Y651" s="158"/>
      <c r="Z651" s="158"/>
    </row>
    <row r="652" spans="1:26" ht="15.75" customHeight="1">
      <c r="A652" s="136" t="s">
        <v>1387</v>
      </c>
      <c r="B652" s="173">
        <v>5</v>
      </c>
      <c r="C652" s="173">
        <v>2</v>
      </c>
      <c r="D652" s="158"/>
      <c r="E652" s="158"/>
      <c r="F652" s="158"/>
      <c r="G652" s="158"/>
      <c r="H652" s="158"/>
      <c r="I652" s="158"/>
      <c r="J652" s="158"/>
      <c r="K652" s="158"/>
      <c r="L652" s="158"/>
      <c r="M652" s="158"/>
      <c r="N652" s="158"/>
      <c r="O652" s="158"/>
      <c r="P652" s="158"/>
      <c r="Q652" s="158"/>
      <c r="R652" s="158"/>
      <c r="S652" s="158"/>
      <c r="T652" s="158"/>
      <c r="U652" s="158"/>
      <c r="V652" s="158"/>
      <c r="W652" s="158"/>
      <c r="X652" s="158"/>
      <c r="Y652" s="158"/>
      <c r="Z652" s="158"/>
    </row>
    <row r="653" spans="1:26" ht="15.75" customHeight="1">
      <c r="A653" s="136" t="s">
        <v>1543</v>
      </c>
      <c r="B653" s="173">
        <v>5</v>
      </c>
      <c r="C653" s="173">
        <v>3</v>
      </c>
      <c r="D653" s="158"/>
      <c r="E653" s="158"/>
      <c r="F653" s="158"/>
      <c r="G653" s="158"/>
      <c r="H653" s="158"/>
      <c r="I653" s="158"/>
      <c r="J653" s="158"/>
      <c r="K653" s="158"/>
      <c r="L653" s="158"/>
      <c r="M653" s="158"/>
      <c r="N653" s="158"/>
      <c r="O653" s="158"/>
      <c r="P653" s="158"/>
      <c r="Q653" s="158"/>
      <c r="R653" s="158"/>
      <c r="S653" s="158"/>
      <c r="T653" s="158"/>
      <c r="U653" s="158"/>
      <c r="V653" s="158"/>
      <c r="W653" s="158"/>
      <c r="X653" s="158"/>
      <c r="Y653" s="158"/>
      <c r="Z653" s="158"/>
    </row>
    <row r="654" spans="1:26" ht="15.75" customHeight="1">
      <c r="A654" s="136" t="s">
        <v>1667</v>
      </c>
      <c r="B654" s="173">
        <v>5</v>
      </c>
      <c r="C654" s="173">
        <v>4</v>
      </c>
      <c r="D654" s="158"/>
      <c r="E654" s="158"/>
      <c r="F654" s="158"/>
      <c r="G654" s="158"/>
      <c r="H654" s="158"/>
      <c r="I654" s="158"/>
      <c r="J654" s="158"/>
      <c r="K654" s="158"/>
      <c r="L654" s="158"/>
      <c r="M654" s="158"/>
      <c r="N654" s="158"/>
      <c r="O654" s="158"/>
      <c r="P654" s="158"/>
      <c r="Q654" s="158"/>
      <c r="R654" s="158"/>
      <c r="S654" s="158"/>
      <c r="T654" s="158"/>
      <c r="U654" s="158"/>
      <c r="V654" s="158"/>
      <c r="W654" s="158"/>
      <c r="X654" s="158"/>
      <c r="Y654" s="158"/>
      <c r="Z654" s="158"/>
    </row>
    <row r="655" spans="1:26" ht="15.75" customHeight="1">
      <c r="A655" s="136" t="s">
        <v>1766</v>
      </c>
      <c r="B655" s="173">
        <v>5</v>
      </c>
      <c r="C655" s="173">
        <v>5</v>
      </c>
      <c r="D655" s="158"/>
      <c r="E655" s="158"/>
      <c r="F655" s="158"/>
      <c r="G655" s="158"/>
      <c r="H655" s="158"/>
      <c r="I655" s="158"/>
      <c r="J655" s="158"/>
      <c r="K655" s="158"/>
      <c r="L655" s="158"/>
      <c r="M655" s="158"/>
      <c r="N655" s="158"/>
      <c r="O655" s="158"/>
      <c r="P655" s="158"/>
      <c r="Q655" s="158"/>
      <c r="R655" s="158"/>
      <c r="S655" s="158"/>
      <c r="T655" s="158"/>
      <c r="U655" s="158"/>
      <c r="V655" s="158"/>
      <c r="W655" s="158"/>
      <c r="X655" s="158"/>
      <c r="Y655" s="158"/>
      <c r="Z655" s="158"/>
    </row>
    <row r="656" spans="1:26" ht="15.75" customHeight="1">
      <c r="A656" s="136" t="s">
        <v>1842</v>
      </c>
      <c r="B656" s="173">
        <v>5</v>
      </c>
      <c r="C656" s="173">
        <v>6</v>
      </c>
      <c r="D656" s="158"/>
      <c r="E656" s="158"/>
      <c r="F656" s="158"/>
      <c r="G656" s="158"/>
      <c r="H656" s="158"/>
      <c r="I656" s="158"/>
      <c r="J656" s="158"/>
      <c r="K656" s="158"/>
      <c r="L656" s="158"/>
      <c r="M656" s="158"/>
      <c r="N656" s="158"/>
      <c r="O656" s="158"/>
      <c r="P656" s="158"/>
      <c r="Q656" s="158"/>
      <c r="R656" s="158"/>
      <c r="S656" s="158"/>
      <c r="T656" s="158"/>
      <c r="U656" s="158"/>
      <c r="V656" s="158"/>
      <c r="W656" s="158"/>
      <c r="X656" s="158"/>
      <c r="Y656" s="158"/>
      <c r="Z656" s="158"/>
    </row>
    <row r="657" spans="1:26" ht="15.75" customHeight="1">
      <c r="A657" s="136" t="s">
        <v>1897</v>
      </c>
      <c r="B657" s="173">
        <v>5</v>
      </c>
      <c r="C657" s="173">
        <v>7</v>
      </c>
      <c r="D657" s="158"/>
      <c r="E657" s="158"/>
      <c r="F657" s="158"/>
      <c r="G657" s="158"/>
      <c r="H657" s="158"/>
      <c r="I657" s="158"/>
      <c r="J657" s="158"/>
      <c r="K657" s="158"/>
      <c r="L657" s="158"/>
      <c r="M657" s="158"/>
      <c r="N657" s="158"/>
      <c r="O657" s="158"/>
      <c r="P657" s="158"/>
      <c r="Q657" s="158"/>
      <c r="R657" s="158"/>
      <c r="S657" s="158"/>
      <c r="T657" s="158"/>
      <c r="U657" s="158"/>
      <c r="V657" s="158"/>
      <c r="W657" s="158"/>
      <c r="X657" s="158"/>
      <c r="Y657" s="158"/>
      <c r="Z657" s="158"/>
    </row>
    <row r="658" spans="1:26" ht="15.75" customHeight="1">
      <c r="A658" s="136" t="s">
        <v>1946</v>
      </c>
      <c r="B658" s="173">
        <v>5</v>
      </c>
      <c r="C658" s="173">
        <v>8</v>
      </c>
      <c r="D658" s="158"/>
      <c r="E658" s="158"/>
      <c r="F658" s="158"/>
      <c r="G658" s="158"/>
      <c r="H658" s="158"/>
      <c r="I658" s="158"/>
      <c r="J658" s="158"/>
      <c r="K658" s="158"/>
      <c r="L658" s="158"/>
      <c r="M658" s="158"/>
      <c r="N658" s="158"/>
      <c r="O658" s="158"/>
      <c r="P658" s="158"/>
      <c r="Q658" s="158"/>
      <c r="R658" s="158"/>
      <c r="S658" s="158"/>
      <c r="T658" s="158"/>
      <c r="U658" s="158"/>
      <c r="V658" s="158"/>
      <c r="W658" s="158"/>
      <c r="X658" s="158"/>
      <c r="Y658" s="158"/>
      <c r="Z658" s="158"/>
    </row>
    <row r="659" spans="1:26" ht="15.75" customHeight="1">
      <c r="A659" s="136" t="s">
        <v>1984</v>
      </c>
      <c r="B659" s="173">
        <v>5</v>
      </c>
      <c r="C659" s="173">
        <v>9</v>
      </c>
      <c r="D659" s="158"/>
      <c r="E659" s="158"/>
      <c r="F659" s="158"/>
      <c r="G659" s="158"/>
      <c r="H659" s="158"/>
      <c r="I659" s="158"/>
      <c r="J659" s="158"/>
      <c r="K659" s="158"/>
      <c r="L659" s="158"/>
      <c r="M659" s="158"/>
      <c r="N659" s="158"/>
      <c r="O659" s="158"/>
      <c r="P659" s="158"/>
      <c r="Q659" s="158"/>
      <c r="R659" s="158"/>
      <c r="S659" s="158"/>
      <c r="T659" s="158"/>
      <c r="U659" s="158"/>
      <c r="V659" s="158"/>
      <c r="W659" s="158"/>
      <c r="X659" s="158"/>
      <c r="Y659" s="158"/>
      <c r="Z659" s="158"/>
    </row>
    <row r="660" spans="1:26" ht="15.75" customHeight="1">
      <c r="A660" s="136" t="s">
        <v>2014</v>
      </c>
      <c r="B660" s="173">
        <v>6</v>
      </c>
      <c r="C660" s="173">
        <v>0</v>
      </c>
      <c r="D660" s="158"/>
      <c r="E660" s="158"/>
      <c r="F660" s="158"/>
      <c r="G660" s="158"/>
      <c r="H660" s="158"/>
      <c r="I660" s="158"/>
      <c r="J660" s="158"/>
      <c r="K660" s="158"/>
      <c r="L660" s="158"/>
      <c r="M660" s="158"/>
      <c r="N660" s="158"/>
      <c r="O660" s="158"/>
      <c r="P660" s="158"/>
      <c r="Q660" s="158"/>
      <c r="R660" s="158"/>
      <c r="S660" s="158"/>
      <c r="T660" s="158"/>
      <c r="U660" s="158"/>
      <c r="V660" s="158"/>
      <c r="W660" s="158"/>
      <c r="X660" s="158"/>
      <c r="Y660" s="158"/>
      <c r="Z660" s="158"/>
    </row>
    <row r="661" spans="1:26" ht="15.75" customHeight="1">
      <c r="A661" s="136" t="s">
        <v>2037</v>
      </c>
      <c r="B661" s="173">
        <v>6</v>
      </c>
      <c r="C661" s="173">
        <v>1</v>
      </c>
      <c r="D661" s="158"/>
      <c r="E661" s="158"/>
      <c r="F661" s="158"/>
      <c r="G661" s="158"/>
      <c r="H661" s="158"/>
      <c r="I661" s="158"/>
      <c r="J661" s="158"/>
      <c r="K661" s="158"/>
      <c r="L661" s="158"/>
      <c r="M661" s="158"/>
      <c r="N661" s="158"/>
      <c r="O661" s="158"/>
      <c r="P661" s="158"/>
      <c r="Q661" s="158"/>
      <c r="R661" s="158"/>
      <c r="S661" s="158"/>
      <c r="T661" s="158"/>
      <c r="U661" s="158"/>
      <c r="V661" s="158"/>
      <c r="W661" s="158"/>
      <c r="X661" s="158"/>
      <c r="Y661" s="158"/>
      <c r="Z661" s="158"/>
    </row>
    <row r="662" spans="1:26" ht="15.75" customHeight="1">
      <c r="A662" s="136" t="s">
        <v>2054</v>
      </c>
      <c r="B662" s="173">
        <v>6</v>
      </c>
      <c r="C662" s="173">
        <v>2</v>
      </c>
      <c r="D662" s="158"/>
      <c r="E662" s="158"/>
      <c r="F662" s="158"/>
      <c r="G662" s="158"/>
      <c r="H662" s="158"/>
      <c r="I662" s="158"/>
      <c r="J662" s="158"/>
      <c r="K662" s="158"/>
      <c r="L662" s="158"/>
      <c r="M662" s="158"/>
      <c r="N662" s="158"/>
      <c r="O662" s="158"/>
      <c r="P662" s="158"/>
      <c r="Q662" s="158"/>
      <c r="R662" s="158"/>
      <c r="S662" s="158"/>
      <c r="T662" s="158"/>
      <c r="U662" s="158"/>
      <c r="V662" s="158"/>
      <c r="W662" s="158"/>
      <c r="X662" s="158"/>
      <c r="Y662" s="158"/>
      <c r="Z662" s="158"/>
    </row>
    <row r="663" spans="1:26" ht="15.75" customHeight="1">
      <c r="A663" s="136" t="s">
        <v>2066</v>
      </c>
      <c r="B663" s="173">
        <v>6</v>
      </c>
      <c r="C663" s="173">
        <v>3</v>
      </c>
      <c r="D663" s="158"/>
      <c r="E663" s="158"/>
      <c r="F663" s="158"/>
      <c r="G663" s="158"/>
      <c r="H663" s="158"/>
      <c r="I663" s="158"/>
      <c r="J663" s="158"/>
      <c r="K663" s="158"/>
      <c r="L663" s="158"/>
      <c r="M663" s="158"/>
      <c r="N663" s="158"/>
      <c r="O663" s="158"/>
      <c r="P663" s="158"/>
      <c r="Q663" s="158"/>
      <c r="R663" s="158"/>
      <c r="S663" s="158"/>
      <c r="T663" s="158"/>
      <c r="U663" s="158"/>
      <c r="V663" s="158"/>
      <c r="W663" s="158"/>
      <c r="X663" s="158"/>
      <c r="Y663" s="158"/>
      <c r="Z663" s="158"/>
    </row>
    <row r="664" spans="1:26" ht="15.75" customHeight="1">
      <c r="A664" s="136" t="s">
        <v>2077</v>
      </c>
      <c r="B664" s="173">
        <v>6</v>
      </c>
      <c r="C664" s="173">
        <v>4</v>
      </c>
      <c r="D664" s="158"/>
      <c r="E664" s="158"/>
      <c r="F664" s="158"/>
      <c r="G664" s="158"/>
      <c r="H664" s="158"/>
      <c r="I664" s="158"/>
      <c r="J664" s="158"/>
      <c r="K664" s="158"/>
      <c r="L664" s="158"/>
      <c r="M664" s="158"/>
      <c r="N664" s="158"/>
      <c r="O664" s="158"/>
      <c r="P664" s="158"/>
      <c r="Q664" s="158"/>
      <c r="R664" s="158"/>
      <c r="S664" s="158"/>
      <c r="T664" s="158"/>
      <c r="U664" s="158"/>
      <c r="V664" s="158"/>
      <c r="W664" s="158"/>
      <c r="X664" s="158"/>
      <c r="Y664" s="158"/>
      <c r="Z664" s="158"/>
    </row>
    <row r="665" spans="1:26" ht="15.75" customHeight="1">
      <c r="A665" s="136" t="s">
        <v>2085</v>
      </c>
      <c r="B665" s="173">
        <v>6</v>
      </c>
      <c r="C665" s="173">
        <v>5</v>
      </c>
      <c r="D665" s="158"/>
      <c r="E665" s="158"/>
      <c r="F665" s="158"/>
      <c r="G665" s="158"/>
      <c r="H665" s="158"/>
      <c r="I665" s="158"/>
      <c r="J665" s="158"/>
      <c r="K665" s="158"/>
      <c r="L665" s="158"/>
      <c r="M665" s="158"/>
      <c r="N665" s="158"/>
      <c r="O665" s="158"/>
      <c r="P665" s="158"/>
      <c r="Q665" s="158"/>
      <c r="R665" s="158"/>
      <c r="S665" s="158"/>
      <c r="T665" s="158"/>
      <c r="U665" s="158"/>
      <c r="V665" s="158"/>
      <c r="W665" s="158"/>
      <c r="X665" s="158"/>
      <c r="Y665" s="158"/>
      <c r="Z665" s="158"/>
    </row>
    <row r="666" spans="1:26" ht="15.75" customHeight="1">
      <c r="A666" s="136" t="s">
        <v>998</v>
      </c>
      <c r="B666" s="173">
        <v>5</v>
      </c>
      <c r="C666" s="173">
        <v>0</v>
      </c>
      <c r="D666" s="158"/>
      <c r="E666" s="158"/>
      <c r="F666" s="158"/>
      <c r="G666" s="158"/>
      <c r="H666" s="158"/>
      <c r="I666" s="158"/>
      <c r="J666" s="158"/>
      <c r="K666" s="158"/>
      <c r="L666" s="158"/>
      <c r="M666" s="158"/>
      <c r="N666" s="158"/>
      <c r="O666" s="158"/>
      <c r="P666" s="158"/>
      <c r="Q666" s="158"/>
      <c r="R666" s="158"/>
      <c r="S666" s="158"/>
      <c r="T666" s="158"/>
      <c r="U666" s="158"/>
      <c r="V666" s="158"/>
      <c r="W666" s="158"/>
      <c r="X666" s="158"/>
      <c r="Y666" s="158"/>
      <c r="Z666" s="158"/>
    </row>
    <row r="667" spans="1:26" ht="15.75" customHeight="1">
      <c r="A667" s="136" t="s">
        <v>1215</v>
      </c>
      <c r="B667" s="173">
        <v>5</v>
      </c>
      <c r="C667" s="173">
        <v>1</v>
      </c>
      <c r="D667" s="158"/>
      <c r="E667" s="158"/>
      <c r="F667" s="158"/>
      <c r="G667" s="158"/>
      <c r="H667" s="158"/>
      <c r="I667" s="158"/>
      <c r="J667" s="158"/>
      <c r="K667" s="158"/>
      <c r="L667" s="158"/>
      <c r="M667" s="158"/>
      <c r="N667" s="158"/>
      <c r="O667" s="158"/>
      <c r="P667" s="158"/>
      <c r="Q667" s="158"/>
      <c r="R667" s="158"/>
      <c r="S667" s="158"/>
      <c r="T667" s="158"/>
      <c r="U667" s="158"/>
      <c r="V667" s="158"/>
      <c r="W667" s="158"/>
      <c r="X667" s="158"/>
      <c r="Y667" s="158"/>
      <c r="Z667" s="158"/>
    </row>
    <row r="668" spans="1:26" ht="15.75" customHeight="1">
      <c r="A668" s="136" t="s">
        <v>1388</v>
      </c>
      <c r="B668" s="173">
        <v>5</v>
      </c>
      <c r="C668" s="173">
        <v>2</v>
      </c>
      <c r="D668" s="158"/>
      <c r="E668" s="158"/>
      <c r="F668" s="158"/>
      <c r="G668" s="158"/>
      <c r="H668" s="158"/>
      <c r="I668" s="158"/>
      <c r="J668" s="158"/>
      <c r="K668" s="158"/>
      <c r="L668" s="158"/>
      <c r="M668" s="158"/>
      <c r="N668" s="158"/>
      <c r="O668" s="158"/>
      <c r="P668" s="158"/>
      <c r="Q668" s="158"/>
      <c r="R668" s="158"/>
      <c r="S668" s="158"/>
      <c r="T668" s="158"/>
      <c r="U668" s="158"/>
      <c r="V668" s="158"/>
      <c r="W668" s="158"/>
      <c r="X668" s="158"/>
      <c r="Y668" s="158"/>
      <c r="Z668" s="158"/>
    </row>
    <row r="669" spans="1:26" ht="15.75" customHeight="1">
      <c r="A669" s="136" t="s">
        <v>1544</v>
      </c>
      <c r="B669" s="173">
        <v>5</v>
      </c>
      <c r="C669" s="173">
        <v>3</v>
      </c>
      <c r="D669" s="158"/>
      <c r="E669" s="158"/>
      <c r="F669" s="158"/>
      <c r="G669" s="158"/>
      <c r="H669" s="158"/>
      <c r="I669" s="158"/>
      <c r="J669" s="158"/>
      <c r="K669" s="158"/>
      <c r="L669" s="158"/>
      <c r="M669" s="158"/>
      <c r="N669" s="158"/>
      <c r="O669" s="158"/>
      <c r="P669" s="158"/>
      <c r="Q669" s="158"/>
      <c r="R669" s="158"/>
      <c r="S669" s="158"/>
      <c r="T669" s="158"/>
      <c r="U669" s="158"/>
      <c r="V669" s="158"/>
      <c r="W669" s="158"/>
      <c r="X669" s="158"/>
      <c r="Y669" s="158"/>
      <c r="Z669" s="158"/>
    </row>
    <row r="670" spans="1:26" ht="15.75" customHeight="1">
      <c r="A670" s="136" t="s">
        <v>1668</v>
      </c>
      <c r="B670" s="173">
        <v>5</v>
      </c>
      <c r="C670" s="173">
        <v>4</v>
      </c>
      <c r="D670" s="158"/>
      <c r="E670" s="158"/>
      <c r="F670" s="158"/>
      <c r="G670" s="158"/>
      <c r="H670" s="158"/>
      <c r="I670" s="158"/>
      <c r="J670" s="158"/>
      <c r="K670" s="158"/>
      <c r="L670" s="158"/>
      <c r="M670" s="158"/>
      <c r="N670" s="158"/>
      <c r="O670" s="158"/>
      <c r="P670" s="158"/>
      <c r="Q670" s="158"/>
      <c r="R670" s="158"/>
      <c r="S670" s="158"/>
      <c r="T670" s="158"/>
      <c r="U670" s="158"/>
      <c r="V670" s="158"/>
      <c r="W670" s="158"/>
      <c r="X670" s="158"/>
      <c r="Y670" s="158"/>
      <c r="Z670" s="158"/>
    </row>
    <row r="671" spans="1:26" ht="15.75" customHeight="1">
      <c r="A671" s="136" t="s">
        <v>1767</v>
      </c>
      <c r="B671" s="173">
        <v>5</v>
      </c>
      <c r="C671" s="173">
        <v>5</v>
      </c>
      <c r="D671" s="158"/>
      <c r="E671" s="158"/>
      <c r="F671" s="158"/>
      <c r="G671" s="158"/>
      <c r="H671" s="158"/>
      <c r="I671" s="158"/>
      <c r="J671" s="158"/>
      <c r="K671" s="158"/>
      <c r="L671" s="158"/>
      <c r="M671" s="158"/>
      <c r="N671" s="158"/>
      <c r="O671" s="158"/>
      <c r="P671" s="158"/>
      <c r="Q671" s="158"/>
      <c r="R671" s="158"/>
      <c r="S671" s="158"/>
      <c r="T671" s="158"/>
      <c r="U671" s="158"/>
      <c r="V671" s="158"/>
      <c r="W671" s="158"/>
      <c r="X671" s="158"/>
      <c r="Y671" s="158"/>
      <c r="Z671" s="158"/>
    </row>
    <row r="672" spans="1:26" ht="15.75" customHeight="1">
      <c r="A672" s="136" t="s">
        <v>1843</v>
      </c>
      <c r="B672" s="173">
        <v>5</v>
      </c>
      <c r="C672" s="173">
        <v>6</v>
      </c>
      <c r="D672" s="158"/>
      <c r="E672" s="158"/>
      <c r="F672" s="158"/>
      <c r="G672" s="158"/>
      <c r="H672" s="158"/>
      <c r="I672" s="158"/>
      <c r="J672" s="158"/>
      <c r="K672" s="158"/>
      <c r="L672" s="158"/>
      <c r="M672" s="158"/>
      <c r="N672" s="158"/>
      <c r="O672" s="158"/>
      <c r="P672" s="158"/>
      <c r="Q672" s="158"/>
      <c r="R672" s="158"/>
      <c r="S672" s="158"/>
      <c r="T672" s="158"/>
      <c r="U672" s="158"/>
      <c r="V672" s="158"/>
      <c r="W672" s="158"/>
      <c r="X672" s="158"/>
      <c r="Y672" s="158"/>
      <c r="Z672" s="158"/>
    </row>
    <row r="673" spans="1:26" ht="15.75" customHeight="1">
      <c r="A673" s="136" t="s">
        <v>1898</v>
      </c>
      <c r="B673" s="173">
        <v>5</v>
      </c>
      <c r="C673" s="173">
        <v>7</v>
      </c>
      <c r="D673" s="158"/>
      <c r="E673" s="158"/>
      <c r="F673" s="158"/>
      <c r="G673" s="158"/>
      <c r="H673" s="158"/>
      <c r="I673" s="158"/>
      <c r="J673" s="158"/>
      <c r="K673" s="158"/>
      <c r="L673" s="158"/>
      <c r="M673" s="158"/>
      <c r="N673" s="158"/>
      <c r="O673" s="158"/>
      <c r="P673" s="158"/>
      <c r="Q673" s="158"/>
      <c r="R673" s="158"/>
      <c r="S673" s="158"/>
      <c r="T673" s="158"/>
      <c r="U673" s="158"/>
      <c r="V673" s="158"/>
      <c r="W673" s="158"/>
      <c r="X673" s="158"/>
      <c r="Y673" s="158"/>
      <c r="Z673" s="158"/>
    </row>
    <row r="674" spans="1:26" ht="15.75" customHeight="1">
      <c r="A674" s="136" t="s">
        <v>1947</v>
      </c>
      <c r="B674" s="173">
        <v>5</v>
      </c>
      <c r="C674" s="173">
        <v>8</v>
      </c>
      <c r="D674" s="158"/>
      <c r="E674" s="158"/>
      <c r="F674" s="158"/>
      <c r="G674" s="158"/>
      <c r="H674" s="158"/>
      <c r="I674" s="158"/>
      <c r="J674" s="158"/>
      <c r="K674" s="158"/>
      <c r="L674" s="158"/>
      <c r="M674" s="158"/>
      <c r="N674" s="158"/>
      <c r="O674" s="158"/>
      <c r="P674" s="158"/>
      <c r="Q674" s="158"/>
      <c r="R674" s="158"/>
      <c r="S674" s="158"/>
      <c r="T674" s="158"/>
      <c r="U674" s="158"/>
      <c r="V674" s="158"/>
      <c r="W674" s="158"/>
      <c r="X674" s="158"/>
      <c r="Y674" s="158"/>
      <c r="Z674" s="158"/>
    </row>
    <row r="675" spans="1:26" ht="15.75" customHeight="1">
      <c r="A675" s="136" t="s">
        <v>999</v>
      </c>
      <c r="B675" s="173">
        <v>5</v>
      </c>
      <c r="C675" s="173">
        <v>0</v>
      </c>
      <c r="D675" s="158"/>
      <c r="E675" s="158"/>
      <c r="F675" s="158"/>
      <c r="G675" s="158"/>
      <c r="H675" s="158"/>
      <c r="I675" s="158"/>
      <c r="J675" s="158"/>
      <c r="K675" s="158"/>
      <c r="L675" s="158"/>
      <c r="M675" s="158"/>
      <c r="N675" s="158"/>
      <c r="O675" s="158"/>
      <c r="P675" s="158"/>
      <c r="Q675" s="158"/>
      <c r="R675" s="158"/>
      <c r="S675" s="158"/>
      <c r="T675" s="158"/>
      <c r="U675" s="158"/>
      <c r="V675" s="158"/>
      <c r="W675" s="158"/>
      <c r="X675" s="158"/>
      <c r="Y675" s="158"/>
      <c r="Z675" s="158"/>
    </row>
    <row r="676" spans="1:26" ht="15.75" customHeight="1">
      <c r="A676" s="136" t="s">
        <v>1216</v>
      </c>
      <c r="B676" s="173">
        <v>5</v>
      </c>
      <c r="C676" s="173">
        <v>1</v>
      </c>
      <c r="D676" s="158"/>
      <c r="E676" s="158"/>
      <c r="F676" s="158"/>
      <c r="G676" s="158"/>
      <c r="H676" s="158"/>
      <c r="I676" s="158"/>
      <c r="J676" s="158"/>
      <c r="K676" s="158"/>
      <c r="L676" s="158"/>
      <c r="M676" s="158"/>
      <c r="N676" s="158"/>
      <c r="O676" s="158"/>
      <c r="P676" s="158"/>
      <c r="Q676" s="158"/>
      <c r="R676" s="158"/>
      <c r="S676" s="158"/>
      <c r="T676" s="158"/>
      <c r="U676" s="158"/>
      <c r="V676" s="158"/>
      <c r="W676" s="158"/>
      <c r="X676" s="158"/>
      <c r="Y676" s="158"/>
      <c r="Z676" s="158"/>
    </row>
    <row r="677" spans="1:26" ht="15.75" customHeight="1">
      <c r="A677" s="136" t="s">
        <v>1389</v>
      </c>
      <c r="B677" s="173">
        <v>5</v>
      </c>
      <c r="C677" s="173">
        <v>2</v>
      </c>
      <c r="D677" s="158"/>
      <c r="E677" s="158"/>
      <c r="F677" s="158"/>
      <c r="G677" s="158"/>
      <c r="H677" s="158"/>
      <c r="I677" s="158"/>
      <c r="J677" s="158"/>
      <c r="K677" s="158"/>
      <c r="L677" s="158"/>
      <c r="M677" s="158"/>
      <c r="N677" s="158"/>
      <c r="O677" s="158"/>
      <c r="P677" s="158"/>
      <c r="Q677" s="158"/>
      <c r="R677" s="158"/>
      <c r="S677" s="158"/>
      <c r="T677" s="158"/>
      <c r="U677" s="158"/>
      <c r="V677" s="158"/>
      <c r="W677" s="158"/>
      <c r="X677" s="158"/>
      <c r="Y677" s="158"/>
      <c r="Z677" s="158"/>
    </row>
    <row r="678" spans="1:26" ht="15.75" customHeight="1">
      <c r="A678" s="136" t="s">
        <v>1545</v>
      </c>
      <c r="B678" s="173">
        <v>5</v>
      </c>
      <c r="C678" s="173">
        <v>3</v>
      </c>
      <c r="D678" s="158"/>
      <c r="E678" s="158"/>
      <c r="F678" s="158"/>
      <c r="G678" s="158"/>
      <c r="H678" s="158"/>
      <c r="I678" s="158"/>
      <c r="J678" s="158"/>
      <c r="K678" s="158"/>
      <c r="L678" s="158"/>
      <c r="M678" s="158"/>
      <c r="N678" s="158"/>
      <c r="O678" s="158"/>
      <c r="P678" s="158"/>
      <c r="Q678" s="158"/>
      <c r="R678" s="158"/>
      <c r="S678" s="158"/>
      <c r="T678" s="158"/>
      <c r="U678" s="158"/>
      <c r="V678" s="158"/>
      <c r="W678" s="158"/>
      <c r="X678" s="158"/>
      <c r="Y678" s="158"/>
      <c r="Z678" s="158"/>
    </row>
    <row r="679" spans="1:26" ht="15.75" customHeight="1">
      <c r="A679" s="136" t="s">
        <v>1669</v>
      </c>
      <c r="B679" s="173">
        <v>5</v>
      </c>
      <c r="C679" s="173">
        <v>4</v>
      </c>
      <c r="D679" s="158"/>
      <c r="E679" s="158"/>
      <c r="F679" s="158"/>
      <c r="G679" s="158"/>
      <c r="H679" s="158"/>
      <c r="I679" s="158"/>
      <c r="J679" s="158"/>
      <c r="K679" s="158"/>
      <c r="L679" s="158"/>
      <c r="M679" s="158"/>
      <c r="N679" s="158"/>
      <c r="O679" s="158"/>
      <c r="P679" s="158"/>
      <c r="Q679" s="158"/>
      <c r="R679" s="158"/>
      <c r="S679" s="158"/>
      <c r="T679" s="158"/>
      <c r="U679" s="158"/>
      <c r="V679" s="158"/>
      <c r="W679" s="158"/>
      <c r="X679" s="158"/>
      <c r="Y679" s="158"/>
      <c r="Z679" s="158"/>
    </row>
    <row r="680" spans="1:26" ht="15.75" customHeight="1">
      <c r="A680" s="136" t="s">
        <v>1768</v>
      </c>
      <c r="B680" s="173">
        <v>5</v>
      </c>
      <c r="C680" s="173">
        <v>5</v>
      </c>
      <c r="D680" s="158"/>
      <c r="E680" s="158"/>
      <c r="F680" s="158"/>
      <c r="G680" s="158"/>
      <c r="H680" s="158"/>
      <c r="I680" s="158"/>
      <c r="J680" s="158"/>
      <c r="K680" s="158"/>
      <c r="L680" s="158"/>
      <c r="M680" s="158"/>
      <c r="N680" s="158"/>
      <c r="O680" s="158"/>
      <c r="P680" s="158"/>
      <c r="Q680" s="158"/>
      <c r="R680" s="158"/>
      <c r="S680" s="158"/>
      <c r="T680" s="158"/>
      <c r="U680" s="158"/>
      <c r="V680" s="158"/>
      <c r="W680" s="158"/>
      <c r="X680" s="158"/>
      <c r="Y680" s="158"/>
      <c r="Z680" s="158"/>
    </row>
    <row r="681" spans="1:26" ht="15.75" customHeight="1">
      <c r="A681" s="136" t="s">
        <v>1000</v>
      </c>
      <c r="B681" s="173">
        <v>5</v>
      </c>
      <c r="C681" s="173">
        <v>0</v>
      </c>
      <c r="D681" s="158"/>
      <c r="E681" s="158"/>
      <c r="F681" s="158"/>
      <c r="G681" s="158"/>
      <c r="H681" s="158"/>
      <c r="I681" s="158"/>
      <c r="J681" s="158"/>
      <c r="K681" s="158"/>
      <c r="L681" s="158"/>
      <c r="M681" s="158"/>
      <c r="N681" s="158"/>
      <c r="O681" s="158"/>
      <c r="P681" s="158"/>
      <c r="Q681" s="158"/>
      <c r="R681" s="158"/>
      <c r="S681" s="158"/>
      <c r="T681" s="158"/>
      <c r="U681" s="158"/>
      <c r="V681" s="158"/>
      <c r="W681" s="158"/>
      <c r="X681" s="158"/>
      <c r="Y681" s="158"/>
      <c r="Z681" s="158"/>
    </row>
    <row r="682" spans="1:26" ht="15.75" customHeight="1">
      <c r="A682" s="136" t="s">
        <v>1217</v>
      </c>
      <c r="B682" s="173">
        <v>5</v>
      </c>
      <c r="C682" s="173">
        <v>1</v>
      </c>
      <c r="D682" s="158"/>
      <c r="E682" s="158"/>
      <c r="F682" s="158"/>
      <c r="G682" s="158"/>
      <c r="H682" s="158"/>
      <c r="I682" s="158"/>
      <c r="J682" s="158"/>
      <c r="K682" s="158"/>
      <c r="L682" s="158"/>
      <c r="M682" s="158"/>
      <c r="N682" s="158"/>
      <c r="O682" s="158"/>
      <c r="P682" s="158"/>
      <c r="Q682" s="158"/>
      <c r="R682" s="158"/>
      <c r="S682" s="158"/>
      <c r="T682" s="158"/>
      <c r="U682" s="158"/>
      <c r="V682" s="158"/>
      <c r="W682" s="158"/>
      <c r="X682" s="158"/>
      <c r="Y682" s="158"/>
      <c r="Z682" s="158"/>
    </row>
    <row r="683" spans="1:26" ht="15.75" customHeight="1">
      <c r="A683" s="136" t="s">
        <v>1390</v>
      </c>
      <c r="B683" s="173">
        <v>5</v>
      </c>
      <c r="C683" s="173">
        <v>2</v>
      </c>
      <c r="D683" s="158"/>
      <c r="E683" s="158"/>
      <c r="F683" s="158"/>
      <c r="G683" s="158"/>
      <c r="H683" s="158"/>
      <c r="I683" s="158"/>
      <c r="J683" s="158"/>
      <c r="K683" s="158"/>
      <c r="L683" s="158"/>
      <c r="M683" s="158"/>
      <c r="N683" s="158"/>
      <c r="O683" s="158"/>
      <c r="P683" s="158"/>
      <c r="Q683" s="158"/>
      <c r="R683" s="158"/>
      <c r="S683" s="158"/>
      <c r="T683" s="158"/>
      <c r="U683" s="158"/>
      <c r="V683" s="158"/>
      <c r="W683" s="158"/>
      <c r="X683" s="158"/>
      <c r="Y683" s="158"/>
      <c r="Z683" s="158"/>
    </row>
    <row r="684" spans="1:26" ht="15.75" customHeight="1">
      <c r="A684" s="136" t="s">
        <v>1546</v>
      </c>
      <c r="B684" s="173">
        <v>5</v>
      </c>
      <c r="C684" s="173">
        <v>3</v>
      </c>
      <c r="D684" s="158"/>
      <c r="E684" s="158"/>
      <c r="F684" s="158"/>
      <c r="G684" s="158"/>
      <c r="H684" s="158"/>
      <c r="I684" s="158"/>
      <c r="J684" s="158"/>
      <c r="K684" s="158"/>
      <c r="L684" s="158"/>
      <c r="M684" s="158"/>
      <c r="N684" s="158"/>
      <c r="O684" s="158"/>
      <c r="P684" s="158"/>
      <c r="Q684" s="158"/>
      <c r="R684" s="158"/>
      <c r="S684" s="158"/>
      <c r="T684" s="158"/>
      <c r="U684" s="158"/>
      <c r="V684" s="158"/>
      <c r="W684" s="158"/>
      <c r="X684" s="158"/>
      <c r="Y684" s="158"/>
      <c r="Z684" s="158"/>
    </row>
    <row r="685" spans="1:26" ht="15.75" customHeight="1">
      <c r="A685" s="136" t="s">
        <v>1670</v>
      </c>
      <c r="B685" s="173">
        <v>5</v>
      </c>
      <c r="C685" s="173">
        <v>4</v>
      </c>
      <c r="D685" s="158"/>
      <c r="E685" s="158"/>
      <c r="F685" s="158"/>
      <c r="G685" s="158"/>
      <c r="H685" s="158"/>
      <c r="I685" s="158"/>
      <c r="J685" s="158"/>
      <c r="K685" s="158"/>
      <c r="L685" s="158"/>
      <c r="M685" s="158"/>
      <c r="N685" s="158"/>
      <c r="O685" s="158"/>
      <c r="P685" s="158"/>
      <c r="Q685" s="158"/>
      <c r="R685" s="158"/>
      <c r="S685" s="158"/>
      <c r="T685" s="158"/>
      <c r="U685" s="158"/>
      <c r="V685" s="158"/>
      <c r="W685" s="158"/>
      <c r="X685" s="158"/>
      <c r="Y685" s="158"/>
      <c r="Z685" s="158"/>
    </row>
    <row r="686" spans="1:26" ht="15.75" customHeight="1">
      <c r="A686" s="136" t="s">
        <v>1769</v>
      </c>
      <c r="B686" s="173">
        <v>5</v>
      </c>
      <c r="C686" s="173">
        <v>5</v>
      </c>
      <c r="D686" s="158"/>
      <c r="E686" s="158"/>
      <c r="F686" s="158"/>
      <c r="G686" s="158"/>
      <c r="H686" s="158"/>
      <c r="I686" s="158"/>
      <c r="J686" s="158"/>
      <c r="K686" s="158"/>
      <c r="L686" s="158"/>
      <c r="M686" s="158"/>
      <c r="N686" s="158"/>
      <c r="O686" s="158"/>
      <c r="P686" s="158"/>
      <c r="Q686" s="158"/>
      <c r="R686" s="158"/>
      <c r="S686" s="158"/>
      <c r="T686" s="158"/>
      <c r="U686" s="158"/>
      <c r="V686" s="158"/>
      <c r="W686" s="158"/>
      <c r="X686" s="158"/>
      <c r="Y686" s="158"/>
      <c r="Z686" s="158"/>
    </row>
    <row r="687" spans="1:26" ht="15.75" customHeight="1">
      <c r="A687" s="136" t="s">
        <v>1844</v>
      </c>
      <c r="B687" s="173">
        <v>5</v>
      </c>
      <c r="C687" s="173">
        <v>6</v>
      </c>
      <c r="D687" s="158"/>
      <c r="E687" s="158"/>
      <c r="F687" s="158"/>
      <c r="G687" s="158"/>
      <c r="H687" s="158"/>
      <c r="I687" s="158"/>
      <c r="J687" s="158"/>
      <c r="K687" s="158"/>
      <c r="L687" s="158"/>
      <c r="M687" s="158"/>
      <c r="N687" s="158"/>
      <c r="O687" s="158"/>
      <c r="P687" s="158"/>
      <c r="Q687" s="158"/>
      <c r="R687" s="158"/>
      <c r="S687" s="158"/>
      <c r="T687" s="158"/>
      <c r="U687" s="158"/>
      <c r="V687" s="158"/>
      <c r="W687" s="158"/>
      <c r="X687" s="158"/>
      <c r="Y687" s="158"/>
      <c r="Z687" s="158"/>
    </row>
    <row r="688" spans="1:26" ht="15.75" customHeight="1">
      <c r="A688" s="136" t="s">
        <v>1899</v>
      </c>
      <c r="B688" s="173">
        <v>5</v>
      </c>
      <c r="C688" s="173">
        <v>7</v>
      </c>
      <c r="D688" s="158"/>
      <c r="E688" s="158"/>
      <c r="F688" s="158"/>
      <c r="G688" s="158"/>
      <c r="H688" s="158"/>
      <c r="I688" s="158"/>
      <c r="J688" s="158"/>
      <c r="K688" s="158"/>
      <c r="L688" s="158"/>
      <c r="M688" s="158"/>
      <c r="N688" s="158"/>
      <c r="O688" s="158"/>
      <c r="P688" s="158"/>
      <c r="Q688" s="158"/>
      <c r="R688" s="158"/>
      <c r="S688" s="158"/>
      <c r="T688" s="158"/>
      <c r="U688" s="158"/>
      <c r="V688" s="158"/>
      <c r="W688" s="158"/>
      <c r="X688" s="158"/>
      <c r="Y688" s="158"/>
      <c r="Z688" s="158"/>
    </row>
    <row r="689" spans="1:26" ht="15.75" customHeight="1">
      <c r="A689" s="136" t="s">
        <v>1948</v>
      </c>
      <c r="B689" s="173">
        <v>5</v>
      </c>
      <c r="C689" s="173">
        <v>8</v>
      </c>
      <c r="D689" s="158"/>
      <c r="E689" s="158"/>
      <c r="F689" s="158"/>
      <c r="G689" s="158"/>
      <c r="H689" s="158"/>
      <c r="I689" s="158"/>
      <c r="J689" s="158"/>
      <c r="K689" s="158"/>
      <c r="L689" s="158"/>
      <c r="M689" s="158"/>
      <c r="N689" s="158"/>
      <c r="O689" s="158"/>
      <c r="P689" s="158"/>
      <c r="Q689" s="158"/>
      <c r="R689" s="158"/>
      <c r="S689" s="158"/>
      <c r="T689" s="158"/>
      <c r="U689" s="158"/>
      <c r="V689" s="158"/>
      <c r="W689" s="158"/>
      <c r="X689" s="158"/>
      <c r="Y689" s="158"/>
      <c r="Z689" s="158"/>
    </row>
    <row r="690" spans="1:26" ht="15.75" customHeight="1">
      <c r="A690" s="136" t="s">
        <v>1985</v>
      </c>
      <c r="B690" s="173">
        <v>5</v>
      </c>
      <c r="C690" s="173">
        <v>9</v>
      </c>
      <c r="D690" s="158"/>
      <c r="E690" s="158"/>
      <c r="F690" s="158"/>
      <c r="G690" s="158"/>
      <c r="H690" s="158"/>
      <c r="I690" s="158"/>
      <c r="J690" s="158"/>
      <c r="K690" s="158"/>
      <c r="L690" s="158"/>
      <c r="M690" s="158"/>
      <c r="N690" s="158"/>
      <c r="O690" s="158"/>
      <c r="P690" s="158"/>
      <c r="Q690" s="158"/>
      <c r="R690" s="158"/>
      <c r="S690" s="158"/>
      <c r="T690" s="158"/>
      <c r="U690" s="158"/>
      <c r="V690" s="158"/>
      <c r="W690" s="158"/>
      <c r="X690" s="158"/>
      <c r="Y690" s="158"/>
      <c r="Z690" s="158"/>
    </row>
    <row r="691" spans="1:26" ht="15.75" customHeight="1">
      <c r="A691" s="136" t="s">
        <v>2015</v>
      </c>
      <c r="B691" s="173">
        <v>6</v>
      </c>
      <c r="C691" s="173">
        <v>0</v>
      </c>
      <c r="D691" s="158"/>
      <c r="E691" s="158"/>
      <c r="F691" s="158"/>
      <c r="G691" s="158"/>
      <c r="H691" s="158"/>
      <c r="I691" s="158"/>
      <c r="J691" s="158"/>
      <c r="K691" s="158"/>
      <c r="L691" s="158"/>
      <c r="M691" s="158"/>
      <c r="N691" s="158"/>
      <c r="O691" s="158"/>
      <c r="P691" s="158"/>
      <c r="Q691" s="158"/>
      <c r="R691" s="158"/>
      <c r="S691" s="158"/>
      <c r="T691" s="158"/>
      <c r="U691" s="158"/>
      <c r="V691" s="158"/>
      <c r="W691" s="158"/>
      <c r="X691" s="158"/>
      <c r="Y691" s="158"/>
      <c r="Z691" s="158"/>
    </row>
    <row r="692" spans="1:26" ht="15.75" customHeight="1">
      <c r="A692" s="136" t="s">
        <v>2038</v>
      </c>
      <c r="B692" s="173">
        <v>6</v>
      </c>
      <c r="C692" s="173">
        <v>1</v>
      </c>
      <c r="D692" s="158"/>
      <c r="E692" s="158"/>
      <c r="F692" s="158"/>
      <c r="G692" s="158"/>
      <c r="H692" s="158"/>
      <c r="I692" s="158"/>
      <c r="J692" s="158"/>
      <c r="K692" s="158"/>
      <c r="L692" s="158"/>
      <c r="M692" s="158"/>
      <c r="N692" s="158"/>
      <c r="O692" s="158"/>
      <c r="P692" s="158"/>
      <c r="Q692" s="158"/>
      <c r="R692" s="158"/>
      <c r="S692" s="158"/>
      <c r="T692" s="158"/>
      <c r="U692" s="158"/>
      <c r="V692" s="158"/>
      <c r="W692" s="158"/>
      <c r="X692" s="158"/>
      <c r="Y692" s="158"/>
      <c r="Z692" s="158"/>
    </row>
    <row r="693" spans="1:26" ht="15.75" customHeight="1">
      <c r="A693" s="136" t="s">
        <v>2055</v>
      </c>
      <c r="B693" s="173">
        <v>6</v>
      </c>
      <c r="C693" s="173">
        <v>2</v>
      </c>
      <c r="D693" s="158"/>
      <c r="E693" s="158"/>
      <c r="F693" s="158"/>
      <c r="G693" s="158"/>
      <c r="H693" s="158"/>
      <c r="I693" s="158"/>
      <c r="J693" s="158"/>
      <c r="K693" s="158"/>
      <c r="L693" s="158"/>
      <c r="M693" s="158"/>
      <c r="N693" s="158"/>
      <c r="O693" s="158"/>
      <c r="P693" s="158"/>
      <c r="Q693" s="158"/>
      <c r="R693" s="158"/>
      <c r="S693" s="158"/>
      <c r="T693" s="158"/>
      <c r="U693" s="158"/>
      <c r="V693" s="158"/>
      <c r="W693" s="158"/>
      <c r="X693" s="158"/>
      <c r="Y693" s="158"/>
      <c r="Z693" s="158"/>
    </row>
    <row r="694" spans="1:26" ht="15.75" customHeight="1">
      <c r="A694" s="136" t="s">
        <v>1001</v>
      </c>
      <c r="B694" s="173">
        <v>5</v>
      </c>
      <c r="C694" s="173">
        <v>0</v>
      </c>
      <c r="D694" s="158"/>
      <c r="E694" s="158"/>
      <c r="F694" s="158"/>
      <c r="G694" s="158"/>
      <c r="H694" s="158"/>
      <c r="I694" s="158"/>
      <c r="J694" s="158"/>
      <c r="K694" s="158"/>
      <c r="L694" s="158"/>
      <c r="M694" s="158"/>
      <c r="N694" s="158"/>
      <c r="O694" s="158"/>
      <c r="P694" s="158"/>
      <c r="Q694" s="158"/>
      <c r="R694" s="158"/>
      <c r="S694" s="158"/>
      <c r="T694" s="158"/>
      <c r="U694" s="158"/>
      <c r="V694" s="158"/>
      <c r="W694" s="158"/>
      <c r="X694" s="158"/>
      <c r="Y694" s="158"/>
      <c r="Z694" s="158"/>
    </row>
    <row r="695" spans="1:26" ht="15.75" customHeight="1">
      <c r="A695" s="136" t="s">
        <v>1218</v>
      </c>
      <c r="B695" s="173">
        <v>5</v>
      </c>
      <c r="C695" s="173">
        <v>1</v>
      </c>
      <c r="D695" s="158"/>
      <c r="E695" s="158"/>
      <c r="F695" s="158"/>
      <c r="G695" s="158"/>
      <c r="H695" s="158"/>
      <c r="I695" s="158"/>
      <c r="J695" s="158"/>
      <c r="K695" s="158"/>
      <c r="L695" s="158"/>
      <c r="M695" s="158"/>
      <c r="N695" s="158"/>
      <c r="O695" s="158"/>
      <c r="P695" s="158"/>
      <c r="Q695" s="158"/>
      <c r="R695" s="158"/>
      <c r="S695" s="158"/>
      <c r="T695" s="158"/>
      <c r="U695" s="158"/>
      <c r="V695" s="158"/>
      <c r="W695" s="158"/>
      <c r="X695" s="158"/>
      <c r="Y695" s="158"/>
      <c r="Z695" s="158"/>
    </row>
    <row r="696" spans="1:26" ht="15.75" customHeight="1">
      <c r="A696" s="136" t="s">
        <v>1391</v>
      </c>
      <c r="B696" s="173">
        <v>5</v>
      </c>
      <c r="C696" s="173">
        <v>2</v>
      </c>
      <c r="D696" s="158"/>
      <c r="E696" s="158"/>
      <c r="F696" s="158"/>
      <c r="G696" s="158"/>
      <c r="H696" s="158"/>
      <c r="I696" s="158"/>
      <c r="J696" s="158"/>
      <c r="K696" s="158"/>
      <c r="L696" s="158"/>
      <c r="M696" s="158"/>
      <c r="N696" s="158"/>
      <c r="O696" s="158"/>
      <c r="P696" s="158"/>
      <c r="Q696" s="158"/>
      <c r="R696" s="158"/>
      <c r="S696" s="158"/>
      <c r="T696" s="158"/>
      <c r="U696" s="158"/>
      <c r="V696" s="158"/>
      <c r="W696" s="158"/>
      <c r="X696" s="158"/>
      <c r="Y696" s="158"/>
      <c r="Z696" s="158"/>
    </row>
    <row r="697" spans="1:26" ht="15.75" customHeight="1">
      <c r="A697" s="136" t="s">
        <v>1547</v>
      </c>
      <c r="B697" s="173">
        <v>5</v>
      </c>
      <c r="C697" s="173">
        <v>3</v>
      </c>
      <c r="D697" s="158"/>
      <c r="E697" s="158"/>
      <c r="F697" s="158"/>
      <c r="G697" s="158"/>
      <c r="H697" s="158"/>
      <c r="I697" s="158"/>
      <c r="J697" s="158"/>
      <c r="K697" s="158"/>
      <c r="L697" s="158"/>
      <c r="M697" s="158"/>
      <c r="N697" s="158"/>
      <c r="O697" s="158"/>
      <c r="P697" s="158"/>
      <c r="Q697" s="158"/>
      <c r="R697" s="158"/>
      <c r="S697" s="158"/>
      <c r="T697" s="158"/>
      <c r="U697" s="158"/>
      <c r="V697" s="158"/>
      <c r="W697" s="158"/>
      <c r="X697" s="158"/>
      <c r="Y697" s="158"/>
      <c r="Z697" s="158"/>
    </row>
    <row r="698" spans="1:26" ht="15.75" customHeight="1">
      <c r="A698" s="136" t="s">
        <v>1671</v>
      </c>
      <c r="B698" s="173">
        <v>5</v>
      </c>
      <c r="C698" s="173">
        <v>4</v>
      </c>
      <c r="D698" s="158"/>
      <c r="E698" s="158"/>
      <c r="F698" s="158"/>
      <c r="G698" s="158"/>
      <c r="H698" s="158"/>
      <c r="I698" s="158"/>
      <c r="J698" s="158"/>
      <c r="K698" s="158"/>
      <c r="L698" s="158"/>
      <c r="M698" s="158"/>
      <c r="N698" s="158"/>
      <c r="O698" s="158"/>
      <c r="P698" s="158"/>
      <c r="Q698" s="158"/>
      <c r="R698" s="158"/>
      <c r="S698" s="158"/>
      <c r="T698" s="158"/>
      <c r="U698" s="158"/>
      <c r="V698" s="158"/>
      <c r="W698" s="158"/>
      <c r="X698" s="158"/>
      <c r="Y698" s="158"/>
      <c r="Z698" s="158"/>
    </row>
    <row r="699" spans="1:26" ht="15.75" customHeight="1">
      <c r="A699" s="136" t="s">
        <v>1002</v>
      </c>
      <c r="B699" s="173">
        <v>5</v>
      </c>
      <c r="C699" s="173">
        <v>0</v>
      </c>
      <c r="D699" s="158"/>
      <c r="E699" s="158"/>
      <c r="F699" s="158"/>
      <c r="G699" s="158"/>
      <c r="H699" s="158"/>
      <c r="I699" s="158"/>
      <c r="J699" s="158"/>
      <c r="K699" s="158"/>
      <c r="L699" s="158"/>
      <c r="M699" s="158"/>
      <c r="N699" s="158"/>
      <c r="O699" s="158"/>
      <c r="P699" s="158"/>
      <c r="Q699" s="158"/>
      <c r="R699" s="158"/>
      <c r="S699" s="158"/>
      <c r="T699" s="158"/>
      <c r="U699" s="158"/>
      <c r="V699" s="158"/>
      <c r="W699" s="158"/>
      <c r="X699" s="158"/>
      <c r="Y699" s="158"/>
      <c r="Z699" s="158"/>
    </row>
    <row r="700" spans="1:26" ht="15.75" customHeight="1">
      <c r="A700" s="136" t="s">
        <v>1219</v>
      </c>
      <c r="B700" s="173">
        <v>5</v>
      </c>
      <c r="C700" s="173">
        <v>1</v>
      </c>
      <c r="D700" s="158"/>
      <c r="E700" s="158"/>
      <c r="F700" s="158"/>
      <c r="G700" s="158"/>
      <c r="H700" s="158"/>
      <c r="I700" s="158"/>
      <c r="J700" s="158"/>
      <c r="K700" s="158"/>
      <c r="L700" s="158"/>
      <c r="M700" s="158"/>
      <c r="N700" s="158"/>
      <c r="O700" s="158"/>
      <c r="P700" s="158"/>
      <c r="Q700" s="158"/>
      <c r="R700" s="158"/>
      <c r="S700" s="158"/>
      <c r="T700" s="158"/>
      <c r="U700" s="158"/>
      <c r="V700" s="158"/>
      <c r="W700" s="158"/>
      <c r="X700" s="158"/>
      <c r="Y700" s="158"/>
      <c r="Z700" s="158"/>
    </row>
    <row r="701" spans="1:26" ht="15.75" customHeight="1">
      <c r="A701" s="136" t="s">
        <v>1392</v>
      </c>
      <c r="B701" s="173">
        <v>5</v>
      </c>
      <c r="C701" s="173">
        <v>2</v>
      </c>
      <c r="D701" s="158"/>
      <c r="E701" s="158"/>
      <c r="F701" s="158"/>
      <c r="G701" s="158"/>
      <c r="H701" s="158"/>
      <c r="I701" s="158"/>
      <c r="J701" s="158"/>
      <c r="K701" s="158"/>
      <c r="L701" s="158"/>
      <c r="M701" s="158"/>
      <c r="N701" s="158"/>
      <c r="O701" s="158"/>
      <c r="P701" s="158"/>
      <c r="Q701" s="158"/>
      <c r="R701" s="158"/>
      <c r="S701" s="158"/>
      <c r="T701" s="158"/>
      <c r="U701" s="158"/>
      <c r="V701" s="158"/>
      <c r="W701" s="158"/>
      <c r="X701" s="158"/>
      <c r="Y701" s="158"/>
      <c r="Z701" s="158"/>
    </row>
    <row r="702" spans="1:26" ht="15.75" customHeight="1">
      <c r="A702" s="136" t="s">
        <v>1548</v>
      </c>
      <c r="B702" s="173">
        <v>5</v>
      </c>
      <c r="C702" s="173">
        <v>3</v>
      </c>
      <c r="D702" s="158"/>
      <c r="E702" s="158"/>
      <c r="F702" s="158"/>
      <c r="G702" s="158"/>
      <c r="H702" s="158"/>
      <c r="I702" s="158"/>
      <c r="J702" s="158"/>
      <c r="K702" s="158"/>
      <c r="L702" s="158"/>
      <c r="M702" s="158"/>
      <c r="N702" s="158"/>
      <c r="O702" s="158"/>
      <c r="P702" s="158"/>
      <c r="Q702" s="158"/>
      <c r="R702" s="158"/>
      <c r="S702" s="158"/>
      <c r="T702" s="158"/>
      <c r="U702" s="158"/>
      <c r="V702" s="158"/>
      <c r="W702" s="158"/>
      <c r="X702" s="158"/>
      <c r="Y702" s="158"/>
      <c r="Z702" s="158"/>
    </row>
    <row r="703" spans="1:26" ht="15.75" customHeight="1">
      <c r="A703" s="136" t="s">
        <v>1672</v>
      </c>
      <c r="B703" s="173">
        <v>5</v>
      </c>
      <c r="C703" s="173">
        <v>4</v>
      </c>
      <c r="D703" s="158"/>
      <c r="E703" s="158"/>
      <c r="F703" s="158"/>
      <c r="G703" s="158"/>
      <c r="H703" s="158"/>
      <c r="I703" s="158"/>
      <c r="J703" s="158"/>
      <c r="K703" s="158"/>
      <c r="L703" s="158"/>
      <c r="M703" s="158"/>
      <c r="N703" s="158"/>
      <c r="O703" s="158"/>
      <c r="P703" s="158"/>
      <c r="Q703" s="158"/>
      <c r="R703" s="158"/>
      <c r="S703" s="158"/>
      <c r="T703" s="158"/>
      <c r="U703" s="158"/>
      <c r="V703" s="158"/>
      <c r="W703" s="158"/>
      <c r="X703" s="158"/>
      <c r="Y703" s="158"/>
      <c r="Z703" s="158"/>
    </row>
    <row r="704" spans="1:26" ht="15.75" customHeight="1">
      <c r="A704" s="136" t="s">
        <v>1770</v>
      </c>
      <c r="B704" s="173">
        <v>5</v>
      </c>
      <c r="C704" s="173">
        <v>5</v>
      </c>
      <c r="D704" s="158"/>
      <c r="E704" s="158"/>
      <c r="F704" s="158"/>
      <c r="G704" s="158"/>
      <c r="H704" s="158"/>
      <c r="I704" s="158"/>
      <c r="J704" s="158"/>
      <c r="K704" s="158"/>
      <c r="L704" s="158"/>
      <c r="M704" s="158"/>
      <c r="N704" s="158"/>
      <c r="O704" s="158"/>
      <c r="P704" s="158"/>
      <c r="Q704" s="158"/>
      <c r="R704" s="158"/>
      <c r="S704" s="158"/>
      <c r="T704" s="158"/>
      <c r="U704" s="158"/>
      <c r="V704" s="158"/>
      <c r="W704" s="158"/>
      <c r="X704" s="158"/>
      <c r="Y704" s="158"/>
      <c r="Z704" s="158"/>
    </row>
    <row r="705" spans="1:26" ht="15.75" customHeight="1">
      <c r="A705" s="142" t="s">
        <v>1003</v>
      </c>
      <c r="B705" s="173">
        <v>0</v>
      </c>
      <c r="C705" s="173">
        <v>1</v>
      </c>
      <c r="D705" s="158"/>
      <c r="E705" s="158"/>
      <c r="F705" s="158"/>
      <c r="G705" s="158"/>
      <c r="H705" s="158"/>
      <c r="I705" s="158"/>
      <c r="J705" s="158"/>
      <c r="K705" s="158"/>
      <c r="L705" s="158"/>
      <c r="M705" s="158"/>
      <c r="N705" s="158"/>
      <c r="O705" s="158"/>
      <c r="P705" s="158"/>
      <c r="Q705" s="158"/>
      <c r="R705" s="158"/>
      <c r="S705" s="158"/>
      <c r="T705" s="158"/>
      <c r="U705" s="158"/>
      <c r="V705" s="158"/>
      <c r="W705" s="158"/>
      <c r="X705" s="158"/>
      <c r="Y705" s="158"/>
      <c r="Z705" s="158"/>
    </row>
    <row r="706" spans="1:26" ht="15.75" customHeight="1">
      <c r="A706" s="142" t="s">
        <v>1220</v>
      </c>
      <c r="B706" s="173">
        <v>0</v>
      </c>
      <c r="C706" s="173">
        <v>2</v>
      </c>
      <c r="D706" s="158"/>
      <c r="E706" s="158"/>
      <c r="F706" s="158"/>
      <c r="G706" s="158"/>
      <c r="H706" s="158"/>
      <c r="I706" s="158"/>
      <c r="J706" s="158"/>
      <c r="K706" s="158"/>
      <c r="L706" s="158"/>
      <c r="M706" s="158"/>
      <c r="N706" s="158"/>
      <c r="O706" s="158"/>
      <c r="P706" s="158"/>
      <c r="Q706" s="158"/>
      <c r="R706" s="158"/>
      <c r="S706" s="158"/>
      <c r="T706" s="158"/>
      <c r="U706" s="158"/>
      <c r="V706" s="158"/>
      <c r="W706" s="158"/>
      <c r="X706" s="158"/>
      <c r="Y706" s="158"/>
      <c r="Z706" s="158"/>
    </row>
    <row r="707" spans="1:26" ht="15.75" customHeight="1">
      <c r="A707" s="142" t="s">
        <v>1393</v>
      </c>
      <c r="B707" s="173">
        <v>0</v>
      </c>
      <c r="C707" s="173">
        <v>3</v>
      </c>
      <c r="D707" s="158"/>
      <c r="E707" s="158"/>
      <c r="F707" s="158"/>
      <c r="G707" s="158"/>
      <c r="H707" s="158"/>
      <c r="I707" s="158"/>
      <c r="J707" s="158"/>
      <c r="K707" s="158"/>
      <c r="L707" s="158"/>
      <c r="M707" s="158"/>
      <c r="N707" s="158"/>
      <c r="O707" s="158"/>
      <c r="P707" s="158"/>
      <c r="Q707" s="158"/>
      <c r="R707" s="158"/>
      <c r="S707" s="158"/>
      <c r="T707" s="158"/>
      <c r="U707" s="158"/>
      <c r="V707" s="158"/>
      <c r="W707" s="158"/>
      <c r="X707" s="158"/>
      <c r="Y707" s="158"/>
      <c r="Z707" s="158"/>
    </row>
    <row r="708" spans="1:26" ht="15.75" customHeight="1">
      <c r="A708" s="142" t="s">
        <v>1549</v>
      </c>
      <c r="B708" s="173">
        <v>0</v>
      </c>
      <c r="C708" s="173">
        <v>4</v>
      </c>
      <c r="D708" s="158"/>
      <c r="E708" s="158"/>
      <c r="F708" s="158"/>
      <c r="G708" s="158"/>
      <c r="H708" s="158"/>
      <c r="I708" s="158"/>
      <c r="J708" s="158"/>
      <c r="K708" s="158"/>
      <c r="L708" s="158"/>
      <c r="M708" s="158"/>
      <c r="N708" s="158"/>
      <c r="O708" s="158"/>
      <c r="P708" s="158"/>
      <c r="Q708" s="158"/>
      <c r="R708" s="158"/>
      <c r="S708" s="158"/>
      <c r="T708" s="158"/>
      <c r="U708" s="158"/>
      <c r="V708" s="158"/>
      <c r="W708" s="158"/>
      <c r="X708" s="158"/>
      <c r="Y708" s="158"/>
      <c r="Z708" s="158"/>
    </row>
    <row r="709" spans="1:26" ht="15.75" customHeight="1">
      <c r="A709" s="142" t="s">
        <v>1673</v>
      </c>
      <c r="B709" s="173">
        <v>0</v>
      </c>
      <c r="C709" s="173">
        <v>5</v>
      </c>
      <c r="D709" s="158"/>
      <c r="E709" s="158"/>
      <c r="F709" s="158"/>
      <c r="G709" s="158"/>
      <c r="H709" s="158"/>
      <c r="I709" s="158"/>
      <c r="J709" s="158"/>
      <c r="K709" s="158"/>
      <c r="L709" s="158"/>
      <c r="M709" s="158"/>
      <c r="N709" s="158"/>
      <c r="O709" s="158"/>
      <c r="P709" s="158"/>
      <c r="Q709" s="158"/>
      <c r="R709" s="158"/>
      <c r="S709" s="158"/>
      <c r="T709" s="158"/>
      <c r="U709" s="158"/>
      <c r="V709" s="158"/>
      <c r="W709" s="158"/>
      <c r="X709" s="158"/>
      <c r="Y709" s="158"/>
      <c r="Z709" s="158"/>
    </row>
    <row r="710" spans="1:26" ht="15.75" customHeight="1">
      <c r="A710" s="142" t="s">
        <v>1771</v>
      </c>
      <c r="B710" s="173">
        <v>0</v>
      </c>
      <c r="C710" s="173">
        <v>6</v>
      </c>
      <c r="D710" s="158"/>
      <c r="E710" s="158"/>
      <c r="F710" s="158"/>
      <c r="G710" s="158"/>
      <c r="H710" s="158"/>
      <c r="I710" s="158"/>
      <c r="J710" s="158"/>
      <c r="K710" s="158"/>
      <c r="L710" s="158"/>
      <c r="M710" s="158"/>
      <c r="N710" s="158"/>
      <c r="O710" s="158"/>
      <c r="P710" s="158"/>
      <c r="Q710" s="158"/>
      <c r="R710" s="158"/>
      <c r="S710" s="158"/>
      <c r="T710" s="158"/>
      <c r="U710" s="158"/>
      <c r="V710" s="158"/>
      <c r="W710" s="158"/>
      <c r="X710" s="158"/>
      <c r="Y710" s="158"/>
      <c r="Z710" s="158"/>
    </row>
    <row r="711" spans="1:26" ht="15.75" customHeight="1">
      <c r="A711" s="142" t="s">
        <v>1845</v>
      </c>
      <c r="B711" s="173">
        <v>0</v>
      </c>
      <c r="C711" s="173">
        <v>7</v>
      </c>
      <c r="D711" s="158"/>
      <c r="E711" s="158"/>
      <c r="F711" s="158"/>
      <c r="G711" s="158"/>
      <c r="H711" s="158"/>
      <c r="I711" s="158"/>
      <c r="J711" s="158"/>
      <c r="K711" s="158"/>
      <c r="L711" s="158"/>
      <c r="M711" s="158"/>
      <c r="N711" s="158"/>
      <c r="O711" s="158"/>
      <c r="P711" s="158"/>
      <c r="Q711" s="158"/>
      <c r="R711" s="158"/>
      <c r="S711" s="158"/>
      <c r="T711" s="158"/>
      <c r="U711" s="158"/>
      <c r="V711" s="158"/>
      <c r="W711" s="158"/>
      <c r="X711" s="158"/>
      <c r="Y711" s="158"/>
      <c r="Z711" s="158"/>
    </row>
    <row r="712" spans="1:26" ht="15.75" customHeight="1">
      <c r="A712" s="142" t="s">
        <v>1900</v>
      </c>
      <c r="B712" s="173">
        <v>0</v>
      </c>
      <c r="C712" s="173">
        <v>8</v>
      </c>
      <c r="D712" s="158"/>
      <c r="E712" s="158"/>
      <c r="F712" s="158"/>
      <c r="G712" s="158"/>
      <c r="H712" s="158"/>
      <c r="I712" s="158"/>
      <c r="J712" s="158"/>
      <c r="K712" s="158"/>
      <c r="L712" s="158"/>
      <c r="M712" s="158"/>
      <c r="N712" s="158"/>
      <c r="O712" s="158"/>
      <c r="P712" s="158"/>
      <c r="Q712" s="158"/>
      <c r="R712" s="158"/>
      <c r="S712" s="158"/>
      <c r="T712" s="158"/>
      <c r="U712" s="158"/>
      <c r="V712" s="158"/>
      <c r="W712" s="158"/>
      <c r="X712" s="158"/>
      <c r="Y712" s="158"/>
      <c r="Z712" s="158"/>
    </row>
    <row r="713" spans="1:26" ht="15.75" customHeight="1">
      <c r="A713" s="142" t="s">
        <v>647</v>
      </c>
      <c r="B713" s="173">
        <v>0</v>
      </c>
      <c r="C713" s="173">
        <v>9</v>
      </c>
      <c r="D713" s="158"/>
      <c r="E713" s="158"/>
      <c r="F713" s="158"/>
      <c r="G713" s="158"/>
      <c r="H713" s="158"/>
      <c r="I713" s="158"/>
      <c r="J713" s="158"/>
      <c r="K713" s="158"/>
      <c r="L713" s="158"/>
      <c r="M713" s="158"/>
      <c r="N713" s="158"/>
      <c r="O713" s="158"/>
      <c r="P713" s="158"/>
      <c r="Q713" s="158"/>
      <c r="R713" s="158"/>
      <c r="S713" s="158"/>
      <c r="T713" s="158"/>
      <c r="U713" s="158"/>
      <c r="V713" s="158"/>
      <c r="W713" s="158"/>
      <c r="X713" s="158"/>
      <c r="Y713" s="158"/>
      <c r="Z713" s="158"/>
    </row>
    <row r="714" spans="1:26" ht="15.75" customHeight="1">
      <c r="A714" s="142" t="s">
        <v>1986</v>
      </c>
      <c r="B714" s="173">
        <v>1</v>
      </c>
      <c r="C714" s="173">
        <v>0</v>
      </c>
      <c r="D714" s="158"/>
      <c r="E714" s="158"/>
      <c r="F714" s="158"/>
      <c r="G714" s="158"/>
      <c r="H714" s="158"/>
      <c r="I714" s="158"/>
      <c r="J714" s="158"/>
      <c r="K714" s="158"/>
      <c r="L714" s="158"/>
      <c r="M714" s="158"/>
      <c r="N714" s="158"/>
      <c r="O714" s="158"/>
      <c r="P714" s="158"/>
      <c r="Q714" s="158"/>
      <c r="R714" s="158"/>
      <c r="S714" s="158"/>
      <c r="T714" s="158"/>
      <c r="U714" s="158"/>
      <c r="V714" s="158"/>
      <c r="W714" s="158"/>
      <c r="X714" s="158"/>
      <c r="Y714" s="158"/>
      <c r="Z714" s="158"/>
    </row>
    <row r="715" spans="1:26" ht="15.75" customHeight="1">
      <c r="A715" s="142" t="s">
        <v>2016</v>
      </c>
      <c r="B715" s="173">
        <v>1</v>
      </c>
      <c r="C715" s="173">
        <v>1</v>
      </c>
      <c r="D715" s="158"/>
      <c r="E715" s="158"/>
      <c r="F715" s="158"/>
      <c r="G715" s="158"/>
      <c r="H715" s="158"/>
      <c r="I715" s="158"/>
      <c r="J715" s="158"/>
      <c r="K715" s="158"/>
      <c r="L715" s="158"/>
      <c r="M715" s="158"/>
      <c r="N715" s="158"/>
      <c r="O715" s="158"/>
      <c r="P715" s="158"/>
      <c r="Q715" s="158"/>
      <c r="R715" s="158"/>
      <c r="S715" s="158"/>
      <c r="T715" s="158"/>
      <c r="U715" s="158"/>
      <c r="V715" s="158"/>
      <c r="W715" s="158"/>
      <c r="X715" s="158"/>
      <c r="Y715" s="158"/>
      <c r="Z715" s="158"/>
    </row>
    <row r="716" spans="1:26" ht="15.75" customHeight="1">
      <c r="A716" s="142" t="s">
        <v>2039</v>
      </c>
      <c r="B716" s="173">
        <v>1</v>
      </c>
      <c r="C716" s="173">
        <v>2</v>
      </c>
      <c r="D716" s="158"/>
      <c r="E716" s="158"/>
      <c r="F716" s="158"/>
      <c r="G716" s="158"/>
      <c r="H716" s="158"/>
      <c r="I716" s="158"/>
      <c r="J716" s="158"/>
      <c r="K716" s="158"/>
      <c r="L716" s="158"/>
      <c r="M716" s="158"/>
      <c r="N716" s="158"/>
      <c r="O716" s="158"/>
      <c r="P716" s="158"/>
      <c r="Q716" s="158"/>
      <c r="R716" s="158"/>
      <c r="S716" s="158"/>
      <c r="T716" s="158"/>
      <c r="U716" s="158"/>
      <c r="V716" s="158"/>
      <c r="W716" s="158"/>
      <c r="X716" s="158"/>
      <c r="Y716" s="158"/>
      <c r="Z716" s="158"/>
    </row>
    <row r="717" spans="1:26" ht="15.75" customHeight="1">
      <c r="A717" s="142" t="s">
        <v>2056</v>
      </c>
      <c r="B717" s="173">
        <v>1</v>
      </c>
      <c r="C717" s="173">
        <v>3</v>
      </c>
      <c r="D717" s="158"/>
      <c r="E717" s="158"/>
      <c r="F717" s="158"/>
      <c r="G717" s="158"/>
      <c r="H717" s="158"/>
      <c r="I717" s="158"/>
      <c r="J717" s="158"/>
      <c r="K717" s="158"/>
      <c r="L717" s="158"/>
      <c r="M717" s="158"/>
      <c r="N717" s="158"/>
      <c r="O717" s="158"/>
      <c r="P717" s="158"/>
      <c r="Q717" s="158"/>
      <c r="R717" s="158"/>
      <c r="S717" s="158"/>
      <c r="T717" s="158"/>
      <c r="U717" s="158"/>
      <c r="V717" s="158"/>
      <c r="W717" s="158"/>
      <c r="X717" s="158"/>
      <c r="Y717" s="158"/>
      <c r="Z717" s="158"/>
    </row>
    <row r="718" spans="1:26" ht="15.75" customHeight="1">
      <c r="A718" s="142" t="s">
        <v>2067</v>
      </c>
      <c r="B718" s="173">
        <v>1</v>
      </c>
      <c r="C718" s="173">
        <v>4</v>
      </c>
      <c r="D718" s="158"/>
      <c r="E718" s="158"/>
      <c r="F718" s="158"/>
      <c r="G718" s="158"/>
      <c r="H718" s="158"/>
      <c r="I718" s="158"/>
      <c r="J718" s="158"/>
      <c r="K718" s="158"/>
      <c r="L718" s="158"/>
      <c r="M718" s="158"/>
      <c r="N718" s="158"/>
      <c r="O718" s="158"/>
      <c r="P718" s="158"/>
      <c r="Q718" s="158"/>
      <c r="R718" s="158"/>
      <c r="S718" s="158"/>
      <c r="T718" s="158"/>
      <c r="U718" s="158"/>
      <c r="V718" s="158"/>
      <c r="W718" s="158"/>
      <c r="X718" s="158"/>
      <c r="Y718" s="158"/>
      <c r="Z718" s="158"/>
    </row>
    <row r="719" spans="1:26" ht="15.75" customHeight="1">
      <c r="A719" s="142" t="s">
        <v>2078</v>
      </c>
      <c r="B719" s="173">
        <v>1</v>
      </c>
      <c r="C719" s="173">
        <v>5</v>
      </c>
      <c r="D719" s="158"/>
      <c r="E719" s="158"/>
      <c r="F719" s="158"/>
      <c r="G719" s="158"/>
      <c r="H719" s="158"/>
      <c r="I719" s="158"/>
      <c r="J719" s="158"/>
      <c r="K719" s="158"/>
      <c r="L719" s="158"/>
      <c r="M719" s="158"/>
      <c r="N719" s="158"/>
      <c r="O719" s="158"/>
      <c r="P719" s="158"/>
      <c r="Q719" s="158"/>
      <c r="R719" s="158"/>
      <c r="S719" s="158"/>
      <c r="T719" s="158"/>
      <c r="U719" s="158"/>
      <c r="V719" s="158"/>
      <c r="W719" s="158"/>
      <c r="X719" s="158"/>
      <c r="Y719" s="158"/>
      <c r="Z719" s="158"/>
    </row>
    <row r="720" spans="1:26" ht="15.75" customHeight="1">
      <c r="A720" s="136" t="s">
        <v>2086</v>
      </c>
      <c r="B720" s="173">
        <v>5</v>
      </c>
      <c r="C720" s="173">
        <v>2</v>
      </c>
      <c r="D720" s="158"/>
      <c r="E720" s="158"/>
      <c r="F720" s="158"/>
      <c r="G720" s="158"/>
      <c r="H720" s="158"/>
      <c r="I720" s="158"/>
      <c r="J720" s="158"/>
      <c r="K720" s="158"/>
      <c r="L720" s="158"/>
      <c r="M720" s="158"/>
      <c r="N720" s="158"/>
      <c r="O720" s="158"/>
      <c r="P720" s="158"/>
      <c r="Q720" s="158"/>
      <c r="R720" s="158"/>
      <c r="S720" s="158"/>
      <c r="T720" s="158"/>
      <c r="U720" s="158"/>
      <c r="V720" s="158"/>
      <c r="W720" s="158"/>
      <c r="X720" s="158"/>
      <c r="Y720" s="158"/>
      <c r="Z720" s="158"/>
    </row>
    <row r="721" spans="1:26" ht="15.75" customHeight="1">
      <c r="A721" s="136" t="s">
        <v>2092</v>
      </c>
      <c r="B721" s="173">
        <v>5</v>
      </c>
      <c r="C721" s="173">
        <v>3</v>
      </c>
      <c r="D721" s="158"/>
      <c r="E721" s="158"/>
      <c r="F721" s="158"/>
      <c r="G721" s="158"/>
      <c r="H721" s="158"/>
      <c r="I721" s="158"/>
      <c r="J721" s="158"/>
      <c r="K721" s="158"/>
      <c r="L721" s="158"/>
      <c r="M721" s="158"/>
      <c r="N721" s="158"/>
      <c r="O721" s="158"/>
      <c r="P721" s="158"/>
      <c r="Q721" s="158"/>
      <c r="R721" s="158"/>
      <c r="S721" s="158"/>
      <c r="T721" s="158"/>
      <c r="U721" s="158"/>
      <c r="V721" s="158"/>
      <c r="W721" s="158"/>
      <c r="X721" s="158"/>
      <c r="Y721" s="158"/>
      <c r="Z721" s="158"/>
    </row>
    <row r="722" spans="1:26" ht="15.75" customHeight="1">
      <c r="A722" s="136" t="s">
        <v>2097</v>
      </c>
      <c r="B722" s="173">
        <v>5</v>
      </c>
      <c r="C722" s="173">
        <v>6</v>
      </c>
      <c r="D722" s="158"/>
      <c r="E722" s="158"/>
      <c r="F722" s="158"/>
      <c r="G722" s="158"/>
      <c r="H722" s="158"/>
      <c r="I722" s="158"/>
      <c r="J722" s="158"/>
      <c r="K722" s="158"/>
      <c r="L722" s="158"/>
      <c r="M722" s="158"/>
      <c r="N722" s="158"/>
      <c r="O722" s="158"/>
      <c r="P722" s="158"/>
      <c r="Q722" s="158"/>
      <c r="R722" s="158"/>
      <c r="S722" s="158"/>
      <c r="T722" s="158"/>
      <c r="U722" s="158"/>
      <c r="V722" s="158"/>
      <c r="W722" s="158"/>
      <c r="X722" s="158"/>
      <c r="Y722" s="158"/>
      <c r="Z722" s="158"/>
    </row>
    <row r="723" spans="1:26" ht="15.75" customHeight="1">
      <c r="A723" s="136" t="s">
        <v>2102</v>
      </c>
      <c r="B723" s="173">
        <v>5</v>
      </c>
      <c r="C723" s="173">
        <v>7</v>
      </c>
      <c r="D723" s="158"/>
      <c r="E723" s="158"/>
      <c r="F723" s="158"/>
      <c r="G723" s="158"/>
      <c r="H723" s="158"/>
      <c r="I723" s="158"/>
      <c r="J723" s="158"/>
      <c r="K723" s="158"/>
      <c r="L723" s="158"/>
      <c r="M723" s="158"/>
      <c r="N723" s="158"/>
      <c r="O723" s="158"/>
      <c r="P723" s="158"/>
      <c r="Q723" s="158"/>
      <c r="R723" s="158"/>
      <c r="S723" s="158"/>
      <c r="T723" s="158"/>
      <c r="U723" s="158"/>
      <c r="V723" s="158"/>
      <c r="W723" s="158"/>
      <c r="X723" s="158"/>
      <c r="Y723" s="158"/>
      <c r="Z723" s="158"/>
    </row>
    <row r="724" spans="1:26" ht="15.75" customHeight="1">
      <c r="A724" s="136" t="s">
        <v>2107</v>
      </c>
      <c r="B724" s="173">
        <v>5</v>
      </c>
      <c r="C724" s="173">
        <v>8</v>
      </c>
      <c r="D724" s="158"/>
      <c r="E724" s="158"/>
      <c r="F724" s="158"/>
      <c r="G724" s="158"/>
      <c r="H724" s="158"/>
      <c r="I724" s="158"/>
      <c r="J724" s="158"/>
      <c r="K724" s="158"/>
      <c r="L724" s="158"/>
      <c r="M724" s="158"/>
      <c r="N724" s="158"/>
      <c r="O724" s="158"/>
      <c r="P724" s="158"/>
      <c r="Q724" s="158"/>
      <c r="R724" s="158"/>
      <c r="S724" s="158"/>
      <c r="T724" s="158"/>
      <c r="U724" s="158"/>
      <c r="V724" s="158"/>
      <c r="W724" s="158"/>
      <c r="X724" s="158"/>
      <c r="Y724" s="158"/>
      <c r="Z724" s="158"/>
    </row>
    <row r="725" spans="1:26" ht="15.75" customHeight="1">
      <c r="A725" s="136" t="s">
        <v>1004</v>
      </c>
      <c r="B725" s="173">
        <v>5</v>
      </c>
      <c r="C725" s="173">
        <v>0</v>
      </c>
      <c r="D725" s="158"/>
      <c r="E725" s="158"/>
      <c r="F725" s="158"/>
      <c r="G725" s="158"/>
      <c r="H725" s="158"/>
      <c r="I725" s="158"/>
      <c r="J725" s="158"/>
      <c r="K725" s="158"/>
      <c r="L725" s="158"/>
      <c r="M725" s="158"/>
      <c r="N725" s="158"/>
      <c r="O725" s="158"/>
      <c r="P725" s="158"/>
      <c r="Q725" s="158"/>
      <c r="R725" s="158"/>
      <c r="S725" s="158"/>
      <c r="T725" s="158"/>
      <c r="U725" s="158"/>
      <c r="V725" s="158"/>
      <c r="W725" s="158"/>
      <c r="X725" s="158"/>
      <c r="Y725" s="158"/>
      <c r="Z725" s="158"/>
    </row>
    <row r="726" spans="1:26" ht="15.75" customHeight="1">
      <c r="A726" s="136" t="s">
        <v>1005</v>
      </c>
      <c r="B726" s="173">
        <v>5</v>
      </c>
      <c r="C726" s="173">
        <v>0</v>
      </c>
      <c r="D726" s="158"/>
      <c r="E726" s="158"/>
      <c r="F726" s="158"/>
      <c r="G726" s="158"/>
      <c r="H726" s="158"/>
      <c r="I726" s="158"/>
      <c r="J726" s="158"/>
      <c r="K726" s="158"/>
      <c r="L726" s="158"/>
      <c r="M726" s="158"/>
      <c r="N726" s="158"/>
      <c r="O726" s="158"/>
      <c r="P726" s="158"/>
      <c r="Q726" s="158"/>
      <c r="R726" s="158"/>
      <c r="S726" s="158"/>
      <c r="T726" s="158"/>
      <c r="U726" s="158"/>
      <c r="V726" s="158"/>
      <c r="W726" s="158"/>
      <c r="X726" s="158"/>
      <c r="Y726" s="158"/>
      <c r="Z726" s="158"/>
    </row>
    <row r="727" spans="1:26" ht="15.75" customHeight="1">
      <c r="A727" s="136" t="s">
        <v>1006</v>
      </c>
      <c r="B727" s="173">
        <v>5</v>
      </c>
      <c r="C727" s="173">
        <v>0</v>
      </c>
      <c r="D727" s="158"/>
      <c r="E727" s="158"/>
      <c r="F727" s="158"/>
      <c r="G727" s="158"/>
      <c r="H727" s="158"/>
      <c r="I727" s="158"/>
      <c r="J727" s="158"/>
      <c r="K727" s="158"/>
      <c r="L727" s="158"/>
      <c r="M727" s="158"/>
      <c r="N727" s="158"/>
      <c r="O727" s="158"/>
      <c r="P727" s="158"/>
      <c r="Q727" s="158"/>
      <c r="R727" s="158"/>
      <c r="S727" s="158"/>
      <c r="T727" s="158"/>
      <c r="U727" s="158"/>
      <c r="V727" s="158"/>
      <c r="W727" s="158"/>
      <c r="X727" s="158"/>
      <c r="Y727" s="158"/>
      <c r="Z727" s="158"/>
    </row>
    <row r="728" spans="1:26" ht="15.75" customHeight="1">
      <c r="A728" s="136" t="s">
        <v>1007</v>
      </c>
      <c r="B728" s="173">
        <v>5</v>
      </c>
      <c r="C728" s="173">
        <v>0</v>
      </c>
      <c r="D728" s="158"/>
      <c r="E728" s="158"/>
      <c r="F728" s="158"/>
      <c r="G728" s="158"/>
      <c r="H728" s="158"/>
      <c r="I728" s="158"/>
      <c r="J728" s="158"/>
      <c r="K728" s="158"/>
      <c r="L728" s="158"/>
      <c r="M728" s="158"/>
      <c r="N728" s="158"/>
      <c r="O728" s="158"/>
      <c r="P728" s="158"/>
      <c r="Q728" s="158"/>
      <c r="R728" s="158"/>
      <c r="S728" s="158"/>
      <c r="T728" s="158"/>
      <c r="U728" s="158"/>
      <c r="V728" s="158"/>
      <c r="W728" s="158"/>
      <c r="X728" s="158"/>
      <c r="Y728" s="158"/>
      <c r="Z728" s="158"/>
    </row>
    <row r="729" spans="1:26" ht="15.75" customHeight="1">
      <c r="A729" s="136" t="s">
        <v>1221</v>
      </c>
      <c r="B729" s="173">
        <v>5</v>
      </c>
      <c r="C729" s="173">
        <v>1</v>
      </c>
      <c r="D729" s="158"/>
      <c r="E729" s="158"/>
      <c r="F729" s="158"/>
      <c r="G729" s="158"/>
      <c r="H729" s="158"/>
      <c r="I729" s="158"/>
      <c r="J729" s="158"/>
      <c r="K729" s="158"/>
      <c r="L729" s="158"/>
      <c r="M729" s="158"/>
      <c r="N729" s="158"/>
      <c r="O729" s="158"/>
      <c r="P729" s="158"/>
      <c r="Q729" s="158"/>
      <c r="R729" s="158"/>
      <c r="S729" s="158"/>
      <c r="T729" s="158"/>
      <c r="U729" s="158"/>
      <c r="V729" s="158"/>
      <c r="W729" s="158"/>
      <c r="X729" s="158"/>
      <c r="Y729" s="158"/>
      <c r="Z729" s="158"/>
    </row>
    <row r="730" spans="1:26" ht="15.75" customHeight="1">
      <c r="A730" s="142" t="s">
        <v>1008</v>
      </c>
      <c r="B730" s="173">
        <v>0</v>
      </c>
      <c r="C730" s="173">
        <v>1</v>
      </c>
      <c r="D730" s="158"/>
      <c r="E730" s="158"/>
      <c r="F730" s="158"/>
      <c r="G730" s="158"/>
      <c r="H730" s="158"/>
      <c r="I730" s="158"/>
      <c r="J730" s="158"/>
      <c r="K730" s="158"/>
      <c r="L730" s="158"/>
      <c r="M730" s="158"/>
      <c r="N730" s="158"/>
      <c r="O730" s="158"/>
      <c r="P730" s="158"/>
      <c r="Q730" s="158"/>
      <c r="R730" s="158"/>
      <c r="S730" s="158"/>
      <c r="T730" s="158"/>
      <c r="U730" s="158"/>
      <c r="V730" s="158"/>
      <c r="W730" s="158"/>
      <c r="X730" s="158"/>
      <c r="Y730" s="158"/>
      <c r="Z730" s="158"/>
    </row>
    <row r="731" spans="1:26" ht="15.75" customHeight="1">
      <c r="A731" s="142" t="s">
        <v>1222</v>
      </c>
      <c r="B731" s="173">
        <v>0</v>
      </c>
      <c r="C731" s="173">
        <v>2</v>
      </c>
      <c r="D731" s="158"/>
      <c r="E731" s="158"/>
      <c r="F731" s="158"/>
      <c r="G731" s="158"/>
      <c r="H731" s="158"/>
      <c r="I731" s="158"/>
      <c r="J731" s="158"/>
      <c r="K731" s="158"/>
      <c r="L731" s="158"/>
      <c r="M731" s="158"/>
      <c r="N731" s="158"/>
      <c r="O731" s="158"/>
      <c r="P731" s="158"/>
      <c r="Q731" s="158"/>
      <c r="R731" s="158"/>
      <c r="S731" s="158"/>
      <c r="T731" s="158"/>
      <c r="U731" s="158"/>
      <c r="V731" s="158"/>
      <c r="W731" s="158"/>
      <c r="X731" s="158"/>
      <c r="Y731" s="158"/>
      <c r="Z731" s="158"/>
    </row>
    <row r="732" spans="1:26" ht="15.75" customHeight="1">
      <c r="A732" s="142" t="s">
        <v>1394</v>
      </c>
      <c r="B732" s="173">
        <v>0</v>
      </c>
      <c r="C732" s="173">
        <v>3</v>
      </c>
      <c r="D732" s="158"/>
      <c r="E732" s="158"/>
      <c r="F732" s="158"/>
      <c r="G732" s="158"/>
      <c r="H732" s="158"/>
      <c r="I732" s="158"/>
      <c r="J732" s="158"/>
      <c r="K732" s="158"/>
      <c r="L732" s="158"/>
      <c r="M732" s="158"/>
      <c r="N732" s="158"/>
      <c r="O732" s="158"/>
      <c r="P732" s="158"/>
      <c r="Q732" s="158"/>
      <c r="R732" s="158"/>
      <c r="S732" s="158"/>
      <c r="T732" s="158"/>
      <c r="U732" s="158"/>
      <c r="V732" s="158"/>
      <c r="W732" s="158"/>
      <c r="X732" s="158"/>
      <c r="Y732" s="158"/>
      <c r="Z732" s="158"/>
    </row>
    <row r="733" spans="1:26" ht="15.75" customHeight="1">
      <c r="A733" s="142" t="s">
        <v>1550</v>
      </c>
      <c r="B733" s="173">
        <v>0</v>
      </c>
      <c r="C733" s="173">
        <v>4</v>
      </c>
      <c r="D733" s="158"/>
      <c r="E733" s="158"/>
      <c r="F733" s="158"/>
      <c r="G733" s="158"/>
      <c r="H733" s="158"/>
      <c r="I733" s="158"/>
      <c r="J733" s="158"/>
      <c r="K733" s="158"/>
      <c r="L733" s="158"/>
      <c r="M733" s="158"/>
      <c r="N733" s="158"/>
      <c r="O733" s="158"/>
      <c r="P733" s="158"/>
      <c r="Q733" s="158"/>
      <c r="R733" s="158"/>
      <c r="S733" s="158"/>
      <c r="T733" s="158"/>
      <c r="U733" s="158"/>
      <c r="V733" s="158"/>
      <c r="W733" s="158"/>
      <c r="X733" s="158"/>
      <c r="Y733" s="158"/>
      <c r="Z733" s="158"/>
    </row>
    <row r="734" spans="1:26" ht="15.75" customHeight="1">
      <c r="A734" s="142" t="s">
        <v>1674</v>
      </c>
      <c r="B734" s="173">
        <v>0</v>
      </c>
      <c r="C734" s="173">
        <v>5</v>
      </c>
      <c r="D734" s="158"/>
      <c r="E734" s="158"/>
      <c r="F734" s="158"/>
      <c r="G734" s="158"/>
      <c r="H734" s="158"/>
      <c r="I734" s="158"/>
      <c r="J734" s="158"/>
      <c r="K734" s="158"/>
      <c r="L734" s="158"/>
      <c r="M734" s="158"/>
      <c r="N734" s="158"/>
      <c r="O734" s="158"/>
      <c r="P734" s="158"/>
      <c r="Q734" s="158"/>
      <c r="R734" s="158"/>
      <c r="S734" s="158"/>
      <c r="T734" s="158"/>
      <c r="U734" s="158"/>
      <c r="V734" s="158"/>
      <c r="W734" s="158"/>
      <c r="X734" s="158"/>
      <c r="Y734" s="158"/>
      <c r="Z734" s="158"/>
    </row>
    <row r="735" spans="1:26" ht="15.75" customHeight="1">
      <c r="A735" s="142" t="s">
        <v>1772</v>
      </c>
      <c r="B735" s="173">
        <v>0</v>
      </c>
      <c r="C735" s="173">
        <v>6</v>
      </c>
      <c r="D735" s="158"/>
      <c r="E735" s="158"/>
      <c r="F735" s="158"/>
      <c r="G735" s="158"/>
      <c r="H735" s="158"/>
      <c r="I735" s="158"/>
      <c r="J735" s="158"/>
      <c r="K735" s="158"/>
      <c r="L735" s="158"/>
      <c r="M735" s="158"/>
      <c r="N735" s="158"/>
      <c r="O735" s="158"/>
      <c r="P735" s="158"/>
      <c r="Q735" s="158"/>
      <c r="R735" s="158"/>
      <c r="S735" s="158"/>
      <c r="T735" s="158"/>
      <c r="U735" s="158"/>
      <c r="V735" s="158"/>
      <c r="W735" s="158"/>
      <c r="X735" s="158"/>
      <c r="Y735" s="158"/>
      <c r="Z735" s="158"/>
    </row>
    <row r="736" spans="1:26" ht="15.75" customHeight="1">
      <c r="A736" s="142" t="s">
        <v>1846</v>
      </c>
      <c r="B736" s="173">
        <v>0</v>
      </c>
      <c r="C736" s="173">
        <v>7</v>
      </c>
      <c r="D736" s="158"/>
      <c r="E736" s="158"/>
      <c r="F736" s="158"/>
      <c r="G736" s="158"/>
      <c r="H736" s="158"/>
      <c r="I736" s="158"/>
      <c r="J736" s="158"/>
      <c r="K736" s="158"/>
      <c r="L736" s="158"/>
      <c r="M736" s="158"/>
      <c r="N736" s="158"/>
      <c r="O736" s="158"/>
      <c r="P736" s="158"/>
      <c r="Q736" s="158"/>
      <c r="R736" s="158"/>
      <c r="S736" s="158"/>
      <c r="T736" s="158"/>
      <c r="U736" s="158"/>
      <c r="V736" s="158"/>
      <c r="W736" s="158"/>
      <c r="X736" s="158"/>
      <c r="Y736" s="158"/>
      <c r="Z736" s="158"/>
    </row>
    <row r="737" spans="1:26" ht="15.75" customHeight="1">
      <c r="A737" s="142" t="s">
        <v>1901</v>
      </c>
      <c r="B737" s="173">
        <v>0</v>
      </c>
      <c r="C737" s="173">
        <v>8</v>
      </c>
      <c r="D737" s="158"/>
      <c r="E737" s="158"/>
      <c r="F737" s="158"/>
      <c r="G737" s="158"/>
      <c r="H737" s="158"/>
      <c r="I737" s="158"/>
      <c r="J737" s="158"/>
      <c r="K737" s="158"/>
      <c r="L737" s="158"/>
      <c r="M737" s="158"/>
      <c r="N737" s="158"/>
      <c r="O737" s="158"/>
      <c r="P737" s="158"/>
      <c r="Q737" s="158"/>
      <c r="R737" s="158"/>
      <c r="S737" s="158"/>
      <c r="T737" s="158"/>
      <c r="U737" s="158"/>
      <c r="V737" s="158"/>
      <c r="W737" s="158"/>
      <c r="X737" s="158"/>
      <c r="Y737" s="158"/>
      <c r="Z737" s="158"/>
    </row>
    <row r="738" spans="1:26" ht="15.75" customHeight="1">
      <c r="A738" s="136" t="s">
        <v>1949</v>
      </c>
      <c r="B738" s="173">
        <v>5</v>
      </c>
      <c r="C738" s="173">
        <v>2</v>
      </c>
      <c r="D738" s="158"/>
      <c r="E738" s="158"/>
      <c r="F738" s="158"/>
      <c r="G738" s="158"/>
      <c r="H738" s="158"/>
      <c r="I738" s="158"/>
      <c r="J738" s="158"/>
      <c r="K738" s="158"/>
      <c r="L738" s="158"/>
      <c r="M738" s="158"/>
      <c r="N738" s="158"/>
      <c r="O738" s="158"/>
      <c r="P738" s="158"/>
      <c r="Q738" s="158"/>
      <c r="R738" s="158"/>
      <c r="S738" s="158"/>
      <c r="T738" s="158"/>
      <c r="U738" s="158"/>
      <c r="V738" s="158"/>
      <c r="W738" s="158"/>
      <c r="X738" s="158"/>
      <c r="Y738" s="158"/>
      <c r="Z738" s="158"/>
    </row>
    <row r="739" spans="1:26" ht="15.75" customHeight="1">
      <c r="A739" s="136" t="s">
        <v>1987</v>
      </c>
      <c r="B739" s="173">
        <v>5</v>
      </c>
      <c r="C739" s="173">
        <v>3</v>
      </c>
      <c r="D739" s="158"/>
      <c r="E739" s="158"/>
      <c r="F739" s="158"/>
      <c r="G739" s="158"/>
      <c r="H739" s="158"/>
      <c r="I739" s="158"/>
      <c r="J739" s="158"/>
      <c r="K739" s="158"/>
      <c r="L739" s="158"/>
      <c r="M739" s="158"/>
      <c r="N739" s="158"/>
      <c r="O739" s="158"/>
      <c r="P739" s="158"/>
      <c r="Q739" s="158"/>
      <c r="R739" s="158"/>
      <c r="S739" s="158"/>
      <c r="T739" s="158"/>
      <c r="U739" s="158"/>
      <c r="V739" s="158"/>
      <c r="W739" s="158"/>
      <c r="X739" s="158"/>
      <c r="Y739" s="158"/>
      <c r="Z739" s="158"/>
    </row>
    <row r="740" spans="1:26" ht="15.75" customHeight="1">
      <c r="A740" s="136" t="s">
        <v>2017</v>
      </c>
      <c r="B740" s="173">
        <v>5</v>
      </c>
      <c r="C740" s="173">
        <v>4</v>
      </c>
      <c r="D740" s="158"/>
      <c r="E740" s="158"/>
      <c r="F740" s="158"/>
      <c r="G740" s="158"/>
      <c r="H740" s="158"/>
      <c r="I740" s="158"/>
      <c r="J740" s="158"/>
      <c r="K740" s="158"/>
      <c r="L740" s="158"/>
      <c r="M740" s="158"/>
      <c r="N740" s="158"/>
      <c r="O740" s="158"/>
      <c r="P740" s="158"/>
      <c r="Q740" s="158"/>
      <c r="R740" s="158"/>
      <c r="S740" s="158"/>
      <c r="T740" s="158"/>
      <c r="U740" s="158"/>
      <c r="V740" s="158"/>
      <c r="W740" s="158"/>
      <c r="X740" s="158"/>
      <c r="Y740" s="158"/>
      <c r="Z740" s="158"/>
    </row>
    <row r="741" spans="1:26" ht="15.75" customHeight="1">
      <c r="A741" s="136" t="s">
        <v>2040</v>
      </c>
      <c r="B741" s="173">
        <v>5</v>
      </c>
      <c r="C741" s="173">
        <v>6</v>
      </c>
      <c r="D741" s="158"/>
      <c r="E741" s="158"/>
      <c r="F741" s="158"/>
      <c r="G741" s="158"/>
      <c r="H741" s="158"/>
      <c r="I741" s="158"/>
      <c r="J741" s="158"/>
      <c r="K741" s="158"/>
      <c r="L741" s="158"/>
      <c r="M741" s="158"/>
      <c r="N741" s="158"/>
      <c r="O741" s="158"/>
      <c r="P741" s="158"/>
      <c r="Q741" s="158"/>
      <c r="R741" s="158"/>
      <c r="S741" s="158"/>
      <c r="T741" s="158"/>
      <c r="U741" s="158"/>
      <c r="V741" s="158"/>
      <c r="W741" s="158"/>
      <c r="X741" s="158"/>
      <c r="Y741" s="158"/>
      <c r="Z741" s="158"/>
    </row>
    <row r="742" spans="1:26" ht="15.75" customHeight="1">
      <c r="A742" s="142" t="s">
        <v>1009</v>
      </c>
      <c r="B742" s="173">
        <v>0</v>
      </c>
      <c r="C742" s="173">
        <v>1</v>
      </c>
      <c r="D742" s="158"/>
      <c r="E742" s="158"/>
      <c r="F742" s="158"/>
      <c r="G742" s="158"/>
      <c r="H742" s="158"/>
      <c r="I742" s="158"/>
      <c r="J742" s="158"/>
      <c r="K742" s="158"/>
      <c r="L742" s="158"/>
      <c r="M742" s="158"/>
      <c r="N742" s="158"/>
      <c r="O742" s="158"/>
      <c r="P742" s="158"/>
      <c r="Q742" s="158"/>
      <c r="R742" s="158"/>
      <c r="S742" s="158"/>
      <c r="T742" s="158"/>
      <c r="U742" s="158"/>
      <c r="V742" s="158"/>
      <c r="W742" s="158"/>
      <c r="X742" s="158"/>
      <c r="Y742" s="158"/>
      <c r="Z742" s="158"/>
    </row>
    <row r="743" spans="1:26" ht="15.75" customHeight="1">
      <c r="A743" s="142" t="s">
        <v>1223</v>
      </c>
      <c r="B743" s="173">
        <v>0</v>
      </c>
      <c r="C743" s="173">
        <v>2</v>
      </c>
      <c r="D743" s="158"/>
      <c r="E743" s="158"/>
      <c r="F743" s="158"/>
      <c r="G743" s="158"/>
      <c r="H743" s="158"/>
      <c r="I743" s="158"/>
      <c r="J743" s="158"/>
      <c r="K743" s="158"/>
      <c r="L743" s="158"/>
      <c r="M743" s="158"/>
      <c r="N743" s="158"/>
      <c r="O743" s="158"/>
      <c r="P743" s="158"/>
      <c r="Q743" s="158"/>
      <c r="R743" s="158"/>
      <c r="S743" s="158"/>
      <c r="T743" s="158"/>
      <c r="U743" s="158"/>
      <c r="V743" s="158"/>
      <c r="W743" s="158"/>
      <c r="X743" s="158"/>
      <c r="Y743" s="158"/>
      <c r="Z743" s="158"/>
    </row>
    <row r="744" spans="1:26" ht="15.75" customHeight="1">
      <c r="A744" s="142" t="s">
        <v>1395</v>
      </c>
      <c r="B744" s="173">
        <v>0</v>
      </c>
      <c r="C744" s="173">
        <v>3</v>
      </c>
      <c r="D744" s="158"/>
      <c r="E744" s="158"/>
      <c r="F744" s="158"/>
      <c r="G744" s="158"/>
      <c r="H744" s="158"/>
      <c r="I744" s="158"/>
      <c r="J744" s="158"/>
      <c r="K744" s="158"/>
      <c r="L744" s="158"/>
      <c r="M744" s="158"/>
      <c r="N744" s="158"/>
      <c r="O744" s="158"/>
      <c r="P744" s="158"/>
      <c r="Q744" s="158"/>
      <c r="R744" s="158"/>
      <c r="S744" s="158"/>
      <c r="T744" s="158"/>
      <c r="U744" s="158"/>
      <c r="V744" s="158"/>
      <c r="W744" s="158"/>
      <c r="X744" s="158"/>
      <c r="Y744" s="158"/>
      <c r="Z744" s="158"/>
    </row>
    <row r="745" spans="1:26" ht="15.75" customHeight="1">
      <c r="A745" s="136" t="s">
        <v>1010</v>
      </c>
      <c r="B745" s="173">
        <v>5</v>
      </c>
      <c r="C745" s="173">
        <v>0</v>
      </c>
      <c r="D745" s="158"/>
      <c r="E745" s="158"/>
      <c r="F745" s="158"/>
      <c r="G745" s="158"/>
      <c r="H745" s="158"/>
      <c r="I745" s="158"/>
      <c r="J745" s="158"/>
      <c r="K745" s="158"/>
      <c r="L745" s="158"/>
      <c r="M745" s="158"/>
      <c r="N745" s="158"/>
      <c r="O745" s="158"/>
      <c r="P745" s="158"/>
      <c r="Q745" s="158"/>
      <c r="R745" s="158"/>
      <c r="S745" s="158"/>
      <c r="T745" s="158"/>
      <c r="U745" s="158"/>
      <c r="V745" s="158"/>
      <c r="W745" s="158"/>
      <c r="X745" s="158"/>
      <c r="Y745" s="158"/>
      <c r="Z745" s="158"/>
    </row>
    <row r="746" spans="1:26" ht="15.75" customHeight="1">
      <c r="A746" s="136" t="s">
        <v>1224</v>
      </c>
      <c r="B746" s="173">
        <v>5</v>
      </c>
      <c r="C746" s="173">
        <v>1</v>
      </c>
      <c r="D746" s="158"/>
      <c r="E746" s="158"/>
      <c r="F746" s="158"/>
      <c r="G746" s="158"/>
      <c r="H746" s="158"/>
      <c r="I746" s="158"/>
      <c r="J746" s="158"/>
      <c r="K746" s="158"/>
      <c r="L746" s="158"/>
      <c r="M746" s="158"/>
      <c r="N746" s="158"/>
      <c r="O746" s="158"/>
      <c r="P746" s="158"/>
      <c r="Q746" s="158"/>
      <c r="R746" s="158"/>
      <c r="S746" s="158"/>
      <c r="T746" s="158"/>
      <c r="U746" s="158"/>
      <c r="V746" s="158"/>
      <c r="W746" s="158"/>
      <c r="X746" s="158"/>
      <c r="Y746" s="158"/>
      <c r="Z746" s="158"/>
    </row>
    <row r="747" spans="1:26" ht="15.75" customHeight="1">
      <c r="A747" s="136" t="s">
        <v>1396</v>
      </c>
      <c r="B747" s="173">
        <v>5</v>
      </c>
      <c r="C747" s="173">
        <v>2</v>
      </c>
      <c r="D747" s="158"/>
      <c r="E747" s="158"/>
      <c r="F747" s="158"/>
      <c r="G747" s="158"/>
      <c r="H747" s="158"/>
      <c r="I747" s="158"/>
      <c r="J747" s="158"/>
      <c r="K747" s="158"/>
      <c r="L747" s="158"/>
      <c r="M747" s="158"/>
      <c r="N747" s="158"/>
      <c r="O747" s="158"/>
      <c r="P747" s="158"/>
      <c r="Q747" s="158"/>
      <c r="R747" s="158"/>
      <c r="S747" s="158"/>
      <c r="T747" s="158"/>
      <c r="U747" s="158"/>
      <c r="V747" s="158"/>
      <c r="W747" s="158"/>
      <c r="X747" s="158"/>
      <c r="Y747" s="158"/>
      <c r="Z747" s="158"/>
    </row>
    <row r="748" spans="1:26" ht="15.75" customHeight="1">
      <c r="A748" s="136" t="s">
        <v>1011</v>
      </c>
      <c r="B748" s="173">
        <v>5</v>
      </c>
      <c r="C748" s="173">
        <v>0</v>
      </c>
      <c r="D748" s="158"/>
      <c r="E748" s="158"/>
      <c r="F748" s="158"/>
      <c r="G748" s="158"/>
      <c r="H748" s="158"/>
      <c r="I748" s="158"/>
      <c r="J748" s="158"/>
      <c r="K748" s="158"/>
      <c r="L748" s="158"/>
      <c r="M748" s="158"/>
      <c r="N748" s="158"/>
      <c r="O748" s="158"/>
      <c r="P748" s="158"/>
      <c r="Q748" s="158"/>
      <c r="R748" s="158"/>
      <c r="S748" s="158"/>
      <c r="T748" s="158"/>
      <c r="U748" s="158"/>
      <c r="V748" s="158"/>
      <c r="W748" s="158"/>
      <c r="X748" s="158"/>
      <c r="Y748" s="158"/>
      <c r="Z748" s="158"/>
    </row>
    <row r="749" spans="1:26" ht="15.75" customHeight="1">
      <c r="A749" s="142" t="s">
        <v>1012</v>
      </c>
      <c r="B749" s="173">
        <v>0</v>
      </c>
      <c r="C749" s="173">
        <v>1</v>
      </c>
      <c r="D749" s="158"/>
      <c r="E749" s="158"/>
      <c r="F749" s="158"/>
      <c r="G749" s="158"/>
      <c r="H749" s="158"/>
      <c r="I749" s="158"/>
      <c r="J749" s="158"/>
      <c r="K749" s="158"/>
      <c r="L749" s="158"/>
      <c r="M749" s="158"/>
      <c r="N749" s="158"/>
      <c r="O749" s="158"/>
      <c r="P749" s="158"/>
      <c r="Q749" s="158"/>
      <c r="R749" s="158"/>
      <c r="S749" s="158"/>
      <c r="T749" s="158"/>
      <c r="U749" s="158"/>
      <c r="V749" s="158"/>
      <c r="W749" s="158"/>
      <c r="X749" s="158"/>
      <c r="Y749" s="158"/>
      <c r="Z749" s="158"/>
    </row>
    <row r="750" spans="1:26" ht="15.75" customHeight="1">
      <c r="A750" s="142" t="s">
        <v>1225</v>
      </c>
      <c r="B750" s="173">
        <v>0</v>
      </c>
      <c r="C750" s="173">
        <v>2</v>
      </c>
      <c r="D750" s="158"/>
      <c r="E750" s="158"/>
      <c r="F750" s="158"/>
      <c r="G750" s="158"/>
      <c r="H750" s="158"/>
      <c r="I750" s="158"/>
      <c r="J750" s="158"/>
      <c r="K750" s="158"/>
      <c r="L750" s="158"/>
      <c r="M750" s="158"/>
      <c r="N750" s="158"/>
      <c r="O750" s="158"/>
      <c r="P750" s="158"/>
      <c r="Q750" s="158"/>
      <c r="R750" s="158"/>
      <c r="S750" s="158"/>
      <c r="T750" s="158"/>
      <c r="U750" s="158"/>
      <c r="V750" s="158"/>
      <c r="W750" s="158"/>
      <c r="X750" s="158"/>
      <c r="Y750" s="158"/>
      <c r="Z750" s="158"/>
    </row>
    <row r="751" spans="1:26" ht="15.75" customHeight="1">
      <c r="A751" s="142" t="s">
        <v>1397</v>
      </c>
      <c r="B751" s="173">
        <v>0</v>
      </c>
      <c r="C751" s="173">
        <v>3</v>
      </c>
      <c r="D751" s="158"/>
      <c r="E751" s="158"/>
      <c r="F751" s="158"/>
      <c r="G751" s="158"/>
      <c r="H751" s="158"/>
      <c r="I751" s="158"/>
      <c r="J751" s="158"/>
      <c r="K751" s="158"/>
      <c r="L751" s="158"/>
      <c r="M751" s="158"/>
      <c r="N751" s="158"/>
      <c r="O751" s="158"/>
      <c r="P751" s="158"/>
      <c r="Q751" s="158"/>
      <c r="R751" s="158"/>
      <c r="S751" s="158"/>
      <c r="T751" s="158"/>
      <c r="U751" s="158"/>
      <c r="V751" s="158"/>
      <c r="W751" s="158"/>
      <c r="X751" s="158"/>
      <c r="Y751" s="158"/>
      <c r="Z751" s="158"/>
    </row>
    <row r="752" spans="1:26" ht="15.75" customHeight="1">
      <c r="A752" s="142" t="s">
        <v>1551</v>
      </c>
      <c r="B752" s="173">
        <v>0</v>
      </c>
      <c r="C752" s="173">
        <v>4</v>
      </c>
      <c r="D752" s="158"/>
      <c r="E752" s="158"/>
      <c r="F752" s="158"/>
      <c r="G752" s="158"/>
      <c r="H752" s="158"/>
      <c r="I752" s="158"/>
      <c r="J752" s="158"/>
      <c r="K752" s="158"/>
      <c r="L752" s="158"/>
      <c r="M752" s="158"/>
      <c r="N752" s="158"/>
      <c r="O752" s="158"/>
      <c r="P752" s="158"/>
      <c r="Q752" s="158"/>
      <c r="R752" s="158"/>
      <c r="S752" s="158"/>
      <c r="T752" s="158"/>
      <c r="U752" s="158"/>
      <c r="V752" s="158"/>
      <c r="W752" s="158"/>
      <c r="X752" s="158"/>
      <c r="Y752" s="158"/>
      <c r="Z752" s="158"/>
    </row>
    <row r="753" spans="1:26" ht="15.75" customHeight="1">
      <c r="A753" s="142" t="s">
        <v>1675</v>
      </c>
      <c r="B753" s="173">
        <v>0</v>
      </c>
      <c r="C753" s="173">
        <v>5</v>
      </c>
      <c r="D753" s="158"/>
      <c r="E753" s="158"/>
      <c r="F753" s="158"/>
      <c r="G753" s="158"/>
      <c r="H753" s="158"/>
      <c r="I753" s="158"/>
      <c r="J753" s="158"/>
      <c r="K753" s="158"/>
      <c r="L753" s="158"/>
      <c r="M753" s="158"/>
      <c r="N753" s="158"/>
      <c r="O753" s="158"/>
      <c r="P753" s="158"/>
      <c r="Q753" s="158"/>
      <c r="R753" s="158"/>
      <c r="S753" s="158"/>
      <c r="T753" s="158"/>
      <c r="U753" s="158"/>
      <c r="V753" s="158"/>
      <c r="W753" s="158"/>
      <c r="X753" s="158"/>
      <c r="Y753" s="158"/>
      <c r="Z753" s="158"/>
    </row>
    <row r="754" spans="1:26" ht="15.75" customHeight="1">
      <c r="A754" s="142" t="s">
        <v>1773</v>
      </c>
      <c r="B754" s="173">
        <v>0</v>
      </c>
      <c r="C754" s="173">
        <v>6</v>
      </c>
      <c r="D754" s="158"/>
      <c r="E754" s="158"/>
      <c r="F754" s="158"/>
      <c r="G754" s="158"/>
      <c r="H754" s="158"/>
      <c r="I754" s="158"/>
      <c r="J754" s="158"/>
      <c r="K754" s="158"/>
      <c r="L754" s="158"/>
      <c r="M754" s="158"/>
      <c r="N754" s="158"/>
      <c r="O754" s="158"/>
      <c r="P754" s="158"/>
      <c r="Q754" s="158"/>
      <c r="R754" s="158"/>
      <c r="S754" s="158"/>
      <c r="T754" s="158"/>
      <c r="U754" s="158"/>
      <c r="V754" s="158"/>
      <c r="W754" s="158"/>
      <c r="X754" s="158"/>
      <c r="Y754" s="158"/>
      <c r="Z754" s="158"/>
    </row>
    <row r="755" spans="1:26" ht="15.75" customHeight="1">
      <c r="A755" s="142" t="s">
        <v>1847</v>
      </c>
      <c r="B755" s="173">
        <v>0</v>
      </c>
      <c r="C755" s="173">
        <v>7</v>
      </c>
      <c r="D755" s="158"/>
      <c r="E755" s="158"/>
      <c r="F755" s="158"/>
      <c r="G755" s="158"/>
      <c r="H755" s="158"/>
      <c r="I755" s="158"/>
      <c r="J755" s="158"/>
      <c r="K755" s="158"/>
      <c r="L755" s="158"/>
      <c r="M755" s="158"/>
      <c r="N755" s="158"/>
      <c r="O755" s="158"/>
      <c r="P755" s="158"/>
      <c r="Q755" s="158"/>
      <c r="R755" s="158"/>
      <c r="S755" s="158"/>
      <c r="T755" s="158"/>
      <c r="U755" s="158"/>
      <c r="V755" s="158"/>
      <c r="W755" s="158"/>
      <c r="X755" s="158"/>
      <c r="Y755" s="158"/>
      <c r="Z755" s="158"/>
    </row>
    <row r="756" spans="1:26" ht="15.75" customHeight="1">
      <c r="A756" s="142" t="s">
        <v>1902</v>
      </c>
      <c r="B756" s="173">
        <v>0</v>
      </c>
      <c r="C756" s="173">
        <v>8</v>
      </c>
      <c r="D756" s="158"/>
      <c r="E756" s="158"/>
      <c r="F756" s="158"/>
      <c r="G756" s="158"/>
      <c r="H756" s="158"/>
      <c r="I756" s="158"/>
      <c r="J756" s="158"/>
      <c r="K756" s="158"/>
      <c r="L756" s="158"/>
      <c r="M756" s="158"/>
      <c r="N756" s="158"/>
      <c r="O756" s="158"/>
      <c r="P756" s="158"/>
      <c r="Q756" s="158"/>
      <c r="R756" s="158"/>
      <c r="S756" s="158"/>
      <c r="T756" s="158"/>
      <c r="U756" s="158"/>
      <c r="V756" s="158"/>
      <c r="W756" s="158"/>
      <c r="X756" s="158"/>
      <c r="Y756" s="158"/>
      <c r="Z756" s="158"/>
    </row>
    <row r="757" spans="1:26" ht="15.75" customHeight="1">
      <c r="A757" s="142" t="s">
        <v>1950</v>
      </c>
      <c r="B757" s="173">
        <v>0</v>
      </c>
      <c r="C757" s="173">
        <v>9</v>
      </c>
      <c r="D757" s="158"/>
      <c r="E757" s="158"/>
      <c r="F757" s="158"/>
      <c r="G757" s="158"/>
      <c r="H757" s="158"/>
      <c r="I757" s="158"/>
      <c r="J757" s="158"/>
      <c r="K757" s="158"/>
      <c r="L757" s="158"/>
      <c r="M757" s="158"/>
      <c r="N757" s="158"/>
      <c r="O757" s="158"/>
      <c r="P757" s="158"/>
      <c r="Q757" s="158"/>
      <c r="R757" s="158"/>
      <c r="S757" s="158"/>
      <c r="T757" s="158"/>
      <c r="U757" s="158"/>
      <c r="V757" s="158"/>
      <c r="W757" s="158"/>
      <c r="X757" s="158"/>
      <c r="Y757" s="158"/>
      <c r="Z757" s="158"/>
    </row>
    <row r="758" spans="1:26" ht="15.75" customHeight="1">
      <c r="A758" s="136" t="s">
        <v>1988</v>
      </c>
      <c r="B758" s="173">
        <v>5</v>
      </c>
      <c r="C758" s="173">
        <v>1</v>
      </c>
      <c r="D758" s="158"/>
      <c r="E758" s="158"/>
      <c r="F758" s="158"/>
      <c r="G758" s="158"/>
      <c r="H758" s="158"/>
      <c r="I758" s="158"/>
      <c r="J758" s="158"/>
      <c r="K758" s="158"/>
      <c r="L758" s="158"/>
      <c r="M758" s="158"/>
      <c r="N758" s="158"/>
      <c r="O758" s="158"/>
      <c r="P758" s="158"/>
      <c r="Q758" s="158"/>
      <c r="R758" s="158"/>
      <c r="S758" s="158"/>
      <c r="T758" s="158"/>
      <c r="U758" s="158"/>
      <c r="V758" s="158"/>
      <c r="W758" s="158"/>
      <c r="X758" s="158"/>
      <c r="Y758" s="158"/>
      <c r="Z758" s="158"/>
    </row>
    <row r="759" spans="1:26" ht="15.75" customHeight="1">
      <c r="A759" s="136" t="s">
        <v>2018</v>
      </c>
      <c r="B759" s="173">
        <v>5</v>
      </c>
      <c r="C759" s="173">
        <v>3</v>
      </c>
      <c r="D759" s="158"/>
      <c r="E759" s="158"/>
      <c r="F759" s="158"/>
      <c r="G759" s="158"/>
      <c r="H759" s="158"/>
      <c r="I759" s="158"/>
      <c r="J759" s="158"/>
      <c r="K759" s="158"/>
      <c r="L759" s="158"/>
      <c r="M759" s="158"/>
      <c r="N759" s="158"/>
      <c r="O759" s="158"/>
      <c r="P759" s="158"/>
      <c r="Q759" s="158"/>
      <c r="R759" s="158"/>
      <c r="S759" s="158"/>
      <c r="T759" s="158"/>
      <c r="U759" s="158"/>
      <c r="V759" s="158"/>
      <c r="W759" s="158"/>
      <c r="X759" s="158"/>
      <c r="Y759" s="158"/>
      <c r="Z759" s="158"/>
    </row>
    <row r="760" spans="1:26" ht="15.75" customHeight="1">
      <c r="A760" s="136" t="s">
        <v>2041</v>
      </c>
      <c r="B760" s="173">
        <v>5</v>
      </c>
      <c r="C760" s="173">
        <v>4</v>
      </c>
      <c r="D760" s="158"/>
      <c r="E760" s="158"/>
      <c r="F760" s="158"/>
      <c r="G760" s="158"/>
      <c r="H760" s="158"/>
      <c r="I760" s="158"/>
      <c r="J760" s="158"/>
      <c r="K760" s="158"/>
      <c r="L760" s="158"/>
      <c r="M760" s="158"/>
      <c r="N760" s="158"/>
      <c r="O760" s="158"/>
      <c r="P760" s="158"/>
      <c r="Q760" s="158"/>
      <c r="R760" s="158"/>
      <c r="S760" s="158"/>
      <c r="T760" s="158"/>
      <c r="U760" s="158"/>
      <c r="V760" s="158"/>
      <c r="W760" s="158"/>
      <c r="X760" s="158"/>
      <c r="Y760" s="158"/>
      <c r="Z760" s="158"/>
    </row>
    <row r="761" spans="1:26" ht="15.75" customHeight="1">
      <c r="A761" s="136" t="s">
        <v>1013</v>
      </c>
      <c r="B761" s="173">
        <v>5</v>
      </c>
      <c r="C761" s="173">
        <v>0</v>
      </c>
      <c r="D761" s="158"/>
      <c r="E761" s="158"/>
      <c r="F761" s="158"/>
      <c r="G761" s="158"/>
      <c r="H761" s="158"/>
      <c r="I761" s="158"/>
      <c r="J761" s="158"/>
      <c r="K761" s="158"/>
      <c r="L761" s="158"/>
      <c r="M761" s="158"/>
      <c r="N761" s="158"/>
      <c r="O761" s="158"/>
      <c r="P761" s="158"/>
      <c r="Q761" s="158"/>
      <c r="R761" s="158"/>
      <c r="S761" s="158"/>
      <c r="T761" s="158"/>
      <c r="U761" s="158"/>
      <c r="V761" s="158"/>
      <c r="W761" s="158"/>
      <c r="X761" s="158"/>
      <c r="Y761" s="158"/>
      <c r="Z761" s="158"/>
    </row>
    <row r="762" spans="1:26" ht="15.75" customHeight="1">
      <c r="A762" s="136" t="s">
        <v>1226</v>
      </c>
      <c r="B762" s="173">
        <v>5</v>
      </c>
      <c r="C762" s="173">
        <v>1</v>
      </c>
      <c r="D762" s="158"/>
      <c r="E762" s="158"/>
      <c r="F762" s="158"/>
      <c r="G762" s="158"/>
      <c r="H762" s="158"/>
      <c r="I762" s="158"/>
      <c r="J762" s="158"/>
      <c r="K762" s="158"/>
      <c r="L762" s="158"/>
      <c r="M762" s="158"/>
      <c r="N762" s="158"/>
      <c r="O762" s="158"/>
      <c r="P762" s="158"/>
      <c r="Q762" s="158"/>
      <c r="R762" s="158"/>
      <c r="S762" s="158"/>
      <c r="T762" s="158"/>
      <c r="U762" s="158"/>
      <c r="V762" s="158"/>
      <c r="W762" s="158"/>
      <c r="X762" s="158"/>
      <c r="Y762" s="158"/>
      <c r="Z762" s="158"/>
    </row>
    <row r="763" spans="1:26" ht="15.75" customHeight="1">
      <c r="A763" s="136" t="s">
        <v>1398</v>
      </c>
      <c r="B763" s="173">
        <v>5</v>
      </c>
      <c r="C763" s="173">
        <v>2</v>
      </c>
      <c r="D763" s="158"/>
      <c r="E763" s="158"/>
      <c r="F763" s="158"/>
      <c r="G763" s="158"/>
      <c r="H763" s="158"/>
      <c r="I763" s="158"/>
      <c r="J763" s="158"/>
      <c r="K763" s="158"/>
      <c r="L763" s="158"/>
      <c r="M763" s="158"/>
      <c r="N763" s="158"/>
      <c r="O763" s="158"/>
      <c r="P763" s="158"/>
      <c r="Q763" s="158"/>
      <c r="R763" s="158"/>
      <c r="S763" s="158"/>
      <c r="T763" s="158"/>
      <c r="U763" s="158"/>
      <c r="V763" s="158"/>
      <c r="W763" s="158"/>
      <c r="X763" s="158"/>
      <c r="Y763" s="158"/>
      <c r="Z763" s="158"/>
    </row>
    <row r="764" spans="1:26" ht="15.75" customHeight="1">
      <c r="A764" s="136" t="s">
        <v>1552</v>
      </c>
      <c r="B764" s="173">
        <v>5</v>
      </c>
      <c r="C764" s="173">
        <v>3</v>
      </c>
      <c r="D764" s="158"/>
      <c r="E764" s="158"/>
      <c r="F764" s="158"/>
      <c r="G764" s="158"/>
      <c r="H764" s="158"/>
      <c r="I764" s="158"/>
      <c r="J764" s="158"/>
      <c r="K764" s="158"/>
      <c r="L764" s="158"/>
      <c r="M764" s="158"/>
      <c r="N764" s="158"/>
      <c r="O764" s="158"/>
      <c r="P764" s="158"/>
      <c r="Q764" s="158"/>
      <c r="R764" s="158"/>
      <c r="S764" s="158"/>
      <c r="T764" s="158"/>
      <c r="U764" s="158"/>
      <c r="V764" s="158"/>
      <c r="W764" s="158"/>
      <c r="X764" s="158"/>
      <c r="Y764" s="158"/>
      <c r="Z764" s="158"/>
    </row>
    <row r="765" spans="1:26" ht="15.75" customHeight="1">
      <c r="A765" s="136" t="s">
        <v>1676</v>
      </c>
      <c r="B765" s="173">
        <v>5</v>
      </c>
      <c r="C765" s="173">
        <v>4</v>
      </c>
      <c r="D765" s="158"/>
      <c r="E765" s="158"/>
      <c r="F765" s="158"/>
      <c r="G765" s="158"/>
      <c r="H765" s="158"/>
      <c r="I765" s="158"/>
      <c r="J765" s="158"/>
      <c r="K765" s="158"/>
      <c r="L765" s="158"/>
      <c r="M765" s="158"/>
      <c r="N765" s="158"/>
      <c r="O765" s="158"/>
      <c r="P765" s="158"/>
      <c r="Q765" s="158"/>
      <c r="R765" s="158"/>
      <c r="S765" s="158"/>
      <c r="T765" s="158"/>
      <c r="U765" s="158"/>
      <c r="V765" s="158"/>
      <c r="W765" s="158"/>
      <c r="X765" s="158"/>
      <c r="Y765" s="158"/>
      <c r="Z765" s="158"/>
    </row>
    <row r="766" spans="1:26" ht="15.75" customHeight="1">
      <c r="A766" s="136" t="s">
        <v>1014</v>
      </c>
      <c r="B766" s="173">
        <v>5</v>
      </c>
      <c r="C766" s="173">
        <v>0</v>
      </c>
      <c r="D766" s="158"/>
      <c r="E766" s="158"/>
      <c r="F766" s="158"/>
      <c r="G766" s="158"/>
      <c r="H766" s="158"/>
      <c r="I766" s="158"/>
      <c r="J766" s="158"/>
      <c r="K766" s="158"/>
      <c r="L766" s="158"/>
      <c r="M766" s="158"/>
      <c r="N766" s="158"/>
      <c r="O766" s="158"/>
      <c r="P766" s="158"/>
      <c r="Q766" s="158"/>
      <c r="R766" s="158"/>
      <c r="S766" s="158"/>
      <c r="T766" s="158"/>
      <c r="U766" s="158"/>
      <c r="V766" s="158"/>
      <c r="W766" s="158"/>
      <c r="X766" s="158"/>
      <c r="Y766" s="158"/>
      <c r="Z766" s="158"/>
    </row>
    <row r="767" spans="1:26" ht="15.75" customHeight="1">
      <c r="A767" s="136" t="s">
        <v>1015</v>
      </c>
      <c r="B767" s="173">
        <v>5</v>
      </c>
      <c r="C767" s="173">
        <v>0</v>
      </c>
      <c r="D767" s="158"/>
      <c r="E767" s="158"/>
      <c r="F767" s="158"/>
      <c r="G767" s="158"/>
      <c r="H767" s="158"/>
      <c r="I767" s="158"/>
      <c r="J767" s="158"/>
      <c r="K767" s="158"/>
      <c r="L767" s="158"/>
      <c r="M767" s="158"/>
      <c r="N767" s="158"/>
      <c r="O767" s="158"/>
      <c r="P767" s="158"/>
      <c r="Q767" s="158"/>
      <c r="R767" s="158"/>
      <c r="S767" s="158"/>
      <c r="T767" s="158"/>
      <c r="U767" s="158"/>
      <c r="V767" s="158"/>
      <c r="W767" s="158"/>
      <c r="X767" s="158"/>
      <c r="Y767" s="158"/>
      <c r="Z767" s="158"/>
    </row>
    <row r="768" spans="1:26" ht="15.75" customHeight="1">
      <c r="A768" s="136" t="s">
        <v>1016</v>
      </c>
      <c r="B768" s="173">
        <v>5</v>
      </c>
      <c r="C768" s="173">
        <v>0</v>
      </c>
      <c r="D768" s="158"/>
      <c r="E768" s="158"/>
      <c r="F768" s="158"/>
      <c r="G768" s="158"/>
      <c r="H768" s="158"/>
      <c r="I768" s="158"/>
      <c r="J768" s="158"/>
      <c r="K768" s="158"/>
      <c r="L768" s="158"/>
      <c r="M768" s="158"/>
      <c r="N768" s="158"/>
      <c r="O768" s="158"/>
      <c r="P768" s="158"/>
      <c r="Q768" s="158"/>
      <c r="R768" s="158"/>
      <c r="S768" s="158"/>
      <c r="T768" s="158"/>
      <c r="U768" s="158"/>
      <c r="V768" s="158"/>
      <c r="W768" s="158"/>
      <c r="X768" s="158"/>
      <c r="Y768" s="158"/>
      <c r="Z768" s="158"/>
    </row>
    <row r="769" spans="1:26" ht="15.75" customHeight="1">
      <c r="A769" s="136" t="s">
        <v>1227</v>
      </c>
      <c r="B769" s="173">
        <v>5</v>
      </c>
      <c r="C769" s="173">
        <v>1</v>
      </c>
      <c r="D769" s="158"/>
      <c r="E769" s="158"/>
      <c r="F769" s="158"/>
      <c r="G769" s="158"/>
      <c r="H769" s="158"/>
      <c r="I769" s="158"/>
      <c r="J769" s="158"/>
      <c r="K769" s="158"/>
      <c r="L769" s="158"/>
      <c r="M769" s="158"/>
      <c r="N769" s="158"/>
      <c r="O769" s="158"/>
      <c r="P769" s="158"/>
      <c r="Q769" s="158"/>
      <c r="R769" s="158"/>
      <c r="S769" s="158"/>
      <c r="T769" s="158"/>
      <c r="U769" s="158"/>
      <c r="V769" s="158"/>
      <c r="W769" s="158"/>
      <c r="X769" s="158"/>
      <c r="Y769" s="158"/>
      <c r="Z769" s="158"/>
    </row>
    <row r="770" spans="1:26" ht="15.75" customHeight="1">
      <c r="A770" s="136" t="s">
        <v>1399</v>
      </c>
      <c r="B770" s="173">
        <v>5</v>
      </c>
      <c r="C770" s="173">
        <v>2</v>
      </c>
      <c r="D770" s="158"/>
      <c r="E770" s="158"/>
      <c r="F770" s="158"/>
      <c r="G770" s="158"/>
      <c r="H770" s="158"/>
      <c r="I770" s="158"/>
      <c r="J770" s="158"/>
      <c r="K770" s="158"/>
      <c r="L770" s="158"/>
      <c r="M770" s="158"/>
      <c r="N770" s="158"/>
      <c r="O770" s="158"/>
      <c r="P770" s="158"/>
      <c r="Q770" s="158"/>
      <c r="R770" s="158"/>
      <c r="S770" s="158"/>
      <c r="T770" s="158"/>
      <c r="U770" s="158"/>
      <c r="V770" s="158"/>
      <c r="W770" s="158"/>
      <c r="X770" s="158"/>
      <c r="Y770" s="158"/>
      <c r="Z770" s="158"/>
    </row>
    <row r="771" spans="1:26" ht="15.75" customHeight="1">
      <c r="A771" s="142" t="s">
        <v>1017</v>
      </c>
      <c r="B771" s="173">
        <v>0</v>
      </c>
      <c r="C771" s="173">
        <v>1</v>
      </c>
      <c r="D771" s="158"/>
      <c r="E771" s="158"/>
      <c r="F771" s="158"/>
      <c r="G771" s="158"/>
      <c r="H771" s="158"/>
      <c r="I771" s="158"/>
      <c r="J771" s="158"/>
      <c r="K771" s="158"/>
      <c r="L771" s="158"/>
      <c r="M771" s="158"/>
      <c r="N771" s="158"/>
      <c r="O771" s="158"/>
      <c r="P771" s="158"/>
      <c r="Q771" s="158"/>
      <c r="R771" s="158"/>
      <c r="S771" s="158"/>
      <c r="T771" s="158"/>
      <c r="U771" s="158"/>
      <c r="V771" s="158"/>
      <c r="W771" s="158"/>
      <c r="X771" s="158"/>
      <c r="Y771" s="158"/>
      <c r="Z771" s="158"/>
    </row>
    <row r="772" spans="1:26" ht="15.75" customHeight="1">
      <c r="A772" s="142" t="s">
        <v>1228</v>
      </c>
      <c r="B772" s="173">
        <v>0</v>
      </c>
      <c r="C772" s="173">
        <v>2</v>
      </c>
      <c r="D772" s="158"/>
      <c r="E772" s="158"/>
      <c r="F772" s="158"/>
      <c r="G772" s="158"/>
      <c r="H772" s="158"/>
      <c r="I772" s="158"/>
      <c r="J772" s="158"/>
      <c r="K772" s="158"/>
      <c r="L772" s="158"/>
      <c r="M772" s="158"/>
      <c r="N772" s="158"/>
      <c r="O772" s="158"/>
      <c r="P772" s="158"/>
      <c r="Q772" s="158"/>
      <c r="R772" s="158"/>
      <c r="S772" s="158"/>
      <c r="T772" s="158"/>
      <c r="U772" s="158"/>
      <c r="V772" s="158"/>
      <c r="W772" s="158"/>
      <c r="X772" s="158"/>
      <c r="Y772" s="158"/>
      <c r="Z772" s="158"/>
    </row>
    <row r="773" spans="1:26" ht="15.75" customHeight="1">
      <c r="A773" s="136" t="s">
        <v>1400</v>
      </c>
      <c r="B773" s="173">
        <v>5</v>
      </c>
      <c r="C773" s="173">
        <v>1</v>
      </c>
      <c r="D773" s="158"/>
      <c r="E773" s="158"/>
      <c r="F773" s="158"/>
      <c r="G773" s="158"/>
      <c r="H773" s="158"/>
      <c r="I773" s="158"/>
      <c r="J773" s="158"/>
      <c r="K773" s="158"/>
      <c r="L773" s="158"/>
      <c r="M773" s="158"/>
      <c r="N773" s="158"/>
      <c r="O773" s="158"/>
      <c r="P773" s="158"/>
      <c r="Q773" s="158"/>
      <c r="R773" s="158"/>
      <c r="S773" s="158"/>
      <c r="T773" s="158"/>
      <c r="U773" s="158"/>
      <c r="V773" s="158"/>
      <c r="W773" s="158"/>
      <c r="X773" s="158"/>
      <c r="Y773" s="158"/>
      <c r="Z773" s="158"/>
    </row>
    <row r="774" spans="1:26" ht="15.75" customHeight="1">
      <c r="A774" s="136" t="s">
        <v>1018</v>
      </c>
      <c r="B774" s="173">
        <v>5</v>
      </c>
      <c r="C774" s="173">
        <v>0</v>
      </c>
      <c r="D774" s="158"/>
      <c r="E774" s="158"/>
      <c r="F774" s="158"/>
      <c r="G774" s="158"/>
      <c r="H774" s="158"/>
      <c r="I774" s="158"/>
      <c r="J774" s="158"/>
      <c r="K774" s="158"/>
      <c r="L774" s="158"/>
      <c r="M774" s="158"/>
      <c r="N774" s="158"/>
      <c r="O774" s="158"/>
      <c r="P774" s="158"/>
      <c r="Q774" s="158"/>
      <c r="R774" s="158"/>
      <c r="S774" s="158"/>
      <c r="T774" s="158"/>
      <c r="U774" s="158"/>
      <c r="V774" s="158"/>
      <c r="W774" s="158"/>
      <c r="X774" s="158"/>
      <c r="Y774" s="158"/>
      <c r="Z774" s="158"/>
    </row>
    <row r="775" spans="1:26" ht="15.75" customHeight="1">
      <c r="A775" s="142" t="s">
        <v>1019</v>
      </c>
      <c r="B775" s="173">
        <v>0</v>
      </c>
      <c r="C775" s="173">
        <v>1</v>
      </c>
      <c r="D775" s="158"/>
      <c r="E775" s="158"/>
      <c r="F775" s="158"/>
      <c r="G775" s="158"/>
      <c r="H775" s="158"/>
      <c r="I775" s="158"/>
      <c r="J775" s="158"/>
      <c r="K775" s="158"/>
      <c r="L775" s="158"/>
      <c r="M775" s="158"/>
      <c r="N775" s="158"/>
      <c r="O775" s="158"/>
      <c r="P775" s="158"/>
      <c r="Q775" s="158"/>
      <c r="R775" s="158"/>
      <c r="S775" s="158"/>
      <c r="T775" s="158"/>
      <c r="U775" s="158"/>
      <c r="V775" s="158"/>
      <c r="W775" s="158"/>
      <c r="X775" s="158"/>
      <c r="Y775" s="158"/>
      <c r="Z775" s="158"/>
    </row>
    <row r="776" spans="1:26" ht="15.75" customHeight="1">
      <c r="A776" s="142" t="s">
        <v>1229</v>
      </c>
      <c r="B776" s="173">
        <v>0</v>
      </c>
      <c r="C776" s="173">
        <v>2</v>
      </c>
      <c r="D776" s="158"/>
      <c r="E776" s="158"/>
      <c r="F776" s="158"/>
      <c r="G776" s="158"/>
      <c r="H776" s="158"/>
      <c r="I776" s="158"/>
      <c r="J776" s="158"/>
      <c r="K776" s="158"/>
      <c r="L776" s="158"/>
      <c r="M776" s="158"/>
      <c r="N776" s="158"/>
      <c r="O776" s="158"/>
      <c r="P776" s="158"/>
      <c r="Q776" s="158"/>
      <c r="R776" s="158"/>
      <c r="S776" s="158"/>
      <c r="T776" s="158"/>
      <c r="U776" s="158"/>
      <c r="V776" s="158"/>
      <c r="W776" s="158"/>
      <c r="X776" s="158"/>
      <c r="Y776" s="158"/>
      <c r="Z776" s="158"/>
    </row>
    <row r="777" spans="1:26" ht="15.75" customHeight="1">
      <c r="A777" s="142" t="s">
        <v>1401</v>
      </c>
      <c r="B777" s="173">
        <v>0</v>
      </c>
      <c r="C777" s="173">
        <v>3</v>
      </c>
      <c r="D777" s="158"/>
      <c r="E777" s="158"/>
      <c r="F777" s="158"/>
      <c r="G777" s="158"/>
      <c r="H777" s="158"/>
      <c r="I777" s="158"/>
      <c r="J777" s="158"/>
      <c r="K777" s="158"/>
      <c r="L777" s="158"/>
      <c r="M777" s="158"/>
      <c r="N777" s="158"/>
      <c r="O777" s="158"/>
      <c r="P777" s="158"/>
      <c r="Q777" s="158"/>
      <c r="R777" s="158"/>
      <c r="S777" s="158"/>
      <c r="T777" s="158"/>
      <c r="U777" s="158"/>
      <c r="V777" s="158"/>
      <c r="W777" s="158"/>
      <c r="X777" s="158"/>
      <c r="Y777" s="158"/>
      <c r="Z777" s="158"/>
    </row>
    <row r="778" spans="1:26" ht="15.75" customHeight="1">
      <c r="A778" s="142" t="s">
        <v>1553</v>
      </c>
      <c r="B778" s="173">
        <v>0</v>
      </c>
      <c r="C778" s="173">
        <v>4</v>
      </c>
      <c r="D778" s="158"/>
      <c r="E778" s="158"/>
      <c r="F778" s="158"/>
      <c r="G778" s="158"/>
      <c r="H778" s="158"/>
      <c r="I778" s="158"/>
      <c r="J778" s="158"/>
      <c r="K778" s="158"/>
      <c r="L778" s="158"/>
      <c r="M778" s="158"/>
      <c r="N778" s="158"/>
      <c r="O778" s="158"/>
      <c r="P778" s="158"/>
      <c r="Q778" s="158"/>
      <c r="R778" s="158"/>
      <c r="S778" s="158"/>
      <c r="T778" s="158"/>
      <c r="U778" s="158"/>
      <c r="V778" s="158"/>
      <c r="W778" s="158"/>
      <c r="X778" s="158"/>
      <c r="Y778" s="158"/>
      <c r="Z778" s="158"/>
    </row>
    <row r="779" spans="1:26" ht="15.75" customHeight="1">
      <c r="A779" s="142" t="s">
        <v>1677</v>
      </c>
      <c r="B779" s="173">
        <v>0</v>
      </c>
      <c r="C779" s="173">
        <v>5</v>
      </c>
      <c r="D779" s="158"/>
      <c r="E779" s="158"/>
      <c r="F779" s="158"/>
      <c r="G779" s="158"/>
      <c r="H779" s="158"/>
      <c r="I779" s="158"/>
      <c r="J779" s="158"/>
      <c r="K779" s="158"/>
      <c r="L779" s="158"/>
      <c r="M779" s="158"/>
      <c r="N779" s="158"/>
      <c r="O779" s="158"/>
      <c r="P779" s="158"/>
      <c r="Q779" s="158"/>
      <c r="R779" s="158"/>
      <c r="S779" s="158"/>
      <c r="T779" s="158"/>
      <c r="U779" s="158"/>
      <c r="V779" s="158"/>
      <c r="W779" s="158"/>
      <c r="X779" s="158"/>
      <c r="Y779" s="158"/>
      <c r="Z779" s="158"/>
    </row>
    <row r="780" spans="1:26" ht="15.75" customHeight="1">
      <c r="A780" s="136" t="s">
        <v>1774</v>
      </c>
      <c r="B780" s="173">
        <v>5</v>
      </c>
      <c r="C780" s="173">
        <v>1</v>
      </c>
      <c r="D780" s="158"/>
      <c r="E780" s="158"/>
      <c r="F780" s="158"/>
      <c r="G780" s="158"/>
      <c r="H780" s="158"/>
      <c r="I780" s="158"/>
      <c r="J780" s="158"/>
      <c r="K780" s="158"/>
      <c r="L780" s="158"/>
      <c r="M780" s="158"/>
      <c r="N780" s="158"/>
      <c r="O780" s="158"/>
      <c r="P780" s="158"/>
      <c r="Q780" s="158"/>
      <c r="R780" s="158"/>
      <c r="S780" s="158"/>
      <c r="T780" s="158"/>
      <c r="U780" s="158"/>
      <c r="V780" s="158"/>
      <c r="W780" s="158"/>
      <c r="X780" s="158"/>
      <c r="Y780" s="158"/>
      <c r="Z780" s="158"/>
    </row>
    <row r="781" spans="1:26" ht="15.75" customHeight="1">
      <c r="A781" s="136" t="s">
        <v>1848</v>
      </c>
      <c r="B781" s="173">
        <v>5</v>
      </c>
      <c r="C781" s="173">
        <v>2</v>
      </c>
      <c r="D781" s="158"/>
      <c r="E781" s="158"/>
      <c r="F781" s="158"/>
      <c r="G781" s="158"/>
      <c r="H781" s="158"/>
      <c r="I781" s="158"/>
      <c r="J781" s="158"/>
      <c r="K781" s="158"/>
      <c r="L781" s="158"/>
      <c r="M781" s="158"/>
      <c r="N781" s="158"/>
      <c r="O781" s="158"/>
      <c r="P781" s="158"/>
      <c r="Q781" s="158"/>
      <c r="R781" s="158"/>
      <c r="S781" s="158"/>
      <c r="T781" s="158"/>
      <c r="U781" s="158"/>
      <c r="V781" s="158"/>
      <c r="W781" s="158"/>
      <c r="X781" s="158"/>
      <c r="Y781" s="158"/>
      <c r="Z781" s="158"/>
    </row>
    <row r="782" spans="1:26" ht="15.75" customHeight="1">
      <c r="A782" s="136" t="s">
        <v>1903</v>
      </c>
      <c r="B782" s="173">
        <v>5</v>
      </c>
      <c r="C782" s="173">
        <v>3</v>
      </c>
      <c r="D782" s="158"/>
      <c r="E782" s="158"/>
      <c r="F782" s="158"/>
      <c r="G782" s="158"/>
      <c r="H782" s="158"/>
      <c r="I782" s="158"/>
      <c r="J782" s="158"/>
      <c r="K782" s="158"/>
      <c r="L782" s="158"/>
      <c r="M782" s="158"/>
      <c r="N782" s="158"/>
      <c r="O782" s="158"/>
      <c r="P782" s="158"/>
      <c r="Q782" s="158"/>
      <c r="R782" s="158"/>
      <c r="S782" s="158"/>
      <c r="T782" s="158"/>
      <c r="U782" s="158"/>
      <c r="V782" s="158"/>
      <c r="W782" s="158"/>
      <c r="X782" s="158"/>
      <c r="Y782" s="158"/>
      <c r="Z782" s="158"/>
    </row>
    <row r="783" spans="1:26" ht="15.75" customHeight="1">
      <c r="A783" s="136" t="s">
        <v>1020</v>
      </c>
      <c r="B783" s="173">
        <v>5</v>
      </c>
      <c r="C783" s="173">
        <v>0</v>
      </c>
      <c r="D783" s="158"/>
      <c r="E783" s="158"/>
      <c r="F783" s="158"/>
      <c r="G783" s="158"/>
      <c r="H783" s="158"/>
      <c r="I783" s="158"/>
      <c r="J783" s="158"/>
      <c r="K783" s="158"/>
      <c r="L783" s="158"/>
      <c r="M783" s="158"/>
      <c r="N783" s="158"/>
      <c r="O783" s="158"/>
      <c r="P783" s="158"/>
      <c r="Q783" s="158"/>
      <c r="R783" s="158"/>
      <c r="S783" s="158"/>
      <c r="T783" s="158"/>
      <c r="U783" s="158"/>
      <c r="V783" s="158"/>
      <c r="W783" s="158"/>
      <c r="X783" s="158"/>
      <c r="Y783" s="158"/>
      <c r="Z783" s="158"/>
    </row>
    <row r="784" spans="1:26" ht="15.75" customHeight="1">
      <c r="A784" s="136" t="s">
        <v>1230</v>
      </c>
      <c r="B784" s="173">
        <v>5</v>
      </c>
      <c r="C784" s="173">
        <v>3</v>
      </c>
      <c r="D784" s="158"/>
      <c r="E784" s="158"/>
      <c r="F784" s="158"/>
      <c r="G784" s="158"/>
      <c r="H784" s="158"/>
      <c r="I784" s="158"/>
      <c r="J784" s="158"/>
      <c r="K784" s="158"/>
      <c r="L784" s="158"/>
      <c r="M784" s="158"/>
      <c r="N784" s="158"/>
      <c r="O784" s="158"/>
      <c r="P784" s="158"/>
      <c r="Q784" s="158"/>
      <c r="R784" s="158"/>
      <c r="S784" s="158"/>
      <c r="T784" s="158"/>
      <c r="U784" s="158"/>
      <c r="V784" s="158"/>
      <c r="W784" s="158"/>
      <c r="X784" s="158"/>
      <c r="Y784" s="158"/>
      <c r="Z784" s="158"/>
    </row>
    <row r="785" spans="1:26" ht="15.75" customHeight="1">
      <c r="A785" s="136" t="s">
        <v>1402</v>
      </c>
      <c r="B785" s="173">
        <v>5</v>
      </c>
      <c r="C785" s="173">
        <v>5</v>
      </c>
      <c r="D785" s="158"/>
      <c r="E785" s="158"/>
      <c r="F785" s="158"/>
      <c r="G785" s="158"/>
      <c r="H785" s="158"/>
      <c r="I785" s="158"/>
      <c r="J785" s="158"/>
      <c r="K785" s="158"/>
      <c r="L785" s="158"/>
      <c r="M785" s="158"/>
      <c r="N785" s="158"/>
      <c r="O785" s="158"/>
      <c r="P785" s="158"/>
      <c r="Q785" s="158"/>
      <c r="R785" s="158"/>
      <c r="S785" s="158"/>
      <c r="T785" s="158"/>
      <c r="U785" s="158"/>
      <c r="V785" s="158"/>
      <c r="W785" s="158"/>
      <c r="X785" s="158"/>
      <c r="Y785" s="158"/>
      <c r="Z785" s="158"/>
    </row>
    <row r="786" spans="1:26" ht="15.75" customHeight="1">
      <c r="A786" s="136" t="s">
        <v>1554</v>
      </c>
      <c r="B786" s="173">
        <v>5</v>
      </c>
      <c r="C786" s="173">
        <v>6</v>
      </c>
      <c r="D786" s="158"/>
      <c r="E786" s="158"/>
      <c r="F786" s="158"/>
      <c r="G786" s="158"/>
      <c r="H786" s="158"/>
      <c r="I786" s="158"/>
      <c r="J786" s="158"/>
      <c r="K786" s="158"/>
      <c r="L786" s="158"/>
      <c r="M786" s="158"/>
      <c r="N786" s="158"/>
      <c r="O786" s="158"/>
      <c r="P786" s="158"/>
      <c r="Q786" s="158"/>
      <c r="R786" s="158"/>
      <c r="S786" s="158"/>
      <c r="T786" s="158"/>
      <c r="U786" s="158"/>
      <c r="V786" s="158"/>
      <c r="W786" s="158"/>
      <c r="X786" s="158"/>
      <c r="Y786" s="158"/>
      <c r="Z786" s="158"/>
    </row>
    <row r="787" spans="1:26" ht="15.75" customHeight="1">
      <c r="A787" s="136" t="s">
        <v>1021</v>
      </c>
      <c r="B787" s="173">
        <v>5</v>
      </c>
      <c r="C787" s="173">
        <v>0</v>
      </c>
      <c r="D787" s="158"/>
      <c r="E787" s="158"/>
      <c r="F787" s="158"/>
      <c r="G787" s="158"/>
      <c r="H787" s="158"/>
      <c r="I787" s="158"/>
      <c r="J787" s="158"/>
      <c r="K787" s="158"/>
      <c r="L787" s="158"/>
      <c r="M787" s="158"/>
      <c r="N787" s="158"/>
      <c r="O787" s="158"/>
      <c r="P787" s="158"/>
      <c r="Q787" s="158"/>
      <c r="R787" s="158"/>
      <c r="S787" s="158"/>
      <c r="T787" s="158"/>
      <c r="U787" s="158"/>
      <c r="V787" s="158"/>
      <c r="W787" s="158"/>
      <c r="X787" s="158"/>
      <c r="Y787" s="158"/>
      <c r="Z787" s="158"/>
    </row>
    <row r="788" spans="1:26" ht="15.75" customHeight="1">
      <c r="A788" s="136" t="s">
        <v>1022</v>
      </c>
      <c r="B788" s="173">
        <v>5</v>
      </c>
      <c r="C788" s="173">
        <v>0</v>
      </c>
      <c r="D788" s="158"/>
      <c r="E788" s="158"/>
      <c r="F788" s="158"/>
      <c r="G788" s="158"/>
      <c r="H788" s="158"/>
      <c r="I788" s="158"/>
      <c r="J788" s="158"/>
      <c r="K788" s="158"/>
      <c r="L788" s="158"/>
      <c r="M788" s="158"/>
      <c r="N788" s="158"/>
      <c r="O788" s="158"/>
      <c r="P788" s="158"/>
      <c r="Q788" s="158"/>
      <c r="R788" s="158"/>
      <c r="S788" s="158"/>
      <c r="T788" s="158"/>
      <c r="U788" s="158"/>
      <c r="V788" s="158"/>
      <c r="W788" s="158"/>
      <c r="X788" s="158"/>
      <c r="Y788" s="158"/>
      <c r="Z788" s="158"/>
    </row>
    <row r="789" spans="1:26" ht="15.75" customHeight="1">
      <c r="A789" s="136" t="s">
        <v>1231</v>
      </c>
      <c r="B789" s="173">
        <v>5</v>
      </c>
      <c r="C789" s="173">
        <v>1</v>
      </c>
      <c r="D789" s="158"/>
      <c r="E789" s="158"/>
      <c r="F789" s="158"/>
      <c r="G789" s="158"/>
      <c r="H789" s="158"/>
      <c r="I789" s="158"/>
      <c r="J789" s="158"/>
      <c r="K789" s="158"/>
      <c r="L789" s="158"/>
      <c r="M789" s="158"/>
      <c r="N789" s="158"/>
      <c r="O789" s="158"/>
      <c r="P789" s="158"/>
      <c r="Q789" s="158"/>
      <c r="R789" s="158"/>
      <c r="S789" s="158"/>
      <c r="T789" s="158"/>
      <c r="U789" s="158"/>
      <c r="V789" s="158"/>
      <c r="W789" s="158"/>
      <c r="X789" s="158"/>
      <c r="Y789" s="158"/>
      <c r="Z789" s="158"/>
    </row>
    <row r="790" spans="1:26" ht="15.75" customHeight="1">
      <c r="A790" s="136" t="s">
        <v>1023</v>
      </c>
      <c r="B790" s="173">
        <v>5</v>
      </c>
      <c r="C790" s="173">
        <v>0</v>
      </c>
      <c r="D790" s="158"/>
      <c r="E790" s="158"/>
      <c r="F790" s="158"/>
      <c r="G790" s="158"/>
      <c r="H790" s="158"/>
      <c r="I790" s="158"/>
      <c r="J790" s="158"/>
      <c r="K790" s="158"/>
      <c r="L790" s="158"/>
      <c r="M790" s="158"/>
      <c r="N790" s="158"/>
      <c r="O790" s="158"/>
      <c r="P790" s="158"/>
      <c r="Q790" s="158"/>
      <c r="R790" s="158"/>
      <c r="S790" s="158"/>
      <c r="T790" s="158"/>
      <c r="U790" s="158"/>
      <c r="V790" s="158"/>
      <c r="W790" s="158"/>
      <c r="X790" s="158"/>
      <c r="Y790" s="158"/>
      <c r="Z790" s="158"/>
    </row>
    <row r="791" spans="1:26" ht="15.75" customHeight="1">
      <c r="A791" s="136" t="s">
        <v>1024</v>
      </c>
      <c r="B791" s="173">
        <v>5</v>
      </c>
      <c r="C791" s="173">
        <v>0</v>
      </c>
      <c r="D791" s="158"/>
      <c r="E791" s="158"/>
      <c r="F791" s="158"/>
      <c r="G791" s="158"/>
      <c r="H791" s="158"/>
      <c r="I791" s="158"/>
      <c r="J791" s="158"/>
      <c r="K791" s="158"/>
      <c r="L791" s="158"/>
      <c r="M791" s="158"/>
      <c r="N791" s="158"/>
      <c r="O791" s="158"/>
      <c r="P791" s="158"/>
      <c r="Q791" s="158"/>
      <c r="R791" s="158"/>
      <c r="S791" s="158"/>
      <c r="T791" s="158"/>
      <c r="U791" s="158"/>
      <c r="V791" s="158"/>
      <c r="W791" s="158"/>
      <c r="X791" s="158"/>
      <c r="Y791" s="158"/>
      <c r="Z791" s="158"/>
    </row>
    <row r="792" spans="1:26" ht="15.75" customHeight="1">
      <c r="A792" s="136" t="s">
        <v>1025</v>
      </c>
      <c r="B792" s="173">
        <v>5</v>
      </c>
      <c r="C792" s="173">
        <v>0</v>
      </c>
      <c r="D792" s="158"/>
      <c r="E792" s="158"/>
      <c r="F792" s="158"/>
      <c r="G792" s="158"/>
      <c r="H792" s="158"/>
      <c r="I792" s="158"/>
      <c r="J792" s="158"/>
      <c r="K792" s="158"/>
      <c r="L792" s="158"/>
      <c r="M792" s="158"/>
      <c r="N792" s="158"/>
      <c r="O792" s="158"/>
      <c r="P792" s="158"/>
      <c r="Q792" s="158"/>
      <c r="R792" s="158"/>
      <c r="S792" s="158"/>
      <c r="T792" s="158"/>
      <c r="U792" s="158"/>
      <c r="V792" s="158"/>
      <c r="W792" s="158"/>
      <c r="X792" s="158"/>
      <c r="Y792" s="158"/>
      <c r="Z792" s="158"/>
    </row>
    <row r="793" spans="1:26" ht="15.75" customHeight="1">
      <c r="A793" s="136" t="s">
        <v>1026</v>
      </c>
      <c r="B793" s="173">
        <v>5</v>
      </c>
      <c r="C793" s="173">
        <v>0</v>
      </c>
      <c r="D793" s="158"/>
      <c r="E793" s="158"/>
      <c r="F793" s="158"/>
      <c r="G793" s="158"/>
      <c r="H793" s="158"/>
      <c r="I793" s="158"/>
      <c r="J793" s="158"/>
      <c r="K793" s="158"/>
      <c r="L793" s="158"/>
      <c r="M793" s="158"/>
      <c r="N793" s="158"/>
      <c r="O793" s="158"/>
      <c r="P793" s="158"/>
      <c r="Q793" s="158"/>
      <c r="R793" s="158"/>
      <c r="S793" s="158"/>
      <c r="T793" s="158"/>
      <c r="U793" s="158"/>
      <c r="V793" s="158"/>
      <c r="W793" s="158"/>
      <c r="X793" s="158"/>
      <c r="Y793" s="158"/>
      <c r="Z793" s="158"/>
    </row>
    <row r="794" spans="1:26" ht="15.75" customHeight="1">
      <c r="A794" s="136" t="s">
        <v>1027</v>
      </c>
      <c r="B794" s="173">
        <v>5</v>
      </c>
      <c r="C794" s="173">
        <v>0</v>
      </c>
      <c r="D794" s="158"/>
      <c r="E794" s="158"/>
      <c r="F794" s="158"/>
      <c r="G794" s="158"/>
      <c r="H794" s="158"/>
      <c r="I794" s="158"/>
      <c r="J794" s="158"/>
      <c r="K794" s="158"/>
      <c r="L794" s="158"/>
      <c r="M794" s="158"/>
      <c r="N794" s="158"/>
      <c r="O794" s="158"/>
      <c r="P794" s="158"/>
      <c r="Q794" s="158"/>
      <c r="R794" s="158"/>
      <c r="S794" s="158"/>
      <c r="T794" s="158"/>
      <c r="U794" s="158"/>
      <c r="V794" s="158"/>
      <c r="W794" s="158"/>
      <c r="X794" s="158"/>
      <c r="Y794" s="158"/>
      <c r="Z794" s="158"/>
    </row>
    <row r="795" spans="1:26" ht="15.75" customHeight="1">
      <c r="A795" s="142" t="s">
        <v>1028</v>
      </c>
      <c r="B795" s="173">
        <v>0</v>
      </c>
      <c r="C795" s="173">
        <v>1</v>
      </c>
      <c r="D795" s="158"/>
      <c r="E795" s="158"/>
      <c r="F795" s="158"/>
      <c r="G795" s="158"/>
      <c r="H795" s="158"/>
      <c r="I795" s="158"/>
      <c r="J795" s="158"/>
      <c r="K795" s="158"/>
      <c r="L795" s="158"/>
      <c r="M795" s="158"/>
      <c r="N795" s="158"/>
      <c r="O795" s="158"/>
      <c r="P795" s="158"/>
      <c r="Q795" s="158"/>
      <c r="R795" s="158"/>
      <c r="S795" s="158"/>
      <c r="T795" s="158"/>
      <c r="U795" s="158"/>
      <c r="V795" s="158"/>
      <c r="W795" s="158"/>
      <c r="X795" s="158"/>
      <c r="Y795" s="158"/>
      <c r="Z795" s="158"/>
    </row>
    <row r="796" spans="1:26" ht="15.75" customHeight="1">
      <c r="A796" s="142" t="s">
        <v>1232</v>
      </c>
      <c r="B796" s="173">
        <v>0</v>
      </c>
      <c r="C796" s="173">
        <v>2</v>
      </c>
      <c r="D796" s="158"/>
      <c r="E796" s="158"/>
      <c r="F796" s="158"/>
      <c r="G796" s="158"/>
      <c r="H796" s="158"/>
      <c r="I796" s="158"/>
      <c r="J796" s="158"/>
      <c r="K796" s="158"/>
      <c r="L796" s="158"/>
      <c r="M796" s="158"/>
      <c r="N796" s="158"/>
      <c r="O796" s="158"/>
      <c r="P796" s="158"/>
      <c r="Q796" s="158"/>
      <c r="R796" s="158"/>
      <c r="S796" s="158"/>
      <c r="T796" s="158"/>
      <c r="U796" s="158"/>
      <c r="V796" s="158"/>
      <c r="W796" s="158"/>
      <c r="X796" s="158"/>
      <c r="Y796" s="158"/>
      <c r="Z796" s="158"/>
    </row>
    <row r="797" spans="1:26" ht="15.75" customHeight="1">
      <c r="A797" s="142" t="s">
        <v>1403</v>
      </c>
      <c r="B797" s="173">
        <v>0</v>
      </c>
      <c r="C797" s="173">
        <v>3</v>
      </c>
      <c r="D797" s="158"/>
      <c r="E797" s="158"/>
      <c r="F797" s="158"/>
      <c r="G797" s="158"/>
      <c r="H797" s="158"/>
      <c r="I797" s="158"/>
      <c r="J797" s="158"/>
      <c r="K797" s="158"/>
      <c r="L797" s="158"/>
      <c r="M797" s="158"/>
      <c r="N797" s="158"/>
      <c r="O797" s="158"/>
      <c r="P797" s="158"/>
      <c r="Q797" s="158"/>
      <c r="R797" s="158"/>
      <c r="S797" s="158"/>
      <c r="T797" s="158"/>
      <c r="U797" s="158"/>
      <c r="V797" s="158"/>
      <c r="W797" s="158"/>
      <c r="X797" s="158"/>
      <c r="Y797" s="158"/>
      <c r="Z797" s="158"/>
    </row>
    <row r="798" spans="1:26" ht="15.75" customHeight="1">
      <c r="A798" s="142" t="s">
        <v>1555</v>
      </c>
      <c r="B798" s="173">
        <v>0</v>
      </c>
      <c r="C798" s="173">
        <v>4</v>
      </c>
      <c r="D798" s="158"/>
      <c r="E798" s="158"/>
      <c r="F798" s="158"/>
      <c r="G798" s="158"/>
      <c r="H798" s="158"/>
      <c r="I798" s="158"/>
      <c r="J798" s="158"/>
      <c r="K798" s="158"/>
      <c r="L798" s="158"/>
      <c r="M798" s="158"/>
      <c r="N798" s="158"/>
      <c r="O798" s="158"/>
      <c r="P798" s="158"/>
      <c r="Q798" s="158"/>
      <c r="R798" s="158"/>
      <c r="S798" s="158"/>
      <c r="T798" s="158"/>
      <c r="U798" s="158"/>
      <c r="V798" s="158"/>
      <c r="W798" s="158"/>
      <c r="X798" s="158"/>
      <c r="Y798" s="158"/>
      <c r="Z798" s="158"/>
    </row>
    <row r="799" spans="1:26" ht="15.75" customHeight="1">
      <c r="A799" s="142" t="s">
        <v>1678</v>
      </c>
      <c r="B799" s="173">
        <v>0</v>
      </c>
      <c r="C799" s="173">
        <v>5</v>
      </c>
      <c r="D799" s="158"/>
      <c r="E799" s="158"/>
      <c r="F799" s="158"/>
      <c r="G799" s="158"/>
      <c r="H799" s="158"/>
      <c r="I799" s="158"/>
      <c r="J799" s="158"/>
      <c r="K799" s="158"/>
      <c r="L799" s="158"/>
      <c r="M799" s="158"/>
      <c r="N799" s="158"/>
      <c r="O799" s="158"/>
      <c r="P799" s="158"/>
      <c r="Q799" s="158"/>
      <c r="R799" s="158"/>
      <c r="S799" s="158"/>
      <c r="T799" s="158"/>
      <c r="U799" s="158"/>
      <c r="V799" s="158"/>
      <c r="W799" s="158"/>
      <c r="X799" s="158"/>
      <c r="Y799" s="158"/>
      <c r="Z799" s="158"/>
    </row>
    <row r="800" spans="1:26" ht="15.75" customHeight="1">
      <c r="A800" s="136" t="s">
        <v>1775</v>
      </c>
      <c r="B800" s="173">
        <v>5</v>
      </c>
      <c r="C800" s="173">
        <v>1</v>
      </c>
      <c r="D800" s="158"/>
      <c r="E800" s="158"/>
      <c r="F800" s="158"/>
      <c r="G800" s="158"/>
      <c r="H800" s="158"/>
      <c r="I800" s="158"/>
      <c r="J800" s="158"/>
      <c r="K800" s="158"/>
      <c r="L800" s="158"/>
      <c r="M800" s="158"/>
      <c r="N800" s="158"/>
      <c r="O800" s="158"/>
      <c r="P800" s="158"/>
      <c r="Q800" s="158"/>
      <c r="R800" s="158"/>
      <c r="S800" s="158"/>
      <c r="T800" s="158"/>
      <c r="U800" s="158"/>
      <c r="V800" s="158"/>
      <c r="W800" s="158"/>
      <c r="X800" s="158"/>
      <c r="Y800" s="158"/>
      <c r="Z800" s="158"/>
    </row>
    <row r="801" spans="1:26" ht="15.75" customHeight="1">
      <c r="A801" s="136" t="s">
        <v>1849</v>
      </c>
      <c r="B801" s="173">
        <v>5</v>
      </c>
      <c r="C801" s="173">
        <v>2</v>
      </c>
      <c r="D801" s="158"/>
      <c r="E801" s="158"/>
      <c r="F801" s="158"/>
      <c r="G801" s="158"/>
      <c r="H801" s="158"/>
      <c r="I801" s="158"/>
      <c r="J801" s="158"/>
      <c r="K801" s="158"/>
      <c r="L801" s="158"/>
      <c r="M801" s="158"/>
      <c r="N801" s="158"/>
      <c r="O801" s="158"/>
      <c r="P801" s="158"/>
      <c r="Q801" s="158"/>
      <c r="R801" s="158"/>
      <c r="S801" s="158"/>
      <c r="T801" s="158"/>
      <c r="U801" s="158"/>
      <c r="V801" s="158"/>
      <c r="W801" s="158"/>
      <c r="X801" s="158"/>
      <c r="Y801" s="158"/>
      <c r="Z801" s="158"/>
    </row>
    <row r="802" spans="1:26" ht="15.75" customHeight="1">
      <c r="A802" s="136" t="s">
        <v>1904</v>
      </c>
      <c r="B802" s="173">
        <v>5</v>
      </c>
      <c r="C802" s="173">
        <v>3</v>
      </c>
      <c r="D802" s="158"/>
      <c r="E802" s="158"/>
      <c r="F802" s="158"/>
      <c r="G802" s="158"/>
      <c r="H802" s="158"/>
      <c r="I802" s="158"/>
      <c r="J802" s="158"/>
      <c r="K802" s="158"/>
      <c r="L802" s="158"/>
      <c r="M802" s="158"/>
      <c r="N802" s="158"/>
      <c r="O802" s="158"/>
      <c r="P802" s="158"/>
      <c r="Q802" s="158"/>
      <c r="R802" s="158"/>
      <c r="S802" s="158"/>
      <c r="T802" s="158"/>
      <c r="U802" s="158"/>
      <c r="V802" s="158"/>
      <c r="W802" s="158"/>
      <c r="X802" s="158"/>
      <c r="Y802" s="158"/>
      <c r="Z802" s="158"/>
    </row>
    <row r="803" spans="1:26" ht="15.75" customHeight="1">
      <c r="A803" s="136" t="s">
        <v>1951</v>
      </c>
      <c r="B803" s="173">
        <v>5</v>
      </c>
      <c r="C803" s="173">
        <v>4</v>
      </c>
      <c r="D803" s="158"/>
      <c r="E803" s="158"/>
      <c r="F803" s="158"/>
      <c r="G803" s="158"/>
      <c r="H803" s="158"/>
      <c r="I803" s="158"/>
      <c r="J803" s="158"/>
      <c r="K803" s="158"/>
      <c r="L803" s="158"/>
      <c r="M803" s="158"/>
      <c r="N803" s="158"/>
      <c r="O803" s="158"/>
      <c r="P803" s="158"/>
      <c r="Q803" s="158"/>
      <c r="R803" s="158"/>
      <c r="S803" s="158"/>
      <c r="T803" s="158"/>
      <c r="U803" s="158"/>
      <c r="V803" s="158"/>
      <c r="W803" s="158"/>
      <c r="X803" s="158"/>
      <c r="Y803" s="158"/>
      <c r="Z803" s="158"/>
    </row>
    <row r="804" spans="1:26" ht="15.75" customHeight="1">
      <c r="A804" s="136" t="s">
        <v>1989</v>
      </c>
      <c r="B804" s="173">
        <v>5</v>
      </c>
      <c r="C804" s="173">
        <v>5</v>
      </c>
      <c r="D804" s="158"/>
      <c r="E804" s="158"/>
      <c r="F804" s="158"/>
      <c r="G804" s="158"/>
      <c r="H804" s="158"/>
      <c r="I804" s="158"/>
      <c r="J804" s="158"/>
      <c r="K804" s="158"/>
      <c r="L804" s="158"/>
      <c r="M804" s="158"/>
      <c r="N804" s="158"/>
      <c r="O804" s="158"/>
      <c r="P804" s="158"/>
      <c r="Q804" s="158"/>
      <c r="R804" s="158"/>
      <c r="S804" s="158"/>
      <c r="T804" s="158"/>
      <c r="U804" s="158"/>
      <c r="V804" s="158"/>
      <c r="W804" s="158"/>
      <c r="X804" s="158"/>
      <c r="Y804" s="158"/>
      <c r="Z804" s="158"/>
    </row>
    <row r="805" spans="1:26" ht="15.75" customHeight="1">
      <c r="A805" s="136" t="s">
        <v>2019</v>
      </c>
      <c r="B805" s="173">
        <v>5</v>
      </c>
      <c r="C805" s="173">
        <v>6</v>
      </c>
      <c r="D805" s="158"/>
      <c r="E805" s="158"/>
      <c r="F805" s="158"/>
      <c r="G805" s="158"/>
      <c r="H805" s="158"/>
      <c r="I805" s="158"/>
      <c r="J805" s="158"/>
      <c r="K805" s="158"/>
      <c r="L805" s="158"/>
      <c r="M805" s="158"/>
      <c r="N805" s="158"/>
      <c r="O805" s="158"/>
      <c r="P805" s="158"/>
      <c r="Q805" s="158"/>
      <c r="R805" s="158"/>
      <c r="S805" s="158"/>
      <c r="T805" s="158"/>
      <c r="U805" s="158"/>
      <c r="V805" s="158"/>
      <c r="W805" s="158"/>
      <c r="X805" s="158"/>
      <c r="Y805" s="158"/>
      <c r="Z805" s="158"/>
    </row>
    <row r="806" spans="1:26" ht="15.75" customHeight="1">
      <c r="A806" s="136" t="s">
        <v>2042</v>
      </c>
      <c r="B806" s="173">
        <v>5</v>
      </c>
      <c r="C806" s="173">
        <v>7</v>
      </c>
      <c r="D806" s="158"/>
      <c r="E806" s="158"/>
      <c r="F806" s="158"/>
      <c r="G806" s="158"/>
      <c r="H806" s="158"/>
      <c r="I806" s="158"/>
      <c r="J806" s="158"/>
      <c r="K806" s="158"/>
      <c r="L806" s="158"/>
      <c r="M806" s="158"/>
      <c r="N806" s="158"/>
      <c r="O806" s="158"/>
      <c r="P806" s="158"/>
      <c r="Q806" s="158"/>
      <c r="R806" s="158"/>
      <c r="S806" s="158"/>
      <c r="T806" s="158"/>
      <c r="U806" s="158"/>
      <c r="V806" s="158"/>
      <c r="W806" s="158"/>
      <c r="X806" s="158"/>
      <c r="Y806" s="158"/>
      <c r="Z806" s="158"/>
    </row>
    <row r="807" spans="1:26" ht="15.75" customHeight="1">
      <c r="A807" s="142" t="s">
        <v>1029</v>
      </c>
      <c r="B807" s="173">
        <v>0</v>
      </c>
      <c r="C807" s="173">
        <v>1</v>
      </c>
      <c r="D807" s="158"/>
      <c r="E807" s="158"/>
      <c r="F807" s="158"/>
      <c r="G807" s="158"/>
      <c r="H807" s="158"/>
      <c r="I807" s="158"/>
      <c r="J807" s="158"/>
      <c r="K807" s="158"/>
      <c r="L807" s="158"/>
      <c r="M807" s="158"/>
      <c r="N807" s="158"/>
      <c r="O807" s="158"/>
      <c r="P807" s="158"/>
      <c r="Q807" s="158"/>
      <c r="R807" s="158"/>
      <c r="S807" s="158"/>
      <c r="T807" s="158"/>
      <c r="U807" s="158"/>
      <c r="V807" s="158"/>
      <c r="W807" s="158"/>
      <c r="X807" s="158"/>
      <c r="Y807" s="158"/>
      <c r="Z807" s="158"/>
    </row>
    <row r="808" spans="1:26" ht="15.75" customHeight="1">
      <c r="A808" s="142" t="s">
        <v>1233</v>
      </c>
      <c r="B808" s="173">
        <v>0</v>
      </c>
      <c r="C808" s="173">
        <v>2</v>
      </c>
      <c r="D808" s="158"/>
      <c r="E808" s="158"/>
      <c r="F808" s="158"/>
      <c r="G808" s="158"/>
      <c r="H808" s="158"/>
      <c r="I808" s="158"/>
      <c r="J808" s="158"/>
      <c r="K808" s="158"/>
      <c r="L808" s="158"/>
      <c r="M808" s="158"/>
      <c r="N808" s="158"/>
      <c r="O808" s="158"/>
      <c r="P808" s="158"/>
      <c r="Q808" s="158"/>
      <c r="R808" s="158"/>
      <c r="S808" s="158"/>
      <c r="T808" s="158"/>
      <c r="U808" s="158"/>
      <c r="V808" s="158"/>
      <c r="W808" s="158"/>
      <c r="X808" s="158"/>
      <c r="Y808" s="158"/>
      <c r="Z808" s="158"/>
    </row>
    <row r="809" spans="1:26" ht="15.75" customHeight="1">
      <c r="A809" s="136" t="s">
        <v>1404</v>
      </c>
      <c r="B809" s="173">
        <v>5</v>
      </c>
      <c r="C809" s="173">
        <v>1</v>
      </c>
      <c r="D809" s="158"/>
      <c r="E809" s="158"/>
      <c r="F809" s="158"/>
      <c r="G809" s="158"/>
      <c r="H809" s="158"/>
      <c r="I809" s="158"/>
      <c r="J809" s="158"/>
      <c r="K809" s="158"/>
      <c r="L809" s="158"/>
      <c r="M809" s="158"/>
      <c r="N809" s="158"/>
      <c r="O809" s="158"/>
      <c r="P809" s="158"/>
      <c r="Q809" s="158"/>
      <c r="R809" s="158"/>
      <c r="S809" s="158"/>
      <c r="T809" s="158"/>
      <c r="U809" s="158"/>
      <c r="V809" s="158"/>
      <c r="W809" s="158"/>
      <c r="X809" s="158"/>
      <c r="Y809" s="158"/>
      <c r="Z809" s="158"/>
    </row>
    <row r="810" spans="1:26" ht="15.75" customHeight="1">
      <c r="A810" s="136" t="s">
        <v>1556</v>
      </c>
      <c r="B810" s="173">
        <v>5</v>
      </c>
      <c r="C810" s="173">
        <v>2</v>
      </c>
      <c r="D810" s="158"/>
      <c r="E810" s="158"/>
      <c r="F810" s="158"/>
      <c r="G810" s="158"/>
      <c r="H810" s="158"/>
      <c r="I810" s="158"/>
      <c r="J810" s="158"/>
      <c r="K810" s="158"/>
      <c r="L810" s="158"/>
      <c r="M810" s="158"/>
      <c r="N810" s="158"/>
      <c r="O810" s="158"/>
      <c r="P810" s="158"/>
      <c r="Q810" s="158"/>
      <c r="R810" s="158"/>
      <c r="S810" s="158"/>
      <c r="T810" s="158"/>
      <c r="U810" s="158"/>
      <c r="V810" s="158"/>
      <c r="W810" s="158"/>
      <c r="X810" s="158"/>
      <c r="Y810" s="158"/>
      <c r="Z810" s="158"/>
    </row>
    <row r="811" spans="1:26" ht="15.75" customHeight="1">
      <c r="A811" s="136" t="s">
        <v>1679</v>
      </c>
      <c r="B811" s="173">
        <v>5</v>
      </c>
      <c r="C811" s="173">
        <v>3</v>
      </c>
      <c r="D811" s="158"/>
      <c r="E811" s="158"/>
      <c r="F811" s="158"/>
      <c r="G811" s="158"/>
      <c r="H811" s="158"/>
      <c r="I811" s="158"/>
      <c r="J811" s="158"/>
      <c r="K811" s="158"/>
      <c r="L811" s="158"/>
      <c r="M811" s="158"/>
      <c r="N811" s="158"/>
      <c r="O811" s="158"/>
      <c r="P811" s="158"/>
      <c r="Q811" s="158"/>
      <c r="R811" s="158"/>
      <c r="S811" s="158"/>
      <c r="T811" s="158"/>
      <c r="U811" s="158"/>
      <c r="V811" s="158"/>
      <c r="W811" s="158"/>
      <c r="X811" s="158"/>
      <c r="Y811" s="158"/>
      <c r="Z811" s="158"/>
    </row>
    <row r="812" spans="1:26" ht="15.75" customHeight="1">
      <c r="A812" s="136" t="s">
        <v>1776</v>
      </c>
      <c r="B812" s="173">
        <v>5</v>
      </c>
      <c r="C812" s="173">
        <v>4</v>
      </c>
      <c r="D812" s="158"/>
      <c r="E812" s="158"/>
      <c r="F812" s="158"/>
      <c r="G812" s="158"/>
      <c r="H812" s="158"/>
      <c r="I812" s="158"/>
      <c r="J812" s="158"/>
      <c r="K812" s="158"/>
      <c r="L812" s="158"/>
      <c r="M812" s="158"/>
      <c r="N812" s="158"/>
      <c r="O812" s="158"/>
      <c r="P812" s="158"/>
      <c r="Q812" s="158"/>
      <c r="R812" s="158"/>
      <c r="S812" s="158"/>
      <c r="T812" s="158"/>
      <c r="U812" s="158"/>
      <c r="V812" s="158"/>
      <c r="W812" s="158"/>
      <c r="X812" s="158"/>
      <c r="Y812" s="158"/>
      <c r="Z812" s="158"/>
    </row>
    <row r="813" spans="1:26" ht="15.75" customHeight="1">
      <c r="A813" s="142" t="s">
        <v>1030</v>
      </c>
      <c r="B813" s="173">
        <v>0</v>
      </c>
      <c r="C813" s="173">
        <v>1</v>
      </c>
      <c r="D813" s="158"/>
      <c r="E813" s="158"/>
      <c r="F813" s="158"/>
      <c r="G813" s="158"/>
      <c r="H813" s="158"/>
      <c r="I813" s="158"/>
      <c r="J813" s="158"/>
      <c r="K813" s="158"/>
      <c r="L813" s="158"/>
      <c r="M813" s="158"/>
      <c r="N813" s="158"/>
      <c r="O813" s="158"/>
      <c r="P813" s="158"/>
      <c r="Q813" s="158"/>
      <c r="R813" s="158"/>
      <c r="S813" s="158"/>
      <c r="T813" s="158"/>
      <c r="U813" s="158"/>
      <c r="V813" s="158"/>
      <c r="W813" s="158"/>
      <c r="X813" s="158"/>
      <c r="Y813" s="158"/>
      <c r="Z813" s="158"/>
    </row>
    <row r="814" spans="1:26" ht="15.75" customHeight="1">
      <c r="A814" s="142" t="s">
        <v>1234</v>
      </c>
      <c r="B814" s="173">
        <v>0</v>
      </c>
      <c r="C814" s="173">
        <v>2</v>
      </c>
      <c r="D814" s="158"/>
      <c r="E814" s="158"/>
      <c r="F814" s="158"/>
      <c r="G814" s="158"/>
      <c r="H814" s="158"/>
      <c r="I814" s="158"/>
      <c r="J814" s="158"/>
      <c r="K814" s="158"/>
      <c r="L814" s="158"/>
      <c r="M814" s="158"/>
      <c r="N814" s="158"/>
      <c r="O814" s="158"/>
      <c r="P814" s="158"/>
      <c r="Q814" s="158"/>
      <c r="R814" s="158"/>
      <c r="S814" s="158"/>
      <c r="T814" s="158"/>
      <c r="U814" s="158"/>
      <c r="V814" s="158"/>
      <c r="W814" s="158"/>
      <c r="X814" s="158"/>
      <c r="Y814" s="158"/>
      <c r="Z814" s="158"/>
    </row>
    <row r="815" spans="1:26" ht="15.75" customHeight="1">
      <c r="A815" s="136" t="s">
        <v>1405</v>
      </c>
      <c r="B815" s="173">
        <v>5</v>
      </c>
      <c r="C815" s="173">
        <v>1</v>
      </c>
      <c r="D815" s="158"/>
      <c r="E815" s="158"/>
      <c r="F815" s="158"/>
      <c r="G815" s="158"/>
      <c r="H815" s="158"/>
      <c r="I815" s="158"/>
      <c r="J815" s="158"/>
      <c r="K815" s="158"/>
      <c r="L815" s="158"/>
      <c r="M815" s="158"/>
      <c r="N815" s="158"/>
      <c r="O815" s="158"/>
      <c r="P815" s="158"/>
      <c r="Q815" s="158"/>
      <c r="R815" s="158"/>
      <c r="S815" s="158"/>
      <c r="T815" s="158"/>
      <c r="U815" s="158"/>
      <c r="V815" s="158"/>
      <c r="W815" s="158"/>
      <c r="X815" s="158"/>
      <c r="Y815" s="158"/>
      <c r="Z815" s="158"/>
    </row>
    <row r="816" spans="1:26" ht="15.75" customHeight="1">
      <c r="A816" s="136" t="s">
        <v>1557</v>
      </c>
      <c r="B816" s="173">
        <v>5</v>
      </c>
      <c r="C816" s="173">
        <v>2</v>
      </c>
      <c r="D816" s="158"/>
      <c r="E816" s="158"/>
      <c r="F816" s="158"/>
      <c r="G816" s="158"/>
      <c r="H816" s="158"/>
      <c r="I816" s="158"/>
      <c r="J816" s="158"/>
      <c r="K816" s="158"/>
      <c r="L816" s="158"/>
      <c r="M816" s="158"/>
      <c r="N816" s="158"/>
      <c r="O816" s="158"/>
      <c r="P816" s="158"/>
      <c r="Q816" s="158"/>
      <c r="R816" s="158"/>
      <c r="S816" s="158"/>
      <c r="T816" s="158"/>
      <c r="U816" s="158"/>
      <c r="V816" s="158"/>
      <c r="W816" s="158"/>
      <c r="X816" s="158"/>
      <c r="Y816" s="158"/>
      <c r="Z816" s="158"/>
    </row>
    <row r="817" spans="1:26" ht="15.75" customHeight="1">
      <c r="A817" s="136" t="s">
        <v>1680</v>
      </c>
      <c r="B817" s="173">
        <v>5</v>
      </c>
      <c r="C817" s="173">
        <v>3</v>
      </c>
      <c r="D817" s="158"/>
      <c r="E817" s="158"/>
      <c r="F817" s="158"/>
      <c r="G817" s="158"/>
      <c r="H817" s="158"/>
      <c r="I817" s="158"/>
      <c r="J817" s="158"/>
      <c r="K817" s="158"/>
      <c r="L817" s="158"/>
      <c r="M817" s="158"/>
      <c r="N817" s="158"/>
      <c r="O817" s="158"/>
      <c r="P817" s="158"/>
      <c r="Q817" s="158"/>
      <c r="R817" s="158"/>
      <c r="S817" s="158"/>
      <c r="T817" s="158"/>
      <c r="U817" s="158"/>
      <c r="V817" s="158"/>
      <c r="W817" s="158"/>
      <c r="X817" s="158"/>
      <c r="Y817" s="158"/>
      <c r="Z817" s="158"/>
    </row>
    <row r="818" spans="1:26" ht="15.75" customHeight="1">
      <c r="A818" s="136" t="s">
        <v>1777</v>
      </c>
      <c r="B818" s="173">
        <v>5</v>
      </c>
      <c r="C818" s="173">
        <v>4</v>
      </c>
      <c r="D818" s="158"/>
      <c r="E818" s="158"/>
      <c r="F818" s="158"/>
      <c r="G818" s="158"/>
      <c r="H818" s="158"/>
      <c r="I818" s="158"/>
      <c r="J818" s="158"/>
      <c r="K818" s="158"/>
      <c r="L818" s="158"/>
      <c r="M818" s="158"/>
      <c r="N818" s="158"/>
      <c r="O818" s="158"/>
      <c r="P818" s="158"/>
      <c r="Q818" s="158"/>
      <c r="R818" s="158"/>
      <c r="S818" s="158"/>
      <c r="T818" s="158"/>
      <c r="U818" s="158"/>
      <c r="V818" s="158"/>
      <c r="W818" s="158"/>
      <c r="X818" s="158"/>
      <c r="Y818" s="158"/>
      <c r="Z818" s="158"/>
    </row>
    <row r="819" spans="1:26" ht="15.75" customHeight="1">
      <c r="A819" s="136" t="s">
        <v>1850</v>
      </c>
      <c r="B819" s="173">
        <v>5</v>
      </c>
      <c r="C819" s="173">
        <v>5</v>
      </c>
      <c r="D819" s="158"/>
      <c r="E819" s="158"/>
      <c r="F819" s="158"/>
      <c r="G819" s="158"/>
      <c r="H819" s="158"/>
      <c r="I819" s="158"/>
      <c r="J819" s="158"/>
      <c r="K819" s="158"/>
      <c r="L819" s="158"/>
      <c r="M819" s="158"/>
      <c r="N819" s="158"/>
      <c r="O819" s="158"/>
      <c r="P819" s="158"/>
      <c r="Q819" s="158"/>
      <c r="R819" s="158"/>
      <c r="S819" s="158"/>
      <c r="T819" s="158"/>
      <c r="U819" s="158"/>
      <c r="V819" s="158"/>
      <c r="W819" s="158"/>
      <c r="X819" s="158"/>
      <c r="Y819" s="158"/>
      <c r="Z819" s="158"/>
    </row>
    <row r="820" spans="1:26" ht="15.75" customHeight="1">
      <c r="A820" s="136" t="s">
        <v>1905</v>
      </c>
      <c r="B820" s="173">
        <v>5</v>
      </c>
      <c r="C820" s="173">
        <v>6</v>
      </c>
      <c r="D820" s="158"/>
      <c r="E820" s="158"/>
      <c r="F820" s="158"/>
      <c r="G820" s="158"/>
      <c r="H820" s="158"/>
      <c r="I820" s="158"/>
      <c r="J820" s="158"/>
      <c r="K820" s="158"/>
      <c r="L820" s="158"/>
      <c r="M820" s="158"/>
      <c r="N820" s="158"/>
      <c r="O820" s="158"/>
      <c r="P820" s="158"/>
      <c r="Q820" s="158"/>
      <c r="R820" s="158"/>
      <c r="S820" s="158"/>
      <c r="T820" s="158"/>
      <c r="U820" s="158"/>
      <c r="V820" s="158"/>
      <c r="W820" s="158"/>
      <c r="X820" s="158"/>
      <c r="Y820" s="158"/>
      <c r="Z820" s="158"/>
    </row>
    <row r="821" spans="1:26" ht="15.75" customHeight="1">
      <c r="A821" s="136" t="s">
        <v>1952</v>
      </c>
      <c r="B821" s="173">
        <v>5</v>
      </c>
      <c r="C821" s="173">
        <v>7</v>
      </c>
      <c r="D821" s="158"/>
      <c r="E821" s="158"/>
      <c r="F821" s="158"/>
      <c r="G821" s="158"/>
      <c r="H821" s="158"/>
      <c r="I821" s="158"/>
      <c r="J821" s="158"/>
      <c r="K821" s="158"/>
      <c r="L821" s="158"/>
      <c r="M821" s="158"/>
      <c r="N821" s="158"/>
      <c r="O821" s="158"/>
      <c r="P821" s="158"/>
      <c r="Q821" s="158"/>
      <c r="R821" s="158"/>
      <c r="S821" s="158"/>
      <c r="T821" s="158"/>
      <c r="U821" s="158"/>
      <c r="V821" s="158"/>
      <c r="W821" s="158"/>
      <c r="X821" s="158"/>
      <c r="Y821" s="158"/>
      <c r="Z821" s="158"/>
    </row>
    <row r="822" spans="1:26" ht="15.75" customHeight="1">
      <c r="A822" s="136" t="s">
        <v>1990</v>
      </c>
      <c r="B822" s="173">
        <v>5</v>
      </c>
      <c r="C822" s="173">
        <v>8</v>
      </c>
      <c r="D822" s="158"/>
      <c r="E822" s="158"/>
      <c r="F822" s="158"/>
      <c r="G822" s="158"/>
      <c r="H822" s="158"/>
      <c r="I822" s="158"/>
      <c r="J822" s="158"/>
      <c r="K822" s="158"/>
      <c r="L822" s="158"/>
      <c r="M822" s="158"/>
      <c r="N822" s="158"/>
      <c r="O822" s="158"/>
      <c r="P822" s="158"/>
      <c r="Q822" s="158"/>
      <c r="R822" s="158"/>
      <c r="S822" s="158"/>
      <c r="T822" s="158"/>
      <c r="U822" s="158"/>
      <c r="V822" s="158"/>
      <c r="W822" s="158"/>
      <c r="X822" s="158"/>
      <c r="Y822" s="158"/>
      <c r="Z822" s="158"/>
    </row>
    <row r="823" spans="1:26" ht="15.75" customHeight="1">
      <c r="A823" s="142" t="s">
        <v>1031</v>
      </c>
      <c r="B823" s="173">
        <v>0</v>
      </c>
      <c r="C823" s="173">
        <v>1</v>
      </c>
      <c r="D823" s="158"/>
      <c r="E823" s="158"/>
      <c r="F823" s="158"/>
      <c r="G823" s="158"/>
      <c r="H823" s="158"/>
      <c r="I823" s="158"/>
      <c r="J823" s="158"/>
      <c r="K823" s="158"/>
      <c r="L823" s="158"/>
      <c r="M823" s="158"/>
      <c r="N823" s="158"/>
      <c r="O823" s="158"/>
      <c r="P823" s="158"/>
      <c r="Q823" s="158"/>
      <c r="R823" s="158"/>
      <c r="S823" s="158"/>
      <c r="T823" s="158"/>
      <c r="U823" s="158"/>
      <c r="V823" s="158"/>
      <c r="W823" s="158"/>
      <c r="X823" s="158"/>
      <c r="Y823" s="158"/>
      <c r="Z823" s="158"/>
    </row>
    <row r="824" spans="1:26" ht="15.75" customHeight="1">
      <c r="A824" s="142" t="s">
        <v>1235</v>
      </c>
      <c r="B824" s="173">
        <v>0</v>
      </c>
      <c r="C824" s="173">
        <v>2</v>
      </c>
      <c r="D824" s="158"/>
      <c r="E824" s="158"/>
      <c r="F824" s="158"/>
      <c r="G824" s="158"/>
      <c r="H824" s="158"/>
      <c r="I824" s="158"/>
      <c r="J824" s="158"/>
      <c r="K824" s="158"/>
      <c r="L824" s="158"/>
      <c r="M824" s="158"/>
      <c r="N824" s="158"/>
      <c r="O824" s="158"/>
      <c r="P824" s="158"/>
      <c r="Q824" s="158"/>
      <c r="R824" s="158"/>
      <c r="S824" s="158"/>
      <c r="T824" s="158"/>
      <c r="U824" s="158"/>
      <c r="V824" s="158"/>
      <c r="W824" s="158"/>
      <c r="X824" s="158"/>
      <c r="Y824" s="158"/>
      <c r="Z824" s="158"/>
    </row>
    <row r="825" spans="1:26" ht="15.75" customHeight="1">
      <c r="A825" s="136" t="s">
        <v>1406</v>
      </c>
      <c r="B825" s="173">
        <v>5</v>
      </c>
      <c r="C825" s="173">
        <v>1</v>
      </c>
      <c r="D825" s="158"/>
      <c r="E825" s="158"/>
      <c r="F825" s="158"/>
      <c r="G825" s="158"/>
      <c r="H825" s="158"/>
      <c r="I825" s="158"/>
      <c r="J825" s="158"/>
      <c r="K825" s="158"/>
      <c r="L825" s="158"/>
      <c r="M825" s="158"/>
      <c r="N825" s="158"/>
      <c r="O825" s="158"/>
      <c r="P825" s="158"/>
      <c r="Q825" s="158"/>
      <c r="R825" s="158"/>
      <c r="S825" s="158"/>
      <c r="T825" s="158"/>
      <c r="U825" s="158"/>
      <c r="V825" s="158"/>
      <c r="W825" s="158"/>
      <c r="X825" s="158"/>
      <c r="Y825" s="158"/>
      <c r="Z825" s="158"/>
    </row>
    <row r="826" spans="1:26" ht="15.75" customHeight="1">
      <c r="A826" s="136" t="s">
        <v>1558</v>
      </c>
      <c r="B826" s="173">
        <v>5</v>
      </c>
      <c r="C826" s="173">
        <v>2</v>
      </c>
      <c r="D826" s="158"/>
      <c r="E826" s="158"/>
      <c r="F826" s="158"/>
      <c r="G826" s="158"/>
      <c r="H826" s="158"/>
      <c r="I826" s="158"/>
      <c r="J826" s="158"/>
      <c r="K826" s="158"/>
      <c r="L826" s="158"/>
      <c r="M826" s="158"/>
      <c r="N826" s="158"/>
      <c r="O826" s="158"/>
      <c r="P826" s="158"/>
      <c r="Q826" s="158"/>
      <c r="R826" s="158"/>
      <c r="S826" s="158"/>
      <c r="T826" s="158"/>
      <c r="U826" s="158"/>
      <c r="V826" s="158"/>
      <c r="W826" s="158"/>
      <c r="X826" s="158"/>
      <c r="Y826" s="158"/>
      <c r="Z826" s="158"/>
    </row>
    <row r="827" spans="1:26" ht="15.75" customHeight="1">
      <c r="A827" s="136" t="s">
        <v>1681</v>
      </c>
      <c r="B827" s="173">
        <v>5</v>
      </c>
      <c r="C827" s="173">
        <v>3</v>
      </c>
      <c r="D827" s="158"/>
      <c r="E827" s="158"/>
      <c r="F827" s="158"/>
      <c r="G827" s="158"/>
      <c r="H827" s="158"/>
      <c r="I827" s="158"/>
      <c r="J827" s="158"/>
      <c r="K827" s="158"/>
      <c r="L827" s="158"/>
      <c r="M827" s="158"/>
      <c r="N827" s="158"/>
      <c r="O827" s="158"/>
      <c r="P827" s="158"/>
      <c r="Q827" s="158"/>
      <c r="R827" s="158"/>
      <c r="S827" s="158"/>
      <c r="T827" s="158"/>
      <c r="U827" s="158"/>
      <c r="V827" s="158"/>
      <c r="W827" s="158"/>
      <c r="X827" s="158"/>
      <c r="Y827" s="158"/>
      <c r="Z827" s="158"/>
    </row>
    <row r="828" spans="1:26" ht="15.75" customHeight="1">
      <c r="A828" s="136" t="s">
        <v>1778</v>
      </c>
      <c r="B828" s="173">
        <v>5</v>
      </c>
      <c r="C828" s="173">
        <v>4</v>
      </c>
      <c r="D828" s="158"/>
      <c r="E828" s="158"/>
      <c r="F828" s="158"/>
      <c r="G828" s="158"/>
      <c r="H828" s="158"/>
      <c r="I828" s="158"/>
      <c r="J828" s="158"/>
      <c r="K828" s="158"/>
      <c r="L828" s="158"/>
      <c r="M828" s="158"/>
      <c r="N828" s="158"/>
      <c r="O828" s="158"/>
      <c r="P828" s="158"/>
      <c r="Q828" s="158"/>
      <c r="R828" s="158"/>
      <c r="S828" s="158"/>
      <c r="T828" s="158"/>
      <c r="U828" s="158"/>
      <c r="V828" s="158"/>
      <c r="W828" s="158"/>
      <c r="X828" s="158"/>
      <c r="Y828" s="158"/>
      <c r="Z828" s="158"/>
    </row>
    <row r="829" spans="1:26" ht="15.75" customHeight="1">
      <c r="A829" s="136" t="s">
        <v>1851</v>
      </c>
      <c r="B829" s="173">
        <v>5</v>
      </c>
      <c r="C829" s="173">
        <v>5</v>
      </c>
      <c r="D829" s="158"/>
      <c r="E829" s="158"/>
      <c r="F829" s="158"/>
      <c r="G829" s="158"/>
      <c r="H829" s="158"/>
      <c r="I829" s="158"/>
      <c r="J829" s="158"/>
      <c r="K829" s="158"/>
      <c r="L829" s="158"/>
      <c r="M829" s="158"/>
      <c r="N829" s="158"/>
      <c r="O829" s="158"/>
      <c r="P829" s="158"/>
      <c r="Q829" s="158"/>
      <c r="R829" s="158"/>
      <c r="S829" s="158"/>
      <c r="T829" s="158"/>
      <c r="U829" s="158"/>
      <c r="V829" s="158"/>
      <c r="W829" s="158"/>
      <c r="X829" s="158"/>
      <c r="Y829" s="158"/>
      <c r="Z829" s="158"/>
    </row>
    <row r="830" spans="1:26" ht="15.75" customHeight="1">
      <c r="A830" s="136" t="s">
        <v>1906</v>
      </c>
      <c r="B830" s="173">
        <v>5</v>
      </c>
      <c r="C830" s="173">
        <v>6</v>
      </c>
      <c r="D830" s="158"/>
      <c r="E830" s="158"/>
      <c r="F830" s="158"/>
      <c r="G830" s="158"/>
      <c r="H830" s="158"/>
      <c r="I830" s="158"/>
      <c r="J830" s="158"/>
      <c r="K830" s="158"/>
      <c r="L830" s="158"/>
      <c r="M830" s="158"/>
      <c r="N830" s="158"/>
      <c r="O830" s="158"/>
      <c r="P830" s="158"/>
      <c r="Q830" s="158"/>
      <c r="R830" s="158"/>
      <c r="S830" s="158"/>
      <c r="T830" s="158"/>
      <c r="U830" s="158"/>
      <c r="V830" s="158"/>
      <c r="W830" s="158"/>
      <c r="X830" s="158"/>
      <c r="Y830" s="158"/>
      <c r="Z830" s="158"/>
    </row>
    <row r="831" spans="1:26" ht="15.75" customHeight="1">
      <c r="A831" s="136" t="s">
        <v>1953</v>
      </c>
      <c r="B831" s="173">
        <v>5</v>
      </c>
      <c r="C831" s="173">
        <v>7</v>
      </c>
      <c r="D831" s="158"/>
      <c r="E831" s="158"/>
      <c r="F831" s="158"/>
      <c r="G831" s="158"/>
      <c r="H831" s="158"/>
      <c r="I831" s="158"/>
      <c r="J831" s="158"/>
      <c r="K831" s="158"/>
      <c r="L831" s="158"/>
      <c r="M831" s="158"/>
      <c r="N831" s="158"/>
      <c r="O831" s="158"/>
      <c r="P831" s="158"/>
      <c r="Q831" s="158"/>
      <c r="R831" s="158"/>
      <c r="S831" s="158"/>
      <c r="T831" s="158"/>
      <c r="U831" s="158"/>
      <c r="V831" s="158"/>
      <c r="W831" s="158"/>
      <c r="X831" s="158"/>
      <c r="Y831" s="158"/>
      <c r="Z831" s="158"/>
    </row>
    <row r="832" spans="1:26" ht="15.75" customHeight="1">
      <c r="A832" s="136" t="s">
        <v>1991</v>
      </c>
      <c r="B832" s="173">
        <v>5</v>
      </c>
      <c r="C832" s="173">
        <v>8</v>
      </c>
      <c r="D832" s="158"/>
      <c r="E832" s="158"/>
      <c r="F832" s="158"/>
      <c r="G832" s="158"/>
      <c r="H832" s="158"/>
      <c r="I832" s="158"/>
      <c r="J832" s="158"/>
      <c r="K832" s="158"/>
      <c r="L832" s="158"/>
      <c r="M832" s="158"/>
      <c r="N832" s="158"/>
      <c r="O832" s="158"/>
      <c r="P832" s="158"/>
      <c r="Q832" s="158"/>
      <c r="R832" s="158"/>
      <c r="S832" s="158"/>
      <c r="T832" s="158"/>
      <c r="U832" s="158"/>
      <c r="V832" s="158"/>
      <c r="W832" s="158"/>
      <c r="X832" s="158"/>
      <c r="Y832" s="158"/>
      <c r="Z832" s="158"/>
    </row>
    <row r="833" spans="1:26" ht="15.75" customHeight="1">
      <c r="A833" s="136" t="s">
        <v>2020</v>
      </c>
      <c r="B833" s="173">
        <v>5</v>
      </c>
      <c r="C833" s="173">
        <v>9</v>
      </c>
      <c r="D833" s="158"/>
      <c r="E833" s="158"/>
      <c r="F833" s="158"/>
      <c r="G833" s="158"/>
      <c r="H833" s="158"/>
      <c r="I833" s="158"/>
      <c r="J833" s="158"/>
      <c r="K833" s="158"/>
      <c r="L833" s="158"/>
      <c r="M833" s="158"/>
      <c r="N833" s="158"/>
      <c r="O833" s="158"/>
      <c r="P833" s="158"/>
      <c r="Q833" s="158"/>
      <c r="R833" s="158"/>
      <c r="S833" s="158"/>
      <c r="T833" s="158"/>
      <c r="U833" s="158"/>
      <c r="V833" s="158"/>
      <c r="W833" s="158"/>
      <c r="X833" s="158"/>
      <c r="Y833" s="158"/>
      <c r="Z833" s="158"/>
    </row>
    <row r="834" spans="1:26" ht="15.75" customHeight="1">
      <c r="A834" s="136" t="s">
        <v>1032</v>
      </c>
      <c r="B834" s="173">
        <v>5</v>
      </c>
      <c r="C834" s="173">
        <v>0</v>
      </c>
      <c r="D834" s="158"/>
      <c r="E834" s="158"/>
      <c r="F834" s="158"/>
      <c r="G834" s="158"/>
      <c r="H834" s="158"/>
      <c r="I834" s="158"/>
      <c r="J834" s="158"/>
      <c r="K834" s="158"/>
      <c r="L834" s="158"/>
      <c r="M834" s="158"/>
      <c r="N834" s="158"/>
      <c r="O834" s="158"/>
      <c r="P834" s="158"/>
      <c r="Q834" s="158"/>
      <c r="R834" s="158"/>
      <c r="S834" s="158"/>
      <c r="T834" s="158"/>
      <c r="U834" s="158"/>
      <c r="V834" s="158"/>
      <c r="W834" s="158"/>
      <c r="X834" s="158"/>
      <c r="Y834" s="158"/>
      <c r="Z834" s="158"/>
    </row>
    <row r="835" spans="1:26" ht="15.75" customHeight="1">
      <c r="A835" s="136" t="s">
        <v>1236</v>
      </c>
      <c r="B835" s="173">
        <v>5</v>
      </c>
      <c r="C835" s="173">
        <v>1</v>
      </c>
      <c r="D835" s="158"/>
      <c r="E835" s="158"/>
      <c r="F835" s="158"/>
      <c r="G835" s="158"/>
      <c r="H835" s="158"/>
      <c r="I835" s="158"/>
      <c r="J835" s="158"/>
      <c r="K835" s="158"/>
      <c r="L835" s="158"/>
      <c r="M835" s="158"/>
      <c r="N835" s="158"/>
      <c r="O835" s="158"/>
      <c r="P835" s="158"/>
      <c r="Q835" s="158"/>
      <c r="R835" s="158"/>
      <c r="S835" s="158"/>
      <c r="T835" s="158"/>
      <c r="U835" s="158"/>
      <c r="V835" s="158"/>
      <c r="W835" s="158"/>
      <c r="X835" s="158"/>
      <c r="Y835" s="158"/>
      <c r="Z835" s="158"/>
    </row>
    <row r="836" spans="1:26" ht="15.75" customHeight="1">
      <c r="A836" s="136" t="s">
        <v>1407</v>
      </c>
      <c r="B836" s="173">
        <v>5</v>
      </c>
      <c r="C836" s="173">
        <v>2</v>
      </c>
      <c r="D836" s="158"/>
      <c r="E836" s="158"/>
      <c r="F836" s="158"/>
      <c r="G836" s="158"/>
      <c r="H836" s="158"/>
      <c r="I836" s="158"/>
      <c r="J836" s="158"/>
      <c r="K836" s="158"/>
      <c r="L836" s="158"/>
      <c r="M836" s="158"/>
      <c r="N836" s="158"/>
      <c r="O836" s="158"/>
      <c r="P836" s="158"/>
      <c r="Q836" s="158"/>
      <c r="R836" s="158"/>
      <c r="S836" s="158"/>
      <c r="T836" s="158"/>
      <c r="U836" s="158"/>
      <c r="V836" s="158"/>
      <c r="W836" s="158"/>
      <c r="X836" s="158"/>
      <c r="Y836" s="158"/>
      <c r="Z836" s="158"/>
    </row>
    <row r="837" spans="1:26" ht="15.75" customHeight="1">
      <c r="A837" s="136" t="s">
        <v>1559</v>
      </c>
      <c r="B837" s="173">
        <v>5</v>
      </c>
      <c r="C837" s="173">
        <v>3</v>
      </c>
      <c r="D837" s="158"/>
      <c r="E837" s="158"/>
      <c r="F837" s="158"/>
      <c r="G837" s="158"/>
      <c r="H837" s="158"/>
      <c r="I837" s="158"/>
      <c r="J837" s="158"/>
      <c r="K837" s="158"/>
      <c r="L837" s="158"/>
      <c r="M837" s="158"/>
      <c r="N837" s="158"/>
      <c r="O837" s="158"/>
      <c r="P837" s="158"/>
      <c r="Q837" s="158"/>
      <c r="R837" s="158"/>
      <c r="S837" s="158"/>
      <c r="T837" s="158"/>
      <c r="U837" s="158"/>
      <c r="V837" s="158"/>
      <c r="W837" s="158"/>
      <c r="X837" s="158"/>
      <c r="Y837" s="158"/>
      <c r="Z837" s="158"/>
    </row>
    <row r="838" spans="1:26" ht="15.75" customHeight="1">
      <c r="A838" s="136" t="s">
        <v>1033</v>
      </c>
      <c r="B838" s="173">
        <v>5</v>
      </c>
      <c r="C838" s="173">
        <v>0</v>
      </c>
      <c r="D838" s="158"/>
      <c r="E838" s="158"/>
      <c r="F838" s="158"/>
      <c r="G838" s="158"/>
      <c r="H838" s="158"/>
      <c r="I838" s="158"/>
      <c r="J838" s="158"/>
      <c r="K838" s="158"/>
      <c r="L838" s="158"/>
      <c r="M838" s="158"/>
      <c r="N838" s="158"/>
      <c r="O838" s="158"/>
      <c r="P838" s="158"/>
      <c r="Q838" s="158"/>
      <c r="R838" s="158"/>
      <c r="S838" s="158"/>
      <c r="T838" s="158"/>
      <c r="U838" s="158"/>
      <c r="V838" s="158"/>
      <c r="W838" s="158"/>
      <c r="X838" s="158"/>
      <c r="Y838" s="158"/>
      <c r="Z838" s="158"/>
    </row>
    <row r="839" spans="1:26" ht="15.75" customHeight="1">
      <c r="A839" s="136" t="s">
        <v>1237</v>
      </c>
      <c r="B839" s="173">
        <v>5</v>
      </c>
      <c r="C839" s="173">
        <v>1</v>
      </c>
      <c r="D839" s="158"/>
      <c r="E839" s="158"/>
      <c r="F839" s="158"/>
      <c r="G839" s="158"/>
      <c r="H839" s="158"/>
      <c r="I839" s="158"/>
      <c r="J839" s="158"/>
      <c r="K839" s="158"/>
      <c r="L839" s="158"/>
      <c r="M839" s="158"/>
      <c r="N839" s="158"/>
      <c r="O839" s="158"/>
      <c r="P839" s="158"/>
      <c r="Q839" s="158"/>
      <c r="R839" s="158"/>
      <c r="S839" s="158"/>
      <c r="T839" s="158"/>
      <c r="U839" s="158"/>
      <c r="V839" s="158"/>
      <c r="W839" s="158"/>
      <c r="X839" s="158"/>
      <c r="Y839" s="158"/>
      <c r="Z839" s="158"/>
    </row>
    <row r="840" spans="1:26" ht="15.75" customHeight="1">
      <c r="A840" s="136" t="s">
        <v>1408</v>
      </c>
      <c r="B840" s="173">
        <v>5</v>
      </c>
      <c r="C840" s="173">
        <v>2</v>
      </c>
      <c r="D840" s="158"/>
      <c r="E840" s="158"/>
      <c r="F840" s="158"/>
      <c r="G840" s="158"/>
      <c r="H840" s="158"/>
      <c r="I840" s="158"/>
      <c r="J840" s="158"/>
      <c r="K840" s="158"/>
      <c r="L840" s="158"/>
      <c r="M840" s="158"/>
      <c r="N840" s="158"/>
      <c r="O840" s="158"/>
      <c r="P840" s="158"/>
      <c r="Q840" s="158"/>
      <c r="R840" s="158"/>
      <c r="S840" s="158"/>
      <c r="T840" s="158"/>
      <c r="U840" s="158"/>
      <c r="V840" s="158"/>
      <c r="W840" s="158"/>
      <c r="X840" s="158"/>
      <c r="Y840" s="158"/>
      <c r="Z840" s="158"/>
    </row>
    <row r="841" spans="1:26" ht="15.75" customHeight="1">
      <c r="A841" s="136" t="s">
        <v>1560</v>
      </c>
      <c r="B841" s="173">
        <v>5</v>
      </c>
      <c r="C841" s="173">
        <v>3</v>
      </c>
      <c r="D841" s="158"/>
      <c r="E841" s="158"/>
      <c r="F841" s="158"/>
      <c r="G841" s="158"/>
      <c r="H841" s="158"/>
      <c r="I841" s="158"/>
      <c r="J841" s="158"/>
      <c r="K841" s="158"/>
      <c r="L841" s="158"/>
      <c r="M841" s="158"/>
      <c r="N841" s="158"/>
      <c r="O841" s="158"/>
      <c r="P841" s="158"/>
      <c r="Q841" s="158"/>
      <c r="R841" s="158"/>
      <c r="S841" s="158"/>
      <c r="T841" s="158"/>
      <c r="U841" s="158"/>
      <c r="V841" s="158"/>
      <c r="W841" s="158"/>
      <c r="X841" s="158"/>
      <c r="Y841" s="158"/>
      <c r="Z841" s="158"/>
    </row>
    <row r="842" spans="1:26" ht="15.75" customHeight="1">
      <c r="A842" s="136" t="s">
        <v>1682</v>
      </c>
      <c r="B842" s="173">
        <v>5</v>
      </c>
      <c r="C842" s="173">
        <v>4</v>
      </c>
      <c r="D842" s="158"/>
      <c r="E842" s="158"/>
      <c r="F842" s="158"/>
      <c r="G842" s="158"/>
      <c r="H842" s="158"/>
      <c r="I842" s="158"/>
      <c r="J842" s="158"/>
      <c r="K842" s="158"/>
      <c r="L842" s="158"/>
      <c r="M842" s="158"/>
      <c r="N842" s="158"/>
      <c r="O842" s="158"/>
      <c r="P842" s="158"/>
      <c r="Q842" s="158"/>
      <c r="R842" s="158"/>
      <c r="S842" s="158"/>
      <c r="T842" s="158"/>
      <c r="U842" s="158"/>
      <c r="V842" s="158"/>
      <c r="W842" s="158"/>
      <c r="X842" s="158"/>
      <c r="Y842" s="158"/>
      <c r="Z842" s="158"/>
    </row>
    <row r="843" spans="1:26" ht="15.75" customHeight="1">
      <c r="A843" s="136" t="s">
        <v>1779</v>
      </c>
      <c r="B843" s="173">
        <v>5</v>
      </c>
      <c r="C843" s="173">
        <v>5</v>
      </c>
      <c r="D843" s="158"/>
      <c r="E843" s="158"/>
      <c r="F843" s="158"/>
      <c r="G843" s="158"/>
      <c r="H843" s="158"/>
      <c r="I843" s="158"/>
      <c r="J843" s="158"/>
      <c r="K843" s="158"/>
      <c r="L843" s="158"/>
      <c r="M843" s="158"/>
      <c r="N843" s="158"/>
      <c r="O843" s="158"/>
      <c r="P843" s="158"/>
      <c r="Q843" s="158"/>
      <c r="R843" s="158"/>
      <c r="S843" s="158"/>
      <c r="T843" s="158"/>
      <c r="U843" s="158"/>
      <c r="V843" s="158"/>
      <c r="W843" s="158"/>
      <c r="X843" s="158"/>
      <c r="Y843" s="158"/>
      <c r="Z843" s="158"/>
    </row>
    <row r="844" spans="1:26" ht="15.75" customHeight="1">
      <c r="A844" s="142" t="s">
        <v>1034</v>
      </c>
      <c r="B844" s="173">
        <v>0</v>
      </c>
      <c r="C844" s="173">
        <v>1</v>
      </c>
      <c r="D844" s="158"/>
      <c r="E844" s="158"/>
      <c r="F844" s="158"/>
      <c r="G844" s="158"/>
      <c r="H844" s="158"/>
      <c r="I844" s="158"/>
      <c r="J844" s="158"/>
      <c r="K844" s="158"/>
      <c r="L844" s="158"/>
      <c r="M844" s="158"/>
      <c r="N844" s="158"/>
      <c r="O844" s="158"/>
      <c r="P844" s="158"/>
      <c r="Q844" s="158"/>
      <c r="R844" s="158"/>
      <c r="S844" s="158"/>
      <c r="T844" s="158"/>
      <c r="U844" s="158"/>
      <c r="V844" s="158"/>
      <c r="W844" s="158"/>
      <c r="X844" s="158"/>
      <c r="Y844" s="158"/>
      <c r="Z844" s="158"/>
    </row>
    <row r="845" spans="1:26" ht="15.75" customHeight="1">
      <c r="A845" s="142" t="s">
        <v>1238</v>
      </c>
      <c r="B845" s="173">
        <v>0</v>
      </c>
      <c r="C845" s="173">
        <v>2</v>
      </c>
      <c r="D845" s="158"/>
      <c r="E845" s="158"/>
      <c r="F845" s="158"/>
      <c r="G845" s="158"/>
      <c r="H845" s="158"/>
      <c r="I845" s="158"/>
      <c r="J845" s="158"/>
      <c r="K845" s="158"/>
      <c r="L845" s="158"/>
      <c r="M845" s="158"/>
      <c r="N845" s="158"/>
      <c r="O845" s="158"/>
      <c r="P845" s="158"/>
      <c r="Q845" s="158"/>
      <c r="R845" s="158"/>
      <c r="S845" s="158"/>
      <c r="T845" s="158"/>
      <c r="U845" s="158"/>
      <c r="V845" s="158"/>
      <c r="W845" s="158"/>
      <c r="X845" s="158"/>
      <c r="Y845" s="158"/>
      <c r="Z845" s="158"/>
    </row>
    <row r="846" spans="1:26" ht="15.75" customHeight="1">
      <c r="A846" s="142" t="s">
        <v>1409</v>
      </c>
      <c r="B846" s="173">
        <v>0</v>
      </c>
      <c r="C846" s="173">
        <v>3</v>
      </c>
      <c r="D846" s="158"/>
      <c r="E846" s="158"/>
      <c r="F846" s="158"/>
      <c r="G846" s="158"/>
      <c r="H846" s="158"/>
      <c r="I846" s="158"/>
      <c r="J846" s="158"/>
      <c r="K846" s="158"/>
      <c r="L846" s="158"/>
      <c r="M846" s="158"/>
      <c r="N846" s="158"/>
      <c r="O846" s="158"/>
      <c r="P846" s="158"/>
      <c r="Q846" s="158"/>
      <c r="R846" s="158"/>
      <c r="S846" s="158"/>
      <c r="T846" s="158"/>
      <c r="U846" s="158"/>
      <c r="V846" s="158"/>
      <c r="W846" s="158"/>
      <c r="X846" s="158"/>
      <c r="Y846" s="158"/>
      <c r="Z846" s="158"/>
    </row>
    <row r="847" spans="1:26" ht="15.75" customHeight="1">
      <c r="A847" s="142" t="s">
        <v>1561</v>
      </c>
      <c r="B847" s="173">
        <v>0</v>
      </c>
      <c r="C847" s="173">
        <v>4</v>
      </c>
      <c r="D847" s="158"/>
      <c r="E847" s="158"/>
      <c r="F847" s="158"/>
      <c r="G847" s="158"/>
      <c r="H847" s="158"/>
      <c r="I847" s="158"/>
      <c r="J847" s="158"/>
      <c r="K847" s="158"/>
      <c r="L847" s="158"/>
      <c r="M847" s="158"/>
      <c r="N847" s="158"/>
      <c r="O847" s="158"/>
      <c r="P847" s="158"/>
      <c r="Q847" s="158"/>
      <c r="R847" s="158"/>
      <c r="S847" s="158"/>
      <c r="T847" s="158"/>
      <c r="U847" s="158"/>
      <c r="V847" s="158"/>
      <c r="W847" s="158"/>
      <c r="X847" s="158"/>
      <c r="Y847" s="158"/>
      <c r="Z847" s="158"/>
    </row>
    <row r="848" spans="1:26" ht="15.75" customHeight="1">
      <c r="A848" s="142" t="s">
        <v>1683</v>
      </c>
      <c r="B848" s="173">
        <v>0</v>
      </c>
      <c r="C848" s="173">
        <v>5</v>
      </c>
      <c r="D848" s="158"/>
      <c r="E848" s="158"/>
      <c r="F848" s="158"/>
      <c r="G848" s="158"/>
      <c r="H848" s="158"/>
      <c r="I848" s="158"/>
      <c r="J848" s="158"/>
      <c r="K848" s="158"/>
      <c r="L848" s="158"/>
      <c r="M848" s="158"/>
      <c r="N848" s="158"/>
      <c r="O848" s="158"/>
      <c r="P848" s="158"/>
      <c r="Q848" s="158"/>
      <c r="R848" s="158"/>
      <c r="S848" s="158"/>
      <c r="T848" s="158"/>
      <c r="U848" s="158"/>
      <c r="V848" s="158"/>
      <c r="W848" s="158"/>
      <c r="X848" s="158"/>
      <c r="Y848" s="158"/>
      <c r="Z848" s="158"/>
    </row>
    <row r="849" spans="1:26" ht="15.75" customHeight="1">
      <c r="A849" s="142" t="s">
        <v>1780</v>
      </c>
      <c r="B849" s="173">
        <v>0</v>
      </c>
      <c r="C849" s="173">
        <v>6</v>
      </c>
      <c r="D849" s="158"/>
      <c r="E849" s="158"/>
      <c r="F849" s="158"/>
      <c r="G849" s="158"/>
      <c r="H849" s="158"/>
      <c r="I849" s="158"/>
      <c r="J849" s="158"/>
      <c r="K849" s="158"/>
      <c r="L849" s="158"/>
      <c r="M849" s="158"/>
      <c r="N849" s="158"/>
      <c r="O849" s="158"/>
      <c r="P849" s="158"/>
      <c r="Q849" s="158"/>
      <c r="R849" s="158"/>
      <c r="S849" s="158"/>
      <c r="T849" s="158"/>
      <c r="U849" s="158"/>
      <c r="V849" s="158"/>
      <c r="W849" s="158"/>
      <c r="X849" s="158"/>
      <c r="Y849" s="158"/>
      <c r="Z849" s="158"/>
    </row>
    <row r="850" spans="1:26" ht="15.75" customHeight="1">
      <c r="A850" s="136" t="s">
        <v>1852</v>
      </c>
      <c r="B850" s="173">
        <v>5</v>
      </c>
      <c r="C850" s="173">
        <v>1</v>
      </c>
      <c r="D850" s="158"/>
      <c r="E850" s="158"/>
      <c r="F850" s="158"/>
      <c r="G850" s="158"/>
      <c r="H850" s="158"/>
      <c r="I850" s="158"/>
      <c r="J850" s="158"/>
      <c r="K850" s="158"/>
      <c r="L850" s="158"/>
      <c r="M850" s="158"/>
      <c r="N850" s="158"/>
      <c r="O850" s="158"/>
      <c r="P850" s="158"/>
      <c r="Q850" s="158"/>
      <c r="R850" s="158"/>
      <c r="S850" s="158"/>
      <c r="T850" s="158"/>
      <c r="U850" s="158"/>
      <c r="V850" s="158"/>
      <c r="W850" s="158"/>
      <c r="X850" s="158"/>
      <c r="Y850" s="158"/>
      <c r="Z850" s="158"/>
    </row>
    <row r="851" spans="1:26" ht="15.75" customHeight="1">
      <c r="A851" s="136" t="s">
        <v>1907</v>
      </c>
      <c r="B851" s="173">
        <v>5</v>
      </c>
      <c r="C851" s="173">
        <v>2</v>
      </c>
      <c r="D851" s="158"/>
      <c r="E851" s="158"/>
      <c r="F851" s="158"/>
      <c r="G851" s="158"/>
      <c r="H851" s="158"/>
      <c r="I851" s="158"/>
      <c r="J851" s="158"/>
      <c r="K851" s="158"/>
      <c r="L851" s="158"/>
      <c r="M851" s="158"/>
      <c r="N851" s="158"/>
      <c r="O851" s="158"/>
      <c r="P851" s="158"/>
      <c r="Q851" s="158"/>
      <c r="R851" s="158"/>
      <c r="S851" s="158"/>
      <c r="T851" s="158"/>
      <c r="U851" s="158"/>
      <c r="V851" s="158"/>
      <c r="W851" s="158"/>
      <c r="X851" s="158"/>
      <c r="Y851" s="158"/>
      <c r="Z851" s="158"/>
    </row>
    <row r="852" spans="1:26" ht="15.75" customHeight="1">
      <c r="A852" s="136" t="s">
        <v>1954</v>
      </c>
      <c r="B852" s="173">
        <v>5</v>
      </c>
      <c r="C852" s="173">
        <v>3</v>
      </c>
      <c r="D852" s="158"/>
      <c r="E852" s="158"/>
      <c r="F852" s="158"/>
      <c r="G852" s="158"/>
      <c r="H852" s="158"/>
      <c r="I852" s="158"/>
      <c r="J852" s="158"/>
      <c r="K852" s="158"/>
      <c r="L852" s="158"/>
      <c r="M852" s="158"/>
      <c r="N852" s="158"/>
      <c r="O852" s="158"/>
      <c r="P852" s="158"/>
      <c r="Q852" s="158"/>
      <c r="R852" s="158"/>
      <c r="S852" s="158"/>
      <c r="T852" s="158"/>
      <c r="U852" s="158"/>
      <c r="V852" s="158"/>
      <c r="W852" s="158"/>
      <c r="X852" s="158"/>
      <c r="Y852" s="158"/>
      <c r="Z852" s="158"/>
    </row>
    <row r="853" spans="1:26" ht="15.75" customHeight="1">
      <c r="A853" s="136" t="s">
        <v>1992</v>
      </c>
      <c r="B853" s="173">
        <v>5</v>
      </c>
      <c r="C853" s="173">
        <v>4</v>
      </c>
      <c r="D853" s="158"/>
      <c r="E853" s="158"/>
      <c r="F853" s="158"/>
      <c r="G853" s="158"/>
      <c r="H853" s="158"/>
      <c r="I853" s="158"/>
      <c r="J853" s="158"/>
      <c r="K853" s="158"/>
      <c r="L853" s="158"/>
      <c r="M853" s="158"/>
      <c r="N853" s="158"/>
      <c r="O853" s="158"/>
      <c r="P853" s="158"/>
      <c r="Q853" s="158"/>
      <c r="R853" s="158"/>
      <c r="S853" s="158"/>
      <c r="T853" s="158"/>
      <c r="U853" s="158"/>
      <c r="V853" s="158"/>
      <c r="W853" s="158"/>
      <c r="X853" s="158"/>
      <c r="Y853" s="158"/>
      <c r="Z853" s="158"/>
    </row>
    <row r="854" spans="1:26" ht="15.75" customHeight="1">
      <c r="A854" s="136" t="s">
        <v>2021</v>
      </c>
      <c r="B854" s="173">
        <v>5</v>
      </c>
      <c r="C854" s="173">
        <v>5</v>
      </c>
      <c r="D854" s="158"/>
      <c r="E854" s="158"/>
      <c r="F854" s="158"/>
      <c r="G854" s="158"/>
      <c r="H854" s="158"/>
      <c r="I854" s="158"/>
      <c r="J854" s="158"/>
      <c r="K854" s="158"/>
      <c r="L854" s="158"/>
      <c r="M854" s="158"/>
      <c r="N854" s="158"/>
      <c r="O854" s="158"/>
      <c r="P854" s="158"/>
      <c r="Q854" s="158"/>
      <c r="R854" s="158"/>
      <c r="S854" s="158"/>
      <c r="T854" s="158"/>
      <c r="U854" s="158"/>
      <c r="V854" s="158"/>
      <c r="W854" s="158"/>
      <c r="X854" s="158"/>
      <c r="Y854" s="158"/>
      <c r="Z854" s="158"/>
    </row>
    <row r="855" spans="1:26" ht="15.75" customHeight="1">
      <c r="A855" s="136" t="s">
        <v>2043</v>
      </c>
      <c r="B855" s="173">
        <v>5</v>
      </c>
      <c r="C855" s="173">
        <v>6</v>
      </c>
      <c r="D855" s="158"/>
      <c r="E855" s="158"/>
      <c r="F855" s="158"/>
      <c r="G855" s="158"/>
      <c r="H855" s="158"/>
      <c r="I855" s="158"/>
      <c r="J855" s="158"/>
      <c r="K855" s="158"/>
      <c r="L855" s="158"/>
      <c r="M855" s="158"/>
      <c r="N855" s="158"/>
      <c r="O855" s="158"/>
      <c r="P855" s="158"/>
      <c r="Q855" s="158"/>
      <c r="R855" s="158"/>
      <c r="S855" s="158"/>
      <c r="T855" s="158"/>
      <c r="U855" s="158"/>
      <c r="V855" s="158"/>
      <c r="W855" s="158"/>
      <c r="X855" s="158"/>
      <c r="Y855" s="158"/>
      <c r="Z855" s="158"/>
    </row>
    <row r="856" spans="1:26" ht="15.75" customHeight="1">
      <c r="A856" s="136" t="s">
        <v>2057</v>
      </c>
      <c r="B856" s="173">
        <v>5</v>
      </c>
      <c r="C856" s="173">
        <v>7</v>
      </c>
      <c r="D856" s="158"/>
      <c r="E856" s="158"/>
      <c r="F856" s="158"/>
      <c r="G856" s="158"/>
      <c r="H856" s="158"/>
      <c r="I856" s="158"/>
      <c r="J856" s="158"/>
      <c r="K856" s="158"/>
      <c r="L856" s="158"/>
      <c r="M856" s="158"/>
      <c r="N856" s="158"/>
      <c r="O856" s="158"/>
      <c r="P856" s="158"/>
      <c r="Q856" s="158"/>
      <c r="R856" s="158"/>
      <c r="S856" s="158"/>
      <c r="T856" s="158"/>
      <c r="U856" s="158"/>
      <c r="V856" s="158"/>
      <c r="W856" s="158"/>
      <c r="X856" s="158"/>
      <c r="Y856" s="158"/>
      <c r="Z856" s="158"/>
    </row>
    <row r="857" spans="1:26" ht="15.75" customHeight="1">
      <c r="A857" s="136" t="s">
        <v>2068</v>
      </c>
      <c r="B857" s="173">
        <v>5</v>
      </c>
      <c r="C857" s="173">
        <v>8</v>
      </c>
      <c r="D857" s="158"/>
      <c r="E857" s="158"/>
      <c r="F857" s="158"/>
      <c r="G857" s="158"/>
      <c r="H857" s="158"/>
      <c r="I857" s="158"/>
      <c r="J857" s="158"/>
      <c r="K857" s="158"/>
      <c r="L857" s="158"/>
      <c r="M857" s="158"/>
      <c r="N857" s="158"/>
      <c r="O857" s="158"/>
      <c r="P857" s="158"/>
      <c r="Q857" s="158"/>
      <c r="R857" s="158"/>
      <c r="S857" s="158"/>
      <c r="T857" s="158"/>
      <c r="U857" s="158"/>
      <c r="V857" s="158"/>
      <c r="W857" s="158"/>
      <c r="X857" s="158"/>
      <c r="Y857" s="158"/>
      <c r="Z857" s="158"/>
    </row>
    <row r="858" spans="1:26" ht="15.75" customHeight="1">
      <c r="A858" s="136" t="s">
        <v>2079</v>
      </c>
      <c r="B858" s="173">
        <v>5</v>
      </c>
      <c r="C858" s="173">
        <v>9</v>
      </c>
      <c r="D858" s="158"/>
      <c r="E858" s="158"/>
      <c r="F858" s="158"/>
      <c r="G858" s="158"/>
      <c r="H858" s="158"/>
      <c r="I858" s="158"/>
      <c r="J858" s="158"/>
      <c r="K858" s="158"/>
      <c r="L858" s="158"/>
      <c r="M858" s="158"/>
      <c r="N858" s="158"/>
      <c r="O858" s="158"/>
      <c r="P858" s="158"/>
      <c r="Q858" s="158"/>
      <c r="R858" s="158"/>
      <c r="S858" s="158"/>
      <c r="T858" s="158"/>
      <c r="U858" s="158"/>
      <c r="V858" s="158"/>
      <c r="W858" s="158"/>
      <c r="X858" s="158"/>
      <c r="Y858" s="158"/>
      <c r="Z858" s="158"/>
    </row>
    <row r="859" spans="1:26" ht="15.75" customHeight="1">
      <c r="A859" s="136" t="s">
        <v>2087</v>
      </c>
      <c r="B859" s="173">
        <v>6</v>
      </c>
      <c r="C859" s="173">
        <v>0</v>
      </c>
      <c r="D859" s="158"/>
      <c r="E859" s="158"/>
      <c r="F859" s="158"/>
      <c r="G859" s="158"/>
      <c r="H859" s="158"/>
      <c r="I859" s="158"/>
      <c r="J859" s="158"/>
      <c r="K859" s="158"/>
      <c r="L859" s="158"/>
      <c r="M859" s="158"/>
      <c r="N859" s="158"/>
      <c r="O859" s="158"/>
      <c r="P859" s="158"/>
      <c r="Q859" s="158"/>
      <c r="R859" s="158"/>
      <c r="S859" s="158"/>
      <c r="T859" s="158"/>
      <c r="U859" s="158"/>
      <c r="V859" s="158"/>
      <c r="W859" s="158"/>
      <c r="X859" s="158"/>
      <c r="Y859" s="158"/>
      <c r="Z859" s="158"/>
    </row>
    <row r="860" spans="1:26" ht="15.75" customHeight="1">
      <c r="A860" s="136" t="s">
        <v>2093</v>
      </c>
      <c r="B860" s="173">
        <v>6</v>
      </c>
      <c r="C860" s="173">
        <v>1</v>
      </c>
      <c r="D860" s="158"/>
      <c r="E860" s="158"/>
      <c r="F860" s="158"/>
      <c r="G860" s="158"/>
      <c r="H860" s="158"/>
      <c r="I860" s="158"/>
      <c r="J860" s="158"/>
      <c r="K860" s="158"/>
      <c r="L860" s="158"/>
      <c r="M860" s="158"/>
      <c r="N860" s="158"/>
      <c r="O860" s="158"/>
      <c r="P860" s="158"/>
      <c r="Q860" s="158"/>
      <c r="R860" s="158"/>
      <c r="S860" s="158"/>
      <c r="T860" s="158"/>
      <c r="U860" s="158"/>
      <c r="V860" s="158"/>
      <c r="W860" s="158"/>
      <c r="X860" s="158"/>
      <c r="Y860" s="158"/>
      <c r="Z860" s="158"/>
    </row>
    <row r="861" spans="1:26" ht="15.75" customHeight="1">
      <c r="A861" s="136" t="s">
        <v>2098</v>
      </c>
      <c r="B861" s="173">
        <v>6</v>
      </c>
      <c r="C861" s="173">
        <v>2</v>
      </c>
      <c r="D861" s="158"/>
      <c r="E861" s="158"/>
      <c r="F861" s="158"/>
      <c r="G861" s="158"/>
      <c r="H861" s="158"/>
      <c r="I861" s="158"/>
      <c r="J861" s="158"/>
      <c r="K861" s="158"/>
      <c r="L861" s="158"/>
      <c r="M861" s="158"/>
      <c r="N861" s="158"/>
      <c r="O861" s="158"/>
      <c r="P861" s="158"/>
      <c r="Q861" s="158"/>
      <c r="R861" s="158"/>
      <c r="S861" s="158"/>
      <c r="T861" s="158"/>
      <c r="U861" s="158"/>
      <c r="V861" s="158"/>
      <c r="W861" s="158"/>
      <c r="X861" s="158"/>
      <c r="Y861" s="158"/>
      <c r="Z861" s="158"/>
    </row>
    <row r="862" spans="1:26" ht="15.75" customHeight="1">
      <c r="A862" s="136" t="s">
        <v>2103</v>
      </c>
      <c r="B862" s="173">
        <v>6</v>
      </c>
      <c r="C862" s="173">
        <v>3</v>
      </c>
      <c r="D862" s="158"/>
      <c r="E862" s="158"/>
      <c r="F862" s="158"/>
      <c r="G862" s="158"/>
      <c r="H862" s="158"/>
      <c r="I862" s="158"/>
      <c r="J862" s="158"/>
      <c r="K862" s="158"/>
      <c r="L862" s="158"/>
      <c r="M862" s="158"/>
      <c r="N862" s="158"/>
      <c r="O862" s="158"/>
      <c r="P862" s="158"/>
      <c r="Q862" s="158"/>
      <c r="R862" s="158"/>
      <c r="S862" s="158"/>
      <c r="T862" s="158"/>
      <c r="U862" s="158"/>
      <c r="V862" s="158"/>
      <c r="W862" s="158"/>
      <c r="X862" s="158"/>
      <c r="Y862" s="158"/>
      <c r="Z862" s="158"/>
    </row>
    <row r="863" spans="1:26" ht="15.75" customHeight="1">
      <c r="A863" s="142" t="s">
        <v>1035</v>
      </c>
      <c r="B863" s="173">
        <v>0</v>
      </c>
      <c r="C863" s="173">
        <v>1</v>
      </c>
      <c r="D863" s="158"/>
      <c r="E863" s="158"/>
      <c r="F863" s="158"/>
      <c r="G863" s="158"/>
      <c r="H863" s="158"/>
      <c r="I863" s="158"/>
      <c r="J863" s="158"/>
      <c r="K863" s="158"/>
      <c r="L863" s="158"/>
      <c r="M863" s="158"/>
      <c r="N863" s="158"/>
      <c r="O863" s="158"/>
      <c r="P863" s="158"/>
      <c r="Q863" s="158"/>
      <c r="R863" s="158"/>
      <c r="S863" s="158"/>
      <c r="T863" s="158"/>
      <c r="U863" s="158"/>
      <c r="V863" s="158"/>
      <c r="W863" s="158"/>
      <c r="X863" s="158"/>
      <c r="Y863" s="158"/>
      <c r="Z863" s="158"/>
    </row>
    <row r="864" spans="1:26" ht="15.75" customHeight="1">
      <c r="A864" s="142" t="s">
        <v>1239</v>
      </c>
      <c r="B864" s="173">
        <v>0</v>
      </c>
      <c r="C864" s="173">
        <v>2</v>
      </c>
      <c r="D864" s="158"/>
      <c r="E864" s="158"/>
      <c r="F864" s="158"/>
      <c r="G864" s="158"/>
      <c r="H864" s="158"/>
      <c r="I864" s="158"/>
      <c r="J864" s="158"/>
      <c r="K864" s="158"/>
      <c r="L864" s="158"/>
      <c r="M864" s="158"/>
      <c r="N864" s="158"/>
      <c r="O864" s="158"/>
      <c r="P864" s="158"/>
      <c r="Q864" s="158"/>
      <c r="R864" s="158"/>
      <c r="S864" s="158"/>
      <c r="T864" s="158"/>
      <c r="U864" s="158"/>
      <c r="V864" s="158"/>
      <c r="W864" s="158"/>
      <c r="X864" s="158"/>
      <c r="Y864" s="158"/>
      <c r="Z864" s="158"/>
    </row>
    <row r="865" spans="1:26" ht="15.75" customHeight="1">
      <c r="A865" s="142" t="s">
        <v>1410</v>
      </c>
      <c r="B865" s="173">
        <v>0</v>
      </c>
      <c r="C865" s="173">
        <v>3</v>
      </c>
      <c r="D865" s="158"/>
      <c r="E865" s="158"/>
      <c r="F865" s="158"/>
      <c r="G865" s="158"/>
      <c r="H865" s="158"/>
      <c r="I865" s="158"/>
      <c r="J865" s="158"/>
      <c r="K865" s="158"/>
      <c r="L865" s="158"/>
      <c r="M865" s="158"/>
      <c r="N865" s="158"/>
      <c r="O865" s="158"/>
      <c r="P865" s="158"/>
      <c r="Q865" s="158"/>
      <c r="R865" s="158"/>
      <c r="S865" s="158"/>
      <c r="T865" s="158"/>
      <c r="U865" s="158"/>
      <c r="V865" s="158"/>
      <c r="W865" s="158"/>
      <c r="X865" s="158"/>
      <c r="Y865" s="158"/>
      <c r="Z865" s="158"/>
    </row>
    <row r="866" spans="1:26" ht="15.75" customHeight="1">
      <c r="A866" s="136" t="s">
        <v>1562</v>
      </c>
      <c r="B866" s="173">
        <v>5</v>
      </c>
      <c r="C866" s="173">
        <v>1</v>
      </c>
      <c r="D866" s="158"/>
      <c r="E866" s="158"/>
      <c r="F866" s="158"/>
      <c r="G866" s="158"/>
      <c r="H866" s="158"/>
      <c r="I866" s="158"/>
      <c r="J866" s="158"/>
      <c r="K866" s="158"/>
      <c r="L866" s="158"/>
      <c r="M866" s="158"/>
      <c r="N866" s="158"/>
      <c r="O866" s="158"/>
      <c r="P866" s="158"/>
      <c r="Q866" s="158"/>
      <c r="R866" s="158"/>
      <c r="S866" s="158"/>
      <c r="T866" s="158"/>
      <c r="U866" s="158"/>
      <c r="V866" s="158"/>
      <c r="W866" s="158"/>
      <c r="X866" s="158"/>
      <c r="Y866" s="158"/>
      <c r="Z866" s="158"/>
    </row>
    <row r="867" spans="1:26" ht="15.75" customHeight="1">
      <c r="A867" s="136" t="s">
        <v>1684</v>
      </c>
      <c r="B867" s="173">
        <v>5</v>
      </c>
      <c r="C867" s="173">
        <v>2</v>
      </c>
      <c r="D867" s="158"/>
      <c r="E867" s="158"/>
      <c r="F867" s="158"/>
      <c r="G867" s="158"/>
      <c r="H867" s="158"/>
      <c r="I867" s="158"/>
      <c r="J867" s="158"/>
      <c r="K867" s="158"/>
      <c r="L867" s="158"/>
      <c r="M867" s="158"/>
      <c r="N867" s="158"/>
      <c r="O867" s="158"/>
      <c r="P867" s="158"/>
      <c r="Q867" s="158"/>
      <c r="R867" s="158"/>
      <c r="S867" s="158"/>
      <c r="T867" s="158"/>
      <c r="U867" s="158"/>
      <c r="V867" s="158"/>
      <c r="W867" s="158"/>
      <c r="X867" s="158"/>
      <c r="Y867" s="158"/>
      <c r="Z867" s="158"/>
    </row>
    <row r="868" spans="1:26" ht="15.75" customHeight="1">
      <c r="A868" s="136" t="s">
        <v>1781</v>
      </c>
      <c r="B868" s="173">
        <v>5</v>
      </c>
      <c r="C868" s="173">
        <v>3</v>
      </c>
      <c r="D868" s="158"/>
      <c r="E868" s="158"/>
      <c r="F868" s="158"/>
      <c r="G868" s="158"/>
      <c r="H868" s="158"/>
      <c r="I868" s="158"/>
      <c r="J868" s="158"/>
      <c r="K868" s="158"/>
      <c r="L868" s="158"/>
      <c r="M868" s="158"/>
      <c r="N868" s="158"/>
      <c r="O868" s="158"/>
      <c r="P868" s="158"/>
      <c r="Q868" s="158"/>
      <c r="R868" s="158"/>
      <c r="S868" s="158"/>
      <c r="T868" s="158"/>
      <c r="U868" s="158"/>
      <c r="V868" s="158"/>
      <c r="W868" s="158"/>
      <c r="X868" s="158"/>
      <c r="Y868" s="158"/>
      <c r="Z868" s="158"/>
    </row>
    <row r="869" spans="1:26" ht="15.75" customHeight="1">
      <c r="A869" s="136" t="s">
        <v>1853</v>
      </c>
      <c r="B869" s="173">
        <v>5</v>
      </c>
      <c r="C869" s="173">
        <v>4</v>
      </c>
      <c r="D869" s="158"/>
      <c r="E869" s="158"/>
      <c r="F869" s="158"/>
      <c r="G869" s="158"/>
      <c r="H869" s="158"/>
      <c r="I869" s="158"/>
      <c r="J869" s="158"/>
      <c r="K869" s="158"/>
      <c r="L869" s="158"/>
      <c r="M869" s="158"/>
      <c r="N869" s="158"/>
      <c r="O869" s="158"/>
      <c r="P869" s="158"/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</row>
    <row r="870" spans="1:26" ht="15.75" customHeight="1">
      <c r="A870" s="142" t="s">
        <v>1036</v>
      </c>
      <c r="B870" s="173">
        <v>0</v>
      </c>
      <c r="C870" s="173">
        <v>1</v>
      </c>
      <c r="D870" s="158"/>
      <c r="E870" s="158"/>
      <c r="F870" s="158"/>
      <c r="G870" s="158"/>
      <c r="H870" s="158"/>
      <c r="I870" s="158"/>
      <c r="J870" s="158"/>
      <c r="K870" s="158"/>
      <c r="L870" s="158"/>
      <c r="M870" s="158"/>
      <c r="N870" s="158"/>
      <c r="O870" s="158"/>
      <c r="P870" s="158"/>
      <c r="Q870" s="158"/>
      <c r="R870" s="158"/>
      <c r="S870" s="158"/>
      <c r="T870" s="158"/>
      <c r="U870" s="158"/>
      <c r="V870" s="158"/>
      <c r="W870" s="158"/>
      <c r="X870" s="158"/>
      <c r="Y870" s="158"/>
      <c r="Z870" s="158"/>
    </row>
    <row r="871" spans="1:26" ht="15.75" customHeight="1">
      <c r="A871" s="142" t="s">
        <v>1240</v>
      </c>
      <c r="B871" s="173">
        <v>0</v>
      </c>
      <c r="C871" s="173">
        <v>2</v>
      </c>
      <c r="D871" s="158"/>
      <c r="E871" s="158"/>
      <c r="F871" s="158"/>
      <c r="G871" s="158"/>
      <c r="H871" s="158"/>
      <c r="I871" s="158"/>
      <c r="J871" s="158"/>
      <c r="K871" s="158"/>
      <c r="L871" s="158"/>
      <c r="M871" s="158"/>
      <c r="N871" s="158"/>
      <c r="O871" s="158"/>
      <c r="P871" s="158"/>
      <c r="Q871" s="158"/>
      <c r="R871" s="158"/>
      <c r="S871" s="158"/>
      <c r="T871" s="158"/>
      <c r="U871" s="158"/>
      <c r="V871" s="158"/>
      <c r="W871" s="158"/>
      <c r="X871" s="158"/>
      <c r="Y871" s="158"/>
      <c r="Z871" s="158"/>
    </row>
    <row r="872" spans="1:26" ht="15.75" customHeight="1">
      <c r="A872" s="136" t="s">
        <v>1411</v>
      </c>
      <c r="B872" s="173">
        <v>5</v>
      </c>
      <c r="C872" s="173">
        <v>1</v>
      </c>
      <c r="D872" s="158"/>
      <c r="E872" s="158"/>
      <c r="F872" s="158"/>
      <c r="G872" s="158"/>
      <c r="H872" s="158"/>
      <c r="I872" s="158"/>
      <c r="J872" s="158"/>
      <c r="K872" s="158"/>
      <c r="L872" s="158"/>
      <c r="M872" s="158"/>
      <c r="N872" s="158"/>
      <c r="O872" s="158"/>
      <c r="P872" s="158"/>
      <c r="Q872" s="158"/>
      <c r="R872" s="158"/>
      <c r="S872" s="158"/>
      <c r="T872" s="158"/>
      <c r="U872" s="158"/>
      <c r="V872" s="158"/>
      <c r="W872" s="158"/>
      <c r="X872" s="158"/>
      <c r="Y872" s="158"/>
      <c r="Z872" s="158"/>
    </row>
    <row r="873" spans="1:26" ht="15.75" customHeight="1">
      <c r="A873" s="136" t="s">
        <v>1563</v>
      </c>
      <c r="B873" s="173">
        <v>5</v>
      </c>
      <c r="C873" s="173">
        <v>2</v>
      </c>
      <c r="D873" s="158"/>
      <c r="E873" s="158"/>
      <c r="F873" s="158"/>
      <c r="G873" s="158"/>
      <c r="H873" s="158"/>
      <c r="I873" s="158"/>
      <c r="J873" s="158"/>
      <c r="K873" s="158"/>
      <c r="L873" s="158"/>
      <c r="M873" s="158"/>
      <c r="N873" s="158"/>
      <c r="O873" s="158"/>
      <c r="P873" s="158"/>
      <c r="Q873" s="158"/>
      <c r="R873" s="158"/>
      <c r="S873" s="158"/>
      <c r="T873" s="158"/>
      <c r="U873" s="158"/>
      <c r="V873" s="158"/>
      <c r="W873" s="158"/>
      <c r="X873" s="158"/>
      <c r="Y873" s="158"/>
      <c r="Z873" s="158"/>
    </row>
    <row r="874" spans="1:26" ht="15.75" customHeight="1">
      <c r="A874" s="136" t="s">
        <v>1685</v>
      </c>
      <c r="B874" s="173">
        <v>5</v>
      </c>
      <c r="C874" s="173">
        <v>3</v>
      </c>
      <c r="D874" s="158"/>
      <c r="E874" s="158"/>
      <c r="F874" s="158"/>
      <c r="G874" s="158"/>
      <c r="H874" s="158"/>
      <c r="I874" s="158"/>
      <c r="J874" s="158"/>
      <c r="K874" s="158"/>
      <c r="L874" s="158"/>
      <c r="M874" s="158"/>
      <c r="N874" s="158"/>
      <c r="O874" s="158"/>
      <c r="P874" s="158"/>
      <c r="Q874" s="158"/>
      <c r="R874" s="158"/>
      <c r="S874" s="158"/>
      <c r="T874" s="158"/>
      <c r="U874" s="158"/>
      <c r="V874" s="158"/>
      <c r="W874" s="158"/>
      <c r="X874" s="158"/>
      <c r="Y874" s="158"/>
      <c r="Z874" s="158"/>
    </row>
    <row r="875" spans="1:26" ht="15.75" customHeight="1">
      <c r="A875" s="136" t="s">
        <v>1782</v>
      </c>
      <c r="B875" s="173">
        <v>5</v>
      </c>
      <c r="C875" s="173">
        <v>4</v>
      </c>
      <c r="D875" s="158"/>
      <c r="E875" s="158"/>
      <c r="F875" s="158"/>
      <c r="G875" s="158"/>
      <c r="H875" s="158"/>
      <c r="I875" s="158"/>
      <c r="J875" s="158"/>
      <c r="K875" s="158"/>
      <c r="L875" s="158"/>
      <c r="M875" s="158"/>
      <c r="N875" s="158"/>
      <c r="O875" s="158"/>
      <c r="P875" s="158"/>
      <c r="Q875" s="158"/>
      <c r="R875" s="158"/>
      <c r="S875" s="158"/>
      <c r="T875" s="158"/>
      <c r="U875" s="158"/>
      <c r="V875" s="158"/>
      <c r="W875" s="158"/>
      <c r="X875" s="158"/>
      <c r="Y875" s="158"/>
      <c r="Z875" s="158"/>
    </row>
    <row r="876" spans="1:26" ht="15.75" customHeight="1">
      <c r="A876" s="136" t="s">
        <v>1037</v>
      </c>
      <c r="B876" s="173">
        <v>5</v>
      </c>
      <c r="C876" s="173">
        <v>0</v>
      </c>
      <c r="D876" s="158"/>
      <c r="E876" s="158"/>
      <c r="F876" s="158"/>
      <c r="G876" s="158"/>
      <c r="H876" s="158"/>
      <c r="I876" s="158"/>
      <c r="J876" s="158"/>
      <c r="K876" s="158"/>
      <c r="L876" s="158"/>
      <c r="M876" s="158"/>
      <c r="N876" s="158"/>
      <c r="O876" s="158"/>
      <c r="P876" s="158"/>
      <c r="Q876" s="158"/>
      <c r="R876" s="158"/>
      <c r="S876" s="158"/>
      <c r="T876" s="158"/>
      <c r="U876" s="158"/>
      <c r="V876" s="158"/>
      <c r="W876" s="158"/>
      <c r="X876" s="158"/>
      <c r="Y876" s="158"/>
      <c r="Z876" s="158"/>
    </row>
    <row r="877" spans="1:26" ht="15.75" customHeight="1">
      <c r="A877" s="136" t="s">
        <v>1241</v>
      </c>
      <c r="B877" s="173">
        <v>5</v>
      </c>
      <c r="C877" s="173">
        <v>1</v>
      </c>
      <c r="D877" s="158"/>
      <c r="E877" s="158"/>
      <c r="F877" s="158"/>
      <c r="G877" s="158"/>
      <c r="H877" s="158"/>
      <c r="I877" s="158"/>
      <c r="J877" s="158"/>
      <c r="K877" s="158"/>
      <c r="L877" s="158"/>
      <c r="M877" s="158"/>
      <c r="N877" s="158"/>
      <c r="O877" s="158"/>
      <c r="P877" s="158"/>
      <c r="Q877" s="158"/>
      <c r="R877" s="158"/>
      <c r="S877" s="158"/>
      <c r="T877" s="158"/>
      <c r="U877" s="158"/>
      <c r="V877" s="158"/>
      <c r="W877" s="158"/>
      <c r="X877" s="158"/>
      <c r="Y877" s="158"/>
      <c r="Z877" s="158"/>
    </row>
    <row r="878" spans="1:26" ht="15.75" customHeight="1">
      <c r="A878" s="136" t="s">
        <v>1412</v>
      </c>
      <c r="B878" s="173">
        <v>5</v>
      </c>
      <c r="C878" s="173">
        <v>5</v>
      </c>
      <c r="D878" s="158"/>
      <c r="E878" s="158"/>
      <c r="F878" s="158"/>
      <c r="G878" s="158"/>
      <c r="H878" s="158"/>
      <c r="I878" s="158"/>
      <c r="J878" s="158"/>
      <c r="K878" s="158"/>
      <c r="L878" s="158"/>
      <c r="M878" s="158"/>
      <c r="N878" s="158"/>
      <c r="O878" s="158"/>
      <c r="P878" s="158"/>
      <c r="Q878" s="158"/>
      <c r="R878" s="158"/>
      <c r="S878" s="158"/>
      <c r="T878" s="158"/>
      <c r="U878" s="158"/>
      <c r="V878" s="158"/>
      <c r="W878" s="158"/>
      <c r="X878" s="158"/>
      <c r="Y878" s="158"/>
      <c r="Z878" s="158"/>
    </row>
    <row r="879" spans="1:26" ht="15.75" customHeight="1">
      <c r="A879" s="136" t="s">
        <v>1564</v>
      </c>
      <c r="B879" s="173">
        <v>5</v>
      </c>
      <c r="C879" s="173">
        <v>6</v>
      </c>
      <c r="D879" s="158"/>
      <c r="E879" s="158"/>
      <c r="F879" s="158"/>
      <c r="G879" s="158"/>
      <c r="H879" s="158"/>
      <c r="I879" s="158"/>
      <c r="J879" s="158"/>
      <c r="K879" s="158"/>
      <c r="L879" s="158"/>
      <c r="M879" s="158"/>
      <c r="N879" s="158"/>
      <c r="O879" s="158"/>
      <c r="P879" s="158"/>
      <c r="Q879" s="158"/>
      <c r="R879" s="158"/>
      <c r="S879" s="158"/>
      <c r="T879" s="158"/>
      <c r="U879" s="158"/>
      <c r="V879" s="158"/>
      <c r="W879" s="158"/>
      <c r="X879" s="158"/>
      <c r="Y879" s="158"/>
      <c r="Z879" s="158"/>
    </row>
    <row r="880" spans="1:26" ht="15.75" customHeight="1">
      <c r="A880" s="136" t="s">
        <v>1686</v>
      </c>
      <c r="B880" s="173">
        <v>5</v>
      </c>
      <c r="C880" s="173">
        <v>7</v>
      </c>
      <c r="D880" s="158"/>
      <c r="E880" s="158"/>
      <c r="F880" s="158"/>
      <c r="G880" s="158"/>
      <c r="H880" s="158"/>
      <c r="I880" s="158"/>
      <c r="J880" s="158"/>
      <c r="K880" s="158"/>
      <c r="L880" s="158"/>
      <c r="M880" s="158"/>
      <c r="N880" s="158"/>
      <c r="O880" s="158"/>
      <c r="P880" s="158"/>
      <c r="Q880" s="158"/>
      <c r="R880" s="158"/>
      <c r="S880" s="158"/>
      <c r="T880" s="158"/>
      <c r="U880" s="158"/>
      <c r="V880" s="158"/>
      <c r="W880" s="158"/>
      <c r="X880" s="158"/>
      <c r="Y880" s="158"/>
      <c r="Z880" s="158"/>
    </row>
    <row r="881" spans="1:26" ht="15.75" customHeight="1">
      <c r="A881" s="136" t="s">
        <v>1038</v>
      </c>
      <c r="B881" s="173">
        <v>5</v>
      </c>
      <c r="C881" s="173">
        <v>0</v>
      </c>
      <c r="D881" s="158"/>
      <c r="E881" s="158"/>
      <c r="F881" s="158"/>
      <c r="G881" s="158"/>
      <c r="H881" s="158"/>
      <c r="I881" s="158"/>
      <c r="J881" s="158"/>
      <c r="K881" s="158"/>
      <c r="L881" s="158"/>
      <c r="M881" s="158"/>
      <c r="N881" s="158"/>
      <c r="O881" s="158"/>
      <c r="P881" s="158"/>
      <c r="Q881" s="158"/>
      <c r="R881" s="158"/>
      <c r="S881" s="158"/>
      <c r="T881" s="158"/>
      <c r="U881" s="158"/>
      <c r="V881" s="158"/>
      <c r="W881" s="158"/>
      <c r="X881" s="158"/>
      <c r="Y881" s="158"/>
      <c r="Z881" s="158"/>
    </row>
    <row r="882" spans="1:26" ht="15.75" customHeight="1">
      <c r="A882" s="136" t="s">
        <v>1242</v>
      </c>
      <c r="B882" s="173">
        <v>5</v>
      </c>
      <c r="C882" s="173">
        <v>1</v>
      </c>
      <c r="D882" s="158"/>
      <c r="E882" s="158"/>
      <c r="F882" s="158"/>
      <c r="G882" s="158"/>
      <c r="H882" s="158"/>
      <c r="I882" s="158"/>
      <c r="J882" s="158"/>
      <c r="K882" s="158"/>
      <c r="L882" s="158"/>
      <c r="M882" s="158"/>
      <c r="N882" s="158"/>
      <c r="O882" s="158"/>
      <c r="P882" s="158"/>
      <c r="Q882" s="158"/>
      <c r="R882" s="158"/>
      <c r="S882" s="158"/>
      <c r="T882" s="158"/>
      <c r="U882" s="158"/>
      <c r="V882" s="158"/>
      <c r="W882" s="158"/>
      <c r="X882" s="158"/>
      <c r="Y882" s="158"/>
      <c r="Z882" s="158"/>
    </row>
    <row r="883" spans="1:26" ht="15.75" customHeight="1">
      <c r="A883" s="136" t="s">
        <v>1413</v>
      </c>
      <c r="B883" s="173">
        <v>5</v>
      </c>
      <c r="C883" s="173">
        <v>2</v>
      </c>
      <c r="D883" s="158"/>
      <c r="E883" s="158"/>
      <c r="F883" s="158"/>
      <c r="G883" s="158"/>
      <c r="H883" s="158"/>
      <c r="I883" s="158"/>
      <c r="J883" s="158"/>
      <c r="K883" s="158"/>
      <c r="L883" s="158"/>
      <c r="M883" s="158"/>
      <c r="N883" s="158"/>
      <c r="O883" s="158"/>
      <c r="P883" s="158"/>
      <c r="Q883" s="158"/>
      <c r="R883" s="158"/>
      <c r="S883" s="158"/>
      <c r="T883" s="158"/>
      <c r="U883" s="158"/>
      <c r="V883" s="158"/>
      <c r="W883" s="158"/>
      <c r="X883" s="158"/>
      <c r="Y883" s="158"/>
      <c r="Z883" s="158"/>
    </row>
    <row r="884" spans="1:26" ht="15.75" customHeight="1">
      <c r="A884" s="136" t="s">
        <v>1565</v>
      </c>
      <c r="B884" s="173">
        <v>5</v>
      </c>
      <c r="C884" s="173">
        <v>3</v>
      </c>
      <c r="D884" s="158"/>
      <c r="E884" s="158"/>
      <c r="F884" s="158"/>
      <c r="G884" s="158"/>
      <c r="H884" s="158"/>
      <c r="I884" s="158"/>
      <c r="J884" s="158"/>
      <c r="K884" s="158"/>
      <c r="L884" s="158"/>
      <c r="M884" s="158"/>
      <c r="N884" s="158"/>
      <c r="O884" s="158"/>
      <c r="P884" s="158"/>
      <c r="Q884" s="158"/>
      <c r="R884" s="158"/>
      <c r="S884" s="158"/>
      <c r="T884" s="158"/>
      <c r="U884" s="158"/>
      <c r="V884" s="158"/>
      <c r="W884" s="158"/>
      <c r="X884" s="158"/>
      <c r="Y884" s="158"/>
      <c r="Z884" s="158"/>
    </row>
    <row r="885" spans="1:26" ht="15.75" customHeight="1">
      <c r="A885" s="136" t="s">
        <v>1687</v>
      </c>
      <c r="B885" s="173">
        <v>5</v>
      </c>
      <c r="C885" s="173">
        <v>4</v>
      </c>
      <c r="D885" s="158"/>
      <c r="E885" s="158"/>
      <c r="F885" s="158"/>
      <c r="G885" s="158"/>
      <c r="H885" s="158"/>
      <c r="I885" s="158"/>
      <c r="J885" s="158"/>
      <c r="K885" s="158"/>
      <c r="L885" s="158"/>
      <c r="M885" s="158"/>
      <c r="N885" s="158"/>
      <c r="O885" s="158"/>
      <c r="P885" s="158"/>
      <c r="Q885" s="158"/>
      <c r="R885" s="158"/>
      <c r="S885" s="158"/>
      <c r="T885" s="158"/>
      <c r="U885" s="158"/>
      <c r="V885" s="158"/>
      <c r="W885" s="158"/>
      <c r="X885" s="158"/>
      <c r="Y885" s="158"/>
      <c r="Z885" s="158"/>
    </row>
    <row r="886" spans="1:26" ht="15.75" customHeight="1">
      <c r="A886" s="136" t="s">
        <v>1039</v>
      </c>
      <c r="B886" s="173">
        <v>5</v>
      </c>
      <c r="C886" s="173">
        <v>0</v>
      </c>
      <c r="D886" s="158"/>
      <c r="E886" s="158"/>
      <c r="F886" s="158"/>
      <c r="G886" s="158"/>
      <c r="H886" s="158"/>
      <c r="I886" s="158"/>
      <c r="J886" s="158"/>
      <c r="K886" s="158"/>
      <c r="L886" s="158"/>
      <c r="M886" s="158"/>
      <c r="N886" s="158"/>
      <c r="O886" s="158"/>
      <c r="P886" s="158"/>
      <c r="Q886" s="158"/>
      <c r="R886" s="158"/>
      <c r="S886" s="158"/>
      <c r="T886" s="158"/>
      <c r="U886" s="158"/>
      <c r="V886" s="158"/>
      <c r="W886" s="158"/>
      <c r="X886" s="158"/>
      <c r="Y886" s="158"/>
      <c r="Z886" s="158"/>
    </row>
    <row r="887" spans="1:26" ht="15.75" customHeight="1">
      <c r="A887" s="136" t="s">
        <v>1243</v>
      </c>
      <c r="B887" s="173">
        <v>5</v>
      </c>
      <c r="C887" s="173">
        <v>1</v>
      </c>
      <c r="D887" s="158"/>
      <c r="E887" s="158"/>
      <c r="F887" s="158"/>
      <c r="G887" s="158"/>
      <c r="H887" s="158"/>
      <c r="I887" s="158"/>
      <c r="J887" s="158"/>
      <c r="K887" s="158"/>
      <c r="L887" s="158"/>
      <c r="M887" s="158"/>
      <c r="N887" s="158"/>
      <c r="O887" s="158"/>
      <c r="P887" s="158"/>
      <c r="Q887" s="158"/>
      <c r="R887" s="158"/>
      <c r="S887" s="158"/>
      <c r="T887" s="158"/>
      <c r="U887" s="158"/>
      <c r="V887" s="158"/>
      <c r="W887" s="158"/>
      <c r="X887" s="158"/>
      <c r="Y887" s="158"/>
      <c r="Z887" s="158"/>
    </row>
    <row r="888" spans="1:26" ht="15.75" customHeight="1">
      <c r="A888" s="136" t="s">
        <v>1414</v>
      </c>
      <c r="B888" s="173">
        <v>5</v>
      </c>
      <c r="C888" s="173">
        <v>2</v>
      </c>
      <c r="D888" s="158"/>
      <c r="E888" s="158"/>
      <c r="F888" s="158"/>
      <c r="G888" s="158"/>
      <c r="H888" s="158"/>
      <c r="I888" s="158"/>
      <c r="J888" s="158"/>
      <c r="K888" s="158"/>
      <c r="L888" s="158"/>
      <c r="M888" s="158"/>
      <c r="N888" s="158"/>
      <c r="O888" s="158"/>
      <c r="P888" s="158"/>
      <c r="Q888" s="158"/>
      <c r="R888" s="158"/>
      <c r="S888" s="158"/>
      <c r="T888" s="158"/>
      <c r="U888" s="158"/>
      <c r="V888" s="158"/>
      <c r="W888" s="158"/>
      <c r="X888" s="158"/>
      <c r="Y888" s="158"/>
      <c r="Z888" s="158"/>
    </row>
    <row r="889" spans="1:26" ht="15.75" customHeight="1">
      <c r="A889" s="136" t="s">
        <v>1566</v>
      </c>
      <c r="B889" s="173">
        <v>5</v>
      </c>
      <c r="C889" s="173">
        <v>3</v>
      </c>
      <c r="D889" s="158"/>
      <c r="E889" s="158"/>
      <c r="F889" s="158"/>
      <c r="G889" s="158"/>
      <c r="H889" s="158"/>
      <c r="I889" s="158"/>
      <c r="J889" s="158"/>
      <c r="K889" s="158"/>
      <c r="L889" s="158"/>
      <c r="M889" s="158"/>
      <c r="N889" s="158"/>
      <c r="O889" s="158"/>
      <c r="P889" s="158"/>
      <c r="Q889" s="158"/>
      <c r="R889" s="158"/>
      <c r="S889" s="158"/>
      <c r="T889" s="158"/>
      <c r="U889" s="158"/>
      <c r="V889" s="158"/>
      <c r="W889" s="158"/>
      <c r="X889" s="158"/>
      <c r="Y889" s="158"/>
      <c r="Z889" s="158"/>
    </row>
    <row r="890" spans="1:26" ht="15.75" customHeight="1">
      <c r="A890" s="136" t="s">
        <v>1688</v>
      </c>
      <c r="B890" s="173">
        <v>5</v>
      </c>
      <c r="C890" s="173">
        <v>4</v>
      </c>
      <c r="D890" s="158"/>
      <c r="E890" s="158"/>
      <c r="F890" s="158"/>
      <c r="G890" s="158"/>
      <c r="H890" s="158"/>
      <c r="I890" s="158"/>
      <c r="J890" s="158"/>
      <c r="K890" s="158"/>
      <c r="L890" s="158"/>
      <c r="M890" s="158"/>
      <c r="N890" s="158"/>
      <c r="O890" s="158"/>
      <c r="P890" s="158"/>
      <c r="Q890" s="158"/>
      <c r="R890" s="158"/>
      <c r="S890" s="158"/>
      <c r="T890" s="158"/>
      <c r="U890" s="158"/>
      <c r="V890" s="158"/>
      <c r="W890" s="158"/>
      <c r="X890" s="158"/>
      <c r="Y890" s="158"/>
      <c r="Z890" s="158"/>
    </row>
    <row r="891" spans="1:26" ht="15.75" customHeight="1">
      <c r="A891" s="136" t="s">
        <v>1783</v>
      </c>
      <c r="B891" s="173">
        <v>5</v>
      </c>
      <c r="C891" s="173">
        <v>5</v>
      </c>
      <c r="D891" s="158"/>
      <c r="E891" s="158"/>
      <c r="F891" s="158"/>
      <c r="G891" s="158"/>
      <c r="H891" s="158"/>
      <c r="I891" s="158"/>
      <c r="J891" s="158"/>
      <c r="K891" s="158"/>
      <c r="L891" s="158"/>
      <c r="M891" s="158"/>
      <c r="N891" s="158"/>
      <c r="O891" s="158"/>
      <c r="P891" s="158"/>
      <c r="Q891" s="158"/>
      <c r="R891" s="158"/>
      <c r="S891" s="158"/>
      <c r="T891" s="158"/>
      <c r="U891" s="158"/>
      <c r="V891" s="158"/>
      <c r="W891" s="158"/>
      <c r="X891" s="158"/>
      <c r="Y891" s="158"/>
      <c r="Z891" s="158"/>
    </row>
    <row r="892" spans="1:26" ht="15.75" customHeight="1">
      <c r="A892" s="136" t="s">
        <v>1854</v>
      </c>
      <c r="B892" s="173">
        <v>5</v>
      </c>
      <c r="C892" s="173">
        <v>6</v>
      </c>
      <c r="D892" s="158"/>
      <c r="E892" s="158"/>
      <c r="F892" s="158"/>
      <c r="G892" s="158"/>
      <c r="H892" s="158"/>
      <c r="I892" s="158"/>
      <c r="J892" s="158"/>
      <c r="K892" s="158"/>
      <c r="L892" s="158"/>
      <c r="M892" s="158"/>
      <c r="N892" s="158"/>
      <c r="O892" s="158"/>
      <c r="P892" s="158"/>
      <c r="Q892" s="158"/>
      <c r="R892" s="158"/>
      <c r="S892" s="158"/>
      <c r="T892" s="158"/>
      <c r="U892" s="158"/>
      <c r="V892" s="158"/>
      <c r="W892" s="158"/>
      <c r="X892" s="158"/>
      <c r="Y892" s="158"/>
      <c r="Z892" s="158"/>
    </row>
    <row r="893" spans="1:26" ht="15.75" customHeight="1">
      <c r="A893" s="136" t="s">
        <v>1040</v>
      </c>
      <c r="B893" s="173">
        <v>5</v>
      </c>
      <c r="C893" s="173">
        <v>0</v>
      </c>
      <c r="D893" s="158"/>
      <c r="E893" s="158"/>
      <c r="F893" s="158"/>
      <c r="G893" s="158"/>
      <c r="H893" s="158"/>
      <c r="I893" s="158"/>
      <c r="J893" s="158"/>
      <c r="K893" s="158"/>
      <c r="L893" s="158"/>
      <c r="M893" s="158"/>
      <c r="N893" s="158"/>
      <c r="O893" s="158"/>
      <c r="P893" s="158"/>
      <c r="Q893" s="158"/>
      <c r="R893" s="158"/>
      <c r="S893" s="158"/>
      <c r="T893" s="158"/>
      <c r="U893" s="158"/>
      <c r="V893" s="158"/>
      <c r="W893" s="158"/>
      <c r="X893" s="158"/>
      <c r="Y893" s="158"/>
      <c r="Z893" s="158"/>
    </row>
    <row r="894" spans="1:26" ht="15.75" customHeight="1">
      <c r="A894" s="136" t="s">
        <v>1244</v>
      </c>
      <c r="B894" s="173">
        <v>5</v>
      </c>
      <c r="C894" s="173">
        <v>1</v>
      </c>
      <c r="D894" s="158"/>
      <c r="E894" s="158"/>
      <c r="F894" s="158"/>
      <c r="G894" s="158"/>
      <c r="H894" s="158"/>
      <c r="I894" s="158"/>
      <c r="J894" s="158"/>
      <c r="K894" s="158"/>
      <c r="L894" s="158"/>
      <c r="M894" s="158"/>
      <c r="N894" s="158"/>
      <c r="O894" s="158"/>
      <c r="P894" s="158"/>
      <c r="Q894" s="158"/>
      <c r="R894" s="158"/>
      <c r="S894" s="158"/>
      <c r="T894" s="158"/>
      <c r="U894" s="158"/>
      <c r="V894" s="158"/>
      <c r="W894" s="158"/>
      <c r="X894" s="158"/>
      <c r="Y894" s="158"/>
      <c r="Z894" s="158"/>
    </row>
    <row r="895" spans="1:26" ht="15.75" customHeight="1">
      <c r="A895" s="136" t="s">
        <v>1415</v>
      </c>
      <c r="B895" s="173">
        <v>5</v>
      </c>
      <c r="C895" s="173">
        <v>3</v>
      </c>
      <c r="D895" s="158"/>
      <c r="E895" s="158"/>
      <c r="F895" s="158"/>
      <c r="G895" s="158"/>
      <c r="H895" s="158"/>
      <c r="I895" s="158"/>
      <c r="J895" s="158"/>
      <c r="K895" s="158"/>
      <c r="L895" s="158"/>
      <c r="M895" s="158"/>
      <c r="N895" s="158"/>
      <c r="O895" s="158"/>
      <c r="P895" s="158"/>
      <c r="Q895" s="158"/>
      <c r="R895" s="158"/>
      <c r="S895" s="158"/>
      <c r="T895" s="158"/>
      <c r="U895" s="158"/>
      <c r="V895" s="158"/>
      <c r="W895" s="158"/>
      <c r="X895" s="158"/>
      <c r="Y895" s="158"/>
      <c r="Z895" s="158"/>
    </row>
    <row r="896" spans="1:26" ht="15.75" customHeight="1">
      <c r="A896" s="136" t="s">
        <v>1567</v>
      </c>
      <c r="B896" s="173">
        <v>5</v>
      </c>
      <c r="C896" s="173">
        <v>4</v>
      </c>
      <c r="D896" s="158"/>
      <c r="E896" s="158"/>
      <c r="F896" s="158"/>
      <c r="G896" s="158"/>
      <c r="H896" s="158"/>
      <c r="I896" s="158"/>
      <c r="J896" s="158"/>
      <c r="K896" s="158"/>
      <c r="L896" s="158"/>
      <c r="M896" s="158"/>
      <c r="N896" s="158"/>
      <c r="O896" s="158"/>
      <c r="P896" s="158"/>
      <c r="Q896" s="158"/>
      <c r="R896" s="158"/>
      <c r="S896" s="158"/>
      <c r="T896" s="158"/>
      <c r="U896" s="158"/>
      <c r="V896" s="158"/>
      <c r="W896" s="158"/>
      <c r="X896" s="158"/>
      <c r="Y896" s="158"/>
      <c r="Z896" s="158"/>
    </row>
    <row r="897" spans="1:26" ht="15.75" customHeight="1">
      <c r="A897" s="136" t="s">
        <v>1689</v>
      </c>
      <c r="B897" s="173">
        <v>5</v>
      </c>
      <c r="C897" s="173">
        <v>6</v>
      </c>
      <c r="D897" s="158"/>
      <c r="E897" s="158"/>
      <c r="F897" s="158"/>
      <c r="G897" s="158"/>
      <c r="H897" s="158"/>
      <c r="I897" s="158"/>
      <c r="J897" s="158"/>
      <c r="K897" s="158"/>
      <c r="L897" s="158"/>
      <c r="M897" s="158"/>
      <c r="N897" s="158"/>
      <c r="O897" s="158"/>
      <c r="P897" s="158"/>
      <c r="Q897" s="158"/>
      <c r="R897" s="158"/>
      <c r="S897" s="158"/>
      <c r="T897" s="158"/>
      <c r="U897" s="158"/>
      <c r="V897" s="158"/>
      <c r="W897" s="158"/>
      <c r="X897" s="158"/>
      <c r="Y897" s="158"/>
      <c r="Z897" s="158"/>
    </row>
    <row r="898" spans="1:26" ht="15.75" customHeight="1">
      <c r="A898" s="142" t="s">
        <v>1041</v>
      </c>
      <c r="B898" s="173">
        <v>0</v>
      </c>
      <c r="C898" s="173">
        <v>1</v>
      </c>
      <c r="D898" s="158"/>
      <c r="E898" s="158"/>
      <c r="F898" s="158"/>
      <c r="G898" s="158"/>
      <c r="H898" s="158"/>
      <c r="I898" s="158"/>
      <c r="J898" s="158"/>
      <c r="K898" s="158"/>
      <c r="L898" s="158"/>
      <c r="M898" s="158"/>
      <c r="N898" s="158"/>
      <c r="O898" s="158"/>
      <c r="P898" s="158"/>
      <c r="Q898" s="158"/>
      <c r="R898" s="158"/>
      <c r="S898" s="158"/>
      <c r="T898" s="158"/>
      <c r="U898" s="158"/>
      <c r="V898" s="158"/>
      <c r="W898" s="158"/>
      <c r="X898" s="158"/>
      <c r="Y898" s="158"/>
      <c r="Z898" s="158"/>
    </row>
    <row r="899" spans="1:26" ht="15.75" customHeight="1">
      <c r="A899" s="142" t="s">
        <v>1245</v>
      </c>
      <c r="B899" s="173">
        <v>0</v>
      </c>
      <c r="C899" s="173">
        <v>2</v>
      </c>
      <c r="D899" s="158"/>
      <c r="E899" s="158"/>
      <c r="F899" s="158"/>
      <c r="G899" s="158"/>
      <c r="H899" s="158"/>
      <c r="I899" s="158"/>
      <c r="J899" s="158"/>
      <c r="K899" s="158"/>
      <c r="L899" s="158"/>
      <c r="M899" s="158"/>
      <c r="N899" s="158"/>
      <c r="O899" s="158"/>
      <c r="P899" s="158"/>
      <c r="Q899" s="158"/>
      <c r="R899" s="158"/>
      <c r="S899" s="158"/>
      <c r="T899" s="158"/>
      <c r="U899" s="158"/>
      <c r="V899" s="158"/>
      <c r="W899" s="158"/>
      <c r="X899" s="158"/>
      <c r="Y899" s="158"/>
      <c r="Z899" s="158"/>
    </row>
    <row r="900" spans="1:26" ht="15.75" customHeight="1">
      <c r="A900" s="136" t="s">
        <v>1416</v>
      </c>
      <c r="B900" s="173">
        <v>5</v>
      </c>
      <c r="C900" s="173">
        <v>1</v>
      </c>
      <c r="D900" s="158"/>
      <c r="E900" s="158"/>
      <c r="F900" s="158"/>
      <c r="G900" s="158"/>
      <c r="H900" s="158"/>
      <c r="I900" s="158"/>
      <c r="J900" s="158"/>
      <c r="K900" s="158"/>
      <c r="L900" s="158"/>
      <c r="M900" s="158"/>
      <c r="N900" s="158"/>
      <c r="O900" s="158"/>
      <c r="P900" s="158"/>
      <c r="Q900" s="158"/>
      <c r="R900" s="158"/>
      <c r="S900" s="158"/>
      <c r="T900" s="158"/>
      <c r="U900" s="158"/>
      <c r="V900" s="158"/>
      <c r="W900" s="158"/>
      <c r="X900" s="158"/>
      <c r="Y900" s="158"/>
      <c r="Z900" s="158"/>
    </row>
    <row r="901" spans="1:26" ht="15.75" customHeight="1">
      <c r="A901" s="136" t="s">
        <v>1568</v>
      </c>
      <c r="B901" s="173">
        <v>5</v>
      </c>
      <c r="C901" s="173">
        <v>2</v>
      </c>
      <c r="D901" s="158"/>
      <c r="E901" s="158"/>
      <c r="F901" s="158"/>
      <c r="G901" s="158"/>
      <c r="H901" s="158"/>
      <c r="I901" s="158"/>
      <c r="J901" s="158"/>
      <c r="K901" s="158"/>
      <c r="L901" s="158"/>
      <c r="M901" s="158"/>
      <c r="N901" s="158"/>
      <c r="O901" s="158"/>
      <c r="P901" s="158"/>
      <c r="Q901" s="158"/>
      <c r="R901" s="158"/>
      <c r="S901" s="158"/>
      <c r="T901" s="158"/>
      <c r="U901" s="158"/>
      <c r="V901" s="158"/>
      <c r="W901" s="158"/>
      <c r="X901" s="158"/>
      <c r="Y901" s="158"/>
      <c r="Z901" s="158"/>
    </row>
    <row r="902" spans="1:26" ht="15.75" customHeight="1">
      <c r="A902" s="136" t="s">
        <v>1690</v>
      </c>
      <c r="B902" s="173">
        <v>5</v>
      </c>
      <c r="C902" s="173">
        <v>3</v>
      </c>
      <c r="D902" s="158"/>
      <c r="E902" s="158"/>
      <c r="F902" s="158"/>
      <c r="G902" s="158"/>
      <c r="H902" s="158"/>
      <c r="I902" s="158"/>
      <c r="J902" s="158"/>
      <c r="K902" s="158"/>
      <c r="L902" s="158"/>
      <c r="M902" s="158"/>
      <c r="N902" s="158"/>
      <c r="O902" s="158"/>
      <c r="P902" s="158"/>
      <c r="Q902" s="158"/>
      <c r="R902" s="158"/>
      <c r="S902" s="158"/>
      <c r="T902" s="158"/>
      <c r="U902" s="158"/>
      <c r="V902" s="158"/>
      <c r="W902" s="158"/>
      <c r="X902" s="158"/>
      <c r="Y902" s="158"/>
      <c r="Z902" s="158"/>
    </row>
    <row r="903" spans="1:26" ht="15.75" customHeight="1">
      <c r="A903" s="142" t="s">
        <v>1042</v>
      </c>
      <c r="B903" s="173">
        <v>0</v>
      </c>
      <c r="C903" s="173">
        <v>1</v>
      </c>
      <c r="D903" s="158"/>
      <c r="E903" s="158"/>
      <c r="F903" s="158"/>
      <c r="G903" s="158"/>
      <c r="H903" s="158"/>
      <c r="I903" s="158"/>
      <c r="J903" s="158"/>
      <c r="K903" s="158"/>
      <c r="L903" s="158"/>
      <c r="M903" s="158"/>
      <c r="N903" s="158"/>
      <c r="O903" s="158"/>
      <c r="P903" s="158"/>
      <c r="Q903" s="158"/>
      <c r="R903" s="158"/>
      <c r="S903" s="158"/>
      <c r="T903" s="158"/>
      <c r="U903" s="158"/>
      <c r="V903" s="158"/>
      <c r="W903" s="158"/>
      <c r="X903" s="158"/>
      <c r="Y903" s="158"/>
      <c r="Z903" s="158"/>
    </row>
    <row r="904" spans="1:26" ht="15.75" customHeight="1">
      <c r="A904" s="142" t="s">
        <v>1246</v>
      </c>
      <c r="B904" s="173">
        <v>0</v>
      </c>
      <c r="C904" s="173">
        <v>2</v>
      </c>
      <c r="D904" s="158"/>
      <c r="E904" s="158"/>
      <c r="F904" s="158"/>
      <c r="G904" s="158"/>
      <c r="H904" s="158"/>
      <c r="I904" s="158"/>
      <c r="J904" s="158"/>
      <c r="K904" s="158"/>
      <c r="L904" s="158"/>
      <c r="M904" s="158"/>
      <c r="N904" s="158"/>
      <c r="O904" s="158"/>
      <c r="P904" s="158"/>
      <c r="Q904" s="158"/>
      <c r="R904" s="158"/>
      <c r="S904" s="158"/>
      <c r="T904" s="158"/>
      <c r="U904" s="158"/>
      <c r="V904" s="158"/>
      <c r="W904" s="158"/>
      <c r="X904" s="158"/>
      <c r="Y904" s="158"/>
      <c r="Z904" s="158"/>
    </row>
    <row r="905" spans="1:26" ht="15.75" customHeight="1">
      <c r="A905" s="136" t="s">
        <v>1417</v>
      </c>
      <c r="B905" s="173">
        <v>5</v>
      </c>
      <c r="C905" s="173">
        <v>1</v>
      </c>
      <c r="D905" s="158"/>
      <c r="E905" s="158"/>
      <c r="F905" s="158"/>
      <c r="G905" s="158"/>
      <c r="H905" s="158"/>
      <c r="I905" s="158"/>
      <c r="J905" s="158"/>
      <c r="K905" s="158"/>
      <c r="L905" s="158"/>
      <c r="M905" s="158"/>
      <c r="N905" s="158"/>
      <c r="O905" s="158"/>
      <c r="P905" s="158"/>
      <c r="Q905" s="158"/>
      <c r="R905" s="158"/>
      <c r="S905" s="158"/>
      <c r="T905" s="158"/>
      <c r="U905" s="158"/>
      <c r="V905" s="158"/>
      <c r="W905" s="158"/>
      <c r="X905" s="158"/>
      <c r="Y905" s="158"/>
      <c r="Z905" s="158"/>
    </row>
    <row r="906" spans="1:26" ht="15.75" customHeight="1">
      <c r="A906" s="136" t="s">
        <v>1569</v>
      </c>
      <c r="B906" s="173">
        <v>5</v>
      </c>
      <c r="C906" s="173">
        <v>2</v>
      </c>
      <c r="D906" s="158"/>
      <c r="E906" s="158"/>
      <c r="F906" s="158"/>
      <c r="G906" s="158"/>
      <c r="H906" s="158"/>
      <c r="I906" s="158"/>
      <c r="J906" s="158"/>
      <c r="K906" s="158"/>
      <c r="L906" s="158"/>
      <c r="M906" s="158"/>
      <c r="N906" s="158"/>
      <c r="O906" s="158"/>
      <c r="P906" s="158"/>
      <c r="Q906" s="158"/>
      <c r="R906" s="158"/>
      <c r="S906" s="158"/>
      <c r="T906" s="158"/>
      <c r="U906" s="158"/>
      <c r="V906" s="158"/>
      <c r="W906" s="158"/>
      <c r="X906" s="158"/>
      <c r="Y906" s="158"/>
      <c r="Z906" s="158"/>
    </row>
    <row r="907" spans="1:26" ht="15.75" customHeight="1">
      <c r="A907" s="136" t="s">
        <v>1691</v>
      </c>
      <c r="B907" s="173">
        <v>5</v>
      </c>
      <c r="C907" s="173">
        <v>4</v>
      </c>
      <c r="D907" s="158"/>
      <c r="E907" s="158"/>
      <c r="F907" s="158"/>
      <c r="G907" s="158"/>
      <c r="H907" s="158"/>
      <c r="I907" s="158"/>
      <c r="J907" s="158"/>
      <c r="K907" s="158"/>
      <c r="L907" s="158"/>
      <c r="M907" s="158"/>
      <c r="N907" s="158"/>
      <c r="O907" s="158"/>
      <c r="P907" s="158"/>
      <c r="Q907" s="158"/>
      <c r="R907" s="158"/>
      <c r="S907" s="158"/>
      <c r="T907" s="158"/>
      <c r="U907" s="158"/>
      <c r="V907" s="158"/>
      <c r="W907" s="158"/>
      <c r="X907" s="158"/>
      <c r="Y907" s="158"/>
      <c r="Z907" s="158"/>
    </row>
    <row r="908" spans="1:26" ht="15.75" customHeight="1">
      <c r="A908" s="136" t="s">
        <v>1784</v>
      </c>
      <c r="B908" s="173">
        <v>5</v>
      </c>
      <c r="C908" s="173">
        <v>6</v>
      </c>
      <c r="D908" s="158"/>
      <c r="E908" s="158"/>
      <c r="F908" s="158"/>
      <c r="G908" s="158"/>
      <c r="H908" s="158"/>
      <c r="I908" s="158"/>
      <c r="J908" s="158"/>
      <c r="K908" s="158"/>
      <c r="L908" s="158"/>
      <c r="M908" s="158"/>
      <c r="N908" s="158"/>
      <c r="O908" s="158"/>
      <c r="P908" s="158"/>
      <c r="Q908" s="158"/>
      <c r="R908" s="158"/>
      <c r="S908" s="158"/>
      <c r="T908" s="158"/>
      <c r="U908" s="158"/>
      <c r="V908" s="158"/>
      <c r="W908" s="158"/>
      <c r="X908" s="158"/>
      <c r="Y908" s="158"/>
      <c r="Z908" s="158"/>
    </row>
    <row r="909" spans="1:26" ht="15.75" customHeight="1">
      <c r="A909" s="136" t="s">
        <v>1855</v>
      </c>
      <c r="B909" s="173">
        <v>5</v>
      </c>
      <c r="C909" s="173">
        <v>7</v>
      </c>
      <c r="D909" s="158"/>
      <c r="E909" s="158"/>
      <c r="F909" s="158"/>
      <c r="G909" s="158"/>
      <c r="H909" s="158"/>
      <c r="I909" s="158"/>
      <c r="J909" s="158"/>
      <c r="K909" s="158"/>
      <c r="L909" s="158"/>
      <c r="M909" s="158"/>
      <c r="N909" s="158"/>
      <c r="O909" s="158"/>
      <c r="P909" s="158"/>
      <c r="Q909" s="158"/>
      <c r="R909" s="158"/>
      <c r="S909" s="158"/>
      <c r="T909" s="158"/>
      <c r="U909" s="158"/>
      <c r="V909" s="158"/>
      <c r="W909" s="158"/>
      <c r="X909" s="158"/>
      <c r="Y909" s="158"/>
      <c r="Z909" s="158"/>
    </row>
    <row r="910" spans="1:26" ht="15.75" customHeight="1">
      <c r="A910" s="136" t="s">
        <v>1908</v>
      </c>
      <c r="B910" s="173">
        <v>5</v>
      </c>
      <c r="C910" s="173">
        <v>8</v>
      </c>
      <c r="D910" s="158"/>
      <c r="E910" s="158"/>
      <c r="F910" s="158"/>
      <c r="G910" s="158"/>
      <c r="H910" s="158"/>
      <c r="I910" s="158"/>
      <c r="J910" s="158"/>
      <c r="K910" s="158"/>
      <c r="L910" s="158"/>
      <c r="M910" s="158"/>
      <c r="N910" s="158"/>
      <c r="O910" s="158"/>
      <c r="P910" s="158"/>
      <c r="Q910" s="158"/>
      <c r="R910" s="158"/>
      <c r="S910" s="158"/>
      <c r="T910" s="158"/>
      <c r="U910" s="158"/>
      <c r="V910" s="158"/>
      <c r="W910" s="158"/>
      <c r="X910" s="158"/>
      <c r="Y910" s="158"/>
      <c r="Z910" s="158"/>
    </row>
    <row r="911" spans="1:26" ht="15.75" customHeight="1">
      <c r="A911" s="136" t="s">
        <v>1955</v>
      </c>
      <c r="B911" s="173">
        <v>5</v>
      </c>
      <c r="C911" s="173">
        <v>9</v>
      </c>
      <c r="D911" s="158"/>
      <c r="E911" s="158"/>
      <c r="F911" s="158"/>
      <c r="G911" s="158"/>
      <c r="H911" s="158"/>
      <c r="I911" s="158"/>
      <c r="J911" s="158"/>
      <c r="K911" s="158"/>
      <c r="L911" s="158"/>
      <c r="M911" s="158"/>
      <c r="N911" s="158"/>
      <c r="O911" s="158"/>
      <c r="P911" s="158"/>
      <c r="Q911" s="158"/>
      <c r="R911" s="158"/>
      <c r="S911" s="158"/>
      <c r="T911" s="158"/>
      <c r="U911" s="158"/>
      <c r="V911" s="158"/>
      <c r="W911" s="158"/>
      <c r="X911" s="158"/>
      <c r="Y911" s="158"/>
      <c r="Z911" s="158"/>
    </row>
    <row r="912" spans="1:26" ht="15.75" customHeight="1">
      <c r="A912" s="136" t="s">
        <v>1043</v>
      </c>
      <c r="B912" s="173">
        <v>5</v>
      </c>
      <c r="C912" s="173">
        <v>0</v>
      </c>
      <c r="D912" s="158"/>
      <c r="E912" s="158"/>
      <c r="F912" s="158"/>
      <c r="G912" s="158"/>
      <c r="H912" s="158"/>
      <c r="I912" s="158"/>
      <c r="J912" s="158"/>
      <c r="K912" s="158"/>
      <c r="L912" s="158"/>
      <c r="M912" s="158"/>
      <c r="N912" s="158"/>
      <c r="O912" s="158"/>
      <c r="P912" s="158"/>
      <c r="Q912" s="158"/>
      <c r="R912" s="158"/>
      <c r="S912" s="158"/>
      <c r="T912" s="158"/>
      <c r="U912" s="158"/>
      <c r="V912" s="158"/>
      <c r="W912" s="158"/>
      <c r="X912" s="158"/>
      <c r="Y912" s="158"/>
      <c r="Z912" s="158"/>
    </row>
    <row r="913" spans="1:26" ht="15.75" customHeight="1">
      <c r="A913" s="136" t="s">
        <v>1247</v>
      </c>
      <c r="B913" s="173">
        <v>5</v>
      </c>
      <c r="C913" s="173">
        <v>1</v>
      </c>
      <c r="D913" s="158"/>
      <c r="E913" s="158"/>
      <c r="F913" s="158"/>
      <c r="G913" s="158"/>
      <c r="H913" s="158"/>
      <c r="I913" s="158"/>
      <c r="J913" s="158"/>
      <c r="K913" s="158"/>
      <c r="L913" s="158"/>
      <c r="M913" s="158"/>
      <c r="N913" s="158"/>
      <c r="O913" s="158"/>
      <c r="P913" s="158"/>
      <c r="Q913" s="158"/>
      <c r="R913" s="158"/>
      <c r="S913" s="158"/>
      <c r="T913" s="158"/>
      <c r="U913" s="158"/>
      <c r="V913" s="158"/>
      <c r="W913" s="158"/>
      <c r="X913" s="158"/>
      <c r="Y913" s="158"/>
      <c r="Z913" s="158"/>
    </row>
    <row r="914" spans="1:26" ht="15.75" customHeight="1">
      <c r="A914" s="136" t="s">
        <v>1418</v>
      </c>
      <c r="B914" s="173">
        <v>5</v>
      </c>
      <c r="C914" s="173">
        <v>2</v>
      </c>
      <c r="D914" s="158"/>
      <c r="E914" s="158"/>
      <c r="F914" s="158"/>
      <c r="G914" s="158"/>
      <c r="H914" s="158"/>
      <c r="I914" s="158"/>
      <c r="J914" s="158"/>
      <c r="K914" s="158"/>
      <c r="L914" s="158"/>
      <c r="M914" s="158"/>
      <c r="N914" s="158"/>
      <c r="O914" s="158"/>
      <c r="P914" s="158"/>
      <c r="Q914" s="158"/>
      <c r="R914" s="158"/>
      <c r="S914" s="158"/>
      <c r="T914" s="158"/>
      <c r="U914" s="158"/>
      <c r="V914" s="158"/>
      <c r="W914" s="158"/>
      <c r="X914" s="158"/>
      <c r="Y914" s="158"/>
      <c r="Z914" s="158"/>
    </row>
    <row r="915" spans="1:26" ht="15.75" customHeight="1">
      <c r="A915" s="136" t="s">
        <v>1570</v>
      </c>
      <c r="B915" s="173">
        <v>5</v>
      </c>
      <c r="C915" s="173">
        <v>3</v>
      </c>
      <c r="D915" s="158"/>
      <c r="E915" s="158"/>
      <c r="F915" s="158"/>
      <c r="G915" s="158"/>
      <c r="H915" s="158"/>
      <c r="I915" s="158"/>
      <c r="J915" s="158"/>
      <c r="K915" s="158"/>
      <c r="L915" s="158"/>
      <c r="M915" s="158"/>
      <c r="N915" s="158"/>
      <c r="O915" s="158"/>
      <c r="P915" s="158"/>
      <c r="Q915" s="158"/>
      <c r="R915" s="158"/>
      <c r="S915" s="158"/>
      <c r="T915" s="158"/>
      <c r="U915" s="158"/>
      <c r="V915" s="158"/>
      <c r="W915" s="158"/>
      <c r="X915" s="158"/>
      <c r="Y915" s="158"/>
      <c r="Z915" s="158"/>
    </row>
    <row r="916" spans="1:26" ht="15.75" customHeight="1">
      <c r="A916" s="136" t="s">
        <v>1692</v>
      </c>
      <c r="B916" s="173">
        <v>5</v>
      </c>
      <c r="C916" s="173">
        <v>4</v>
      </c>
      <c r="D916" s="158"/>
      <c r="E916" s="158"/>
      <c r="F916" s="158"/>
      <c r="G916" s="158"/>
      <c r="H916" s="158"/>
      <c r="I916" s="158"/>
      <c r="J916" s="158"/>
      <c r="K916" s="158"/>
      <c r="L916" s="158"/>
      <c r="M916" s="158"/>
      <c r="N916" s="158"/>
      <c r="O916" s="158"/>
      <c r="P916" s="158"/>
      <c r="Q916" s="158"/>
      <c r="R916" s="158"/>
      <c r="S916" s="158"/>
      <c r="T916" s="158"/>
      <c r="U916" s="158"/>
      <c r="V916" s="158"/>
      <c r="W916" s="158"/>
      <c r="X916" s="158"/>
      <c r="Y916" s="158"/>
      <c r="Z916" s="158"/>
    </row>
    <row r="917" spans="1:26" ht="15.75" customHeight="1">
      <c r="A917" s="136" t="s">
        <v>1785</v>
      </c>
      <c r="B917" s="173">
        <v>5</v>
      </c>
      <c r="C917" s="173">
        <v>5</v>
      </c>
      <c r="D917" s="158"/>
      <c r="E917" s="158"/>
      <c r="F917" s="158"/>
      <c r="G917" s="158"/>
      <c r="H917" s="158"/>
      <c r="I917" s="158"/>
      <c r="J917" s="158"/>
      <c r="K917" s="158"/>
      <c r="L917" s="158"/>
      <c r="M917" s="158"/>
      <c r="N917" s="158"/>
      <c r="O917" s="158"/>
      <c r="P917" s="158"/>
      <c r="Q917" s="158"/>
      <c r="R917" s="158"/>
      <c r="S917" s="158"/>
      <c r="T917" s="158"/>
      <c r="U917" s="158"/>
      <c r="V917" s="158"/>
      <c r="W917" s="158"/>
      <c r="X917" s="158"/>
      <c r="Y917" s="158"/>
      <c r="Z917" s="158"/>
    </row>
    <row r="918" spans="1:26" ht="15.75" customHeight="1">
      <c r="A918" s="136" t="s">
        <v>1044</v>
      </c>
      <c r="B918" s="173">
        <v>5</v>
      </c>
      <c r="C918" s="173">
        <v>0</v>
      </c>
      <c r="D918" s="158"/>
      <c r="E918" s="158"/>
      <c r="F918" s="158"/>
      <c r="G918" s="158"/>
      <c r="H918" s="158"/>
      <c r="I918" s="158"/>
      <c r="J918" s="158"/>
      <c r="K918" s="158"/>
      <c r="L918" s="158"/>
      <c r="M918" s="158"/>
      <c r="N918" s="158"/>
      <c r="O918" s="158"/>
      <c r="P918" s="158"/>
      <c r="Q918" s="158"/>
      <c r="R918" s="158"/>
      <c r="S918" s="158"/>
      <c r="T918" s="158"/>
      <c r="U918" s="158"/>
      <c r="V918" s="158"/>
      <c r="W918" s="158"/>
      <c r="X918" s="158"/>
      <c r="Y918" s="158"/>
      <c r="Z918" s="158"/>
    </row>
    <row r="919" spans="1:26" ht="15.75" customHeight="1">
      <c r="A919" s="136" t="s">
        <v>1248</v>
      </c>
      <c r="B919" s="173">
        <v>5</v>
      </c>
      <c r="C919" s="173">
        <v>1</v>
      </c>
      <c r="D919" s="158"/>
      <c r="E919" s="158"/>
      <c r="F919" s="158"/>
      <c r="G919" s="158"/>
      <c r="H919" s="158"/>
      <c r="I919" s="158"/>
      <c r="J919" s="158"/>
      <c r="K919" s="158"/>
      <c r="L919" s="158"/>
      <c r="M919" s="158"/>
      <c r="N919" s="158"/>
      <c r="O919" s="158"/>
      <c r="P919" s="158"/>
      <c r="Q919" s="158"/>
      <c r="R919" s="158"/>
      <c r="S919" s="158"/>
      <c r="T919" s="158"/>
      <c r="U919" s="158"/>
      <c r="V919" s="158"/>
      <c r="W919" s="158"/>
      <c r="X919" s="158"/>
      <c r="Y919" s="158"/>
      <c r="Z919" s="158"/>
    </row>
    <row r="920" spans="1:26" ht="15.75" customHeight="1">
      <c r="A920" s="136" t="s">
        <v>1419</v>
      </c>
      <c r="B920" s="173">
        <v>5</v>
      </c>
      <c r="C920" s="173">
        <v>2</v>
      </c>
      <c r="D920" s="158"/>
      <c r="E920" s="158"/>
      <c r="F920" s="158"/>
      <c r="G920" s="158"/>
      <c r="H920" s="158"/>
      <c r="I920" s="158"/>
      <c r="J920" s="158"/>
      <c r="K920" s="158"/>
      <c r="L920" s="158"/>
      <c r="M920" s="158"/>
      <c r="N920" s="158"/>
      <c r="O920" s="158"/>
      <c r="P920" s="158"/>
      <c r="Q920" s="158"/>
      <c r="R920" s="158"/>
      <c r="S920" s="158"/>
      <c r="T920" s="158"/>
      <c r="U920" s="158"/>
      <c r="V920" s="158"/>
      <c r="W920" s="158"/>
      <c r="X920" s="158"/>
      <c r="Y920" s="158"/>
      <c r="Z920" s="158"/>
    </row>
    <row r="921" spans="1:26" ht="15.75" customHeight="1">
      <c r="A921" s="136" t="s">
        <v>1571</v>
      </c>
      <c r="B921" s="173">
        <v>5</v>
      </c>
      <c r="C921" s="173">
        <v>3</v>
      </c>
      <c r="D921" s="158"/>
      <c r="E921" s="158"/>
      <c r="F921" s="158"/>
      <c r="G921" s="158"/>
      <c r="H921" s="158"/>
      <c r="I921" s="158"/>
      <c r="J921" s="158"/>
      <c r="K921" s="158"/>
      <c r="L921" s="158"/>
      <c r="M921" s="158"/>
      <c r="N921" s="158"/>
      <c r="O921" s="158"/>
      <c r="P921" s="158"/>
      <c r="Q921" s="158"/>
      <c r="R921" s="158"/>
      <c r="S921" s="158"/>
      <c r="T921" s="158"/>
      <c r="U921" s="158"/>
      <c r="V921" s="158"/>
      <c r="W921" s="158"/>
      <c r="X921" s="158"/>
      <c r="Y921" s="158"/>
      <c r="Z921" s="158"/>
    </row>
    <row r="922" spans="1:26" ht="15.75" customHeight="1">
      <c r="A922" s="136" t="s">
        <v>1693</v>
      </c>
      <c r="B922" s="173">
        <v>5</v>
      </c>
      <c r="C922" s="173">
        <v>4</v>
      </c>
      <c r="D922" s="158"/>
      <c r="E922" s="158"/>
      <c r="F922" s="158"/>
      <c r="G922" s="158"/>
      <c r="H922" s="158"/>
      <c r="I922" s="158"/>
      <c r="J922" s="158"/>
      <c r="K922" s="158"/>
      <c r="L922" s="158"/>
      <c r="M922" s="158"/>
      <c r="N922" s="158"/>
      <c r="O922" s="158"/>
      <c r="P922" s="158"/>
      <c r="Q922" s="158"/>
      <c r="R922" s="158"/>
      <c r="S922" s="158"/>
      <c r="T922" s="158"/>
      <c r="U922" s="158"/>
      <c r="V922" s="158"/>
      <c r="W922" s="158"/>
      <c r="X922" s="158"/>
      <c r="Y922" s="158"/>
      <c r="Z922" s="158"/>
    </row>
    <row r="923" spans="1:26" ht="15.75" customHeight="1">
      <c r="A923" s="136" t="s">
        <v>1786</v>
      </c>
      <c r="B923" s="173">
        <v>5</v>
      </c>
      <c r="C923" s="173">
        <v>5</v>
      </c>
      <c r="D923" s="158"/>
      <c r="E923" s="158"/>
      <c r="F923" s="158"/>
      <c r="G923" s="158"/>
      <c r="H923" s="158"/>
      <c r="I923" s="158"/>
      <c r="J923" s="158"/>
      <c r="K923" s="158"/>
      <c r="L923" s="158"/>
      <c r="M923" s="158"/>
      <c r="N923" s="158"/>
      <c r="O923" s="158"/>
      <c r="P923" s="158"/>
      <c r="Q923" s="158"/>
      <c r="R923" s="158"/>
      <c r="S923" s="158"/>
      <c r="T923" s="158"/>
      <c r="U923" s="158"/>
      <c r="V923" s="158"/>
      <c r="W923" s="158"/>
      <c r="X923" s="158"/>
      <c r="Y923" s="158"/>
      <c r="Z923" s="158"/>
    </row>
    <row r="924" spans="1:26" ht="15.75" customHeight="1">
      <c r="A924" s="136" t="s">
        <v>1856</v>
      </c>
      <c r="B924" s="173">
        <v>5</v>
      </c>
      <c r="C924" s="173">
        <v>6</v>
      </c>
      <c r="D924" s="158"/>
      <c r="E924" s="158"/>
      <c r="F924" s="158"/>
      <c r="G924" s="158"/>
      <c r="H924" s="158"/>
      <c r="I924" s="158"/>
      <c r="J924" s="158"/>
      <c r="K924" s="158"/>
      <c r="L924" s="158"/>
      <c r="M924" s="158"/>
      <c r="N924" s="158"/>
      <c r="O924" s="158"/>
      <c r="P924" s="158"/>
      <c r="Q924" s="158"/>
      <c r="R924" s="158"/>
      <c r="S924" s="158"/>
      <c r="T924" s="158"/>
      <c r="U924" s="158"/>
      <c r="V924" s="158"/>
      <c r="W924" s="158"/>
      <c r="X924" s="158"/>
      <c r="Y924" s="158"/>
      <c r="Z924" s="158"/>
    </row>
    <row r="925" spans="1:26" ht="15.75" customHeight="1">
      <c r="A925" s="136" t="s">
        <v>1909</v>
      </c>
      <c r="B925" s="173">
        <v>5</v>
      </c>
      <c r="C925" s="173">
        <v>7</v>
      </c>
      <c r="D925" s="158"/>
      <c r="E925" s="158"/>
      <c r="F925" s="158"/>
      <c r="G925" s="158"/>
      <c r="H925" s="158"/>
      <c r="I925" s="158"/>
      <c r="J925" s="158"/>
      <c r="K925" s="158"/>
      <c r="L925" s="158"/>
      <c r="M925" s="158"/>
      <c r="N925" s="158"/>
      <c r="O925" s="158"/>
      <c r="P925" s="158"/>
      <c r="Q925" s="158"/>
      <c r="R925" s="158"/>
      <c r="S925" s="158"/>
      <c r="T925" s="158"/>
      <c r="U925" s="158"/>
      <c r="V925" s="158"/>
      <c r="W925" s="158"/>
      <c r="X925" s="158"/>
      <c r="Y925" s="158"/>
      <c r="Z925" s="158"/>
    </row>
    <row r="926" spans="1:26" ht="15.75" customHeight="1">
      <c r="A926" s="136" t="s">
        <v>1956</v>
      </c>
      <c r="B926" s="173">
        <v>5</v>
      </c>
      <c r="C926" s="173">
        <v>8</v>
      </c>
      <c r="D926" s="158"/>
      <c r="E926" s="158"/>
      <c r="F926" s="158"/>
      <c r="G926" s="158"/>
      <c r="H926" s="158"/>
      <c r="I926" s="158"/>
      <c r="J926" s="158"/>
      <c r="K926" s="158"/>
      <c r="L926" s="158"/>
      <c r="M926" s="158"/>
      <c r="N926" s="158"/>
      <c r="O926" s="158"/>
      <c r="P926" s="158"/>
      <c r="Q926" s="158"/>
      <c r="R926" s="158"/>
      <c r="S926" s="158"/>
      <c r="T926" s="158"/>
      <c r="U926" s="158"/>
      <c r="V926" s="158"/>
      <c r="W926" s="158"/>
      <c r="X926" s="158"/>
      <c r="Y926" s="158"/>
      <c r="Z926" s="158"/>
    </row>
    <row r="927" spans="1:26" ht="15.75" customHeight="1">
      <c r="A927" s="136" t="s">
        <v>1993</v>
      </c>
      <c r="B927" s="173">
        <v>5</v>
      </c>
      <c r="C927" s="173">
        <v>9</v>
      </c>
      <c r="D927" s="158"/>
      <c r="E927" s="158"/>
      <c r="F927" s="158"/>
      <c r="G927" s="158"/>
      <c r="H927" s="158"/>
      <c r="I927" s="158"/>
      <c r="J927" s="158"/>
      <c r="K927" s="158"/>
      <c r="L927" s="158"/>
      <c r="M927" s="158"/>
      <c r="N927" s="158"/>
      <c r="O927" s="158"/>
      <c r="P927" s="158"/>
      <c r="Q927" s="158"/>
      <c r="R927" s="158"/>
      <c r="S927" s="158"/>
      <c r="T927" s="158"/>
      <c r="U927" s="158"/>
      <c r="V927" s="158"/>
      <c r="W927" s="158"/>
      <c r="X927" s="158"/>
      <c r="Y927" s="158"/>
      <c r="Z927" s="158"/>
    </row>
    <row r="928" spans="1:26" ht="15.75" customHeight="1">
      <c r="A928" s="136" t="s">
        <v>2022</v>
      </c>
      <c r="B928" s="173">
        <v>6</v>
      </c>
      <c r="C928" s="173">
        <v>0</v>
      </c>
      <c r="D928" s="158"/>
      <c r="E928" s="158"/>
      <c r="F928" s="158"/>
      <c r="G928" s="158"/>
      <c r="H928" s="158"/>
      <c r="I928" s="158"/>
      <c r="J928" s="158"/>
      <c r="K928" s="158"/>
      <c r="L928" s="158"/>
      <c r="M928" s="158"/>
      <c r="N928" s="158"/>
      <c r="O928" s="158"/>
      <c r="P928" s="158"/>
      <c r="Q928" s="158"/>
      <c r="R928" s="158"/>
      <c r="S928" s="158"/>
      <c r="T928" s="158"/>
      <c r="U928" s="158"/>
      <c r="V928" s="158"/>
      <c r="W928" s="158"/>
      <c r="X928" s="158"/>
      <c r="Y928" s="158"/>
      <c r="Z928" s="158"/>
    </row>
    <row r="929" spans="1:26" ht="15.75" customHeight="1">
      <c r="A929" s="136" t="s">
        <v>1045</v>
      </c>
      <c r="B929" s="173">
        <v>5</v>
      </c>
      <c r="C929" s="173">
        <v>0</v>
      </c>
      <c r="D929" s="158"/>
      <c r="E929" s="158"/>
      <c r="F929" s="158"/>
      <c r="G929" s="158"/>
      <c r="H929" s="158"/>
      <c r="I929" s="158"/>
      <c r="J929" s="158"/>
      <c r="K929" s="158"/>
      <c r="L929" s="158"/>
      <c r="M929" s="158"/>
      <c r="N929" s="158"/>
      <c r="O929" s="158"/>
      <c r="P929" s="158"/>
      <c r="Q929" s="158"/>
      <c r="R929" s="158"/>
      <c r="S929" s="158"/>
      <c r="T929" s="158"/>
      <c r="U929" s="158"/>
      <c r="V929" s="158"/>
      <c r="W929" s="158"/>
      <c r="X929" s="158"/>
      <c r="Y929" s="158"/>
      <c r="Z929" s="158"/>
    </row>
    <row r="930" spans="1:26" ht="15.75" customHeight="1">
      <c r="A930" s="136" t="s">
        <v>1249</v>
      </c>
      <c r="B930" s="173">
        <v>5</v>
      </c>
      <c r="C930" s="173">
        <v>1</v>
      </c>
      <c r="D930" s="158"/>
      <c r="E930" s="158"/>
      <c r="F930" s="158"/>
      <c r="G930" s="158"/>
      <c r="H930" s="158"/>
      <c r="I930" s="158"/>
      <c r="J930" s="158"/>
      <c r="K930" s="158"/>
      <c r="L930" s="158"/>
      <c r="M930" s="158"/>
      <c r="N930" s="158"/>
      <c r="O930" s="158"/>
      <c r="P930" s="158"/>
      <c r="Q930" s="158"/>
      <c r="R930" s="158"/>
      <c r="S930" s="158"/>
      <c r="T930" s="158"/>
      <c r="U930" s="158"/>
      <c r="V930" s="158"/>
      <c r="W930" s="158"/>
      <c r="X930" s="158"/>
      <c r="Y930" s="158"/>
      <c r="Z930" s="158"/>
    </row>
    <row r="931" spans="1:26" ht="15.75" customHeight="1">
      <c r="A931" s="136" t="s">
        <v>1420</v>
      </c>
      <c r="B931" s="173">
        <v>5</v>
      </c>
      <c r="C931" s="173">
        <v>2</v>
      </c>
      <c r="D931" s="158"/>
      <c r="E931" s="158"/>
      <c r="F931" s="158"/>
      <c r="G931" s="158"/>
      <c r="H931" s="158"/>
      <c r="I931" s="158"/>
      <c r="J931" s="158"/>
      <c r="K931" s="158"/>
      <c r="L931" s="158"/>
      <c r="M931" s="158"/>
      <c r="N931" s="158"/>
      <c r="O931" s="158"/>
      <c r="P931" s="158"/>
      <c r="Q931" s="158"/>
      <c r="R931" s="158"/>
      <c r="S931" s="158"/>
      <c r="T931" s="158"/>
      <c r="U931" s="158"/>
      <c r="V931" s="158"/>
      <c r="W931" s="158"/>
      <c r="X931" s="158"/>
      <c r="Y931" s="158"/>
      <c r="Z931" s="158"/>
    </row>
    <row r="932" spans="1:26" ht="15.75" customHeight="1">
      <c r="A932" s="136" t="s">
        <v>1046</v>
      </c>
      <c r="B932" s="173">
        <v>5</v>
      </c>
      <c r="C932" s="173">
        <v>0</v>
      </c>
      <c r="D932" s="158"/>
      <c r="E932" s="158"/>
      <c r="F932" s="158"/>
      <c r="G932" s="158"/>
      <c r="H932" s="158"/>
      <c r="I932" s="158"/>
      <c r="J932" s="158"/>
      <c r="K932" s="158"/>
      <c r="L932" s="158"/>
      <c r="M932" s="158"/>
      <c r="N932" s="158"/>
      <c r="O932" s="158"/>
      <c r="P932" s="158"/>
      <c r="Q932" s="158"/>
      <c r="R932" s="158"/>
      <c r="S932" s="158"/>
      <c r="T932" s="158"/>
      <c r="U932" s="158"/>
      <c r="V932" s="158"/>
      <c r="W932" s="158"/>
      <c r="X932" s="158"/>
      <c r="Y932" s="158"/>
      <c r="Z932" s="158"/>
    </row>
    <row r="933" spans="1:26" ht="15.75" customHeight="1">
      <c r="A933" s="136" t="s">
        <v>1250</v>
      </c>
      <c r="B933" s="173">
        <v>5</v>
      </c>
      <c r="C933" s="173">
        <v>1</v>
      </c>
      <c r="D933" s="158"/>
      <c r="E933" s="158"/>
      <c r="F933" s="158"/>
      <c r="G933" s="158"/>
      <c r="H933" s="158"/>
      <c r="I933" s="158"/>
      <c r="J933" s="158"/>
      <c r="K933" s="158"/>
      <c r="L933" s="158"/>
      <c r="M933" s="158"/>
      <c r="N933" s="158"/>
      <c r="O933" s="158"/>
      <c r="P933" s="158"/>
      <c r="Q933" s="158"/>
      <c r="R933" s="158"/>
      <c r="S933" s="158"/>
      <c r="T933" s="158"/>
      <c r="U933" s="158"/>
      <c r="V933" s="158"/>
      <c r="W933" s="158"/>
      <c r="X933" s="158"/>
      <c r="Y933" s="158"/>
      <c r="Z933" s="158"/>
    </row>
    <row r="934" spans="1:26" ht="15.75" customHeight="1">
      <c r="A934" s="136" t="s">
        <v>1421</v>
      </c>
      <c r="B934" s="173">
        <v>5</v>
      </c>
      <c r="C934" s="173">
        <v>2</v>
      </c>
      <c r="D934" s="158"/>
      <c r="E934" s="158"/>
      <c r="F934" s="158"/>
      <c r="G934" s="158"/>
      <c r="H934" s="158"/>
      <c r="I934" s="158"/>
      <c r="J934" s="158"/>
      <c r="K934" s="158"/>
      <c r="L934" s="158"/>
      <c r="M934" s="158"/>
      <c r="N934" s="158"/>
      <c r="O934" s="158"/>
      <c r="P934" s="158"/>
      <c r="Q934" s="158"/>
      <c r="R934" s="158"/>
      <c r="S934" s="158"/>
      <c r="T934" s="158"/>
      <c r="U934" s="158"/>
      <c r="V934" s="158"/>
      <c r="W934" s="158"/>
      <c r="X934" s="158"/>
      <c r="Y934" s="158"/>
      <c r="Z934" s="158"/>
    </row>
    <row r="935" spans="1:26" ht="15.75" customHeight="1">
      <c r="A935" s="136" t="s">
        <v>1572</v>
      </c>
      <c r="B935" s="173">
        <v>5</v>
      </c>
      <c r="C935" s="173">
        <v>3</v>
      </c>
      <c r="D935" s="158"/>
      <c r="E935" s="158"/>
      <c r="F935" s="158"/>
      <c r="G935" s="158"/>
      <c r="H935" s="158"/>
      <c r="I935" s="158"/>
      <c r="J935" s="158"/>
      <c r="K935" s="158"/>
      <c r="L935" s="158"/>
      <c r="M935" s="158"/>
      <c r="N935" s="158"/>
      <c r="O935" s="158"/>
      <c r="P935" s="158"/>
      <c r="Q935" s="158"/>
      <c r="R935" s="158"/>
      <c r="S935" s="158"/>
      <c r="T935" s="158"/>
      <c r="U935" s="158"/>
      <c r="V935" s="158"/>
      <c r="W935" s="158"/>
      <c r="X935" s="158"/>
      <c r="Y935" s="158"/>
      <c r="Z935" s="158"/>
    </row>
    <row r="936" spans="1:26" ht="15.75" customHeight="1">
      <c r="A936" s="136" t="s">
        <v>1694</v>
      </c>
      <c r="B936" s="173">
        <v>5</v>
      </c>
      <c r="C936" s="173">
        <v>4</v>
      </c>
      <c r="D936" s="158"/>
      <c r="E936" s="158"/>
      <c r="F936" s="158"/>
      <c r="G936" s="158"/>
      <c r="H936" s="158"/>
      <c r="I936" s="158"/>
      <c r="J936" s="158"/>
      <c r="K936" s="158"/>
      <c r="L936" s="158"/>
      <c r="M936" s="158"/>
      <c r="N936" s="158"/>
      <c r="O936" s="158"/>
      <c r="P936" s="158"/>
      <c r="Q936" s="158"/>
      <c r="R936" s="158"/>
      <c r="S936" s="158"/>
      <c r="T936" s="158"/>
      <c r="U936" s="158"/>
      <c r="V936" s="158"/>
      <c r="W936" s="158"/>
      <c r="X936" s="158"/>
      <c r="Y936" s="158"/>
      <c r="Z936" s="158"/>
    </row>
    <row r="937" spans="1:26" ht="15.75" customHeight="1">
      <c r="A937" s="136" t="s">
        <v>1787</v>
      </c>
      <c r="B937" s="173">
        <v>5</v>
      </c>
      <c r="C937" s="173">
        <v>5</v>
      </c>
      <c r="D937" s="158"/>
      <c r="E937" s="158"/>
      <c r="F937" s="158"/>
      <c r="G937" s="158"/>
      <c r="H937" s="158"/>
      <c r="I937" s="158"/>
      <c r="J937" s="158"/>
      <c r="K937" s="158"/>
      <c r="L937" s="158"/>
      <c r="M937" s="158"/>
      <c r="N937" s="158"/>
      <c r="O937" s="158"/>
      <c r="P937" s="158"/>
      <c r="Q937" s="158"/>
      <c r="R937" s="158"/>
      <c r="S937" s="158"/>
      <c r="T937" s="158"/>
      <c r="U937" s="158"/>
      <c r="V937" s="158"/>
      <c r="W937" s="158"/>
      <c r="X937" s="158"/>
      <c r="Y937" s="158"/>
      <c r="Z937" s="158"/>
    </row>
    <row r="938" spans="1:26" ht="15.75" customHeight="1">
      <c r="A938" s="136" t="s">
        <v>1857</v>
      </c>
      <c r="B938" s="173">
        <v>5</v>
      </c>
      <c r="C938" s="173">
        <v>6</v>
      </c>
      <c r="D938" s="158"/>
      <c r="E938" s="158"/>
      <c r="F938" s="158"/>
      <c r="G938" s="158"/>
      <c r="H938" s="158"/>
      <c r="I938" s="158"/>
      <c r="J938" s="158"/>
      <c r="K938" s="158"/>
      <c r="L938" s="158"/>
      <c r="M938" s="158"/>
      <c r="N938" s="158"/>
      <c r="O938" s="158"/>
      <c r="P938" s="158"/>
      <c r="Q938" s="158"/>
      <c r="R938" s="158"/>
      <c r="S938" s="158"/>
      <c r="T938" s="158"/>
      <c r="U938" s="158"/>
      <c r="V938" s="158"/>
      <c r="W938" s="158"/>
      <c r="X938" s="158"/>
      <c r="Y938" s="158"/>
      <c r="Z938" s="158"/>
    </row>
    <row r="939" spans="1:26" ht="15.75" customHeight="1">
      <c r="A939" s="136" t="s">
        <v>1047</v>
      </c>
      <c r="B939" s="173">
        <v>5</v>
      </c>
      <c r="C939" s="173">
        <v>0</v>
      </c>
      <c r="D939" s="158"/>
      <c r="E939" s="158"/>
      <c r="F939" s="158"/>
      <c r="G939" s="158"/>
      <c r="H939" s="158"/>
      <c r="I939" s="158"/>
      <c r="J939" s="158"/>
      <c r="K939" s="158"/>
      <c r="L939" s="158"/>
      <c r="M939" s="158"/>
      <c r="N939" s="158"/>
      <c r="O939" s="158"/>
      <c r="P939" s="158"/>
      <c r="Q939" s="158"/>
      <c r="R939" s="158"/>
      <c r="S939" s="158"/>
      <c r="T939" s="158"/>
      <c r="U939" s="158"/>
      <c r="V939" s="158"/>
      <c r="W939" s="158"/>
      <c r="X939" s="158"/>
      <c r="Y939" s="158"/>
      <c r="Z939" s="158"/>
    </row>
    <row r="940" spans="1:26" ht="15.75" customHeight="1">
      <c r="A940" s="136" t="s">
        <v>1251</v>
      </c>
      <c r="B940" s="173">
        <v>5</v>
      </c>
      <c r="C940" s="173">
        <v>1</v>
      </c>
      <c r="D940" s="158"/>
      <c r="E940" s="158"/>
      <c r="F940" s="158"/>
      <c r="G940" s="158"/>
      <c r="H940" s="158"/>
      <c r="I940" s="158"/>
      <c r="J940" s="158"/>
      <c r="K940" s="158"/>
      <c r="L940" s="158"/>
      <c r="M940" s="158"/>
      <c r="N940" s="158"/>
      <c r="O940" s="158"/>
      <c r="P940" s="158"/>
      <c r="Q940" s="158"/>
      <c r="R940" s="158"/>
      <c r="S940" s="158"/>
      <c r="T940" s="158"/>
      <c r="U940" s="158"/>
      <c r="V940" s="158"/>
      <c r="W940" s="158"/>
      <c r="X940" s="158"/>
      <c r="Y940" s="158"/>
      <c r="Z940" s="158"/>
    </row>
    <row r="941" spans="1:26" ht="15.75" customHeight="1">
      <c r="A941" s="136" t="s">
        <v>1422</v>
      </c>
      <c r="B941" s="173">
        <v>5</v>
      </c>
      <c r="C941" s="173">
        <v>2</v>
      </c>
      <c r="D941" s="158"/>
      <c r="E941" s="158"/>
      <c r="F941" s="158"/>
      <c r="G941" s="158"/>
      <c r="H941" s="158"/>
      <c r="I941" s="158"/>
      <c r="J941" s="158"/>
      <c r="K941" s="158"/>
      <c r="L941" s="158"/>
      <c r="M941" s="158"/>
      <c r="N941" s="158"/>
      <c r="O941" s="158"/>
      <c r="P941" s="158"/>
      <c r="Q941" s="158"/>
      <c r="R941" s="158"/>
      <c r="S941" s="158"/>
      <c r="T941" s="158"/>
      <c r="U941" s="158"/>
      <c r="V941" s="158"/>
      <c r="W941" s="158"/>
      <c r="X941" s="158"/>
      <c r="Y941" s="158"/>
      <c r="Z941" s="158"/>
    </row>
    <row r="942" spans="1:26" ht="15.75" customHeight="1">
      <c r="A942" s="136" t="s">
        <v>1573</v>
      </c>
      <c r="B942" s="173">
        <v>5</v>
      </c>
      <c r="C942" s="173">
        <v>3</v>
      </c>
      <c r="D942" s="158"/>
      <c r="E942" s="158"/>
      <c r="F942" s="158"/>
      <c r="G942" s="158"/>
      <c r="H942" s="158"/>
      <c r="I942" s="158"/>
      <c r="J942" s="158"/>
      <c r="K942" s="158"/>
      <c r="L942" s="158"/>
      <c r="M942" s="158"/>
      <c r="N942" s="158"/>
      <c r="O942" s="158"/>
      <c r="P942" s="158"/>
      <c r="Q942" s="158"/>
      <c r="R942" s="158"/>
      <c r="S942" s="158"/>
      <c r="T942" s="158"/>
      <c r="U942" s="158"/>
      <c r="V942" s="158"/>
      <c r="W942" s="158"/>
      <c r="X942" s="158"/>
      <c r="Y942" s="158"/>
      <c r="Z942" s="158"/>
    </row>
    <row r="943" spans="1:26" ht="15.75" customHeight="1">
      <c r="A943" s="136" t="s">
        <v>1048</v>
      </c>
      <c r="B943" s="173">
        <v>5</v>
      </c>
      <c r="C943" s="173">
        <v>0</v>
      </c>
      <c r="D943" s="158"/>
      <c r="E943" s="158"/>
      <c r="F943" s="158"/>
      <c r="G943" s="158"/>
      <c r="H943" s="158"/>
      <c r="I943" s="158"/>
      <c r="J943" s="158"/>
      <c r="K943" s="158"/>
      <c r="L943" s="158"/>
      <c r="M943" s="158"/>
      <c r="N943" s="158"/>
      <c r="O943" s="158"/>
      <c r="P943" s="158"/>
      <c r="Q943" s="158"/>
      <c r="R943" s="158"/>
      <c r="S943" s="158"/>
      <c r="T943" s="158"/>
      <c r="U943" s="158"/>
      <c r="V943" s="158"/>
      <c r="W943" s="158"/>
      <c r="X943" s="158"/>
      <c r="Y943" s="158"/>
      <c r="Z943" s="158"/>
    </row>
    <row r="944" spans="1:26" ht="15.75" customHeight="1">
      <c r="A944" s="136" t="s">
        <v>1252</v>
      </c>
      <c r="B944" s="173">
        <v>5</v>
      </c>
      <c r="C944" s="173">
        <v>1</v>
      </c>
      <c r="D944" s="158"/>
      <c r="E944" s="158"/>
      <c r="F944" s="158"/>
      <c r="G944" s="158"/>
      <c r="H944" s="158"/>
      <c r="I944" s="158"/>
      <c r="J944" s="158"/>
      <c r="K944" s="158"/>
      <c r="L944" s="158"/>
      <c r="M944" s="158"/>
      <c r="N944" s="158"/>
      <c r="O944" s="158"/>
      <c r="P944" s="158"/>
      <c r="Q944" s="158"/>
      <c r="R944" s="158"/>
      <c r="S944" s="158"/>
      <c r="T944" s="158"/>
      <c r="U944" s="158"/>
      <c r="V944" s="158"/>
      <c r="W944" s="158"/>
      <c r="X944" s="158"/>
      <c r="Y944" s="158"/>
      <c r="Z944" s="158"/>
    </row>
    <row r="945" spans="1:26" ht="15.75" customHeight="1">
      <c r="A945" s="136" t="s">
        <v>1423</v>
      </c>
      <c r="B945" s="173">
        <v>5</v>
      </c>
      <c r="C945" s="173">
        <v>2</v>
      </c>
      <c r="D945" s="158"/>
      <c r="E945" s="158"/>
      <c r="F945" s="158"/>
      <c r="G945" s="158"/>
      <c r="H945" s="158"/>
      <c r="I945" s="158"/>
      <c r="J945" s="158"/>
      <c r="K945" s="158"/>
      <c r="L945" s="158"/>
      <c r="M945" s="158"/>
      <c r="N945" s="158"/>
      <c r="O945" s="158"/>
      <c r="P945" s="158"/>
      <c r="Q945" s="158"/>
      <c r="R945" s="158"/>
      <c r="S945" s="158"/>
      <c r="T945" s="158"/>
      <c r="U945" s="158"/>
      <c r="V945" s="158"/>
      <c r="W945" s="158"/>
      <c r="X945" s="158"/>
      <c r="Y945" s="158"/>
      <c r="Z945" s="158"/>
    </row>
    <row r="946" spans="1:26" ht="15.75" customHeight="1">
      <c r="A946" s="136" t="s">
        <v>1049</v>
      </c>
      <c r="B946" s="173">
        <v>5</v>
      </c>
      <c r="C946" s="173">
        <v>0</v>
      </c>
      <c r="D946" s="158"/>
      <c r="E946" s="158"/>
      <c r="F946" s="158"/>
      <c r="G946" s="158"/>
      <c r="H946" s="158"/>
      <c r="I946" s="158"/>
      <c r="J946" s="158"/>
      <c r="K946" s="158"/>
      <c r="L946" s="158"/>
      <c r="M946" s="158"/>
      <c r="N946" s="158"/>
      <c r="O946" s="158"/>
      <c r="P946" s="158"/>
      <c r="Q946" s="158"/>
      <c r="R946" s="158"/>
      <c r="S946" s="158"/>
      <c r="T946" s="158"/>
      <c r="U946" s="158"/>
      <c r="V946" s="158"/>
      <c r="W946" s="158"/>
      <c r="X946" s="158"/>
      <c r="Y946" s="158"/>
      <c r="Z946" s="158"/>
    </row>
    <row r="947" spans="1:26" ht="15.75" customHeight="1">
      <c r="A947" s="136" t="s">
        <v>1253</v>
      </c>
      <c r="B947" s="173">
        <v>5</v>
      </c>
      <c r="C947" s="173">
        <v>1</v>
      </c>
      <c r="D947" s="158"/>
      <c r="E947" s="158"/>
      <c r="F947" s="158"/>
      <c r="G947" s="158"/>
      <c r="H947" s="158"/>
      <c r="I947" s="158"/>
      <c r="J947" s="158"/>
      <c r="K947" s="158"/>
      <c r="L947" s="158"/>
      <c r="M947" s="158"/>
      <c r="N947" s="158"/>
      <c r="O947" s="158"/>
      <c r="P947" s="158"/>
      <c r="Q947" s="158"/>
      <c r="R947" s="158"/>
      <c r="S947" s="158"/>
      <c r="T947" s="158"/>
      <c r="U947" s="158"/>
      <c r="V947" s="158"/>
      <c r="W947" s="158"/>
      <c r="X947" s="158"/>
      <c r="Y947" s="158"/>
      <c r="Z947" s="158"/>
    </row>
    <row r="948" spans="1:26" ht="15.75" customHeight="1">
      <c r="A948" s="142" t="s">
        <v>1050</v>
      </c>
      <c r="B948" s="173">
        <v>0</v>
      </c>
      <c r="C948" s="173">
        <v>1</v>
      </c>
      <c r="D948" s="158"/>
      <c r="E948" s="158"/>
      <c r="F948" s="158"/>
      <c r="G948" s="158"/>
      <c r="H948" s="158"/>
      <c r="I948" s="158"/>
      <c r="J948" s="158"/>
      <c r="K948" s="158"/>
      <c r="L948" s="158"/>
      <c r="M948" s="158"/>
      <c r="N948" s="158"/>
      <c r="O948" s="158"/>
      <c r="P948" s="158"/>
      <c r="Q948" s="158"/>
      <c r="R948" s="158"/>
      <c r="S948" s="158"/>
      <c r="T948" s="158"/>
      <c r="U948" s="158"/>
      <c r="V948" s="158"/>
      <c r="W948" s="158"/>
      <c r="X948" s="158"/>
      <c r="Y948" s="158"/>
      <c r="Z948" s="158"/>
    </row>
    <row r="949" spans="1:26" ht="15.75" customHeight="1">
      <c r="A949" s="142" t="s">
        <v>1254</v>
      </c>
      <c r="B949" s="173">
        <v>0</v>
      </c>
      <c r="C949" s="173">
        <v>2</v>
      </c>
      <c r="D949" s="158"/>
      <c r="E949" s="158"/>
      <c r="F949" s="158"/>
      <c r="G949" s="158"/>
      <c r="H949" s="158"/>
      <c r="I949" s="158"/>
      <c r="J949" s="158"/>
      <c r="K949" s="158"/>
      <c r="L949" s="158"/>
      <c r="M949" s="158"/>
      <c r="N949" s="158"/>
      <c r="O949" s="158"/>
      <c r="P949" s="158"/>
      <c r="Q949" s="158"/>
      <c r="R949" s="158"/>
      <c r="S949" s="158"/>
      <c r="T949" s="158"/>
      <c r="U949" s="158"/>
      <c r="V949" s="158"/>
      <c r="W949" s="158"/>
      <c r="X949" s="158"/>
      <c r="Y949" s="158"/>
      <c r="Z949" s="158"/>
    </row>
    <row r="950" spans="1:26" ht="15.75" customHeight="1">
      <c r="A950" s="142" t="s">
        <v>1424</v>
      </c>
      <c r="B950" s="173">
        <v>0</v>
      </c>
      <c r="C950" s="173">
        <v>3</v>
      </c>
      <c r="D950" s="158"/>
      <c r="E950" s="158"/>
      <c r="F950" s="158"/>
      <c r="G950" s="158"/>
      <c r="H950" s="158"/>
      <c r="I950" s="158"/>
      <c r="J950" s="158"/>
      <c r="K950" s="158"/>
      <c r="L950" s="158"/>
      <c r="M950" s="158"/>
      <c r="N950" s="158"/>
      <c r="O950" s="158"/>
      <c r="P950" s="158"/>
      <c r="Q950" s="158"/>
      <c r="R950" s="158"/>
      <c r="S950" s="158"/>
      <c r="T950" s="158"/>
      <c r="U950" s="158"/>
      <c r="V950" s="158"/>
      <c r="W950" s="158"/>
      <c r="X950" s="158"/>
      <c r="Y950" s="158"/>
      <c r="Z950" s="158"/>
    </row>
    <row r="951" spans="1:26" ht="15.75" customHeight="1">
      <c r="A951" s="142" t="s">
        <v>1574</v>
      </c>
      <c r="B951" s="173">
        <v>0</v>
      </c>
      <c r="C951" s="173">
        <v>4</v>
      </c>
      <c r="D951" s="158"/>
      <c r="E951" s="158"/>
      <c r="F951" s="158"/>
      <c r="G951" s="158"/>
      <c r="H951" s="158"/>
      <c r="I951" s="158"/>
      <c r="J951" s="158"/>
      <c r="K951" s="158"/>
      <c r="L951" s="158"/>
      <c r="M951" s="158"/>
      <c r="N951" s="158"/>
      <c r="O951" s="158"/>
      <c r="P951" s="158"/>
      <c r="Q951" s="158"/>
      <c r="R951" s="158"/>
      <c r="S951" s="158"/>
      <c r="T951" s="158"/>
      <c r="U951" s="158"/>
      <c r="V951" s="158"/>
      <c r="W951" s="158"/>
      <c r="X951" s="158"/>
      <c r="Y951" s="158"/>
      <c r="Z951" s="158"/>
    </row>
    <row r="952" spans="1:26" ht="15.75" customHeight="1">
      <c r="A952" s="136" t="s">
        <v>1695</v>
      </c>
      <c r="B952" s="173">
        <v>5</v>
      </c>
      <c r="C952" s="173">
        <v>2</v>
      </c>
      <c r="D952" s="158"/>
      <c r="E952" s="158"/>
      <c r="F952" s="158"/>
      <c r="G952" s="158"/>
      <c r="H952" s="158"/>
      <c r="I952" s="158"/>
      <c r="J952" s="158"/>
      <c r="K952" s="158"/>
      <c r="L952" s="158"/>
      <c r="M952" s="158"/>
      <c r="N952" s="158"/>
      <c r="O952" s="158"/>
      <c r="P952" s="158"/>
      <c r="Q952" s="158"/>
      <c r="R952" s="158"/>
      <c r="S952" s="158"/>
      <c r="T952" s="158"/>
      <c r="U952" s="158"/>
      <c r="V952" s="158"/>
      <c r="W952" s="158"/>
      <c r="X952" s="158"/>
      <c r="Y952" s="158"/>
      <c r="Z952" s="158"/>
    </row>
    <row r="953" spans="1:26" ht="15.75" customHeight="1">
      <c r="A953" s="136" t="s">
        <v>1788</v>
      </c>
      <c r="B953" s="173">
        <v>5</v>
      </c>
      <c r="C953" s="173">
        <v>3</v>
      </c>
      <c r="D953" s="158"/>
      <c r="E953" s="158"/>
      <c r="F953" s="158"/>
      <c r="G953" s="158"/>
      <c r="H953" s="158"/>
      <c r="I953" s="158"/>
      <c r="J953" s="158"/>
      <c r="K953" s="158"/>
      <c r="L953" s="158"/>
      <c r="M953" s="158"/>
      <c r="N953" s="158"/>
      <c r="O953" s="158"/>
      <c r="P953" s="158"/>
      <c r="Q953" s="158"/>
      <c r="R953" s="158"/>
      <c r="S953" s="158"/>
      <c r="T953" s="158"/>
      <c r="U953" s="158"/>
      <c r="V953" s="158"/>
      <c r="W953" s="158"/>
      <c r="X953" s="158"/>
      <c r="Y953" s="158"/>
      <c r="Z953" s="158"/>
    </row>
    <row r="954" spans="1:26" ht="15.75" customHeight="1">
      <c r="A954" s="136" t="s">
        <v>1858</v>
      </c>
      <c r="B954" s="173">
        <v>5</v>
      </c>
      <c r="C954" s="173">
        <v>4</v>
      </c>
      <c r="D954" s="158"/>
      <c r="E954" s="158"/>
      <c r="F954" s="158"/>
      <c r="G954" s="158"/>
      <c r="H954" s="158"/>
      <c r="I954" s="158"/>
      <c r="J954" s="158"/>
      <c r="K954" s="158"/>
      <c r="L954" s="158"/>
      <c r="M954" s="158"/>
      <c r="N954" s="158"/>
      <c r="O954" s="158"/>
      <c r="P954" s="158"/>
      <c r="Q954" s="158"/>
      <c r="R954" s="158"/>
      <c r="S954" s="158"/>
      <c r="T954" s="158"/>
      <c r="U954" s="158"/>
      <c r="V954" s="158"/>
      <c r="W954" s="158"/>
      <c r="X954" s="158"/>
      <c r="Y954" s="158"/>
      <c r="Z954" s="158"/>
    </row>
    <row r="955" spans="1:26" ht="15.75" customHeight="1">
      <c r="A955" s="136" t="s">
        <v>1910</v>
      </c>
      <c r="B955" s="173">
        <v>5</v>
      </c>
      <c r="C955" s="173">
        <v>5</v>
      </c>
      <c r="D955" s="158"/>
      <c r="E955" s="158"/>
      <c r="F955" s="158"/>
      <c r="G955" s="158"/>
      <c r="H955" s="158"/>
      <c r="I955" s="158"/>
      <c r="J955" s="158"/>
      <c r="K955" s="158"/>
      <c r="L955" s="158"/>
      <c r="M955" s="158"/>
      <c r="N955" s="158"/>
      <c r="O955" s="158"/>
      <c r="P955" s="158"/>
      <c r="Q955" s="158"/>
      <c r="R955" s="158"/>
      <c r="S955" s="158"/>
      <c r="T955" s="158"/>
      <c r="U955" s="158"/>
      <c r="V955" s="158"/>
      <c r="W955" s="158"/>
      <c r="X955" s="158"/>
      <c r="Y955" s="158"/>
      <c r="Z955" s="158"/>
    </row>
    <row r="956" spans="1:26" ht="15.75" customHeight="1">
      <c r="A956" s="136" t="s">
        <v>1051</v>
      </c>
      <c r="B956" s="173">
        <v>5</v>
      </c>
      <c r="C956" s="173">
        <v>0</v>
      </c>
      <c r="D956" s="158"/>
      <c r="E956" s="158"/>
      <c r="F956" s="158"/>
      <c r="G956" s="158"/>
      <c r="H956" s="158"/>
      <c r="I956" s="158"/>
      <c r="J956" s="158"/>
      <c r="K956" s="158"/>
      <c r="L956" s="158"/>
      <c r="M956" s="158"/>
      <c r="N956" s="158"/>
      <c r="O956" s="158"/>
      <c r="P956" s="158"/>
      <c r="Q956" s="158"/>
      <c r="R956" s="158"/>
      <c r="S956" s="158"/>
      <c r="T956" s="158"/>
      <c r="U956" s="158"/>
      <c r="V956" s="158"/>
      <c r="W956" s="158"/>
      <c r="X956" s="158"/>
      <c r="Y956" s="158"/>
      <c r="Z956" s="158"/>
    </row>
    <row r="957" spans="1:26" ht="15.75" customHeight="1">
      <c r="A957" s="136" t="s">
        <v>1255</v>
      </c>
      <c r="B957" s="173">
        <v>5</v>
      </c>
      <c r="C957" s="173">
        <v>1</v>
      </c>
      <c r="D957" s="158"/>
      <c r="E957" s="158"/>
      <c r="F957" s="158"/>
      <c r="G957" s="158"/>
      <c r="H957" s="158"/>
      <c r="I957" s="158"/>
      <c r="J957" s="158"/>
      <c r="K957" s="158"/>
      <c r="L957" s="158"/>
      <c r="M957" s="158"/>
      <c r="N957" s="158"/>
      <c r="O957" s="158"/>
      <c r="P957" s="158"/>
      <c r="Q957" s="158"/>
      <c r="R957" s="158"/>
      <c r="S957" s="158"/>
      <c r="T957" s="158"/>
      <c r="U957" s="158"/>
      <c r="V957" s="158"/>
      <c r="W957" s="158"/>
      <c r="X957" s="158"/>
      <c r="Y957" s="158"/>
      <c r="Z957" s="158"/>
    </row>
    <row r="958" spans="1:26" ht="15.75" customHeight="1">
      <c r="A958" s="136" t="s">
        <v>1425</v>
      </c>
      <c r="B958" s="173">
        <v>5</v>
      </c>
      <c r="C958" s="173">
        <v>2</v>
      </c>
      <c r="D958" s="158"/>
      <c r="E958" s="158"/>
      <c r="F958" s="158"/>
      <c r="G958" s="158"/>
      <c r="H958" s="158"/>
      <c r="I958" s="158"/>
      <c r="J958" s="158"/>
      <c r="K958" s="158"/>
      <c r="L958" s="158"/>
      <c r="M958" s="158"/>
      <c r="N958" s="158"/>
      <c r="O958" s="158"/>
      <c r="P958" s="158"/>
      <c r="Q958" s="158"/>
      <c r="R958" s="158"/>
      <c r="S958" s="158"/>
      <c r="T958" s="158"/>
      <c r="U958" s="158"/>
      <c r="V958" s="158"/>
      <c r="W958" s="158"/>
      <c r="X958" s="158"/>
      <c r="Y958" s="158"/>
      <c r="Z958" s="158"/>
    </row>
    <row r="959" spans="1:26" ht="15.75" customHeight="1">
      <c r="A959" s="136" t="s">
        <v>1052</v>
      </c>
      <c r="B959" s="173">
        <v>5</v>
      </c>
      <c r="C959" s="173">
        <v>0</v>
      </c>
      <c r="D959" s="158"/>
      <c r="E959" s="158"/>
      <c r="F959" s="158"/>
      <c r="G959" s="158"/>
      <c r="H959" s="158"/>
      <c r="I959" s="158"/>
      <c r="J959" s="158"/>
      <c r="K959" s="158"/>
      <c r="L959" s="158"/>
      <c r="M959" s="158"/>
      <c r="N959" s="158"/>
      <c r="O959" s="158"/>
      <c r="P959" s="158"/>
      <c r="Q959" s="158"/>
      <c r="R959" s="158"/>
      <c r="S959" s="158"/>
      <c r="T959" s="158"/>
      <c r="U959" s="158"/>
      <c r="V959" s="158"/>
      <c r="W959" s="158"/>
      <c r="X959" s="158"/>
      <c r="Y959" s="158"/>
      <c r="Z959" s="158"/>
    </row>
    <row r="960" spans="1:26" ht="15.75" customHeight="1">
      <c r="A960" s="136" t="s">
        <v>1256</v>
      </c>
      <c r="B960" s="173">
        <v>5</v>
      </c>
      <c r="C960" s="173">
        <v>1</v>
      </c>
      <c r="D960" s="158"/>
      <c r="E960" s="158"/>
      <c r="F960" s="158"/>
      <c r="G960" s="158"/>
      <c r="H960" s="158"/>
      <c r="I960" s="158"/>
      <c r="J960" s="158"/>
      <c r="K960" s="158"/>
      <c r="L960" s="158"/>
      <c r="M960" s="158"/>
      <c r="N960" s="158"/>
      <c r="O960" s="158"/>
      <c r="P960" s="158"/>
      <c r="Q960" s="158"/>
      <c r="R960" s="158"/>
      <c r="S960" s="158"/>
      <c r="T960" s="158"/>
      <c r="U960" s="158"/>
      <c r="V960" s="158"/>
      <c r="W960" s="158"/>
      <c r="X960" s="158"/>
      <c r="Y960" s="158"/>
      <c r="Z960" s="158"/>
    </row>
    <row r="961" spans="1:26" ht="15.75" customHeight="1">
      <c r="A961" s="136" t="s">
        <v>1053</v>
      </c>
      <c r="B961" s="173">
        <v>5</v>
      </c>
      <c r="C961" s="173">
        <v>0</v>
      </c>
      <c r="D961" s="158"/>
      <c r="E961" s="158"/>
      <c r="F961" s="158"/>
      <c r="G961" s="158"/>
      <c r="H961" s="158"/>
      <c r="I961" s="158"/>
      <c r="J961" s="158"/>
      <c r="K961" s="158"/>
      <c r="L961" s="158"/>
      <c r="M961" s="158"/>
      <c r="N961" s="158"/>
      <c r="O961" s="158"/>
      <c r="P961" s="158"/>
      <c r="Q961" s="158"/>
      <c r="R961" s="158"/>
      <c r="S961" s="158"/>
      <c r="T961" s="158"/>
      <c r="U961" s="158"/>
      <c r="V961" s="158"/>
      <c r="W961" s="158"/>
      <c r="X961" s="158"/>
      <c r="Y961" s="158"/>
      <c r="Z961" s="158"/>
    </row>
    <row r="962" spans="1:26" ht="15.75" customHeight="1">
      <c r="A962" s="136" t="s">
        <v>1257</v>
      </c>
      <c r="B962" s="173">
        <v>5</v>
      </c>
      <c r="C962" s="173">
        <v>1</v>
      </c>
      <c r="D962" s="158"/>
      <c r="E962" s="158"/>
      <c r="F962" s="158"/>
      <c r="G962" s="158"/>
      <c r="H962" s="158"/>
      <c r="I962" s="158"/>
      <c r="J962" s="158"/>
      <c r="K962" s="158"/>
      <c r="L962" s="158"/>
      <c r="M962" s="158"/>
      <c r="N962" s="158"/>
      <c r="O962" s="158"/>
      <c r="P962" s="158"/>
      <c r="Q962" s="158"/>
      <c r="R962" s="158"/>
      <c r="S962" s="158"/>
      <c r="T962" s="158"/>
      <c r="U962" s="158"/>
      <c r="V962" s="158"/>
      <c r="W962" s="158"/>
      <c r="X962" s="158"/>
      <c r="Y962" s="158"/>
      <c r="Z962" s="158"/>
    </row>
    <row r="963" spans="1:26" ht="15.75" customHeight="1">
      <c r="A963" s="136" t="s">
        <v>1426</v>
      </c>
      <c r="B963" s="173">
        <v>5</v>
      </c>
      <c r="C963" s="173">
        <v>2</v>
      </c>
      <c r="D963" s="158"/>
      <c r="E963" s="158"/>
      <c r="F963" s="158"/>
      <c r="G963" s="158"/>
      <c r="H963" s="158"/>
      <c r="I963" s="158"/>
      <c r="J963" s="158"/>
      <c r="K963" s="158"/>
      <c r="L963" s="158"/>
      <c r="M963" s="158"/>
      <c r="N963" s="158"/>
      <c r="O963" s="158"/>
      <c r="P963" s="158"/>
      <c r="Q963" s="158"/>
      <c r="R963" s="158"/>
      <c r="S963" s="158"/>
      <c r="T963" s="158"/>
      <c r="U963" s="158"/>
      <c r="V963" s="158"/>
      <c r="W963" s="158"/>
      <c r="X963" s="158"/>
      <c r="Y963" s="158"/>
      <c r="Z963" s="158"/>
    </row>
    <row r="964" spans="1:26" ht="15.75" customHeight="1">
      <c r="A964" s="142" t="s">
        <v>1054</v>
      </c>
      <c r="B964" s="173">
        <v>0</v>
      </c>
      <c r="C964" s="173">
        <v>1</v>
      </c>
      <c r="D964" s="158"/>
      <c r="E964" s="158"/>
      <c r="F964" s="158"/>
      <c r="G964" s="158"/>
      <c r="H964" s="158"/>
      <c r="I964" s="158"/>
      <c r="J964" s="158"/>
      <c r="K964" s="158"/>
      <c r="L964" s="158"/>
      <c r="M964" s="158"/>
      <c r="N964" s="158"/>
      <c r="O964" s="158"/>
      <c r="P964" s="158"/>
      <c r="Q964" s="158"/>
      <c r="R964" s="158"/>
      <c r="S964" s="158"/>
      <c r="T964" s="158"/>
      <c r="U964" s="158"/>
      <c r="V964" s="158"/>
      <c r="W964" s="158"/>
      <c r="X964" s="158"/>
      <c r="Y964" s="158"/>
      <c r="Z964" s="158"/>
    </row>
    <row r="965" spans="1:26" ht="15.75" customHeight="1">
      <c r="A965" s="142" t="s">
        <v>1258</v>
      </c>
      <c r="B965" s="173">
        <v>0</v>
      </c>
      <c r="C965" s="173">
        <v>2</v>
      </c>
      <c r="D965" s="158"/>
      <c r="E965" s="158"/>
      <c r="F965" s="158"/>
      <c r="G965" s="158"/>
      <c r="H965" s="158"/>
      <c r="I965" s="158"/>
      <c r="J965" s="158"/>
      <c r="K965" s="158"/>
      <c r="L965" s="158"/>
      <c r="M965" s="158"/>
      <c r="N965" s="158"/>
      <c r="O965" s="158"/>
      <c r="P965" s="158"/>
      <c r="Q965" s="158"/>
      <c r="R965" s="158"/>
      <c r="S965" s="158"/>
      <c r="T965" s="158"/>
      <c r="U965" s="158"/>
      <c r="V965" s="158"/>
      <c r="W965" s="158"/>
      <c r="X965" s="158"/>
      <c r="Y965" s="158"/>
      <c r="Z965" s="158"/>
    </row>
    <row r="966" spans="1:26" ht="15.75" customHeight="1">
      <c r="A966" s="142" t="s">
        <v>1427</v>
      </c>
      <c r="B966" s="173">
        <v>0</v>
      </c>
      <c r="C966" s="173">
        <v>4</v>
      </c>
      <c r="D966" s="158"/>
      <c r="E966" s="158"/>
      <c r="F966" s="158"/>
      <c r="G966" s="158"/>
      <c r="H966" s="158"/>
      <c r="I966" s="158"/>
      <c r="J966" s="158"/>
      <c r="K966" s="158"/>
      <c r="L966" s="158"/>
      <c r="M966" s="158"/>
      <c r="N966" s="158"/>
      <c r="O966" s="158"/>
      <c r="P966" s="158"/>
      <c r="Q966" s="158"/>
      <c r="R966" s="158"/>
      <c r="S966" s="158"/>
      <c r="T966" s="158"/>
      <c r="U966" s="158"/>
      <c r="V966" s="158"/>
      <c r="W966" s="158"/>
      <c r="X966" s="158"/>
      <c r="Y966" s="158"/>
      <c r="Z966" s="158"/>
    </row>
    <row r="967" spans="1:26" ht="15.75" customHeight="1">
      <c r="A967" s="142" t="s">
        <v>1575</v>
      </c>
      <c r="B967" s="173">
        <v>0</v>
      </c>
      <c r="C967" s="173">
        <v>5</v>
      </c>
      <c r="D967" s="158"/>
      <c r="E967" s="158"/>
      <c r="F967" s="158"/>
      <c r="G967" s="158"/>
      <c r="H967" s="158"/>
      <c r="I967" s="158"/>
      <c r="J967" s="158"/>
      <c r="K967" s="158"/>
      <c r="L967" s="158"/>
      <c r="M967" s="158"/>
      <c r="N967" s="158"/>
      <c r="O967" s="158"/>
      <c r="P967" s="158"/>
      <c r="Q967" s="158"/>
      <c r="R967" s="158"/>
      <c r="S967" s="158"/>
      <c r="T967" s="158"/>
      <c r="U967" s="158"/>
      <c r="V967" s="158"/>
      <c r="W967" s="158"/>
      <c r="X967" s="158"/>
      <c r="Y967" s="158"/>
      <c r="Z967" s="158"/>
    </row>
    <row r="968" spans="1:26" ht="15.75" customHeight="1">
      <c r="A968" s="142" t="s">
        <v>1696</v>
      </c>
      <c r="B968" s="173">
        <v>0</v>
      </c>
      <c r="C968" s="173">
        <v>6</v>
      </c>
      <c r="D968" s="158"/>
      <c r="E968" s="158"/>
      <c r="F968" s="158"/>
      <c r="G968" s="158"/>
      <c r="H968" s="158"/>
      <c r="I968" s="158"/>
      <c r="J968" s="158"/>
      <c r="K968" s="158"/>
      <c r="L968" s="158"/>
      <c r="M968" s="158"/>
      <c r="N968" s="158"/>
      <c r="O968" s="158"/>
      <c r="P968" s="158"/>
      <c r="Q968" s="158"/>
      <c r="R968" s="158"/>
      <c r="S968" s="158"/>
      <c r="T968" s="158"/>
      <c r="U968" s="158"/>
      <c r="V968" s="158"/>
      <c r="W968" s="158"/>
      <c r="X968" s="158"/>
      <c r="Y968" s="158"/>
      <c r="Z968" s="158"/>
    </row>
    <row r="969" spans="1:26" ht="15.75" customHeight="1">
      <c r="A969" s="142" t="s">
        <v>1789</v>
      </c>
      <c r="B969" s="173">
        <v>0</v>
      </c>
      <c r="C969" s="173">
        <v>7</v>
      </c>
      <c r="D969" s="158"/>
      <c r="E969" s="158"/>
      <c r="F969" s="158"/>
      <c r="G969" s="158"/>
      <c r="H969" s="158"/>
      <c r="I969" s="158"/>
      <c r="J969" s="158"/>
      <c r="K969" s="158"/>
      <c r="L969" s="158"/>
      <c r="M969" s="158"/>
      <c r="N969" s="158"/>
      <c r="O969" s="158"/>
      <c r="P969" s="158"/>
      <c r="Q969" s="158"/>
      <c r="R969" s="158"/>
      <c r="S969" s="158"/>
      <c r="T969" s="158"/>
      <c r="U969" s="158"/>
      <c r="V969" s="158"/>
      <c r="W969" s="158"/>
      <c r="X969" s="158"/>
      <c r="Y969" s="158"/>
      <c r="Z969" s="158"/>
    </row>
    <row r="970" spans="1:26" ht="15.75" customHeight="1">
      <c r="A970" s="142" t="s">
        <v>1859</v>
      </c>
      <c r="B970" s="173">
        <v>0</v>
      </c>
      <c r="C970" s="173">
        <v>8</v>
      </c>
      <c r="D970" s="158"/>
      <c r="E970" s="158"/>
      <c r="F970" s="158"/>
      <c r="G970" s="158"/>
      <c r="H970" s="158"/>
      <c r="I970" s="158"/>
      <c r="J970" s="158"/>
      <c r="K970" s="158"/>
      <c r="L970" s="158"/>
      <c r="M970" s="158"/>
      <c r="N970" s="158"/>
      <c r="O970" s="158"/>
      <c r="P970" s="158"/>
      <c r="Q970" s="158"/>
      <c r="R970" s="158"/>
      <c r="S970" s="158"/>
      <c r="T970" s="158"/>
      <c r="U970" s="158"/>
      <c r="V970" s="158"/>
      <c r="W970" s="158"/>
      <c r="X970" s="158"/>
      <c r="Y970" s="158"/>
      <c r="Z970" s="158"/>
    </row>
    <row r="971" spans="1:26" ht="15.75" customHeight="1">
      <c r="A971" s="142" t="s">
        <v>1911</v>
      </c>
      <c r="B971" s="173">
        <v>0</v>
      </c>
      <c r="C971" s="173">
        <v>9</v>
      </c>
      <c r="D971" s="158"/>
      <c r="E971" s="158"/>
      <c r="F971" s="158"/>
      <c r="G971" s="158"/>
      <c r="H971" s="158"/>
      <c r="I971" s="158"/>
      <c r="J971" s="158"/>
      <c r="K971" s="158"/>
      <c r="L971" s="158"/>
      <c r="M971" s="158"/>
      <c r="N971" s="158"/>
      <c r="O971" s="158"/>
      <c r="P971" s="158"/>
      <c r="Q971" s="158"/>
      <c r="R971" s="158"/>
      <c r="S971" s="158"/>
      <c r="T971" s="158"/>
      <c r="U971" s="158"/>
      <c r="V971" s="158"/>
      <c r="W971" s="158"/>
      <c r="X971" s="158"/>
      <c r="Y971" s="158"/>
      <c r="Z971" s="158"/>
    </row>
    <row r="972" spans="1:26" ht="15.75" customHeight="1">
      <c r="A972" s="142" t="s">
        <v>1957</v>
      </c>
      <c r="B972" s="173">
        <v>1</v>
      </c>
      <c r="C972" s="173">
        <v>0</v>
      </c>
      <c r="D972" s="158"/>
      <c r="E972" s="158"/>
      <c r="F972" s="158"/>
      <c r="G972" s="158"/>
      <c r="H972" s="158"/>
      <c r="I972" s="158"/>
      <c r="J972" s="158"/>
      <c r="K972" s="158"/>
      <c r="L972" s="158"/>
      <c r="M972" s="158"/>
      <c r="N972" s="158"/>
      <c r="O972" s="158"/>
      <c r="P972" s="158"/>
      <c r="Q972" s="158"/>
      <c r="R972" s="158"/>
      <c r="S972" s="158"/>
      <c r="T972" s="158"/>
      <c r="U972" s="158"/>
      <c r="V972" s="158"/>
      <c r="W972" s="158"/>
      <c r="X972" s="158"/>
      <c r="Y972" s="158"/>
      <c r="Z972" s="158"/>
    </row>
    <row r="973" spans="1:26" ht="15.75" customHeight="1">
      <c r="A973" s="136" t="s">
        <v>1994</v>
      </c>
      <c r="B973" s="173">
        <v>5</v>
      </c>
      <c r="C973" s="173">
        <v>3</v>
      </c>
      <c r="D973" s="158"/>
      <c r="E973" s="158"/>
      <c r="F973" s="158"/>
      <c r="G973" s="158"/>
      <c r="H973" s="158"/>
      <c r="I973" s="158"/>
      <c r="J973" s="158"/>
      <c r="K973" s="158"/>
      <c r="L973" s="158"/>
      <c r="M973" s="158"/>
      <c r="N973" s="158"/>
      <c r="O973" s="158"/>
      <c r="P973" s="158"/>
      <c r="Q973" s="158"/>
      <c r="R973" s="158"/>
      <c r="S973" s="158"/>
      <c r="T973" s="158"/>
      <c r="U973" s="158"/>
      <c r="V973" s="158"/>
      <c r="W973" s="158"/>
      <c r="X973" s="158"/>
      <c r="Y973" s="158"/>
      <c r="Z973" s="158"/>
    </row>
    <row r="974" spans="1:26" ht="15.75" customHeight="1">
      <c r="A974" s="136" t="s">
        <v>2023</v>
      </c>
      <c r="B974" s="173">
        <v>5</v>
      </c>
      <c r="C974" s="173">
        <v>5</v>
      </c>
      <c r="D974" s="158"/>
      <c r="E974" s="158"/>
      <c r="F974" s="158"/>
      <c r="G974" s="158"/>
      <c r="H974" s="158"/>
      <c r="I974" s="158"/>
      <c r="J974" s="158"/>
      <c r="K974" s="158"/>
      <c r="L974" s="158"/>
      <c r="M974" s="158"/>
      <c r="N974" s="158"/>
      <c r="O974" s="158"/>
      <c r="P974" s="158"/>
      <c r="Q974" s="158"/>
      <c r="R974" s="158"/>
      <c r="S974" s="158"/>
      <c r="T974" s="158"/>
      <c r="U974" s="158"/>
      <c r="V974" s="158"/>
      <c r="W974" s="158"/>
      <c r="X974" s="158"/>
      <c r="Y974" s="158"/>
      <c r="Z974" s="158"/>
    </row>
    <row r="975" spans="1:26" ht="15.75" customHeight="1">
      <c r="A975" s="136" t="s">
        <v>1055</v>
      </c>
      <c r="B975" s="173">
        <v>5</v>
      </c>
      <c r="C975" s="173">
        <v>0</v>
      </c>
      <c r="D975" s="158"/>
      <c r="E975" s="158"/>
      <c r="F975" s="158"/>
      <c r="G975" s="158"/>
      <c r="H975" s="158"/>
      <c r="I975" s="158"/>
      <c r="J975" s="158"/>
      <c r="K975" s="158"/>
      <c r="L975" s="158"/>
      <c r="M975" s="158"/>
      <c r="N975" s="158"/>
      <c r="O975" s="158"/>
      <c r="P975" s="158"/>
      <c r="Q975" s="158"/>
      <c r="R975" s="158"/>
      <c r="S975" s="158"/>
      <c r="T975" s="158"/>
      <c r="U975" s="158"/>
      <c r="V975" s="158"/>
      <c r="W975" s="158"/>
      <c r="X975" s="158"/>
      <c r="Y975" s="158"/>
      <c r="Z975" s="158"/>
    </row>
    <row r="976" spans="1:26" ht="15.75" customHeight="1">
      <c r="A976" s="136" t="s">
        <v>1259</v>
      </c>
      <c r="B976" s="173">
        <v>5</v>
      </c>
      <c r="C976" s="173">
        <v>1</v>
      </c>
      <c r="D976" s="158"/>
      <c r="E976" s="158"/>
      <c r="F976" s="158"/>
      <c r="G976" s="158"/>
      <c r="H976" s="158"/>
      <c r="I976" s="158"/>
      <c r="J976" s="158"/>
      <c r="K976" s="158"/>
      <c r="L976" s="158"/>
      <c r="M976" s="158"/>
      <c r="N976" s="158"/>
      <c r="O976" s="158"/>
      <c r="P976" s="158"/>
      <c r="Q976" s="158"/>
      <c r="R976" s="158"/>
      <c r="S976" s="158"/>
      <c r="T976" s="158"/>
      <c r="U976" s="158"/>
      <c r="V976" s="158"/>
      <c r="W976" s="158"/>
      <c r="X976" s="158"/>
      <c r="Y976" s="158"/>
      <c r="Z976" s="158"/>
    </row>
    <row r="977" spans="1:26" ht="15.75" customHeight="1">
      <c r="A977" s="142" t="s">
        <v>1056</v>
      </c>
      <c r="B977" s="173">
        <v>0</v>
      </c>
      <c r="C977" s="173">
        <v>1</v>
      </c>
      <c r="D977" s="158"/>
      <c r="E977" s="158"/>
      <c r="F977" s="158"/>
      <c r="G977" s="158"/>
      <c r="H977" s="158"/>
      <c r="I977" s="158"/>
      <c r="J977" s="158"/>
      <c r="K977" s="158"/>
      <c r="L977" s="158"/>
      <c r="M977" s="158"/>
      <c r="N977" s="158"/>
      <c r="O977" s="158"/>
      <c r="P977" s="158"/>
      <c r="Q977" s="158"/>
      <c r="R977" s="158"/>
      <c r="S977" s="158"/>
      <c r="T977" s="158"/>
      <c r="U977" s="158"/>
      <c r="V977" s="158"/>
      <c r="W977" s="158"/>
      <c r="X977" s="158"/>
      <c r="Y977" s="158"/>
      <c r="Z977" s="158"/>
    </row>
    <row r="978" spans="1:26" ht="15.75" customHeight="1">
      <c r="A978" s="142" t="s">
        <v>1260</v>
      </c>
      <c r="B978" s="173">
        <v>0</v>
      </c>
      <c r="C978" s="173">
        <v>2</v>
      </c>
      <c r="D978" s="158"/>
      <c r="E978" s="158"/>
      <c r="F978" s="158"/>
      <c r="G978" s="158"/>
      <c r="H978" s="158"/>
      <c r="I978" s="158"/>
      <c r="J978" s="158"/>
      <c r="K978" s="158"/>
      <c r="L978" s="158"/>
      <c r="M978" s="158"/>
      <c r="N978" s="158"/>
      <c r="O978" s="158"/>
      <c r="P978" s="158"/>
      <c r="Q978" s="158"/>
      <c r="R978" s="158"/>
      <c r="S978" s="158"/>
      <c r="T978" s="158"/>
      <c r="U978" s="158"/>
      <c r="V978" s="158"/>
      <c r="W978" s="158"/>
      <c r="X978" s="158"/>
      <c r="Y978" s="158"/>
      <c r="Z978" s="158"/>
    </row>
    <row r="979" spans="1:26" ht="15.75" customHeight="1">
      <c r="A979" s="136" t="s">
        <v>1428</v>
      </c>
      <c r="B979" s="173">
        <v>5</v>
      </c>
      <c r="C979" s="173">
        <v>2</v>
      </c>
      <c r="D979" s="158"/>
      <c r="E979" s="158"/>
      <c r="F979" s="158"/>
      <c r="G979" s="158"/>
      <c r="H979" s="158"/>
      <c r="I979" s="158"/>
      <c r="J979" s="158"/>
      <c r="K979" s="158"/>
      <c r="L979" s="158"/>
      <c r="M979" s="158"/>
      <c r="N979" s="158"/>
      <c r="O979" s="158"/>
      <c r="P979" s="158"/>
      <c r="Q979" s="158"/>
      <c r="R979" s="158"/>
      <c r="S979" s="158"/>
      <c r="T979" s="158"/>
      <c r="U979" s="158"/>
      <c r="V979" s="158"/>
      <c r="W979" s="158"/>
      <c r="X979" s="158"/>
      <c r="Y979" s="158"/>
      <c r="Z979" s="158"/>
    </row>
    <row r="980" spans="1:26" ht="15.75" customHeight="1">
      <c r="A980" s="136" t="s">
        <v>1576</v>
      </c>
      <c r="B980" s="173">
        <v>5</v>
      </c>
      <c r="C980" s="173">
        <v>3</v>
      </c>
      <c r="D980" s="158"/>
      <c r="E980" s="158"/>
      <c r="F980" s="158"/>
      <c r="G980" s="158"/>
      <c r="H980" s="158"/>
      <c r="I980" s="158"/>
      <c r="J980" s="158"/>
      <c r="K980" s="158"/>
      <c r="L980" s="158"/>
      <c r="M980" s="158"/>
      <c r="N980" s="158"/>
      <c r="O980" s="158"/>
      <c r="P980" s="158"/>
      <c r="Q980" s="158"/>
      <c r="R980" s="158"/>
      <c r="S980" s="158"/>
      <c r="T980" s="158"/>
      <c r="U980" s="158"/>
      <c r="V980" s="158"/>
      <c r="W980" s="158"/>
      <c r="X980" s="158"/>
      <c r="Y980" s="158"/>
      <c r="Z980" s="158"/>
    </row>
    <row r="981" spans="1:26" ht="15.75" customHeight="1">
      <c r="A981" s="136" t="s">
        <v>1697</v>
      </c>
      <c r="B981" s="173">
        <v>5</v>
      </c>
      <c r="C981" s="173">
        <v>4</v>
      </c>
      <c r="D981" s="158"/>
      <c r="E981" s="158"/>
      <c r="F981" s="158"/>
      <c r="G981" s="158"/>
      <c r="H981" s="158"/>
      <c r="I981" s="158"/>
      <c r="J981" s="158"/>
      <c r="K981" s="158"/>
      <c r="L981" s="158"/>
      <c r="M981" s="158"/>
      <c r="N981" s="158"/>
      <c r="O981" s="158"/>
      <c r="P981" s="158"/>
      <c r="Q981" s="158"/>
      <c r="R981" s="158"/>
      <c r="S981" s="158"/>
      <c r="T981" s="158"/>
      <c r="U981" s="158"/>
      <c r="V981" s="158"/>
      <c r="W981" s="158"/>
      <c r="X981" s="158"/>
      <c r="Y981" s="158"/>
      <c r="Z981" s="158"/>
    </row>
    <row r="982" spans="1:26" ht="15.75" customHeight="1">
      <c r="A982" s="142" t="s">
        <v>1057</v>
      </c>
      <c r="B982" s="173">
        <v>0</v>
      </c>
      <c r="C982" s="173">
        <v>1</v>
      </c>
      <c r="D982" s="158"/>
      <c r="E982" s="158"/>
      <c r="F982" s="158"/>
      <c r="G982" s="158"/>
      <c r="H982" s="158"/>
      <c r="I982" s="158"/>
      <c r="J982" s="158"/>
      <c r="K982" s="158"/>
      <c r="L982" s="158"/>
      <c r="M982" s="158"/>
      <c r="N982" s="158"/>
      <c r="O982" s="158"/>
      <c r="P982" s="158"/>
      <c r="Q982" s="158"/>
      <c r="R982" s="158"/>
      <c r="S982" s="158"/>
      <c r="T982" s="158"/>
      <c r="U982" s="158"/>
      <c r="V982" s="158"/>
      <c r="W982" s="158"/>
      <c r="X982" s="158"/>
      <c r="Y982" s="158"/>
      <c r="Z982" s="158"/>
    </row>
    <row r="983" spans="1:26" ht="15.75" customHeight="1">
      <c r="A983" s="142" t="s">
        <v>1261</v>
      </c>
      <c r="B983" s="173">
        <v>0</v>
      </c>
      <c r="C983" s="173">
        <v>2</v>
      </c>
      <c r="D983" s="158"/>
      <c r="E983" s="158"/>
      <c r="F983" s="158"/>
      <c r="G983" s="158"/>
      <c r="H983" s="158"/>
      <c r="I983" s="158"/>
      <c r="J983" s="158"/>
      <c r="K983" s="158"/>
      <c r="L983" s="158"/>
      <c r="M983" s="158"/>
      <c r="N983" s="158"/>
      <c r="O983" s="158"/>
      <c r="P983" s="158"/>
      <c r="Q983" s="158"/>
      <c r="R983" s="158"/>
      <c r="S983" s="158"/>
      <c r="T983" s="158"/>
      <c r="U983" s="158"/>
      <c r="V983" s="158"/>
      <c r="W983" s="158"/>
      <c r="X983" s="158"/>
      <c r="Y983" s="158"/>
      <c r="Z983" s="158"/>
    </row>
    <row r="984" spans="1:26" ht="15.75" customHeight="1">
      <c r="A984" s="142" t="s">
        <v>1429</v>
      </c>
      <c r="B984" s="173">
        <v>0</v>
      </c>
      <c r="C984" s="173">
        <v>3</v>
      </c>
      <c r="D984" s="158"/>
      <c r="E984" s="158"/>
      <c r="F984" s="158"/>
      <c r="G984" s="158"/>
      <c r="H984" s="158"/>
      <c r="I984" s="158"/>
      <c r="J984" s="158"/>
      <c r="K984" s="158"/>
      <c r="L984" s="158"/>
      <c r="M984" s="158"/>
      <c r="N984" s="158"/>
      <c r="O984" s="158"/>
      <c r="P984" s="158"/>
      <c r="Q984" s="158"/>
      <c r="R984" s="158"/>
      <c r="S984" s="158"/>
      <c r="T984" s="158"/>
      <c r="U984" s="158"/>
      <c r="V984" s="158"/>
      <c r="W984" s="158"/>
      <c r="X984" s="158"/>
      <c r="Y984" s="158"/>
      <c r="Z984" s="158"/>
    </row>
    <row r="985" spans="1:26" ht="15.75" customHeight="1">
      <c r="A985" s="136" t="s">
        <v>1577</v>
      </c>
      <c r="B985" s="173">
        <v>5</v>
      </c>
      <c r="C985" s="173">
        <v>1</v>
      </c>
      <c r="D985" s="158"/>
      <c r="E985" s="158"/>
      <c r="F985" s="158"/>
      <c r="G985" s="158"/>
      <c r="H985" s="158"/>
      <c r="I985" s="158"/>
      <c r="J985" s="158"/>
      <c r="K985" s="158"/>
      <c r="L985" s="158"/>
      <c r="M985" s="158"/>
      <c r="N985" s="158"/>
      <c r="O985" s="158"/>
      <c r="P985" s="158"/>
      <c r="Q985" s="158"/>
      <c r="R985" s="158"/>
      <c r="S985" s="158"/>
      <c r="T985" s="158"/>
      <c r="U985" s="158"/>
      <c r="V985" s="158"/>
      <c r="W985" s="158"/>
      <c r="X985" s="158"/>
      <c r="Y985" s="158"/>
      <c r="Z985" s="158"/>
    </row>
    <row r="986" spans="1:26" ht="15.75" customHeight="1">
      <c r="A986" s="136" t="s">
        <v>1058</v>
      </c>
      <c r="B986" s="173">
        <v>5</v>
      </c>
      <c r="C986" s="173">
        <v>0</v>
      </c>
      <c r="D986" s="158"/>
      <c r="E986" s="158"/>
      <c r="F986" s="158"/>
      <c r="G986" s="158"/>
      <c r="H986" s="158"/>
      <c r="I986" s="158"/>
      <c r="J986" s="158"/>
      <c r="K986" s="158"/>
      <c r="L986" s="158"/>
      <c r="M986" s="158"/>
      <c r="N986" s="158"/>
      <c r="O986" s="158"/>
      <c r="P986" s="158"/>
      <c r="Q986" s="158"/>
      <c r="R986" s="158"/>
      <c r="S986" s="158"/>
      <c r="T986" s="158"/>
      <c r="U986" s="158"/>
      <c r="V986" s="158"/>
      <c r="W986" s="158"/>
      <c r="X986" s="158"/>
      <c r="Y986" s="158"/>
      <c r="Z986" s="158"/>
    </row>
    <row r="987" spans="1:26" ht="15.75" customHeight="1">
      <c r="A987" s="142" t="s">
        <v>1059</v>
      </c>
      <c r="B987" s="173">
        <v>0</v>
      </c>
      <c r="C987" s="173">
        <v>1</v>
      </c>
      <c r="D987" s="158"/>
      <c r="E987" s="158"/>
      <c r="F987" s="158"/>
      <c r="G987" s="158"/>
      <c r="H987" s="158"/>
      <c r="I987" s="158"/>
      <c r="J987" s="158"/>
      <c r="K987" s="158"/>
      <c r="L987" s="158"/>
      <c r="M987" s="158"/>
      <c r="N987" s="158"/>
      <c r="O987" s="158"/>
      <c r="P987" s="158"/>
      <c r="Q987" s="158"/>
      <c r="R987" s="158"/>
      <c r="S987" s="158"/>
      <c r="T987" s="158"/>
      <c r="U987" s="158"/>
      <c r="V987" s="158"/>
      <c r="W987" s="158"/>
      <c r="X987" s="158"/>
      <c r="Y987" s="158"/>
      <c r="Z987" s="158"/>
    </row>
    <row r="988" spans="1:26" ht="15.75" customHeight="1">
      <c r="A988" s="142" t="s">
        <v>1262</v>
      </c>
      <c r="B988" s="173">
        <v>0</v>
      </c>
      <c r="C988" s="173">
        <v>2</v>
      </c>
      <c r="D988" s="158"/>
      <c r="E988" s="158"/>
      <c r="F988" s="158"/>
      <c r="G988" s="158"/>
      <c r="H988" s="158"/>
      <c r="I988" s="158"/>
      <c r="J988" s="158"/>
      <c r="K988" s="158"/>
      <c r="L988" s="158"/>
      <c r="M988" s="158"/>
      <c r="N988" s="158"/>
      <c r="O988" s="158"/>
      <c r="P988" s="158"/>
      <c r="Q988" s="158"/>
      <c r="R988" s="158"/>
      <c r="S988" s="158"/>
      <c r="T988" s="158"/>
      <c r="U988" s="158"/>
      <c r="V988" s="158"/>
      <c r="W988" s="158"/>
      <c r="X988" s="158"/>
      <c r="Y988" s="158"/>
      <c r="Z988" s="158"/>
    </row>
    <row r="989" spans="1:26" ht="15.75" customHeight="1">
      <c r="A989" s="142" t="s">
        <v>1430</v>
      </c>
      <c r="B989" s="173">
        <v>0</v>
      </c>
      <c r="C989" s="173">
        <v>3</v>
      </c>
      <c r="D989" s="158"/>
      <c r="E989" s="158"/>
      <c r="F989" s="158"/>
      <c r="G989" s="158"/>
      <c r="H989" s="158"/>
      <c r="I989" s="158"/>
      <c r="J989" s="158"/>
      <c r="K989" s="158"/>
      <c r="L989" s="158"/>
      <c r="M989" s="158"/>
      <c r="N989" s="158"/>
      <c r="O989" s="158"/>
      <c r="P989" s="158"/>
      <c r="Q989" s="158"/>
      <c r="R989" s="158"/>
      <c r="S989" s="158"/>
      <c r="T989" s="158"/>
      <c r="U989" s="158"/>
      <c r="V989" s="158"/>
      <c r="W989" s="158"/>
      <c r="X989" s="158"/>
      <c r="Y989" s="158"/>
      <c r="Z989" s="158"/>
    </row>
    <row r="990" spans="1:26" ht="15.75" customHeight="1">
      <c r="A990" s="136" t="s">
        <v>1578</v>
      </c>
      <c r="B990" s="173">
        <v>5</v>
      </c>
      <c r="C990" s="173">
        <v>1</v>
      </c>
      <c r="D990" s="158"/>
      <c r="E990" s="158"/>
      <c r="F990" s="158"/>
      <c r="G990" s="158"/>
      <c r="H990" s="158"/>
      <c r="I990" s="158"/>
      <c r="J990" s="158"/>
      <c r="K990" s="158"/>
      <c r="L990" s="158"/>
      <c r="M990" s="158"/>
      <c r="N990" s="158"/>
      <c r="O990" s="158"/>
      <c r="P990" s="158"/>
      <c r="Q990" s="158"/>
      <c r="R990" s="158"/>
      <c r="S990" s="158"/>
      <c r="T990" s="158"/>
      <c r="U990" s="158"/>
      <c r="V990" s="158"/>
      <c r="W990" s="158"/>
      <c r="X990" s="158"/>
      <c r="Y990" s="158"/>
      <c r="Z990" s="158"/>
    </row>
    <row r="991" spans="1:26" ht="15.75" customHeight="1">
      <c r="A991" s="142" t="s">
        <v>1060</v>
      </c>
      <c r="B991" s="173">
        <v>0</v>
      </c>
      <c r="C991" s="173">
        <v>1</v>
      </c>
      <c r="D991" s="158"/>
      <c r="E991" s="158"/>
      <c r="F991" s="158"/>
      <c r="G991" s="158"/>
      <c r="H991" s="158"/>
      <c r="I991" s="158"/>
      <c r="J991" s="158"/>
      <c r="K991" s="158"/>
      <c r="L991" s="158"/>
      <c r="M991" s="158"/>
      <c r="N991" s="158"/>
      <c r="O991" s="158"/>
      <c r="P991" s="158"/>
      <c r="Q991" s="158"/>
      <c r="R991" s="158"/>
      <c r="S991" s="158"/>
      <c r="T991" s="158"/>
      <c r="U991" s="158"/>
      <c r="V991" s="158"/>
      <c r="W991" s="158"/>
      <c r="X991" s="158"/>
      <c r="Y991" s="158"/>
      <c r="Z991" s="158"/>
    </row>
    <row r="992" spans="1:26" ht="15.75" customHeight="1">
      <c r="A992" s="142" t="s">
        <v>1263</v>
      </c>
      <c r="B992" s="173">
        <v>0</v>
      </c>
      <c r="C992" s="173">
        <v>2</v>
      </c>
      <c r="D992" s="158"/>
      <c r="E992" s="158"/>
      <c r="F992" s="158"/>
      <c r="G992" s="158"/>
      <c r="H992" s="158"/>
      <c r="I992" s="158"/>
      <c r="J992" s="158"/>
      <c r="K992" s="158"/>
      <c r="L992" s="158"/>
      <c r="M992" s="158"/>
      <c r="N992" s="158"/>
      <c r="O992" s="158"/>
      <c r="P992" s="158"/>
      <c r="Q992" s="158"/>
      <c r="R992" s="158"/>
      <c r="S992" s="158"/>
      <c r="T992" s="158"/>
      <c r="U992" s="158"/>
      <c r="V992" s="158"/>
      <c r="W992" s="158"/>
      <c r="X992" s="158"/>
      <c r="Y992" s="158"/>
      <c r="Z992" s="158"/>
    </row>
    <row r="993" spans="1:26" ht="15.75" customHeight="1">
      <c r="A993" s="142" t="s">
        <v>1431</v>
      </c>
      <c r="B993" s="173">
        <v>0</v>
      </c>
      <c r="C993" s="173">
        <v>3</v>
      </c>
      <c r="D993" s="158"/>
      <c r="E993" s="158"/>
      <c r="F993" s="158"/>
      <c r="G993" s="158"/>
      <c r="H993" s="158"/>
      <c r="I993" s="158"/>
      <c r="J993" s="158"/>
      <c r="K993" s="158"/>
      <c r="L993" s="158"/>
      <c r="M993" s="158"/>
      <c r="N993" s="158"/>
      <c r="O993" s="158"/>
      <c r="P993" s="158"/>
      <c r="Q993" s="158"/>
      <c r="R993" s="158"/>
      <c r="S993" s="158"/>
      <c r="T993" s="158"/>
      <c r="U993" s="158"/>
      <c r="V993" s="158"/>
      <c r="W993" s="158"/>
      <c r="X993" s="158"/>
      <c r="Y993" s="158"/>
      <c r="Z993" s="158"/>
    </row>
    <row r="994" spans="1:26" ht="15.75" customHeight="1">
      <c r="A994" s="136" t="s">
        <v>1061</v>
      </c>
      <c r="B994" s="173">
        <v>5</v>
      </c>
      <c r="C994" s="173">
        <v>0</v>
      </c>
      <c r="D994" s="158"/>
      <c r="E994" s="158"/>
      <c r="F994" s="158"/>
      <c r="G994" s="158"/>
      <c r="H994" s="158"/>
      <c r="I994" s="158"/>
      <c r="J994" s="158"/>
      <c r="K994" s="158"/>
      <c r="L994" s="158"/>
      <c r="M994" s="158"/>
      <c r="N994" s="158"/>
      <c r="O994" s="158"/>
      <c r="P994" s="158"/>
      <c r="Q994" s="158"/>
      <c r="R994" s="158"/>
      <c r="S994" s="158"/>
      <c r="T994" s="158"/>
      <c r="U994" s="158"/>
      <c r="V994" s="158"/>
      <c r="W994" s="158"/>
      <c r="X994" s="158"/>
      <c r="Y994" s="158"/>
      <c r="Z994" s="158"/>
    </row>
    <row r="995" spans="1:26" ht="15.75" customHeight="1">
      <c r="A995" s="136" t="s">
        <v>1062</v>
      </c>
      <c r="B995" s="173">
        <v>5</v>
      </c>
      <c r="C995" s="173">
        <v>0</v>
      </c>
      <c r="D995" s="158"/>
      <c r="E995" s="158"/>
      <c r="F995" s="158"/>
      <c r="G995" s="158"/>
      <c r="H995" s="158"/>
      <c r="I995" s="158"/>
      <c r="J995" s="158"/>
      <c r="K995" s="158"/>
      <c r="L995" s="158"/>
      <c r="M995" s="158"/>
      <c r="N995" s="158"/>
      <c r="O995" s="158"/>
      <c r="P995" s="158"/>
      <c r="Q995" s="158"/>
      <c r="R995" s="158"/>
      <c r="S995" s="158"/>
      <c r="T995" s="158"/>
      <c r="U995" s="158"/>
      <c r="V995" s="158"/>
      <c r="W995" s="158"/>
      <c r="X995" s="158"/>
      <c r="Y995" s="158"/>
      <c r="Z995" s="158"/>
    </row>
    <row r="996" spans="1:26" ht="15.75" customHeight="1">
      <c r="A996" s="142" t="s">
        <v>1063</v>
      </c>
      <c r="B996" s="173">
        <v>0</v>
      </c>
      <c r="C996" s="173">
        <v>1</v>
      </c>
      <c r="D996" s="158"/>
      <c r="E996" s="158"/>
      <c r="F996" s="158"/>
      <c r="G996" s="158"/>
      <c r="H996" s="158"/>
      <c r="I996" s="158"/>
      <c r="J996" s="158"/>
      <c r="K996" s="158"/>
      <c r="L996" s="158"/>
      <c r="M996" s="158"/>
      <c r="N996" s="158"/>
      <c r="O996" s="158"/>
      <c r="P996" s="158"/>
      <c r="Q996" s="158"/>
      <c r="R996" s="158"/>
      <c r="S996" s="158"/>
      <c r="T996" s="158"/>
      <c r="U996" s="158"/>
      <c r="V996" s="158"/>
      <c r="W996" s="158"/>
      <c r="X996" s="158"/>
      <c r="Y996" s="158"/>
      <c r="Z996" s="158"/>
    </row>
    <row r="997" spans="1:26" ht="15.75" customHeight="1">
      <c r="A997" s="142" t="s">
        <v>1264</v>
      </c>
      <c r="B997" s="173">
        <v>0</v>
      </c>
      <c r="C997" s="173">
        <v>2</v>
      </c>
      <c r="D997" s="158"/>
      <c r="E997" s="158"/>
      <c r="F997" s="158"/>
      <c r="G997" s="158"/>
      <c r="H997" s="158"/>
      <c r="I997" s="158"/>
      <c r="J997" s="158"/>
      <c r="K997" s="158"/>
      <c r="L997" s="158"/>
      <c r="M997" s="158"/>
      <c r="N997" s="158"/>
      <c r="O997" s="158"/>
      <c r="P997" s="158"/>
      <c r="Q997" s="158"/>
      <c r="R997" s="158"/>
      <c r="S997" s="158"/>
      <c r="T997" s="158"/>
      <c r="U997" s="158"/>
      <c r="V997" s="158"/>
      <c r="W997" s="158"/>
      <c r="X997" s="158"/>
      <c r="Y997" s="158"/>
      <c r="Z997" s="158"/>
    </row>
    <row r="998" spans="1:26" ht="15.75" customHeight="1">
      <c r="A998" s="142" t="s">
        <v>1432</v>
      </c>
      <c r="B998" s="173">
        <v>0</v>
      </c>
      <c r="C998" s="173">
        <v>3</v>
      </c>
      <c r="D998" s="158"/>
      <c r="E998" s="158"/>
      <c r="F998" s="158"/>
      <c r="G998" s="158"/>
      <c r="H998" s="158"/>
      <c r="I998" s="158"/>
      <c r="J998" s="158"/>
      <c r="K998" s="158"/>
      <c r="L998" s="158"/>
      <c r="M998" s="158"/>
      <c r="N998" s="158"/>
      <c r="O998" s="158"/>
      <c r="P998" s="158"/>
      <c r="Q998" s="158"/>
      <c r="R998" s="158"/>
      <c r="S998" s="158"/>
      <c r="T998" s="158"/>
      <c r="U998" s="158"/>
      <c r="V998" s="158"/>
      <c r="W998" s="158"/>
      <c r="X998" s="158"/>
      <c r="Y998" s="158"/>
      <c r="Z998" s="158"/>
    </row>
    <row r="999" spans="1:26" ht="15.75" customHeight="1">
      <c r="A999" s="142" t="s">
        <v>1579</v>
      </c>
      <c r="B999" s="173">
        <v>0</v>
      </c>
      <c r="C999" s="173">
        <v>4</v>
      </c>
      <c r="D999" s="158"/>
      <c r="E999" s="158"/>
      <c r="F999" s="158"/>
      <c r="G999" s="158"/>
      <c r="H999" s="158"/>
      <c r="I999" s="158"/>
      <c r="J999" s="158"/>
      <c r="K999" s="158"/>
      <c r="L999" s="158"/>
      <c r="M999" s="158"/>
      <c r="N999" s="158"/>
      <c r="O999" s="158"/>
      <c r="P999" s="158"/>
      <c r="Q999" s="158"/>
      <c r="R999" s="158"/>
      <c r="S999" s="158"/>
      <c r="T999" s="158"/>
      <c r="U999" s="158"/>
      <c r="V999" s="158"/>
      <c r="W999" s="158"/>
      <c r="X999" s="158"/>
      <c r="Y999" s="158"/>
      <c r="Z999" s="158"/>
    </row>
    <row r="1000" spans="1:26" ht="15.75" customHeight="1">
      <c r="A1000" s="142" t="s">
        <v>1698</v>
      </c>
      <c r="B1000" s="173">
        <v>0</v>
      </c>
      <c r="C1000" s="173">
        <v>5</v>
      </c>
      <c r="D1000" s="158"/>
      <c r="E1000" s="158"/>
      <c r="F1000" s="158"/>
      <c r="G1000" s="158"/>
      <c r="H1000" s="158"/>
      <c r="I1000" s="158"/>
      <c r="J1000" s="158"/>
      <c r="K1000" s="158"/>
      <c r="L1000" s="158"/>
      <c r="M1000" s="158"/>
      <c r="N1000" s="158"/>
      <c r="O1000" s="158"/>
      <c r="P1000" s="158"/>
      <c r="Q1000" s="158"/>
      <c r="R1000" s="158"/>
      <c r="S1000" s="158"/>
      <c r="T1000" s="158"/>
      <c r="U1000" s="158"/>
      <c r="V1000" s="158"/>
      <c r="W1000" s="158"/>
      <c r="X1000" s="158"/>
      <c r="Y1000" s="158"/>
      <c r="Z1000" s="158"/>
    </row>
    <row r="1001" spans="1:26" ht="15.75" customHeight="1">
      <c r="A1001" s="142" t="s">
        <v>1790</v>
      </c>
      <c r="B1001" s="173">
        <v>0</v>
      </c>
      <c r="C1001" s="173">
        <v>6</v>
      </c>
      <c r="D1001" s="158"/>
      <c r="E1001" s="158"/>
      <c r="F1001" s="158"/>
      <c r="G1001" s="158"/>
      <c r="H1001" s="158"/>
      <c r="I1001" s="158"/>
      <c r="J1001" s="158"/>
      <c r="K1001" s="158"/>
      <c r="L1001" s="158"/>
      <c r="M1001" s="158"/>
      <c r="N1001" s="158"/>
      <c r="O1001" s="158"/>
      <c r="P1001" s="158"/>
      <c r="Q1001" s="158"/>
      <c r="R1001" s="158"/>
      <c r="S1001" s="158"/>
      <c r="T1001" s="158"/>
      <c r="U1001" s="158"/>
      <c r="V1001" s="158"/>
      <c r="W1001" s="158"/>
      <c r="X1001" s="158"/>
      <c r="Y1001" s="158"/>
      <c r="Z1001" s="158"/>
    </row>
    <row r="1002" spans="1:26" ht="15.75" customHeight="1">
      <c r="A1002" s="142" t="s">
        <v>1860</v>
      </c>
      <c r="B1002" s="173">
        <v>0</v>
      </c>
      <c r="C1002" s="173">
        <v>7</v>
      </c>
      <c r="D1002" s="158"/>
      <c r="E1002" s="158"/>
      <c r="F1002" s="158"/>
      <c r="G1002" s="158"/>
      <c r="H1002" s="158"/>
      <c r="I1002" s="158"/>
      <c r="J1002" s="158"/>
      <c r="K1002" s="158"/>
      <c r="L1002" s="158"/>
      <c r="M1002" s="158"/>
      <c r="N1002" s="158"/>
      <c r="O1002" s="158"/>
      <c r="P1002" s="158"/>
      <c r="Q1002" s="158"/>
      <c r="R1002" s="158"/>
      <c r="S1002" s="158"/>
      <c r="T1002" s="158"/>
      <c r="U1002" s="158"/>
      <c r="V1002" s="158"/>
      <c r="W1002" s="158"/>
      <c r="X1002" s="158"/>
      <c r="Y1002" s="158"/>
      <c r="Z1002" s="158"/>
    </row>
    <row r="1003" spans="1:26" ht="15.75" customHeight="1">
      <c r="A1003" s="142" t="s">
        <v>1912</v>
      </c>
      <c r="B1003" s="173">
        <v>0</v>
      </c>
      <c r="C1003" s="173">
        <v>8</v>
      </c>
      <c r="D1003" s="158"/>
      <c r="E1003" s="158"/>
      <c r="F1003" s="158"/>
      <c r="G1003" s="158"/>
      <c r="H1003" s="158"/>
      <c r="I1003" s="158"/>
      <c r="J1003" s="158"/>
      <c r="K1003" s="158"/>
      <c r="L1003" s="158"/>
      <c r="M1003" s="158"/>
      <c r="N1003" s="158"/>
      <c r="O1003" s="158"/>
      <c r="P1003" s="158"/>
      <c r="Q1003" s="158"/>
      <c r="R1003" s="158"/>
      <c r="S1003" s="158"/>
      <c r="T1003" s="158"/>
      <c r="U1003" s="158"/>
      <c r="V1003" s="158"/>
      <c r="W1003" s="158"/>
      <c r="X1003" s="158"/>
      <c r="Y1003" s="158"/>
      <c r="Z1003" s="158"/>
    </row>
    <row r="1004" spans="1:26" ht="15.75" customHeight="1">
      <c r="A1004" s="142" t="s">
        <v>1958</v>
      </c>
      <c r="B1004" s="173">
        <v>0</v>
      </c>
      <c r="C1004" s="173">
        <v>9</v>
      </c>
      <c r="D1004" s="158"/>
      <c r="E1004" s="158"/>
      <c r="F1004" s="158"/>
      <c r="G1004" s="158"/>
      <c r="H1004" s="158"/>
      <c r="I1004" s="158"/>
      <c r="J1004" s="158"/>
      <c r="K1004" s="158"/>
      <c r="L1004" s="158"/>
      <c r="M1004" s="158"/>
      <c r="N1004" s="158"/>
      <c r="O1004" s="158"/>
      <c r="P1004" s="158"/>
      <c r="Q1004" s="158"/>
      <c r="R1004" s="158"/>
      <c r="S1004" s="158"/>
      <c r="T1004" s="158"/>
      <c r="U1004" s="158"/>
      <c r="V1004" s="158"/>
      <c r="W1004" s="158"/>
      <c r="X1004" s="158"/>
      <c r="Y1004" s="158"/>
      <c r="Z1004" s="158"/>
    </row>
    <row r="1005" spans="1:26" ht="15.75" customHeight="1">
      <c r="A1005" s="136" t="s">
        <v>1995</v>
      </c>
      <c r="B1005" s="173">
        <v>5</v>
      </c>
      <c r="C1005" s="173">
        <v>1</v>
      </c>
      <c r="D1005" s="158"/>
      <c r="E1005" s="158"/>
      <c r="F1005" s="158"/>
      <c r="G1005" s="158"/>
      <c r="H1005" s="158"/>
      <c r="I1005" s="158"/>
      <c r="J1005" s="158"/>
      <c r="K1005" s="158"/>
      <c r="L1005" s="158"/>
      <c r="M1005" s="158"/>
      <c r="N1005" s="158"/>
      <c r="O1005" s="158"/>
      <c r="P1005" s="158"/>
      <c r="Q1005" s="158"/>
      <c r="R1005" s="158"/>
      <c r="S1005" s="158"/>
      <c r="T1005" s="158"/>
      <c r="U1005" s="158"/>
      <c r="V1005" s="158"/>
      <c r="W1005" s="158"/>
      <c r="X1005" s="158"/>
      <c r="Y1005" s="158"/>
      <c r="Z1005" s="158"/>
    </row>
    <row r="1006" spans="1:26" ht="15.75" customHeight="1">
      <c r="A1006" s="136" t="s">
        <v>2024</v>
      </c>
      <c r="B1006" s="173">
        <v>5</v>
      </c>
      <c r="C1006" s="173">
        <v>2</v>
      </c>
      <c r="D1006" s="158"/>
      <c r="E1006" s="158"/>
      <c r="F1006" s="158"/>
      <c r="G1006" s="158"/>
      <c r="H1006" s="158"/>
      <c r="I1006" s="158"/>
      <c r="J1006" s="158"/>
      <c r="K1006" s="158"/>
      <c r="L1006" s="158"/>
      <c r="M1006" s="158"/>
      <c r="N1006" s="158"/>
      <c r="O1006" s="158"/>
      <c r="P1006" s="158"/>
      <c r="Q1006" s="158"/>
      <c r="R1006" s="158"/>
      <c r="S1006" s="158"/>
      <c r="T1006" s="158"/>
      <c r="U1006" s="158"/>
      <c r="V1006" s="158"/>
      <c r="W1006" s="158"/>
      <c r="X1006" s="158"/>
      <c r="Y1006" s="158"/>
      <c r="Z1006" s="158"/>
    </row>
    <row r="1007" spans="1:26" ht="15.75" customHeight="1">
      <c r="A1007" s="136" t="s">
        <v>2044</v>
      </c>
      <c r="B1007" s="173">
        <v>5</v>
      </c>
      <c r="C1007" s="173">
        <v>3</v>
      </c>
      <c r="D1007" s="158"/>
      <c r="E1007" s="158"/>
      <c r="F1007" s="158"/>
      <c r="G1007" s="158"/>
      <c r="H1007" s="158"/>
      <c r="I1007" s="158"/>
      <c r="J1007" s="158"/>
      <c r="K1007" s="158"/>
      <c r="L1007" s="158"/>
      <c r="M1007" s="158"/>
      <c r="N1007" s="158"/>
      <c r="O1007" s="158"/>
      <c r="P1007" s="158"/>
      <c r="Q1007" s="158"/>
      <c r="R1007" s="158"/>
      <c r="S1007" s="158"/>
      <c r="T1007" s="158"/>
      <c r="U1007" s="158"/>
      <c r="V1007" s="158"/>
      <c r="W1007" s="158"/>
      <c r="X1007" s="158"/>
      <c r="Y1007" s="158"/>
      <c r="Z1007" s="158"/>
    </row>
    <row r="1008" spans="1:26" ht="15.75" customHeight="1">
      <c r="A1008" s="136" t="s">
        <v>2058</v>
      </c>
      <c r="B1008" s="173">
        <v>5</v>
      </c>
      <c r="C1008" s="173">
        <v>4</v>
      </c>
      <c r="D1008" s="158"/>
      <c r="E1008" s="158"/>
      <c r="F1008" s="158"/>
      <c r="G1008" s="158"/>
      <c r="H1008" s="158"/>
      <c r="I1008" s="158"/>
      <c r="J1008" s="158"/>
      <c r="K1008" s="158"/>
      <c r="L1008" s="158"/>
      <c r="M1008" s="158"/>
      <c r="N1008" s="158"/>
      <c r="O1008" s="158"/>
      <c r="P1008" s="158"/>
      <c r="Q1008" s="158"/>
      <c r="R1008" s="158"/>
      <c r="S1008" s="158"/>
      <c r="T1008" s="158"/>
      <c r="U1008" s="158"/>
      <c r="V1008" s="158"/>
      <c r="W1008" s="158"/>
      <c r="X1008" s="158"/>
      <c r="Y1008" s="158"/>
      <c r="Z1008" s="158"/>
    </row>
    <row r="1009" spans="1:26" ht="15.75" customHeight="1">
      <c r="A1009" s="136" t="s">
        <v>2069</v>
      </c>
      <c r="B1009" s="173">
        <v>5</v>
      </c>
      <c r="C1009" s="173">
        <v>5</v>
      </c>
      <c r="D1009" s="158"/>
      <c r="E1009" s="158"/>
      <c r="F1009" s="158"/>
      <c r="G1009" s="158"/>
      <c r="H1009" s="158"/>
      <c r="I1009" s="158"/>
      <c r="J1009" s="158"/>
      <c r="K1009" s="158"/>
      <c r="L1009" s="158"/>
      <c r="M1009" s="158"/>
      <c r="N1009" s="158"/>
      <c r="O1009" s="158"/>
      <c r="P1009" s="158"/>
      <c r="Q1009" s="158"/>
      <c r="R1009" s="158"/>
      <c r="S1009" s="158"/>
      <c r="T1009" s="158"/>
      <c r="U1009" s="158"/>
      <c r="V1009" s="158"/>
      <c r="W1009" s="158"/>
      <c r="X1009" s="158"/>
      <c r="Y1009" s="158"/>
      <c r="Z1009" s="158"/>
    </row>
    <row r="1010" spans="1:26" ht="15.75" customHeight="1">
      <c r="A1010" s="136" t="s">
        <v>2080</v>
      </c>
      <c r="B1010" s="173">
        <v>5</v>
      </c>
      <c r="C1010" s="173">
        <v>6</v>
      </c>
      <c r="D1010" s="158"/>
      <c r="E1010" s="158"/>
      <c r="F1010" s="158"/>
      <c r="G1010" s="158"/>
      <c r="H1010" s="158"/>
      <c r="I1010" s="158"/>
      <c r="J1010" s="158"/>
      <c r="K1010" s="158"/>
      <c r="L1010" s="158"/>
      <c r="M1010" s="158"/>
      <c r="N1010" s="158"/>
      <c r="O1010" s="158"/>
      <c r="P1010" s="158"/>
      <c r="Q1010" s="158"/>
      <c r="R1010" s="158"/>
      <c r="S1010" s="158"/>
      <c r="T1010" s="158"/>
      <c r="U1010" s="158"/>
      <c r="V1010" s="158"/>
      <c r="W1010" s="158"/>
      <c r="X1010" s="158"/>
      <c r="Y1010" s="158"/>
      <c r="Z1010" s="158"/>
    </row>
    <row r="1011" spans="1:26" ht="15.75" customHeight="1">
      <c r="A1011" s="136" t="s">
        <v>2088</v>
      </c>
      <c r="B1011" s="173">
        <v>5</v>
      </c>
      <c r="C1011" s="173">
        <v>7</v>
      </c>
      <c r="D1011" s="158"/>
      <c r="E1011" s="158"/>
      <c r="F1011" s="158"/>
      <c r="G1011" s="158"/>
      <c r="H1011" s="158"/>
      <c r="I1011" s="158"/>
      <c r="J1011" s="158"/>
      <c r="K1011" s="158"/>
      <c r="L1011" s="158"/>
      <c r="M1011" s="158"/>
      <c r="N1011" s="158"/>
      <c r="O1011" s="158"/>
      <c r="P1011" s="158"/>
      <c r="Q1011" s="158"/>
      <c r="R1011" s="158"/>
      <c r="S1011" s="158"/>
      <c r="T1011" s="158"/>
      <c r="U1011" s="158"/>
      <c r="V1011" s="158"/>
      <c r="W1011" s="158"/>
      <c r="X1011" s="158"/>
      <c r="Y1011" s="158"/>
      <c r="Z1011" s="158"/>
    </row>
    <row r="1012" spans="1:26" ht="15.75" customHeight="1">
      <c r="A1012" s="136" t="s">
        <v>1064</v>
      </c>
      <c r="B1012" s="173">
        <v>5</v>
      </c>
      <c r="C1012" s="173">
        <v>0</v>
      </c>
      <c r="D1012" s="158"/>
      <c r="E1012" s="158"/>
      <c r="F1012" s="158"/>
      <c r="G1012" s="158"/>
      <c r="H1012" s="158"/>
      <c r="I1012" s="158"/>
      <c r="J1012" s="158"/>
      <c r="K1012" s="158"/>
      <c r="L1012" s="158"/>
      <c r="M1012" s="158"/>
      <c r="N1012" s="158"/>
      <c r="O1012" s="158"/>
      <c r="P1012" s="158"/>
      <c r="Q1012" s="158"/>
      <c r="R1012" s="158"/>
      <c r="S1012" s="158"/>
      <c r="T1012" s="158"/>
      <c r="U1012" s="158"/>
      <c r="V1012" s="158"/>
      <c r="W1012" s="158"/>
      <c r="X1012" s="158"/>
      <c r="Y1012" s="158"/>
      <c r="Z1012" s="158"/>
    </row>
    <row r="1013" spans="1:26" ht="15.75" customHeight="1">
      <c r="A1013" s="136" t="s">
        <v>1265</v>
      </c>
      <c r="B1013" s="173">
        <v>5</v>
      </c>
      <c r="C1013" s="173">
        <v>1</v>
      </c>
      <c r="D1013" s="158"/>
      <c r="E1013" s="158"/>
      <c r="F1013" s="158"/>
      <c r="G1013" s="158"/>
      <c r="H1013" s="158"/>
      <c r="I1013" s="158"/>
      <c r="J1013" s="158"/>
      <c r="K1013" s="158"/>
      <c r="L1013" s="158"/>
      <c r="M1013" s="158"/>
      <c r="N1013" s="158"/>
      <c r="O1013" s="158"/>
      <c r="P1013" s="158"/>
      <c r="Q1013" s="158"/>
      <c r="R1013" s="158"/>
      <c r="S1013" s="158"/>
      <c r="T1013" s="158"/>
      <c r="U1013" s="158"/>
      <c r="V1013" s="158"/>
      <c r="W1013" s="158"/>
      <c r="X1013" s="158"/>
      <c r="Y1013" s="158"/>
      <c r="Z1013" s="158"/>
    </row>
    <row r="1014" spans="1:26" ht="15.75" customHeight="1">
      <c r="A1014" s="136" t="s">
        <v>1433</v>
      </c>
      <c r="B1014" s="173">
        <v>5</v>
      </c>
      <c r="C1014" s="173">
        <v>2</v>
      </c>
      <c r="D1014" s="158"/>
      <c r="E1014" s="158"/>
      <c r="F1014" s="158"/>
      <c r="G1014" s="158"/>
      <c r="H1014" s="158"/>
      <c r="I1014" s="158"/>
      <c r="J1014" s="158"/>
      <c r="K1014" s="158"/>
      <c r="L1014" s="158"/>
      <c r="M1014" s="158"/>
      <c r="N1014" s="158"/>
      <c r="O1014" s="158"/>
      <c r="P1014" s="158"/>
      <c r="Q1014" s="158"/>
      <c r="R1014" s="158"/>
      <c r="S1014" s="158"/>
      <c r="T1014" s="158"/>
      <c r="U1014" s="158"/>
      <c r="V1014" s="158"/>
      <c r="W1014" s="158"/>
      <c r="X1014" s="158"/>
      <c r="Y1014" s="158"/>
      <c r="Z1014" s="158"/>
    </row>
    <row r="1015" spans="1:26" ht="15.75" customHeight="1">
      <c r="A1015" s="142" t="s">
        <v>1065</v>
      </c>
      <c r="B1015" s="173">
        <v>0</v>
      </c>
      <c r="C1015" s="173">
        <v>1</v>
      </c>
      <c r="D1015" s="158"/>
      <c r="E1015" s="158"/>
      <c r="F1015" s="158"/>
      <c r="G1015" s="158"/>
      <c r="H1015" s="158"/>
      <c r="I1015" s="158"/>
      <c r="J1015" s="158"/>
      <c r="K1015" s="158"/>
      <c r="L1015" s="158"/>
      <c r="M1015" s="158"/>
      <c r="N1015" s="158"/>
      <c r="O1015" s="158"/>
      <c r="P1015" s="158"/>
      <c r="Q1015" s="158"/>
      <c r="R1015" s="158"/>
      <c r="S1015" s="158"/>
      <c r="T1015" s="158"/>
      <c r="U1015" s="158"/>
      <c r="V1015" s="158"/>
      <c r="W1015" s="158"/>
      <c r="X1015" s="158"/>
      <c r="Y1015" s="158"/>
      <c r="Z1015" s="158"/>
    </row>
    <row r="1016" spans="1:26" ht="15.75" customHeight="1">
      <c r="A1016" s="142" t="s">
        <v>1266</v>
      </c>
      <c r="B1016" s="173">
        <v>0</v>
      </c>
      <c r="C1016" s="173">
        <v>2</v>
      </c>
      <c r="D1016" s="158"/>
      <c r="E1016" s="158"/>
      <c r="F1016" s="158"/>
      <c r="G1016" s="158"/>
      <c r="H1016" s="158"/>
      <c r="I1016" s="158"/>
      <c r="J1016" s="158"/>
      <c r="K1016" s="158"/>
      <c r="L1016" s="158"/>
      <c r="M1016" s="158"/>
      <c r="N1016" s="158"/>
      <c r="O1016" s="158"/>
      <c r="P1016" s="158"/>
      <c r="Q1016" s="158"/>
      <c r="R1016" s="158"/>
      <c r="S1016" s="158"/>
      <c r="T1016" s="158"/>
      <c r="U1016" s="158"/>
      <c r="V1016" s="158"/>
      <c r="W1016" s="158"/>
      <c r="X1016" s="158"/>
      <c r="Y1016" s="158"/>
      <c r="Z1016" s="158"/>
    </row>
    <row r="1017" spans="1:26" ht="15.75" customHeight="1">
      <c r="A1017" s="136" t="s">
        <v>1434</v>
      </c>
      <c r="B1017" s="173">
        <v>5</v>
      </c>
      <c r="C1017" s="173">
        <v>1</v>
      </c>
      <c r="D1017" s="158"/>
      <c r="E1017" s="158"/>
      <c r="F1017" s="158"/>
      <c r="G1017" s="158"/>
      <c r="H1017" s="158"/>
      <c r="I1017" s="158"/>
      <c r="J1017" s="158"/>
      <c r="K1017" s="158"/>
      <c r="L1017" s="158"/>
      <c r="M1017" s="158"/>
      <c r="N1017" s="158"/>
      <c r="O1017" s="158"/>
      <c r="P1017" s="158"/>
      <c r="Q1017" s="158"/>
      <c r="R1017" s="158"/>
      <c r="S1017" s="158"/>
      <c r="T1017" s="158"/>
      <c r="U1017" s="158"/>
      <c r="V1017" s="158"/>
      <c r="W1017" s="158"/>
      <c r="X1017" s="158"/>
      <c r="Y1017" s="158"/>
      <c r="Z1017" s="158"/>
    </row>
    <row r="1018" spans="1:26" ht="15.75" customHeight="1">
      <c r="A1018" s="136" t="s">
        <v>1580</v>
      </c>
      <c r="B1018" s="173">
        <v>5</v>
      </c>
      <c r="C1018" s="173">
        <v>2</v>
      </c>
      <c r="D1018" s="158"/>
      <c r="E1018" s="158"/>
      <c r="F1018" s="158"/>
      <c r="G1018" s="158"/>
      <c r="H1018" s="158"/>
      <c r="I1018" s="158"/>
      <c r="J1018" s="158"/>
      <c r="K1018" s="158"/>
      <c r="L1018" s="158"/>
      <c r="M1018" s="158"/>
      <c r="N1018" s="158"/>
      <c r="O1018" s="158"/>
      <c r="P1018" s="158"/>
      <c r="Q1018" s="158"/>
      <c r="R1018" s="158"/>
      <c r="S1018" s="158"/>
      <c r="T1018" s="158"/>
      <c r="U1018" s="158"/>
      <c r="V1018" s="158"/>
      <c r="W1018" s="158"/>
      <c r="X1018" s="158"/>
      <c r="Y1018" s="158"/>
      <c r="Z1018" s="158"/>
    </row>
    <row r="1019" spans="1:26" ht="15.75" customHeight="1">
      <c r="A1019" s="136" t="s">
        <v>1699</v>
      </c>
      <c r="B1019" s="173">
        <v>5</v>
      </c>
      <c r="C1019" s="173">
        <v>3</v>
      </c>
      <c r="D1019" s="158"/>
      <c r="E1019" s="158"/>
      <c r="F1019" s="158"/>
      <c r="G1019" s="158"/>
      <c r="H1019" s="158"/>
      <c r="I1019" s="158"/>
      <c r="J1019" s="158"/>
      <c r="K1019" s="158"/>
      <c r="L1019" s="158"/>
      <c r="M1019" s="158"/>
      <c r="N1019" s="158"/>
      <c r="O1019" s="158"/>
      <c r="P1019" s="158"/>
      <c r="Q1019" s="158"/>
      <c r="R1019" s="158"/>
      <c r="S1019" s="158"/>
      <c r="T1019" s="158"/>
      <c r="U1019" s="158"/>
      <c r="V1019" s="158"/>
      <c r="W1019" s="158"/>
      <c r="X1019" s="158"/>
      <c r="Y1019" s="158"/>
      <c r="Z1019" s="158"/>
    </row>
    <row r="1020" spans="1:26" ht="15.75" customHeight="1">
      <c r="A1020" s="136" t="s">
        <v>1791</v>
      </c>
      <c r="B1020" s="173">
        <v>5</v>
      </c>
      <c r="C1020" s="173">
        <v>4</v>
      </c>
      <c r="D1020" s="158"/>
      <c r="E1020" s="158"/>
      <c r="F1020" s="158"/>
      <c r="G1020" s="158"/>
      <c r="H1020" s="158"/>
      <c r="I1020" s="158"/>
      <c r="J1020" s="158"/>
      <c r="K1020" s="158"/>
      <c r="L1020" s="158"/>
      <c r="M1020" s="158"/>
      <c r="N1020" s="158"/>
      <c r="O1020" s="158"/>
      <c r="P1020" s="158"/>
      <c r="Q1020" s="158"/>
      <c r="R1020" s="158"/>
      <c r="S1020" s="158"/>
      <c r="T1020" s="158"/>
      <c r="U1020" s="158"/>
      <c r="V1020" s="158"/>
      <c r="W1020" s="158"/>
      <c r="X1020" s="158"/>
      <c r="Y1020" s="158"/>
      <c r="Z1020" s="158"/>
    </row>
    <row r="1021" spans="1:26" ht="15.75" customHeight="1">
      <c r="A1021" s="136" t="s">
        <v>1861</v>
      </c>
      <c r="B1021" s="173">
        <v>5</v>
      </c>
      <c r="C1021" s="173">
        <v>5</v>
      </c>
      <c r="D1021" s="158"/>
      <c r="E1021" s="158"/>
      <c r="F1021" s="158"/>
      <c r="G1021" s="158"/>
      <c r="H1021" s="158"/>
      <c r="I1021" s="158"/>
      <c r="J1021" s="158"/>
      <c r="K1021" s="158"/>
      <c r="L1021" s="158"/>
      <c r="M1021" s="158"/>
      <c r="N1021" s="158"/>
      <c r="O1021" s="158"/>
      <c r="P1021" s="158"/>
      <c r="Q1021" s="158"/>
      <c r="R1021" s="158"/>
      <c r="S1021" s="158"/>
      <c r="T1021" s="158"/>
      <c r="U1021" s="158"/>
      <c r="V1021" s="158"/>
      <c r="W1021" s="158"/>
      <c r="X1021" s="158"/>
      <c r="Y1021" s="158"/>
      <c r="Z1021" s="158"/>
    </row>
    <row r="1022" spans="1:26" ht="15.75" customHeight="1">
      <c r="A1022" s="136" t="s">
        <v>1913</v>
      </c>
      <c r="B1022" s="173">
        <v>5</v>
      </c>
      <c r="C1022" s="173">
        <v>6</v>
      </c>
      <c r="D1022" s="158"/>
      <c r="E1022" s="158"/>
      <c r="F1022" s="158"/>
      <c r="G1022" s="158"/>
      <c r="H1022" s="158"/>
      <c r="I1022" s="158"/>
      <c r="J1022" s="158"/>
      <c r="K1022" s="158"/>
      <c r="L1022" s="158"/>
      <c r="M1022" s="158"/>
      <c r="N1022" s="158"/>
      <c r="O1022" s="158"/>
      <c r="P1022" s="158"/>
      <c r="Q1022" s="158"/>
      <c r="R1022" s="158"/>
      <c r="S1022" s="158"/>
      <c r="T1022" s="158"/>
      <c r="U1022" s="158"/>
      <c r="V1022" s="158"/>
      <c r="W1022" s="158"/>
      <c r="X1022" s="158"/>
      <c r="Y1022" s="158"/>
      <c r="Z1022" s="158"/>
    </row>
    <row r="1023" spans="1:26" ht="15.75" customHeight="1">
      <c r="A1023" s="136" t="s">
        <v>1959</v>
      </c>
      <c r="B1023" s="173">
        <v>5</v>
      </c>
      <c r="C1023" s="173">
        <v>7</v>
      </c>
      <c r="D1023" s="158"/>
      <c r="E1023" s="158"/>
      <c r="F1023" s="158"/>
      <c r="G1023" s="158"/>
      <c r="H1023" s="158"/>
      <c r="I1023" s="158"/>
      <c r="J1023" s="158"/>
      <c r="K1023" s="158"/>
      <c r="L1023" s="158"/>
      <c r="M1023" s="158"/>
      <c r="N1023" s="158"/>
      <c r="O1023" s="158"/>
      <c r="P1023" s="158"/>
      <c r="Q1023" s="158"/>
      <c r="R1023" s="158"/>
      <c r="S1023" s="158"/>
      <c r="T1023" s="158"/>
      <c r="U1023" s="158"/>
      <c r="V1023" s="158"/>
      <c r="W1023" s="158"/>
      <c r="X1023" s="158"/>
      <c r="Y1023" s="158"/>
      <c r="Z1023" s="158"/>
    </row>
    <row r="1024" spans="1:26" ht="15.75" customHeight="1">
      <c r="A1024" s="142" t="s">
        <v>1066</v>
      </c>
      <c r="B1024" s="173">
        <v>0</v>
      </c>
      <c r="C1024" s="173">
        <v>1</v>
      </c>
      <c r="D1024" s="158"/>
      <c r="E1024" s="158"/>
      <c r="F1024" s="158"/>
      <c r="G1024" s="158"/>
      <c r="H1024" s="158"/>
      <c r="I1024" s="158"/>
      <c r="J1024" s="158"/>
      <c r="K1024" s="158"/>
      <c r="L1024" s="158"/>
      <c r="M1024" s="158"/>
      <c r="N1024" s="158"/>
      <c r="O1024" s="158"/>
      <c r="P1024" s="158"/>
      <c r="Q1024" s="158"/>
      <c r="R1024" s="158"/>
      <c r="S1024" s="158"/>
      <c r="T1024" s="158"/>
      <c r="U1024" s="158"/>
      <c r="V1024" s="158"/>
      <c r="W1024" s="158"/>
      <c r="X1024" s="158"/>
      <c r="Y1024" s="158"/>
      <c r="Z1024" s="158"/>
    </row>
    <row r="1025" spans="1:26" ht="15.75" customHeight="1">
      <c r="A1025" s="142" t="s">
        <v>1267</v>
      </c>
      <c r="B1025" s="173">
        <v>0</v>
      </c>
      <c r="C1025" s="173">
        <v>2</v>
      </c>
      <c r="D1025" s="158"/>
      <c r="E1025" s="158"/>
      <c r="F1025" s="158"/>
      <c r="G1025" s="158"/>
      <c r="H1025" s="158"/>
      <c r="I1025" s="158"/>
      <c r="J1025" s="158"/>
      <c r="K1025" s="158"/>
      <c r="L1025" s="158"/>
      <c r="M1025" s="158"/>
      <c r="N1025" s="158"/>
      <c r="O1025" s="158"/>
      <c r="P1025" s="158"/>
      <c r="Q1025" s="158"/>
      <c r="R1025" s="158"/>
      <c r="S1025" s="158"/>
      <c r="T1025" s="158"/>
      <c r="U1025" s="158"/>
      <c r="V1025" s="158"/>
      <c r="W1025" s="158"/>
      <c r="X1025" s="158"/>
      <c r="Y1025" s="158"/>
      <c r="Z1025" s="158"/>
    </row>
    <row r="1026" spans="1:26" ht="15.75" customHeight="1">
      <c r="A1026" s="136" t="s">
        <v>1435</v>
      </c>
      <c r="B1026" s="173">
        <v>5</v>
      </c>
      <c r="C1026" s="173">
        <v>1</v>
      </c>
      <c r="D1026" s="158"/>
      <c r="E1026" s="158"/>
      <c r="F1026" s="158"/>
      <c r="G1026" s="158"/>
      <c r="H1026" s="158"/>
      <c r="I1026" s="158"/>
      <c r="J1026" s="158"/>
      <c r="K1026" s="158"/>
      <c r="L1026" s="158"/>
      <c r="M1026" s="158"/>
      <c r="N1026" s="158"/>
      <c r="O1026" s="158"/>
      <c r="P1026" s="158"/>
      <c r="Q1026" s="158"/>
      <c r="R1026" s="158"/>
      <c r="S1026" s="158"/>
      <c r="T1026" s="158"/>
      <c r="U1026" s="158"/>
      <c r="V1026" s="158"/>
      <c r="W1026" s="158"/>
      <c r="X1026" s="158"/>
      <c r="Y1026" s="158"/>
      <c r="Z1026" s="158"/>
    </row>
    <row r="1027" spans="1:26" ht="15.75" customHeight="1">
      <c r="A1027" s="136" t="s">
        <v>1581</v>
      </c>
      <c r="B1027" s="173">
        <v>5</v>
      </c>
      <c r="C1027" s="173">
        <v>2</v>
      </c>
      <c r="D1027" s="158"/>
      <c r="E1027" s="158"/>
      <c r="F1027" s="158"/>
      <c r="G1027" s="158"/>
      <c r="H1027" s="158"/>
      <c r="I1027" s="158"/>
      <c r="J1027" s="158"/>
      <c r="K1027" s="158"/>
      <c r="L1027" s="158"/>
      <c r="M1027" s="158"/>
      <c r="N1027" s="158"/>
      <c r="O1027" s="158"/>
      <c r="P1027" s="158"/>
      <c r="Q1027" s="158"/>
      <c r="R1027" s="158"/>
      <c r="S1027" s="158"/>
      <c r="T1027" s="158"/>
      <c r="U1027" s="158"/>
      <c r="V1027" s="158"/>
      <c r="W1027" s="158"/>
      <c r="X1027" s="158"/>
      <c r="Y1027" s="158"/>
      <c r="Z1027" s="158"/>
    </row>
    <row r="1028" spans="1:26" ht="15.75" customHeight="1">
      <c r="A1028" s="136" t="s">
        <v>1067</v>
      </c>
      <c r="B1028" s="173">
        <v>5</v>
      </c>
      <c r="C1028" s="173">
        <v>0</v>
      </c>
      <c r="D1028" s="158"/>
      <c r="E1028" s="158"/>
      <c r="F1028" s="158"/>
      <c r="G1028" s="158"/>
      <c r="H1028" s="158"/>
      <c r="I1028" s="158"/>
      <c r="J1028" s="158"/>
      <c r="K1028" s="158"/>
      <c r="L1028" s="158"/>
      <c r="M1028" s="158"/>
      <c r="N1028" s="158"/>
      <c r="O1028" s="158"/>
      <c r="P1028" s="158"/>
      <c r="Q1028" s="158"/>
      <c r="R1028" s="158"/>
      <c r="S1028" s="158"/>
      <c r="T1028" s="158"/>
      <c r="U1028" s="158"/>
      <c r="V1028" s="158"/>
      <c r="W1028" s="158"/>
      <c r="X1028" s="158"/>
      <c r="Y1028" s="158"/>
      <c r="Z1028" s="158"/>
    </row>
    <row r="1029" spans="1:26" ht="15.75" customHeight="1">
      <c r="A1029" s="136" t="s">
        <v>1268</v>
      </c>
      <c r="B1029" s="173">
        <v>5</v>
      </c>
      <c r="C1029" s="173">
        <v>1</v>
      </c>
      <c r="D1029" s="158"/>
      <c r="E1029" s="158"/>
      <c r="F1029" s="158"/>
      <c r="G1029" s="158"/>
      <c r="H1029" s="158"/>
      <c r="I1029" s="158"/>
      <c r="J1029" s="158"/>
      <c r="K1029" s="158"/>
      <c r="L1029" s="158"/>
      <c r="M1029" s="158"/>
      <c r="N1029" s="158"/>
      <c r="O1029" s="158"/>
      <c r="P1029" s="158"/>
      <c r="Q1029" s="158"/>
      <c r="R1029" s="158"/>
      <c r="S1029" s="158"/>
      <c r="T1029" s="158"/>
      <c r="U1029" s="158"/>
      <c r="V1029" s="158"/>
      <c r="W1029" s="158"/>
      <c r="X1029" s="158"/>
      <c r="Y1029" s="158"/>
      <c r="Z1029" s="158"/>
    </row>
    <row r="1030" spans="1:26" ht="15.75" customHeight="1">
      <c r="A1030" s="136" t="s">
        <v>1436</v>
      </c>
      <c r="B1030" s="173">
        <v>5</v>
      </c>
      <c r="C1030" s="173">
        <v>2</v>
      </c>
      <c r="D1030" s="158"/>
      <c r="E1030" s="158"/>
      <c r="F1030" s="158"/>
      <c r="G1030" s="158"/>
      <c r="H1030" s="158"/>
      <c r="I1030" s="158"/>
      <c r="J1030" s="158"/>
      <c r="K1030" s="158"/>
      <c r="L1030" s="158"/>
      <c r="M1030" s="158"/>
      <c r="N1030" s="158"/>
      <c r="O1030" s="158"/>
      <c r="P1030" s="158"/>
      <c r="Q1030" s="158"/>
      <c r="R1030" s="158"/>
      <c r="S1030" s="158"/>
      <c r="T1030" s="158"/>
      <c r="U1030" s="158"/>
      <c r="V1030" s="158"/>
      <c r="W1030" s="158"/>
      <c r="X1030" s="158"/>
      <c r="Y1030" s="158"/>
      <c r="Z1030" s="158"/>
    </row>
    <row r="1031" spans="1:26" ht="15.75" customHeight="1">
      <c r="A1031" s="142" t="s">
        <v>1068</v>
      </c>
      <c r="B1031" s="173">
        <v>0</v>
      </c>
      <c r="C1031" s="173">
        <v>1</v>
      </c>
      <c r="D1031" s="158"/>
      <c r="E1031" s="158"/>
      <c r="F1031" s="158"/>
      <c r="G1031" s="158"/>
      <c r="H1031" s="158"/>
      <c r="I1031" s="158"/>
      <c r="J1031" s="158"/>
      <c r="K1031" s="158"/>
      <c r="L1031" s="158"/>
      <c r="M1031" s="158"/>
      <c r="N1031" s="158"/>
      <c r="O1031" s="158"/>
      <c r="P1031" s="158"/>
      <c r="Q1031" s="158"/>
      <c r="R1031" s="158"/>
      <c r="S1031" s="158"/>
      <c r="T1031" s="158"/>
      <c r="U1031" s="158"/>
      <c r="V1031" s="158"/>
      <c r="W1031" s="158"/>
      <c r="X1031" s="158"/>
      <c r="Y1031" s="158"/>
      <c r="Z1031" s="158"/>
    </row>
    <row r="1032" spans="1:26" ht="15.75" customHeight="1">
      <c r="A1032" s="142" t="s">
        <v>1269</v>
      </c>
      <c r="B1032" s="173">
        <v>0</v>
      </c>
      <c r="C1032" s="173">
        <v>2</v>
      </c>
      <c r="D1032" s="158"/>
      <c r="E1032" s="158"/>
      <c r="F1032" s="158"/>
      <c r="G1032" s="158"/>
      <c r="H1032" s="158"/>
      <c r="I1032" s="158"/>
      <c r="J1032" s="158"/>
      <c r="K1032" s="158"/>
      <c r="L1032" s="158"/>
      <c r="M1032" s="158"/>
      <c r="N1032" s="158"/>
      <c r="O1032" s="158"/>
      <c r="P1032" s="158"/>
      <c r="Q1032" s="158"/>
      <c r="R1032" s="158"/>
      <c r="S1032" s="158"/>
      <c r="T1032" s="158"/>
      <c r="U1032" s="158"/>
      <c r="V1032" s="158"/>
      <c r="W1032" s="158"/>
      <c r="X1032" s="158"/>
      <c r="Y1032" s="158"/>
      <c r="Z1032" s="158"/>
    </row>
    <row r="1033" spans="1:26" ht="15.75" customHeight="1">
      <c r="A1033" s="142" t="s">
        <v>1437</v>
      </c>
      <c r="B1033" s="173">
        <v>0</v>
      </c>
      <c r="C1033" s="173">
        <v>3</v>
      </c>
      <c r="D1033" s="158"/>
      <c r="E1033" s="158"/>
      <c r="F1033" s="158"/>
      <c r="G1033" s="158"/>
      <c r="H1033" s="158"/>
      <c r="I1033" s="158"/>
      <c r="J1033" s="158"/>
      <c r="K1033" s="158"/>
      <c r="L1033" s="158"/>
      <c r="M1033" s="158"/>
      <c r="N1033" s="158"/>
      <c r="O1033" s="158"/>
      <c r="P1033" s="158"/>
      <c r="Q1033" s="158"/>
      <c r="R1033" s="158"/>
      <c r="S1033" s="158"/>
      <c r="T1033" s="158"/>
      <c r="U1033" s="158"/>
      <c r="V1033" s="158"/>
      <c r="W1033" s="158"/>
      <c r="X1033" s="158"/>
      <c r="Y1033" s="158"/>
      <c r="Z1033" s="158"/>
    </row>
    <row r="1034" spans="1:26" ht="15.75" customHeight="1">
      <c r="A1034" s="136" t="s">
        <v>1582</v>
      </c>
      <c r="B1034" s="173">
        <v>5</v>
      </c>
      <c r="C1034" s="173">
        <v>1</v>
      </c>
      <c r="D1034" s="158"/>
      <c r="E1034" s="158"/>
      <c r="F1034" s="158"/>
      <c r="G1034" s="158"/>
      <c r="H1034" s="158"/>
      <c r="I1034" s="158"/>
      <c r="J1034" s="158"/>
      <c r="K1034" s="158"/>
      <c r="L1034" s="158"/>
      <c r="M1034" s="158"/>
      <c r="N1034" s="158"/>
      <c r="O1034" s="158"/>
      <c r="P1034" s="158"/>
      <c r="Q1034" s="158"/>
      <c r="R1034" s="158"/>
      <c r="S1034" s="158"/>
      <c r="T1034" s="158"/>
      <c r="U1034" s="158"/>
      <c r="V1034" s="158"/>
      <c r="W1034" s="158"/>
      <c r="X1034" s="158"/>
      <c r="Y1034" s="158"/>
      <c r="Z1034" s="158"/>
    </row>
    <row r="1035" spans="1:26" ht="15.75" customHeight="1">
      <c r="A1035" s="136" t="s">
        <v>1700</v>
      </c>
      <c r="B1035" s="173">
        <v>5</v>
      </c>
      <c r="C1035" s="173">
        <v>2</v>
      </c>
      <c r="D1035" s="158"/>
      <c r="E1035" s="158"/>
      <c r="F1035" s="158"/>
      <c r="G1035" s="158"/>
      <c r="H1035" s="158"/>
      <c r="I1035" s="158"/>
      <c r="J1035" s="158"/>
      <c r="K1035" s="158"/>
      <c r="L1035" s="158"/>
      <c r="M1035" s="158"/>
      <c r="N1035" s="158"/>
      <c r="O1035" s="158"/>
      <c r="P1035" s="158"/>
      <c r="Q1035" s="158"/>
      <c r="R1035" s="158"/>
      <c r="S1035" s="158"/>
      <c r="T1035" s="158"/>
      <c r="U1035" s="158"/>
      <c r="V1035" s="158"/>
      <c r="W1035" s="158"/>
      <c r="X1035" s="158"/>
      <c r="Y1035" s="158"/>
      <c r="Z1035" s="158"/>
    </row>
    <row r="1036" spans="1:26" ht="15.75" customHeight="1">
      <c r="A1036" s="136" t="s">
        <v>1792</v>
      </c>
      <c r="B1036" s="173">
        <v>5</v>
      </c>
      <c r="C1036" s="173">
        <v>3</v>
      </c>
      <c r="D1036" s="158"/>
      <c r="E1036" s="158"/>
      <c r="F1036" s="158"/>
      <c r="G1036" s="158"/>
      <c r="H1036" s="158"/>
      <c r="I1036" s="158"/>
      <c r="J1036" s="158"/>
      <c r="K1036" s="158"/>
      <c r="L1036" s="158"/>
      <c r="M1036" s="158"/>
      <c r="N1036" s="158"/>
      <c r="O1036" s="158"/>
      <c r="P1036" s="158"/>
      <c r="Q1036" s="158"/>
      <c r="R1036" s="158"/>
      <c r="S1036" s="158"/>
      <c r="T1036" s="158"/>
      <c r="U1036" s="158"/>
      <c r="V1036" s="158"/>
      <c r="W1036" s="158"/>
      <c r="X1036" s="158"/>
      <c r="Y1036" s="158"/>
      <c r="Z1036" s="158"/>
    </row>
    <row r="1037" spans="1:26" ht="15.75" customHeight="1">
      <c r="A1037" s="136" t="s">
        <v>1862</v>
      </c>
      <c r="B1037" s="173">
        <v>5</v>
      </c>
      <c r="C1037" s="173">
        <v>4</v>
      </c>
      <c r="D1037" s="158"/>
      <c r="E1037" s="158"/>
      <c r="F1037" s="158"/>
      <c r="G1037" s="158"/>
      <c r="H1037" s="158"/>
      <c r="I1037" s="158"/>
      <c r="J1037" s="158"/>
      <c r="K1037" s="158"/>
      <c r="L1037" s="158"/>
      <c r="M1037" s="158"/>
      <c r="N1037" s="158"/>
      <c r="O1037" s="158"/>
      <c r="P1037" s="158"/>
      <c r="Q1037" s="158"/>
      <c r="R1037" s="158"/>
      <c r="S1037" s="158"/>
      <c r="T1037" s="158"/>
      <c r="U1037" s="158"/>
      <c r="V1037" s="158"/>
      <c r="W1037" s="158"/>
      <c r="X1037" s="158"/>
      <c r="Y1037" s="158"/>
      <c r="Z1037" s="158"/>
    </row>
    <row r="1038" spans="1:26" ht="15.75" customHeight="1">
      <c r="A1038" s="136" t="s">
        <v>1914</v>
      </c>
      <c r="B1038" s="173">
        <v>5</v>
      </c>
      <c r="C1038" s="173">
        <v>6</v>
      </c>
      <c r="D1038" s="158"/>
      <c r="E1038" s="158"/>
      <c r="F1038" s="158"/>
      <c r="G1038" s="158"/>
      <c r="H1038" s="158"/>
      <c r="I1038" s="158"/>
      <c r="J1038" s="158"/>
      <c r="K1038" s="158"/>
      <c r="L1038" s="158"/>
      <c r="M1038" s="158"/>
      <c r="N1038" s="158"/>
      <c r="O1038" s="158"/>
      <c r="P1038" s="158"/>
      <c r="Q1038" s="158"/>
      <c r="R1038" s="158"/>
      <c r="S1038" s="158"/>
      <c r="T1038" s="158"/>
      <c r="U1038" s="158"/>
      <c r="V1038" s="158"/>
      <c r="W1038" s="158"/>
      <c r="X1038" s="158"/>
      <c r="Y1038" s="158"/>
      <c r="Z1038" s="158"/>
    </row>
    <row r="1039" spans="1:26" ht="15.75" customHeight="1">
      <c r="A1039" s="136" t="s">
        <v>1960</v>
      </c>
      <c r="B1039" s="173">
        <v>5</v>
      </c>
      <c r="C1039" s="173">
        <v>7</v>
      </c>
      <c r="D1039" s="158"/>
      <c r="E1039" s="158"/>
      <c r="F1039" s="158"/>
      <c r="G1039" s="158"/>
      <c r="H1039" s="158"/>
      <c r="I1039" s="158"/>
      <c r="J1039" s="158"/>
      <c r="K1039" s="158"/>
      <c r="L1039" s="158"/>
      <c r="M1039" s="158"/>
      <c r="N1039" s="158"/>
      <c r="O1039" s="158"/>
      <c r="P1039" s="158"/>
      <c r="Q1039" s="158"/>
      <c r="R1039" s="158"/>
      <c r="S1039" s="158"/>
      <c r="T1039" s="158"/>
      <c r="U1039" s="158"/>
      <c r="V1039" s="158"/>
      <c r="W1039" s="158"/>
      <c r="X1039" s="158"/>
      <c r="Y1039" s="158"/>
      <c r="Z1039" s="158"/>
    </row>
    <row r="1040" spans="1:26" ht="15.75" customHeight="1">
      <c r="A1040" s="136" t="s">
        <v>1996</v>
      </c>
      <c r="B1040" s="173">
        <v>5</v>
      </c>
      <c r="C1040" s="173">
        <v>8</v>
      </c>
      <c r="D1040" s="158"/>
      <c r="E1040" s="158"/>
      <c r="F1040" s="158"/>
      <c r="G1040" s="158"/>
      <c r="H1040" s="158"/>
      <c r="I1040" s="158"/>
      <c r="J1040" s="158"/>
      <c r="K1040" s="158"/>
      <c r="L1040" s="158"/>
      <c r="M1040" s="158"/>
      <c r="N1040" s="158"/>
      <c r="O1040" s="158"/>
      <c r="P1040" s="158"/>
      <c r="Q1040" s="158"/>
      <c r="R1040" s="158"/>
      <c r="S1040" s="158"/>
      <c r="T1040" s="158"/>
      <c r="U1040" s="158"/>
      <c r="V1040" s="158"/>
      <c r="W1040" s="158"/>
      <c r="X1040" s="158"/>
      <c r="Y1040" s="158"/>
      <c r="Z1040" s="158"/>
    </row>
    <row r="1041" spans="1:26" ht="15.75" customHeight="1">
      <c r="A1041" s="136" t="s">
        <v>1069</v>
      </c>
      <c r="B1041" s="173">
        <v>5</v>
      </c>
      <c r="C1041" s="173">
        <v>0</v>
      </c>
      <c r="D1041" s="158"/>
      <c r="E1041" s="158"/>
      <c r="F1041" s="158"/>
      <c r="G1041" s="158"/>
      <c r="H1041" s="158"/>
      <c r="I1041" s="158"/>
      <c r="J1041" s="158"/>
      <c r="K1041" s="158"/>
      <c r="L1041" s="158"/>
      <c r="M1041" s="158"/>
      <c r="N1041" s="158"/>
      <c r="O1041" s="158"/>
      <c r="P1041" s="158"/>
      <c r="Q1041" s="158"/>
      <c r="R1041" s="158"/>
      <c r="S1041" s="158"/>
      <c r="T1041" s="158"/>
      <c r="U1041" s="158"/>
      <c r="V1041" s="158"/>
      <c r="W1041" s="158"/>
      <c r="X1041" s="158"/>
      <c r="Y1041" s="158"/>
      <c r="Z1041" s="158"/>
    </row>
    <row r="1042" spans="1:26" ht="15.75" customHeight="1">
      <c r="A1042" s="142" t="s">
        <v>1070</v>
      </c>
      <c r="B1042" s="173">
        <v>0</v>
      </c>
      <c r="C1042" s="173">
        <v>1</v>
      </c>
      <c r="D1042" s="158"/>
      <c r="E1042" s="158"/>
      <c r="F1042" s="158"/>
      <c r="G1042" s="158"/>
      <c r="H1042" s="158"/>
      <c r="I1042" s="158"/>
      <c r="J1042" s="158"/>
      <c r="K1042" s="158"/>
      <c r="L1042" s="158"/>
      <c r="M1042" s="158"/>
      <c r="N1042" s="158"/>
      <c r="O1042" s="158"/>
      <c r="P1042" s="158"/>
      <c r="Q1042" s="158"/>
      <c r="R1042" s="158"/>
      <c r="S1042" s="158"/>
      <c r="T1042" s="158"/>
      <c r="U1042" s="158"/>
      <c r="V1042" s="158"/>
      <c r="W1042" s="158"/>
      <c r="X1042" s="158"/>
      <c r="Y1042" s="158"/>
      <c r="Z1042" s="158"/>
    </row>
    <row r="1043" spans="1:26" ht="15.75" customHeight="1">
      <c r="A1043" s="142" t="s">
        <v>1270</v>
      </c>
      <c r="B1043" s="173">
        <v>0</v>
      </c>
      <c r="C1043" s="173">
        <v>2</v>
      </c>
      <c r="D1043" s="158"/>
      <c r="E1043" s="158"/>
      <c r="F1043" s="158"/>
      <c r="G1043" s="158"/>
      <c r="H1043" s="158"/>
      <c r="I1043" s="158"/>
      <c r="J1043" s="158"/>
      <c r="K1043" s="158"/>
      <c r="L1043" s="158"/>
      <c r="M1043" s="158"/>
      <c r="N1043" s="158"/>
      <c r="O1043" s="158"/>
      <c r="P1043" s="158"/>
      <c r="Q1043" s="158"/>
      <c r="R1043" s="158"/>
      <c r="S1043" s="158"/>
      <c r="T1043" s="158"/>
      <c r="U1043" s="158"/>
      <c r="V1043" s="158"/>
      <c r="W1043" s="158"/>
      <c r="X1043" s="158"/>
      <c r="Y1043" s="158"/>
      <c r="Z1043" s="158"/>
    </row>
    <row r="1044" spans="1:26" ht="15.75" customHeight="1">
      <c r="A1044" s="142" t="s">
        <v>1438</v>
      </c>
      <c r="B1044" s="173">
        <v>0</v>
      </c>
      <c r="C1044" s="173">
        <v>3</v>
      </c>
      <c r="D1044" s="158"/>
      <c r="E1044" s="158"/>
      <c r="F1044" s="158"/>
      <c r="G1044" s="158"/>
      <c r="H1044" s="158"/>
      <c r="I1044" s="158"/>
      <c r="J1044" s="158"/>
      <c r="K1044" s="158"/>
      <c r="L1044" s="158"/>
      <c r="M1044" s="158"/>
      <c r="N1044" s="158"/>
      <c r="O1044" s="158"/>
      <c r="P1044" s="158"/>
      <c r="Q1044" s="158"/>
      <c r="R1044" s="158"/>
      <c r="S1044" s="158"/>
      <c r="T1044" s="158"/>
      <c r="U1044" s="158"/>
      <c r="V1044" s="158"/>
      <c r="W1044" s="158"/>
      <c r="X1044" s="158"/>
      <c r="Y1044" s="158"/>
      <c r="Z1044" s="158"/>
    </row>
    <row r="1045" spans="1:26" ht="15.75" customHeight="1">
      <c r="A1045" s="142" t="s">
        <v>1583</v>
      </c>
      <c r="B1045" s="173">
        <v>0</v>
      </c>
      <c r="C1045" s="173">
        <v>4</v>
      </c>
      <c r="D1045" s="158"/>
      <c r="E1045" s="158"/>
      <c r="F1045" s="158"/>
      <c r="G1045" s="158"/>
      <c r="H1045" s="158"/>
      <c r="I1045" s="158"/>
      <c r="J1045" s="158"/>
      <c r="K1045" s="158"/>
      <c r="L1045" s="158"/>
      <c r="M1045" s="158"/>
      <c r="N1045" s="158"/>
      <c r="O1045" s="158"/>
      <c r="P1045" s="158"/>
      <c r="Q1045" s="158"/>
      <c r="R1045" s="158"/>
      <c r="S1045" s="158"/>
      <c r="T1045" s="158"/>
      <c r="U1045" s="158"/>
      <c r="V1045" s="158"/>
      <c r="W1045" s="158"/>
      <c r="X1045" s="158"/>
      <c r="Y1045" s="158"/>
      <c r="Z1045" s="158"/>
    </row>
    <row r="1046" spans="1:26" ht="15.75" customHeight="1">
      <c r="A1046" s="142" t="s">
        <v>1701</v>
      </c>
      <c r="B1046" s="173">
        <v>0</v>
      </c>
      <c r="C1046" s="173">
        <v>5</v>
      </c>
      <c r="D1046" s="158"/>
      <c r="E1046" s="158"/>
      <c r="F1046" s="158"/>
      <c r="G1046" s="158"/>
      <c r="H1046" s="158"/>
      <c r="I1046" s="158"/>
      <c r="J1046" s="158"/>
      <c r="K1046" s="158"/>
      <c r="L1046" s="158"/>
      <c r="M1046" s="158"/>
      <c r="N1046" s="158"/>
      <c r="O1046" s="158"/>
      <c r="P1046" s="158"/>
      <c r="Q1046" s="158"/>
      <c r="R1046" s="158"/>
      <c r="S1046" s="158"/>
      <c r="T1046" s="158"/>
      <c r="U1046" s="158"/>
      <c r="V1046" s="158"/>
      <c r="W1046" s="158"/>
      <c r="X1046" s="158"/>
      <c r="Y1046" s="158"/>
      <c r="Z1046" s="158"/>
    </row>
    <row r="1047" spans="1:26" ht="15.75" customHeight="1">
      <c r="A1047" s="136" t="s">
        <v>1793</v>
      </c>
      <c r="B1047" s="173">
        <v>5</v>
      </c>
      <c r="C1047" s="173">
        <v>1</v>
      </c>
      <c r="D1047" s="158"/>
      <c r="E1047" s="158"/>
      <c r="F1047" s="158"/>
      <c r="G1047" s="158"/>
      <c r="H1047" s="158"/>
      <c r="I1047" s="158"/>
      <c r="J1047" s="158"/>
      <c r="K1047" s="158"/>
      <c r="L1047" s="158"/>
      <c r="M1047" s="158"/>
      <c r="N1047" s="158"/>
      <c r="O1047" s="158"/>
      <c r="P1047" s="158"/>
      <c r="Q1047" s="158"/>
      <c r="R1047" s="158"/>
      <c r="S1047" s="158"/>
      <c r="T1047" s="158"/>
      <c r="U1047" s="158"/>
      <c r="V1047" s="158"/>
      <c r="W1047" s="158"/>
      <c r="X1047" s="158"/>
      <c r="Y1047" s="158"/>
      <c r="Z1047" s="158"/>
    </row>
    <row r="1048" spans="1:26" ht="15.75" customHeight="1">
      <c r="A1048" s="136" t="s">
        <v>1863</v>
      </c>
      <c r="B1048" s="173">
        <v>5</v>
      </c>
      <c r="C1048" s="173">
        <v>2</v>
      </c>
      <c r="D1048" s="158"/>
      <c r="E1048" s="158"/>
      <c r="F1048" s="158"/>
      <c r="G1048" s="158"/>
      <c r="H1048" s="158"/>
      <c r="I1048" s="158"/>
      <c r="J1048" s="158"/>
      <c r="K1048" s="158"/>
      <c r="L1048" s="158"/>
      <c r="M1048" s="158"/>
      <c r="N1048" s="158"/>
      <c r="O1048" s="158"/>
      <c r="P1048" s="158"/>
      <c r="Q1048" s="158"/>
      <c r="R1048" s="158"/>
      <c r="S1048" s="158"/>
      <c r="T1048" s="158"/>
      <c r="U1048" s="158"/>
      <c r="V1048" s="158"/>
      <c r="W1048" s="158"/>
      <c r="X1048" s="158"/>
      <c r="Y1048" s="158"/>
      <c r="Z1048" s="158"/>
    </row>
    <row r="1049" spans="1:26" ht="15.75" customHeight="1">
      <c r="A1049" s="142" t="s">
        <v>1071</v>
      </c>
      <c r="B1049" s="173">
        <v>0</v>
      </c>
      <c r="C1049" s="173">
        <v>1</v>
      </c>
      <c r="D1049" s="158"/>
      <c r="E1049" s="158"/>
      <c r="F1049" s="158"/>
      <c r="G1049" s="158"/>
      <c r="H1049" s="158"/>
      <c r="I1049" s="158"/>
      <c r="J1049" s="158"/>
      <c r="K1049" s="158"/>
      <c r="L1049" s="158"/>
      <c r="M1049" s="158"/>
      <c r="N1049" s="158"/>
      <c r="O1049" s="158"/>
      <c r="P1049" s="158"/>
      <c r="Q1049" s="158"/>
      <c r="R1049" s="158"/>
      <c r="S1049" s="158"/>
      <c r="T1049" s="158"/>
      <c r="U1049" s="158"/>
      <c r="V1049" s="158"/>
      <c r="W1049" s="158"/>
      <c r="X1049" s="158"/>
      <c r="Y1049" s="158"/>
      <c r="Z1049" s="158"/>
    </row>
    <row r="1050" spans="1:26" ht="15.75" customHeight="1">
      <c r="A1050" s="142" t="s">
        <v>1271</v>
      </c>
      <c r="B1050" s="173">
        <v>0</v>
      </c>
      <c r="C1050" s="173">
        <v>2</v>
      </c>
      <c r="D1050" s="158"/>
      <c r="E1050" s="158"/>
      <c r="F1050" s="158"/>
      <c r="G1050" s="158"/>
      <c r="H1050" s="158"/>
      <c r="I1050" s="158"/>
      <c r="J1050" s="158"/>
      <c r="K1050" s="158"/>
      <c r="L1050" s="158"/>
      <c r="M1050" s="158"/>
      <c r="N1050" s="158"/>
      <c r="O1050" s="158"/>
      <c r="P1050" s="158"/>
      <c r="Q1050" s="158"/>
      <c r="R1050" s="158"/>
      <c r="S1050" s="158"/>
      <c r="T1050" s="158"/>
      <c r="U1050" s="158"/>
      <c r="V1050" s="158"/>
      <c r="W1050" s="158"/>
      <c r="X1050" s="158"/>
      <c r="Y1050" s="158"/>
      <c r="Z1050" s="158"/>
    </row>
    <row r="1051" spans="1:26" ht="15.75" customHeight="1">
      <c r="A1051" s="142" t="s">
        <v>1439</v>
      </c>
      <c r="B1051" s="173">
        <v>0</v>
      </c>
      <c r="C1051" s="173">
        <v>3</v>
      </c>
      <c r="D1051" s="158"/>
      <c r="E1051" s="158"/>
      <c r="F1051" s="158"/>
      <c r="G1051" s="158"/>
      <c r="H1051" s="158"/>
      <c r="I1051" s="158"/>
      <c r="J1051" s="158"/>
      <c r="K1051" s="158"/>
      <c r="L1051" s="158"/>
      <c r="M1051" s="158"/>
      <c r="N1051" s="158"/>
      <c r="O1051" s="158"/>
      <c r="P1051" s="158"/>
      <c r="Q1051" s="158"/>
      <c r="R1051" s="158"/>
      <c r="S1051" s="158"/>
      <c r="T1051" s="158"/>
      <c r="U1051" s="158"/>
      <c r="V1051" s="158"/>
      <c r="W1051" s="158"/>
      <c r="X1051" s="158"/>
      <c r="Y1051" s="158"/>
      <c r="Z1051" s="158"/>
    </row>
    <row r="1052" spans="1:26" ht="15.75" customHeight="1">
      <c r="A1052" s="142" t="s">
        <v>1584</v>
      </c>
      <c r="B1052" s="173">
        <v>0</v>
      </c>
      <c r="C1052" s="173">
        <v>4</v>
      </c>
      <c r="D1052" s="158"/>
      <c r="E1052" s="158"/>
      <c r="F1052" s="158"/>
      <c r="G1052" s="158"/>
      <c r="H1052" s="158"/>
      <c r="I1052" s="158"/>
      <c r="J1052" s="158"/>
      <c r="K1052" s="158"/>
      <c r="L1052" s="158"/>
      <c r="M1052" s="158"/>
      <c r="N1052" s="158"/>
      <c r="O1052" s="158"/>
      <c r="P1052" s="158"/>
      <c r="Q1052" s="158"/>
      <c r="R1052" s="158"/>
      <c r="S1052" s="158"/>
      <c r="T1052" s="158"/>
      <c r="U1052" s="158"/>
      <c r="V1052" s="158"/>
      <c r="W1052" s="158"/>
      <c r="X1052" s="158"/>
      <c r="Y1052" s="158"/>
      <c r="Z1052" s="158"/>
    </row>
    <row r="1053" spans="1:26" ht="15.75" customHeight="1">
      <c r="A1053" s="142" t="s">
        <v>1702</v>
      </c>
      <c r="B1053" s="173">
        <v>0</v>
      </c>
      <c r="C1053" s="173">
        <v>5</v>
      </c>
      <c r="D1053" s="158"/>
      <c r="E1053" s="158"/>
      <c r="F1053" s="158"/>
      <c r="G1053" s="158"/>
      <c r="H1053" s="158"/>
      <c r="I1053" s="158"/>
      <c r="J1053" s="158"/>
      <c r="K1053" s="158"/>
      <c r="L1053" s="158"/>
      <c r="M1053" s="158"/>
      <c r="N1053" s="158"/>
      <c r="O1053" s="158"/>
      <c r="P1053" s="158"/>
      <c r="Q1053" s="158"/>
      <c r="R1053" s="158"/>
      <c r="S1053" s="158"/>
      <c r="T1053" s="158"/>
      <c r="U1053" s="158"/>
      <c r="V1053" s="158"/>
      <c r="W1053" s="158"/>
      <c r="X1053" s="158"/>
      <c r="Y1053" s="158"/>
      <c r="Z1053" s="158"/>
    </row>
    <row r="1054" spans="1:26" ht="15.75" customHeight="1">
      <c r="A1054" s="136" t="s">
        <v>1794</v>
      </c>
      <c r="B1054" s="173">
        <v>5</v>
      </c>
      <c r="C1054" s="173">
        <v>2</v>
      </c>
      <c r="D1054" s="158"/>
      <c r="E1054" s="158"/>
      <c r="F1054" s="158"/>
      <c r="G1054" s="158"/>
      <c r="H1054" s="158"/>
      <c r="I1054" s="158"/>
      <c r="J1054" s="158"/>
      <c r="K1054" s="158"/>
      <c r="L1054" s="158"/>
      <c r="M1054" s="158"/>
      <c r="N1054" s="158"/>
      <c r="O1054" s="158"/>
      <c r="P1054" s="158"/>
      <c r="Q1054" s="158"/>
      <c r="R1054" s="158"/>
      <c r="S1054" s="158"/>
      <c r="T1054" s="158"/>
      <c r="U1054" s="158"/>
      <c r="V1054" s="158"/>
      <c r="W1054" s="158"/>
      <c r="X1054" s="158"/>
      <c r="Y1054" s="158"/>
      <c r="Z1054" s="158"/>
    </row>
    <row r="1055" spans="1:26" ht="15.75" customHeight="1">
      <c r="A1055" s="136" t="s">
        <v>1072</v>
      </c>
      <c r="B1055" s="173">
        <v>5</v>
      </c>
      <c r="C1055" s="173">
        <v>0</v>
      </c>
      <c r="D1055" s="158"/>
      <c r="E1055" s="158"/>
      <c r="F1055" s="158"/>
      <c r="G1055" s="158"/>
      <c r="H1055" s="158"/>
      <c r="I1055" s="158"/>
      <c r="J1055" s="158"/>
      <c r="K1055" s="158"/>
      <c r="L1055" s="158"/>
      <c r="M1055" s="158"/>
      <c r="N1055" s="158"/>
      <c r="O1055" s="158"/>
      <c r="P1055" s="158"/>
      <c r="Q1055" s="158"/>
      <c r="R1055" s="158"/>
      <c r="S1055" s="158"/>
      <c r="T1055" s="158"/>
      <c r="U1055" s="158"/>
      <c r="V1055" s="158"/>
      <c r="W1055" s="158"/>
      <c r="X1055" s="158"/>
      <c r="Y1055" s="158"/>
      <c r="Z1055" s="158"/>
    </row>
    <row r="1056" spans="1:26" ht="15.75" customHeight="1">
      <c r="A1056" s="136" t="s">
        <v>1272</v>
      </c>
      <c r="B1056" s="173">
        <v>5</v>
      </c>
      <c r="C1056" s="173">
        <v>1</v>
      </c>
      <c r="D1056" s="158"/>
      <c r="E1056" s="158"/>
      <c r="F1056" s="158"/>
      <c r="G1056" s="158"/>
      <c r="H1056" s="158"/>
      <c r="I1056" s="158"/>
      <c r="J1056" s="158"/>
      <c r="K1056" s="158"/>
      <c r="L1056" s="158"/>
      <c r="M1056" s="158"/>
      <c r="N1056" s="158"/>
      <c r="O1056" s="158"/>
      <c r="P1056" s="158"/>
      <c r="Q1056" s="158"/>
      <c r="R1056" s="158"/>
      <c r="S1056" s="158"/>
      <c r="T1056" s="158"/>
      <c r="U1056" s="158"/>
      <c r="V1056" s="158"/>
      <c r="W1056" s="158"/>
      <c r="X1056" s="158"/>
      <c r="Y1056" s="158"/>
      <c r="Z1056" s="158"/>
    </row>
    <row r="1057" spans="1:26" ht="15.75" customHeight="1">
      <c r="A1057" s="136" t="s">
        <v>1440</v>
      </c>
      <c r="B1057" s="173">
        <v>5</v>
      </c>
      <c r="C1057" s="173">
        <v>2</v>
      </c>
      <c r="D1057" s="158"/>
      <c r="E1057" s="158"/>
      <c r="F1057" s="158"/>
      <c r="G1057" s="158"/>
      <c r="H1057" s="158"/>
      <c r="I1057" s="158"/>
      <c r="J1057" s="158"/>
      <c r="K1057" s="158"/>
      <c r="L1057" s="158"/>
      <c r="M1057" s="158"/>
      <c r="N1057" s="158"/>
      <c r="O1057" s="158"/>
      <c r="P1057" s="158"/>
      <c r="Q1057" s="158"/>
      <c r="R1057" s="158"/>
      <c r="S1057" s="158"/>
      <c r="T1057" s="158"/>
      <c r="U1057" s="158"/>
      <c r="V1057" s="158"/>
      <c r="W1057" s="158"/>
      <c r="X1057" s="158"/>
      <c r="Y1057" s="158"/>
      <c r="Z1057" s="158"/>
    </row>
    <row r="1058" spans="1:26" ht="15.75" customHeight="1">
      <c r="A1058" s="136" t="s">
        <v>1585</v>
      </c>
      <c r="B1058" s="173">
        <v>5</v>
      </c>
      <c r="C1058" s="173">
        <v>3</v>
      </c>
      <c r="D1058" s="158"/>
      <c r="E1058" s="158"/>
      <c r="F1058" s="158"/>
      <c r="G1058" s="158"/>
      <c r="H1058" s="158"/>
      <c r="I1058" s="158"/>
      <c r="J1058" s="158"/>
      <c r="K1058" s="158"/>
      <c r="L1058" s="158"/>
      <c r="M1058" s="158"/>
      <c r="N1058" s="158"/>
      <c r="O1058" s="158"/>
      <c r="P1058" s="158"/>
      <c r="Q1058" s="158"/>
      <c r="R1058" s="158"/>
      <c r="S1058" s="158"/>
      <c r="T1058" s="158"/>
      <c r="U1058" s="158"/>
      <c r="V1058" s="158"/>
      <c r="W1058" s="158"/>
      <c r="X1058" s="158"/>
      <c r="Y1058" s="158"/>
      <c r="Z1058" s="158"/>
    </row>
    <row r="1059" spans="1:26" ht="15.75" customHeight="1">
      <c r="A1059" s="136" t="s">
        <v>1703</v>
      </c>
      <c r="B1059" s="173">
        <v>5</v>
      </c>
      <c r="C1059" s="173">
        <v>4</v>
      </c>
      <c r="D1059" s="158"/>
      <c r="E1059" s="158"/>
      <c r="F1059" s="158"/>
      <c r="G1059" s="158"/>
      <c r="H1059" s="158"/>
      <c r="I1059" s="158"/>
      <c r="J1059" s="158"/>
      <c r="K1059" s="158"/>
      <c r="L1059" s="158"/>
      <c r="M1059" s="158"/>
      <c r="N1059" s="158"/>
      <c r="O1059" s="158"/>
      <c r="P1059" s="158"/>
      <c r="Q1059" s="158"/>
      <c r="R1059" s="158"/>
      <c r="S1059" s="158"/>
      <c r="T1059" s="158"/>
      <c r="U1059" s="158"/>
      <c r="V1059" s="158"/>
      <c r="W1059" s="158"/>
      <c r="X1059" s="158"/>
      <c r="Y1059" s="158"/>
      <c r="Z1059" s="158"/>
    </row>
    <row r="1060" spans="1:26" ht="15.75" customHeight="1">
      <c r="A1060" s="136" t="s">
        <v>1073</v>
      </c>
      <c r="B1060" s="173">
        <v>5</v>
      </c>
      <c r="C1060" s="173">
        <v>0</v>
      </c>
      <c r="D1060" s="158"/>
      <c r="E1060" s="158"/>
      <c r="F1060" s="158"/>
      <c r="G1060" s="158"/>
      <c r="H1060" s="158"/>
      <c r="I1060" s="158"/>
      <c r="J1060" s="158"/>
      <c r="K1060" s="158"/>
      <c r="L1060" s="158"/>
      <c r="M1060" s="158"/>
      <c r="N1060" s="158"/>
      <c r="O1060" s="158"/>
      <c r="P1060" s="158"/>
      <c r="Q1060" s="158"/>
      <c r="R1060" s="158"/>
      <c r="S1060" s="158"/>
      <c r="T1060" s="158"/>
      <c r="U1060" s="158"/>
      <c r="V1060" s="158"/>
      <c r="W1060" s="158"/>
      <c r="X1060" s="158"/>
      <c r="Y1060" s="158"/>
      <c r="Z1060" s="158"/>
    </row>
    <row r="1061" spans="1:26" ht="15.75" customHeight="1">
      <c r="A1061" s="136" t="s">
        <v>1273</v>
      </c>
      <c r="B1061" s="173">
        <v>5</v>
      </c>
      <c r="C1061" s="173">
        <v>1</v>
      </c>
      <c r="D1061" s="158"/>
      <c r="E1061" s="158"/>
      <c r="F1061" s="158"/>
      <c r="G1061" s="158"/>
      <c r="H1061" s="158"/>
      <c r="I1061" s="158"/>
      <c r="J1061" s="158"/>
      <c r="K1061" s="158"/>
      <c r="L1061" s="158"/>
      <c r="M1061" s="158"/>
      <c r="N1061" s="158"/>
      <c r="O1061" s="158"/>
      <c r="P1061" s="158"/>
      <c r="Q1061" s="158"/>
      <c r="R1061" s="158"/>
      <c r="S1061" s="158"/>
      <c r="T1061" s="158"/>
      <c r="U1061" s="158"/>
      <c r="V1061" s="158"/>
      <c r="W1061" s="158"/>
      <c r="X1061" s="158"/>
      <c r="Y1061" s="158"/>
      <c r="Z1061" s="158"/>
    </row>
    <row r="1062" spans="1:26" ht="15.75" customHeight="1">
      <c r="A1062" s="136" t="s">
        <v>1441</v>
      </c>
      <c r="B1062" s="173">
        <v>5</v>
      </c>
      <c r="C1062" s="173">
        <v>2</v>
      </c>
      <c r="D1062" s="158"/>
      <c r="E1062" s="158"/>
      <c r="F1062" s="158"/>
      <c r="G1062" s="158"/>
      <c r="H1062" s="158"/>
      <c r="I1062" s="158"/>
      <c r="J1062" s="158"/>
      <c r="K1062" s="158"/>
      <c r="L1062" s="158"/>
      <c r="M1062" s="158"/>
      <c r="N1062" s="158"/>
      <c r="O1062" s="158"/>
      <c r="P1062" s="158"/>
      <c r="Q1062" s="158"/>
      <c r="R1062" s="158"/>
      <c r="S1062" s="158"/>
      <c r="T1062" s="158"/>
      <c r="U1062" s="158"/>
      <c r="V1062" s="158"/>
      <c r="W1062" s="158"/>
      <c r="X1062" s="158"/>
      <c r="Y1062" s="158"/>
      <c r="Z1062" s="158"/>
    </row>
    <row r="1063" spans="1:26" ht="15.75" customHeight="1">
      <c r="A1063" s="136" t="s">
        <v>1074</v>
      </c>
      <c r="B1063" s="173">
        <v>5</v>
      </c>
      <c r="C1063" s="173">
        <v>0</v>
      </c>
      <c r="D1063" s="158"/>
      <c r="E1063" s="158"/>
      <c r="F1063" s="158"/>
      <c r="G1063" s="158"/>
      <c r="H1063" s="158"/>
      <c r="I1063" s="158"/>
      <c r="J1063" s="158"/>
      <c r="K1063" s="158"/>
      <c r="L1063" s="158"/>
      <c r="M1063" s="158"/>
      <c r="N1063" s="158"/>
      <c r="O1063" s="158"/>
      <c r="P1063" s="158"/>
      <c r="Q1063" s="158"/>
      <c r="R1063" s="158"/>
      <c r="S1063" s="158"/>
      <c r="T1063" s="158"/>
      <c r="U1063" s="158"/>
      <c r="V1063" s="158"/>
      <c r="W1063" s="158"/>
      <c r="X1063" s="158"/>
      <c r="Y1063" s="158"/>
      <c r="Z1063" s="158"/>
    </row>
    <row r="1064" spans="1:26" ht="15.75" customHeight="1">
      <c r="A1064" s="142" t="s">
        <v>1075</v>
      </c>
      <c r="B1064" s="173">
        <v>0</v>
      </c>
      <c r="C1064" s="173">
        <v>1</v>
      </c>
      <c r="D1064" s="158"/>
      <c r="E1064" s="158"/>
      <c r="F1064" s="158"/>
      <c r="G1064" s="158"/>
      <c r="H1064" s="158"/>
      <c r="I1064" s="158"/>
      <c r="J1064" s="158"/>
      <c r="K1064" s="158"/>
      <c r="L1064" s="158"/>
      <c r="M1064" s="158"/>
      <c r="N1064" s="158"/>
      <c r="O1064" s="158"/>
      <c r="P1064" s="158"/>
      <c r="Q1064" s="158"/>
      <c r="R1064" s="158"/>
      <c r="S1064" s="158"/>
      <c r="T1064" s="158"/>
      <c r="U1064" s="158"/>
      <c r="V1064" s="158"/>
      <c r="W1064" s="158"/>
      <c r="X1064" s="158"/>
      <c r="Y1064" s="158"/>
      <c r="Z1064" s="158"/>
    </row>
    <row r="1065" spans="1:26" ht="15.75" customHeight="1">
      <c r="A1065" s="142" t="s">
        <v>1274</v>
      </c>
      <c r="B1065" s="173">
        <v>0</v>
      </c>
      <c r="C1065" s="173">
        <v>2</v>
      </c>
      <c r="D1065" s="158"/>
      <c r="E1065" s="158"/>
      <c r="F1065" s="158"/>
      <c r="G1065" s="158"/>
      <c r="H1065" s="158"/>
      <c r="I1065" s="158"/>
      <c r="J1065" s="158"/>
      <c r="K1065" s="158"/>
      <c r="L1065" s="158"/>
      <c r="M1065" s="158"/>
      <c r="N1065" s="158"/>
      <c r="O1065" s="158"/>
      <c r="P1065" s="158"/>
      <c r="Q1065" s="158"/>
      <c r="R1065" s="158"/>
      <c r="S1065" s="158"/>
      <c r="T1065" s="158"/>
      <c r="U1065" s="158"/>
      <c r="V1065" s="158"/>
      <c r="W1065" s="158"/>
      <c r="X1065" s="158"/>
      <c r="Y1065" s="158"/>
      <c r="Z1065" s="158"/>
    </row>
    <row r="1066" spans="1:26" ht="15.75" customHeight="1">
      <c r="A1066" s="136" t="s">
        <v>1442</v>
      </c>
      <c r="B1066" s="173">
        <v>5</v>
      </c>
      <c r="C1066" s="173">
        <v>1</v>
      </c>
      <c r="D1066" s="158"/>
      <c r="E1066" s="158"/>
      <c r="F1066" s="158"/>
      <c r="G1066" s="158"/>
      <c r="H1066" s="158"/>
      <c r="I1066" s="158"/>
      <c r="J1066" s="158"/>
      <c r="K1066" s="158"/>
      <c r="L1066" s="158"/>
      <c r="M1066" s="158"/>
      <c r="N1066" s="158"/>
      <c r="O1066" s="158"/>
      <c r="P1066" s="158"/>
      <c r="Q1066" s="158"/>
      <c r="R1066" s="158"/>
      <c r="S1066" s="158"/>
      <c r="T1066" s="158"/>
      <c r="U1066" s="158"/>
      <c r="V1066" s="158"/>
      <c r="W1066" s="158"/>
      <c r="X1066" s="158"/>
      <c r="Y1066" s="158"/>
      <c r="Z1066" s="158"/>
    </row>
    <row r="1067" spans="1:26" ht="15.75" customHeight="1">
      <c r="A1067" s="136" t="s">
        <v>1586</v>
      </c>
      <c r="B1067" s="173">
        <v>5</v>
      </c>
      <c r="C1067" s="173">
        <v>2</v>
      </c>
      <c r="D1067" s="158"/>
      <c r="E1067" s="158"/>
      <c r="F1067" s="158"/>
      <c r="G1067" s="158"/>
      <c r="H1067" s="158"/>
      <c r="I1067" s="158"/>
      <c r="J1067" s="158"/>
      <c r="K1067" s="158"/>
      <c r="L1067" s="158"/>
      <c r="M1067" s="158"/>
      <c r="N1067" s="158"/>
      <c r="O1067" s="158"/>
      <c r="P1067" s="158"/>
      <c r="Q1067" s="158"/>
      <c r="R1067" s="158"/>
      <c r="S1067" s="158"/>
      <c r="T1067" s="158"/>
      <c r="U1067" s="158"/>
      <c r="V1067" s="158"/>
      <c r="W1067" s="158"/>
      <c r="X1067" s="158"/>
      <c r="Y1067" s="158"/>
      <c r="Z1067" s="158"/>
    </row>
    <row r="1068" spans="1:26" ht="15.75" customHeight="1">
      <c r="A1068" s="136" t="s">
        <v>1704</v>
      </c>
      <c r="B1068" s="173">
        <v>5</v>
      </c>
      <c r="C1068" s="173">
        <v>3</v>
      </c>
      <c r="D1068" s="158"/>
      <c r="E1068" s="158"/>
      <c r="F1068" s="158"/>
      <c r="G1068" s="158"/>
      <c r="H1068" s="158"/>
      <c r="I1068" s="158"/>
      <c r="J1068" s="158"/>
      <c r="K1068" s="158"/>
      <c r="L1068" s="158"/>
      <c r="M1068" s="158"/>
      <c r="N1068" s="158"/>
      <c r="O1068" s="158"/>
      <c r="P1068" s="158"/>
      <c r="Q1068" s="158"/>
      <c r="R1068" s="158"/>
      <c r="S1068" s="158"/>
      <c r="T1068" s="158"/>
      <c r="U1068" s="158"/>
      <c r="V1068" s="158"/>
      <c r="W1068" s="158"/>
      <c r="X1068" s="158"/>
      <c r="Y1068" s="158"/>
      <c r="Z1068" s="158"/>
    </row>
    <row r="1069" spans="1:26" ht="15.75" customHeight="1">
      <c r="A1069" s="136" t="s">
        <v>1795</v>
      </c>
      <c r="B1069" s="173">
        <v>5</v>
      </c>
      <c r="C1069" s="173">
        <v>5</v>
      </c>
      <c r="D1069" s="158"/>
      <c r="E1069" s="158"/>
      <c r="F1069" s="158"/>
      <c r="G1069" s="158"/>
      <c r="H1069" s="158"/>
      <c r="I1069" s="158"/>
      <c r="J1069" s="158"/>
      <c r="K1069" s="158"/>
      <c r="L1069" s="158"/>
      <c r="M1069" s="158"/>
      <c r="N1069" s="158"/>
      <c r="O1069" s="158"/>
      <c r="P1069" s="158"/>
      <c r="Q1069" s="158"/>
      <c r="R1069" s="158"/>
      <c r="S1069" s="158"/>
      <c r="T1069" s="158"/>
      <c r="U1069" s="158"/>
      <c r="V1069" s="158"/>
      <c r="W1069" s="158"/>
      <c r="X1069" s="158"/>
      <c r="Y1069" s="158"/>
      <c r="Z1069" s="158"/>
    </row>
    <row r="1070" spans="1:26" ht="15.75" customHeight="1">
      <c r="A1070" s="142" t="s">
        <v>1076</v>
      </c>
      <c r="B1070" s="173">
        <v>0</v>
      </c>
      <c r="C1070" s="173">
        <v>1</v>
      </c>
      <c r="D1070" s="158"/>
      <c r="E1070" s="158"/>
      <c r="F1070" s="158"/>
      <c r="G1070" s="158"/>
      <c r="H1070" s="158"/>
      <c r="I1070" s="158"/>
      <c r="J1070" s="158"/>
      <c r="K1070" s="158"/>
      <c r="L1070" s="158"/>
      <c r="M1070" s="158"/>
      <c r="N1070" s="158"/>
      <c r="O1070" s="158"/>
      <c r="P1070" s="158"/>
      <c r="Q1070" s="158"/>
      <c r="R1070" s="158"/>
      <c r="S1070" s="158"/>
      <c r="T1070" s="158"/>
      <c r="U1070" s="158"/>
      <c r="V1070" s="158"/>
      <c r="W1070" s="158"/>
      <c r="X1070" s="158"/>
      <c r="Y1070" s="158"/>
      <c r="Z1070" s="158"/>
    </row>
    <row r="1071" spans="1:26" ht="15.75" customHeight="1">
      <c r="A1071" s="142" t="s">
        <v>1275</v>
      </c>
      <c r="B1071" s="173">
        <v>0</v>
      </c>
      <c r="C1071" s="173">
        <v>2</v>
      </c>
      <c r="D1071" s="158"/>
      <c r="E1071" s="158"/>
      <c r="F1071" s="158"/>
      <c r="G1071" s="158"/>
      <c r="H1071" s="158"/>
      <c r="I1071" s="158"/>
      <c r="J1071" s="158"/>
      <c r="K1071" s="158"/>
      <c r="L1071" s="158"/>
      <c r="M1071" s="158"/>
      <c r="N1071" s="158"/>
      <c r="O1071" s="158"/>
      <c r="P1071" s="158"/>
      <c r="Q1071" s="158"/>
      <c r="R1071" s="158"/>
      <c r="S1071" s="158"/>
      <c r="T1071" s="158"/>
      <c r="U1071" s="158"/>
      <c r="V1071" s="158"/>
      <c r="W1071" s="158"/>
      <c r="X1071" s="158"/>
      <c r="Y1071" s="158"/>
      <c r="Z1071" s="158"/>
    </row>
    <row r="1072" spans="1:26" ht="15.75" customHeight="1">
      <c r="A1072" s="136" t="s">
        <v>1443</v>
      </c>
      <c r="B1072" s="173">
        <v>5</v>
      </c>
      <c r="C1072" s="173">
        <v>3</v>
      </c>
      <c r="D1072" s="158"/>
      <c r="E1072" s="158"/>
      <c r="F1072" s="158"/>
      <c r="G1072" s="158"/>
      <c r="H1072" s="158"/>
      <c r="I1072" s="158"/>
      <c r="J1072" s="158"/>
      <c r="K1072" s="158"/>
      <c r="L1072" s="158"/>
      <c r="M1072" s="158"/>
      <c r="N1072" s="158"/>
      <c r="O1072" s="158"/>
      <c r="P1072" s="158"/>
      <c r="Q1072" s="158"/>
      <c r="R1072" s="158"/>
      <c r="S1072" s="158"/>
      <c r="T1072" s="158"/>
      <c r="U1072" s="158"/>
      <c r="V1072" s="158"/>
      <c r="W1072" s="158"/>
      <c r="X1072" s="158"/>
      <c r="Y1072" s="158"/>
      <c r="Z1072" s="158"/>
    </row>
    <row r="1073" spans="1:26" ht="15.75" customHeight="1">
      <c r="A1073" s="136" t="s">
        <v>1587</v>
      </c>
      <c r="B1073" s="173">
        <v>5</v>
      </c>
      <c r="C1073" s="173">
        <v>7</v>
      </c>
      <c r="D1073" s="158"/>
      <c r="E1073" s="158"/>
      <c r="F1073" s="158"/>
      <c r="G1073" s="158"/>
      <c r="H1073" s="158"/>
      <c r="I1073" s="158"/>
      <c r="J1073" s="158"/>
      <c r="K1073" s="158"/>
      <c r="L1073" s="158"/>
      <c r="M1073" s="158"/>
      <c r="N1073" s="158"/>
      <c r="O1073" s="158"/>
      <c r="P1073" s="158"/>
      <c r="Q1073" s="158"/>
      <c r="R1073" s="158"/>
      <c r="S1073" s="158"/>
      <c r="T1073" s="158"/>
      <c r="U1073" s="158"/>
      <c r="V1073" s="158"/>
      <c r="W1073" s="158"/>
      <c r="X1073" s="158"/>
      <c r="Y1073" s="158"/>
      <c r="Z1073" s="158"/>
    </row>
    <row r="1074" spans="1:26" ht="15.75" customHeight="1">
      <c r="A1074" s="136" t="s">
        <v>1077</v>
      </c>
      <c r="B1074" s="173">
        <v>5</v>
      </c>
      <c r="C1074" s="173">
        <v>0</v>
      </c>
      <c r="D1074" s="158"/>
      <c r="E1074" s="158"/>
      <c r="F1074" s="158"/>
      <c r="G1074" s="158"/>
      <c r="H1074" s="158"/>
      <c r="I1074" s="158"/>
      <c r="J1074" s="158"/>
      <c r="K1074" s="158"/>
      <c r="L1074" s="158"/>
      <c r="M1074" s="158"/>
      <c r="N1074" s="158"/>
      <c r="O1074" s="158"/>
      <c r="P1074" s="158"/>
      <c r="Q1074" s="158"/>
      <c r="R1074" s="158"/>
      <c r="S1074" s="158"/>
      <c r="T1074" s="158"/>
      <c r="U1074" s="158"/>
      <c r="V1074" s="158"/>
      <c r="W1074" s="158"/>
      <c r="X1074" s="158"/>
      <c r="Y1074" s="158"/>
      <c r="Z1074" s="158"/>
    </row>
    <row r="1075" spans="1:26" ht="15.75" customHeight="1">
      <c r="A1075" s="136" t="s">
        <v>1276</v>
      </c>
      <c r="B1075" s="173">
        <v>5</v>
      </c>
      <c r="C1075" s="173">
        <v>1</v>
      </c>
      <c r="D1075" s="158"/>
      <c r="E1075" s="158"/>
      <c r="F1075" s="158"/>
      <c r="G1075" s="158"/>
      <c r="H1075" s="158"/>
      <c r="I1075" s="158"/>
      <c r="J1075" s="158"/>
      <c r="K1075" s="158"/>
      <c r="L1075" s="158"/>
      <c r="M1075" s="158"/>
      <c r="N1075" s="158"/>
      <c r="O1075" s="158"/>
      <c r="P1075" s="158"/>
      <c r="Q1075" s="158"/>
      <c r="R1075" s="158"/>
      <c r="S1075" s="158"/>
      <c r="T1075" s="158"/>
      <c r="U1075" s="158"/>
      <c r="V1075" s="158"/>
      <c r="W1075" s="158"/>
      <c r="X1075" s="158"/>
      <c r="Y1075" s="158"/>
      <c r="Z1075" s="158"/>
    </row>
    <row r="1076" spans="1:26" ht="15.75" customHeight="1">
      <c r="A1076" s="136" t="s">
        <v>1444</v>
      </c>
      <c r="B1076" s="173">
        <v>5</v>
      </c>
      <c r="C1076" s="173">
        <v>2</v>
      </c>
      <c r="D1076" s="158"/>
      <c r="E1076" s="158"/>
      <c r="F1076" s="158"/>
      <c r="G1076" s="158"/>
      <c r="H1076" s="158"/>
      <c r="I1076" s="158"/>
      <c r="J1076" s="158"/>
      <c r="K1076" s="158"/>
      <c r="L1076" s="158"/>
      <c r="M1076" s="158"/>
      <c r="N1076" s="158"/>
      <c r="O1076" s="158"/>
      <c r="P1076" s="158"/>
      <c r="Q1076" s="158"/>
      <c r="R1076" s="158"/>
      <c r="S1076" s="158"/>
      <c r="T1076" s="158"/>
      <c r="U1076" s="158"/>
      <c r="V1076" s="158"/>
      <c r="W1076" s="158"/>
      <c r="X1076" s="158"/>
      <c r="Y1076" s="158"/>
      <c r="Z1076" s="158"/>
    </row>
    <row r="1077" spans="1:26" ht="15.75" customHeight="1">
      <c r="A1077" s="136" t="s">
        <v>1078</v>
      </c>
      <c r="B1077" s="173">
        <v>5</v>
      </c>
      <c r="C1077" s="173">
        <v>0</v>
      </c>
      <c r="D1077" s="158"/>
      <c r="E1077" s="158"/>
      <c r="F1077" s="158"/>
      <c r="G1077" s="158"/>
      <c r="H1077" s="158"/>
      <c r="I1077" s="158"/>
      <c r="J1077" s="158"/>
      <c r="K1077" s="158"/>
      <c r="L1077" s="158"/>
      <c r="M1077" s="158"/>
      <c r="N1077" s="158"/>
      <c r="O1077" s="158"/>
      <c r="P1077" s="158"/>
      <c r="Q1077" s="158"/>
      <c r="R1077" s="158"/>
      <c r="S1077" s="158"/>
      <c r="T1077" s="158"/>
      <c r="U1077" s="158"/>
      <c r="V1077" s="158"/>
      <c r="W1077" s="158"/>
      <c r="X1077" s="158"/>
      <c r="Y1077" s="158"/>
      <c r="Z1077" s="158"/>
    </row>
    <row r="1078" spans="1:26" ht="15.75" customHeight="1">
      <c r="A1078" s="136" t="s">
        <v>1277</v>
      </c>
      <c r="B1078" s="173">
        <v>5</v>
      </c>
      <c r="C1078" s="173">
        <v>1</v>
      </c>
      <c r="D1078" s="158"/>
      <c r="E1078" s="158"/>
      <c r="F1078" s="158"/>
      <c r="G1078" s="158"/>
      <c r="H1078" s="158"/>
      <c r="I1078" s="158"/>
      <c r="J1078" s="158"/>
      <c r="K1078" s="158"/>
      <c r="L1078" s="158"/>
      <c r="M1078" s="158"/>
      <c r="N1078" s="158"/>
      <c r="O1078" s="158"/>
      <c r="P1078" s="158"/>
      <c r="Q1078" s="158"/>
      <c r="R1078" s="158"/>
      <c r="S1078" s="158"/>
      <c r="T1078" s="158"/>
      <c r="U1078" s="158"/>
      <c r="V1078" s="158"/>
      <c r="W1078" s="158"/>
      <c r="X1078" s="158"/>
      <c r="Y1078" s="158"/>
      <c r="Z1078" s="158"/>
    </row>
    <row r="1079" spans="1:26" ht="15.75" customHeight="1">
      <c r="A1079" s="136" t="s">
        <v>1445</v>
      </c>
      <c r="B1079" s="173">
        <v>5</v>
      </c>
      <c r="C1079" s="173">
        <v>2</v>
      </c>
      <c r="D1079" s="158"/>
      <c r="E1079" s="158"/>
      <c r="F1079" s="158"/>
      <c r="G1079" s="158"/>
      <c r="H1079" s="158"/>
      <c r="I1079" s="158"/>
      <c r="J1079" s="158"/>
      <c r="K1079" s="158"/>
      <c r="L1079" s="158"/>
      <c r="M1079" s="158"/>
      <c r="N1079" s="158"/>
      <c r="O1079" s="158"/>
      <c r="P1079" s="158"/>
      <c r="Q1079" s="158"/>
      <c r="R1079" s="158"/>
      <c r="S1079" s="158"/>
      <c r="T1079" s="158"/>
      <c r="U1079" s="158"/>
      <c r="V1079" s="158"/>
      <c r="W1079" s="158"/>
      <c r="X1079" s="158"/>
      <c r="Y1079" s="158"/>
      <c r="Z1079" s="158"/>
    </row>
    <row r="1080" spans="1:26" ht="15.75" customHeight="1">
      <c r="A1080" s="136" t="s">
        <v>1588</v>
      </c>
      <c r="B1080" s="173">
        <v>5</v>
      </c>
      <c r="C1080" s="173">
        <v>3</v>
      </c>
      <c r="D1080" s="158"/>
      <c r="E1080" s="158"/>
      <c r="F1080" s="158"/>
      <c r="G1080" s="158"/>
      <c r="H1080" s="158"/>
      <c r="I1080" s="158"/>
      <c r="J1080" s="158"/>
      <c r="K1080" s="158"/>
      <c r="L1080" s="158"/>
      <c r="M1080" s="158"/>
      <c r="N1080" s="158"/>
      <c r="O1080" s="158"/>
      <c r="P1080" s="158"/>
      <c r="Q1080" s="158"/>
      <c r="R1080" s="158"/>
      <c r="S1080" s="158"/>
      <c r="T1080" s="158"/>
      <c r="U1080" s="158"/>
      <c r="V1080" s="158"/>
      <c r="W1080" s="158"/>
      <c r="X1080" s="158"/>
      <c r="Y1080" s="158"/>
      <c r="Z1080" s="158"/>
    </row>
    <row r="1081" spans="1:26" ht="15.75" customHeight="1">
      <c r="A1081" s="136" t="s">
        <v>1079</v>
      </c>
      <c r="B1081" s="173">
        <v>5</v>
      </c>
      <c r="C1081" s="173">
        <v>0</v>
      </c>
      <c r="D1081" s="158"/>
      <c r="E1081" s="158"/>
      <c r="F1081" s="158"/>
      <c r="G1081" s="158"/>
      <c r="H1081" s="158"/>
      <c r="I1081" s="158"/>
      <c r="J1081" s="158"/>
      <c r="K1081" s="158"/>
      <c r="L1081" s="158"/>
      <c r="M1081" s="158"/>
      <c r="N1081" s="158"/>
      <c r="O1081" s="158"/>
      <c r="P1081" s="158"/>
      <c r="Q1081" s="158"/>
      <c r="R1081" s="158"/>
      <c r="S1081" s="158"/>
      <c r="T1081" s="158"/>
      <c r="U1081" s="158"/>
      <c r="V1081" s="158"/>
      <c r="W1081" s="158"/>
      <c r="X1081" s="158"/>
      <c r="Y1081" s="158"/>
      <c r="Z1081" s="158"/>
    </row>
    <row r="1082" spans="1:26" ht="15.75" customHeight="1">
      <c r="A1082" s="136" t="s">
        <v>1278</v>
      </c>
      <c r="B1082" s="173">
        <v>5</v>
      </c>
      <c r="C1082" s="173">
        <v>1</v>
      </c>
      <c r="D1082" s="158"/>
      <c r="E1082" s="158"/>
      <c r="F1082" s="158"/>
      <c r="G1082" s="158"/>
      <c r="H1082" s="158"/>
      <c r="I1082" s="158"/>
      <c r="J1082" s="158"/>
      <c r="K1082" s="158"/>
      <c r="L1082" s="158"/>
      <c r="M1082" s="158"/>
      <c r="N1082" s="158"/>
      <c r="O1082" s="158"/>
      <c r="P1082" s="158"/>
      <c r="Q1082" s="158"/>
      <c r="R1082" s="158"/>
      <c r="S1082" s="158"/>
      <c r="T1082" s="158"/>
      <c r="U1082" s="158"/>
      <c r="V1082" s="158"/>
      <c r="W1082" s="158"/>
      <c r="X1082" s="158"/>
      <c r="Y1082" s="158"/>
      <c r="Z1082" s="158"/>
    </row>
    <row r="1083" spans="1:26" ht="15.75" customHeight="1">
      <c r="A1083" s="136" t="s">
        <v>1446</v>
      </c>
      <c r="B1083" s="173">
        <v>5</v>
      </c>
      <c r="C1083" s="173">
        <v>2</v>
      </c>
      <c r="D1083" s="158"/>
      <c r="E1083" s="158"/>
      <c r="F1083" s="158"/>
      <c r="G1083" s="158"/>
      <c r="H1083" s="158"/>
      <c r="I1083" s="158"/>
      <c r="J1083" s="158"/>
      <c r="K1083" s="158"/>
      <c r="L1083" s="158"/>
      <c r="M1083" s="158"/>
      <c r="N1083" s="158"/>
      <c r="O1083" s="158"/>
      <c r="P1083" s="158"/>
      <c r="Q1083" s="158"/>
      <c r="R1083" s="158"/>
      <c r="S1083" s="158"/>
      <c r="T1083" s="158"/>
      <c r="U1083" s="158"/>
      <c r="V1083" s="158"/>
      <c r="W1083" s="158"/>
      <c r="X1083" s="158"/>
      <c r="Y1083" s="158"/>
      <c r="Z1083" s="158"/>
    </row>
    <row r="1084" spans="1:26" ht="15.75" customHeight="1">
      <c r="A1084" s="136" t="s">
        <v>1589</v>
      </c>
      <c r="B1084" s="173">
        <v>5</v>
      </c>
      <c r="C1084" s="173">
        <v>3</v>
      </c>
      <c r="D1084" s="158"/>
      <c r="E1084" s="158"/>
      <c r="F1084" s="158"/>
      <c r="G1084" s="158"/>
      <c r="H1084" s="158"/>
      <c r="I1084" s="158"/>
      <c r="J1084" s="158"/>
      <c r="K1084" s="158"/>
      <c r="L1084" s="158"/>
      <c r="M1084" s="158"/>
      <c r="N1084" s="158"/>
      <c r="O1084" s="158"/>
      <c r="P1084" s="158"/>
      <c r="Q1084" s="158"/>
      <c r="R1084" s="158"/>
      <c r="S1084" s="158"/>
      <c r="T1084" s="158"/>
      <c r="U1084" s="158"/>
      <c r="V1084" s="158"/>
      <c r="W1084" s="158"/>
      <c r="X1084" s="158"/>
      <c r="Y1084" s="158"/>
      <c r="Z1084" s="158"/>
    </row>
    <row r="1085" spans="1:26" ht="15.75" customHeight="1">
      <c r="A1085" s="136" t="s">
        <v>1080</v>
      </c>
      <c r="B1085" s="173">
        <v>5</v>
      </c>
      <c r="C1085" s="173">
        <v>0</v>
      </c>
      <c r="D1085" s="158"/>
      <c r="E1085" s="158"/>
      <c r="F1085" s="158"/>
      <c r="G1085" s="158"/>
      <c r="H1085" s="158"/>
      <c r="I1085" s="158"/>
      <c r="J1085" s="158"/>
      <c r="K1085" s="158"/>
      <c r="L1085" s="158"/>
      <c r="M1085" s="158"/>
      <c r="N1085" s="158"/>
      <c r="O1085" s="158"/>
      <c r="P1085" s="158"/>
      <c r="Q1085" s="158"/>
      <c r="R1085" s="158"/>
      <c r="S1085" s="158"/>
      <c r="T1085" s="158"/>
      <c r="U1085" s="158"/>
      <c r="V1085" s="158"/>
      <c r="W1085" s="158"/>
      <c r="X1085" s="158"/>
      <c r="Y1085" s="158"/>
      <c r="Z1085" s="158"/>
    </row>
    <row r="1086" spans="1:26" ht="15.75" customHeight="1">
      <c r="A1086" s="136" t="s">
        <v>1081</v>
      </c>
      <c r="B1086" s="173">
        <v>5</v>
      </c>
      <c r="C1086" s="173">
        <v>0</v>
      </c>
      <c r="D1086" s="158"/>
      <c r="E1086" s="158"/>
      <c r="F1086" s="158"/>
      <c r="G1086" s="158"/>
      <c r="H1086" s="158"/>
      <c r="I1086" s="158"/>
      <c r="J1086" s="158"/>
      <c r="K1086" s="158"/>
      <c r="L1086" s="158"/>
      <c r="M1086" s="158"/>
      <c r="N1086" s="158"/>
      <c r="O1086" s="158"/>
      <c r="P1086" s="158"/>
      <c r="Q1086" s="158"/>
      <c r="R1086" s="158"/>
      <c r="S1086" s="158"/>
      <c r="T1086" s="158"/>
      <c r="U1086" s="158"/>
      <c r="V1086" s="158"/>
      <c r="W1086" s="158"/>
      <c r="X1086" s="158"/>
      <c r="Y1086" s="158"/>
      <c r="Z1086" s="158"/>
    </row>
    <row r="1087" spans="1:26" ht="15.75" customHeight="1">
      <c r="A1087" s="136" t="s">
        <v>1279</v>
      </c>
      <c r="B1087" s="173">
        <v>5</v>
      </c>
      <c r="C1087" s="173">
        <v>1</v>
      </c>
      <c r="D1087" s="158"/>
      <c r="E1087" s="158"/>
      <c r="F1087" s="158"/>
      <c r="G1087" s="158"/>
      <c r="H1087" s="158"/>
      <c r="I1087" s="158"/>
      <c r="J1087" s="158"/>
      <c r="K1087" s="158"/>
      <c r="L1087" s="158"/>
      <c r="M1087" s="158"/>
      <c r="N1087" s="158"/>
      <c r="O1087" s="158"/>
      <c r="P1087" s="158"/>
      <c r="Q1087" s="158"/>
      <c r="R1087" s="158"/>
      <c r="S1087" s="158"/>
      <c r="T1087" s="158"/>
      <c r="U1087" s="158"/>
      <c r="V1087" s="158"/>
      <c r="W1087" s="158"/>
      <c r="X1087" s="158"/>
      <c r="Y1087" s="158"/>
      <c r="Z1087" s="158"/>
    </row>
    <row r="1088" spans="1:26" ht="15.75" customHeight="1">
      <c r="A1088" s="136" t="s">
        <v>1447</v>
      </c>
      <c r="B1088" s="173">
        <v>5</v>
      </c>
      <c r="C1088" s="173">
        <v>2</v>
      </c>
      <c r="D1088" s="158"/>
      <c r="E1088" s="158"/>
      <c r="F1088" s="158"/>
      <c r="G1088" s="158"/>
      <c r="H1088" s="158"/>
      <c r="I1088" s="158"/>
      <c r="J1088" s="158"/>
      <c r="K1088" s="158"/>
      <c r="L1088" s="158"/>
      <c r="M1088" s="158"/>
      <c r="N1088" s="158"/>
      <c r="O1088" s="158"/>
      <c r="P1088" s="158"/>
      <c r="Q1088" s="158"/>
      <c r="R1088" s="158"/>
      <c r="S1088" s="158"/>
      <c r="T1088" s="158"/>
      <c r="U1088" s="158"/>
      <c r="V1088" s="158"/>
      <c r="W1088" s="158"/>
      <c r="X1088" s="158"/>
      <c r="Y1088" s="158"/>
      <c r="Z1088" s="158"/>
    </row>
    <row r="1089" spans="1:26" ht="15.75" customHeight="1">
      <c r="A1089" s="136" t="s">
        <v>1082</v>
      </c>
      <c r="B1089" s="173">
        <v>5</v>
      </c>
      <c r="C1089" s="173">
        <v>0</v>
      </c>
      <c r="D1089" s="158"/>
      <c r="E1089" s="158"/>
      <c r="F1089" s="158"/>
      <c r="G1089" s="158"/>
      <c r="H1089" s="158"/>
      <c r="I1089" s="158"/>
      <c r="J1089" s="158"/>
      <c r="K1089" s="158"/>
      <c r="L1089" s="158"/>
      <c r="M1089" s="158"/>
      <c r="N1089" s="158"/>
      <c r="O1089" s="158"/>
      <c r="P1089" s="158"/>
      <c r="Q1089" s="158"/>
      <c r="R1089" s="158"/>
      <c r="S1089" s="158"/>
      <c r="T1089" s="158"/>
      <c r="U1089" s="158"/>
      <c r="V1089" s="158"/>
      <c r="W1089" s="158"/>
      <c r="X1089" s="158"/>
      <c r="Y1089" s="158"/>
      <c r="Z1089" s="158"/>
    </row>
    <row r="1090" spans="1:26" ht="15.75" customHeight="1">
      <c r="A1090" s="136" t="s">
        <v>1083</v>
      </c>
      <c r="B1090" s="173">
        <v>5</v>
      </c>
      <c r="C1090" s="173">
        <v>0</v>
      </c>
      <c r="D1090" s="158"/>
      <c r="E1090" s="158"/>
      <c r="F1090" s="158"/>
      <c r="G1090" s="158"/>
      <c r="H1090" s="158"/>
      <c r="I1090" s="158"/>
      <c r="J1090" s="158"/>
      <c r="K1090" s="158"/>
      <c r="L1090" s="158"/>
      <c r="M1090" s="158"/>
      <c r="N1090" s="158"/>
      <c r="O1090" s="158"/>
      <c r="P1090" s="158"/>
      <c r="Q1090" s="158"/>
      <c r="R1090" s="158"/>
      <c r="S1090" s="158"/>
      <c r="T1090" s="158"/>
      <c r="U1090" s="158"/>
      <c r="V1090" s="158"/>
      <c r="W1090" s="158"/>
      <c r="X1090" s="158"/>
      <c r="Y1090" s="158"/>
      <c r="Z1090" s="158"/>
    </row>
    <row r="1091" spans="1:26" ht="15.75" customHeight="1">
      <c r="A1091" s="136" t="s">
        <v>1084</v>
      </c>
      <c r="B1091" s="173">
        <v>5</v>
      </c>
      <c r="C1091" s="173">
        <v>0</v>
      </c>
      <c r="D1091" s="158"/>
      <c r="E1091" s="158"/>
      <c r="F1091" s="158"/>
      <c r="G1091" s="158"/>
      <c r="H1091" s="158"/>
      <c r="I1091" s="158"/>
      <c r="J1091" s="158"/>
      <c r="K1091" s="158"/>
      <c r="L1091" s="158"/>
      <c r="M1091" s="158"/>
      <c r="N1091" s="158"/>
      <c r="O1091" s="158"/>
      <c r="P1091" s="158"/>
      <c r="Q1091" s="158"/>
      <c r="R1091" s="158"/>
      <c r="S1091" s="158"/>
      <c r="T1091" s="158"/>
      <c r="U1091" s="158"/>
      <c r="V1091" s="158"/>
      <c r="W1091" s="158"/>
      <c r="X1091" s="158"/>
      <c r="Y1091" s="158"/>
      <c r="Z1091" s="158"/>
    </row>
    <row r="1092" spans="1:26" ht="15.75" customHeight="1">
      <c r="A1092" s="136" t="s">
        <v>1280</v>
      </c>
      <c r="B1092" s="173">
        <v>5</v>
      </c>
      <c r="C1092" s="173">
        <v>1</v>
      </c>
      <c r="D1092" s="158"/>
      <c r="E1092" s="158"/>
      <c r="F1092" s="158"/>
      <c r="G1092" s="158"/>
      <c r="H1092" s="158"/>
      <c r="I1092" s="158"/>
      <c r="J1092" s="158"/>
      <c r="K1092" s="158"/>
      <c r="L1092" s="158"/>
      <c r="M1092" s="158"/>
      <c r="N1092" s="158"/>
      <c r="O1092" s="158"/>
      <c r="P1092" s="158"/>
      <c r="Q1092" s="158"/>
      <c r="R1092" s="158"/>
      <c r="S1092" s="158"/>
      <c r="T1092" s="158"/>
      <c r="U1092" s="158"/>
      <c r="V1092" s="158"/>
      <c r="W1092" s="158"/>
      <c r="X1092" s="158"/>
      <c r="Y1092" s="158"/>
      <c r="Z1092" s="158"/>
    </row>
    <row r="1093" spans="1:26" ht="15.75" customHeight="1">
      <c r="A1093" s="136" t="s">
        <v>1085</v>
      </c>
      <c r="B1093" s="173">
        <v>5</v>
      </c>
      <c r="C1093" s="173">
        <v>0</v>
      </c>
      <c r="D1093" s="158"/>
      <c r="E1093" s="158"/>
      <c r="F1093" s="158"/>
      <c r="G1093" s="158"/>
      <c r="H1093" s="158"/>
      <c r="I1093" s="158"/>
      <c r="J1093" s="158"/>
      <c r="K1093" s="158"/>
      <c r="L1093" s="158"/>
      <c r="M1093" s="158"/>
      <c r="N1093" s="158"/>
      <c r="O1093" s="158"/>
      <c r="P1093" s="158"/>
      <c r="Q1093" s="158"/>
      <c r="R1093" s="158"/>
      <c r="S1093" s="158"/>
      <c r="T1093" s="158"/>
      <c r="U1093" s="158"/>
      <c r="V1093" s="158"/>
      <c r="W1093" s="158"/>
      <c r="X1093" s="158"/>
      <c r="Y1093" s="158"/>
      <c r="Z1093" s="158"/>
    </row>
    <row r="1094" spans="1:26" ht="15.75" customHeight="1">
      <c r="A1094" s="136" t="s">
        <v>1281</v>
      </c>
      <c r="B1094" s="173">
        <v>5</v>
      </c>
      <c r="C1094" s="173">
        <v>1</v>
      </c>
      <c r="D1094" s="158"/>
      <c r="E1094" s="158"/>
      <c r="F1094" s="158"/>
      <c r="G1094" s="158"/>
      <c r="H1094" s="158"/>
      <c r="I1094" s="158"/>
      <c r="J1094" s="158"/>
      <c r="K1094" s="158"/>
      <c r="L1094" s="158"/>
      <c r="M1094" s="158"/>
      <c r="N1094" s="158"/>
      <c r="O1094" s="158"/>
      <c r="P1094" s="158"/>
      <c r="Q1094" s="158"/>
      <c r="R1094" s="158"/>
      <c r="S1094" s="158"/>
      <c r="T1094" s="158"/>
      <c r="U1094" s="158"/>
      <c r="V1094" s="158"/>
      <c r="W1094" s="158"/>
      <c r="X1094" s="158"/>
      <c r="Y1094" s="158"/>
      <c r="Z1094" s="158"/>
    </row>
    <row r="1095" spans="1:26" ht="15.75" customHeight="1">
      <c r="A1095" s="136" t="s">
        <v>1448</v>
      </c>
      <c r="B1095" s="173">
        <v>5</v>
      </c>
      <c r="C1095" s="173">
        <v>3</v>
      </c>
      <c r="D1095" s="158"/>
      <c r="E1095" s="158"/>
      <c r="F1095" s="158"/>
      <c r="G1095" s="158"/>
      <c r="H1095" s="158"/>
      <c r="I1095" s="158"/>
      <c r="J1095" s="158"/>
      <c r="K1095" s="158"/>
      <c r="L1095" s="158"/>
      <c r="M1095" s="158"/>
      <c r="N1095" s="158"/>
      <c r="O1095" s="158"/>
      <c r="P1095" s="158"/>
      <c r="Q1095" s="158"/>
      <c r="R1095" s="158"/>
      <c r="S1095" s="158"/>
      <c r="T1095" s="158"/>
      <c r="U1095" s="158"/>
      <c r="V1095" s="158"/>
      <c r="W1095" s="158"/>
      <c r="X1095" s="158"/>
      <c r="Y1095" s="158"/>
      <c r="Z1095" s="158"/>
    </row>
    <row r="1096" spans="1:26" ht="15.75" customHeight="1">
      <c r="A1096" s="136" t="s">
        <v>1590</v>
      </c>
      <c r="B1096" s="173">
        <v>5</v>
      </c>
      <c r="C1096" s="173">
        <v>6</v>
      </c>
      <c r="D1096" s="158"/>
      <c r="E1096" s="158"/>
      <c r="F1096" s="158"/>
      <c r="G1096" s="158"/>
      <c r="H1096" s="158"/>
      <c r="I1096" s="158"/>
      <c r="J1096" s="158"/>
      <c r="K1096" s="158"/>
      <c r="L1096" s="158"/>
      <c r="M1096" s="158"/>
      <c r="N1096" s="158"/>
      <c r="O1096" s="158"/>
      <c r="P1096" s="158"/>
      <c r="Q1096" s="158"/>
      <c r="R1096" s="158"/>
      <c r="S1096" s="158"/>
      <c r="T1096" s="158"/>
      <c r="U1096" s="158"/>
      <c r="V1096" s="158"/>
      <c r="W1096" s="158"/>
      <c r="X1096" s="158"/>
      <c r="Y1096" s="158"/>
      <c r="Z1096" s="158"/>
    </row>
    <row r="1097" spans="1:26" ht="15.75" customHeight="1">
      <c r="A1097" s="136" t="s">
        <v>1705</v>
      </c>
      <c r="B1097" s="173">
        <v>5</v>
      </c>
      <c r="C1097" s="173">
        <v>7</v>
      </c>
      <c r="D1097" s="158"/>
      <c r="E1097" s="158"/>
      <c r="F1097" s="158"/>
      <c r="G1097" s="158"/>
      <c r="H1097" s="158"/>
      <c r="I1097" s="158"/>
      <c r="J1097" s="158"/>
      <c r="K1097" s="158"/>
      <c r="L1097" s="158"/>
      <c r="M1097" s="158"/>
      <c r="N1097" s="158"/>
      <c r="O1097" s="158"/>
      <c r="P1097" s="158"/>
      <c r="Q1097" s="158"/>
      <c r="R1097" s="158"/>
      <c r="S1097" s="158"/>
      <c r="T1097" s="158"/>
      <c r="U1097" s="158"/>
      <c r="V1097" s="158"/>
      <c r="W1097" s="158"/>
      <c r="X1097" s="158"/>
      <c r="Y1097" s="158"/>
      <c r="Z1097" s="158"/>
    </row>
    <row r="1098" spans="1:26" ht="15.75" customHeight="1">
      <c r="A1098" s="136" t="s">
        <v>1796</v>
      </c>
      <c r="B1098" s="173">
        <v>5</v>
      </c>
      <c r="C1098" s="173">
        <v>8</v>
      </c>
      <c r="D1098" s="158"/>
      <c r="E1098" s="158"/>
      <c r="F1098" s="158"/>
      <c r="G1098" s="158"/>
      <c r="H1098" s="158"/>
      <c r="I1098" s="158"/>
      <c r="J1098" s="158"/>
      <c r="K1098" s="158"/>
      <c r="L1098" s="158"/>
      <c r="M1098" s="158"/>
      <c r="N1098" s="158"/>
      <c r="O1098" s="158"/>
      <c r="P1098" s="158"/>
      <c r="Q1098" s="158"/>
      <c r="R1098" s="158"/>
      <c r="S1098" s="158"/>
      <c r="T1098" s="158"/>
      <c r="U1098" s="158"/>
      <c r="V1098" s="158"/>
      <c r="W1098" s="158"/>
      <c r="X1098" s="158"/>
      <c r="Y1098" s="158"/>
      <c r="Z1098" s="158"/>
    </row>
    <row r="1099" spans="1:26" ht="15.75" customHeight="1">
      <c r="A1099" s="136" t="s">
        <v>1864</v>
      </c>
      <c r="B1099" s="173">
        <v>6</v>
      </c>
      <c r="C1099" s="173">
        <v>0</v>
      </c>
      <c r="D1099" s="158"/>
      <c r="E1099" s="158"/>
      <c r="F1099" s="158"/>
      <c r="G1099" s="158"/>
      <c r="H1099" s="158"/>
      <c r="I1099" s="158"/>
      <c r="J1099" s="158"/>
      <c r="K1099" s="158"/>
      <c r="L1099" s="158"/>
      <c r="M1099" s="158"/>
      <c r="N1099" s="158"/>
      <c r="O1099" s="158"/>
      <c r="P1099" s="158"/>
      <c r="Q1099" s="158"/>
      <c r="R1099" s="158"/>
      <c r="S1099" s="158"/>
      <c r="T1099" s="158"/>
      <c r="U1099" s="158"/>
      <c r="V1099" s="158"/>
      <c r="W1099" s="158"/>
      <c r="X1099" s="158"/>
      <c r="Y1099" s="158"/>
      <c r="Z1099" s="158"/>
    </row>
    <row r="1100" spans="1:26" ht="15.75" customHeight="1">
      <c r="A1100" s="136" t="s">
        <v>1915</v>
      </c>
      <c r="B1100" s="173">
        <v>6</v>
      </c>
      <c r="C1100" s="173">
        <v>2</v>
      </c>
      <c r="D1100" s="158"/>
      <c r="E1100" s="158"/>
      <c r="F1100" s="158"/>
      <c r="G1100" s="158"/>
      <c r="H1100" s="158"/>
      <c r="I1100" s="158"/>
      <c r="J1100" s="158"/>
      <c r="K1100" s="158"/>
      <c r="L1100" s="158"/>
      <c r="M1100" s="158"/>
      <c r="N1100" s="158"/>
      <c r="O1100" s="158"/>
      <c r="P1100" s="158"/>
      <c r="Q1100" s="158"/>
      <c r="R1100" s="158"/>
      <c r="S1100" s="158"/>
      <c r="T1100" s="158"/>
      <c r="U1100" s="158"/>
      <c r="V1100" s="158"/>
      <c r="W1100" s="158"/>
      <c r="X1100" s="158"/>
      <c r="Y1100" s="158"/>
      <c r="Z1100" s="158"/>
    </row>
    <row r="1101" spans="1:26" ht="15.75" customHeight="1">
      <c r="A1101" s="136" t="s">
        <v>1961</v>
      </c>
      <c r="B1101" s="173">
        <v>6</v>
      </c>
      <c r="C1101" s="173">
        <v>4</v>
      </c>
      <c r="D1101" s="158"/>
      <c r="E1101" s="158"/>
      <c r="F1101" s="158"/>
      <c r="G1101" s="158"/>
      <c r="H1101" s="158"/>
      <c r="I1101" s="158"/>
      <c r="J1101" s="158"/>
      <c r="K1101" s="158"/>
      <c r="L1101" s="158"/>
      <c r="M1101" s="158"/>
      <c r="N1101" s="158"/>
      <c r="O1101" s="158"/>
      <c r="P1101" s="158"/>
      <c r="Q1101" s="158"/>
      <c r="R1101" s="158"/>
      <c r="S1101" s="158"/>
      <c r="T1101" s="158"/>
      <c r="U1101" s="158"/>
      <c r="V1101" s="158"/>
      <c r="W1101" s="158"/>
      <c r="X1101" s="158"/>
      <c r="Y1101" s="158"/>
      <c r="Z1101" s="158"/>
    </row>
    <row r="1102" spans="1:26" ht="15.75" customHeight="1">
      <c r="A1102" s="142" t="s">
        <v>1086</v>
      </c>
      <c r="B1102" s="173">
        <v>0</v>
      </c>
      <c r="C1102" s="173">
        <v>1</v>
      </c>
      <c r="D1102" s="158"/>
      <c r="E1102" s="158"/>
      <c r="F1102" s="158"/>
      <c r="G1102" s="158"/>
      <c r="H1102" s="158"/>
      <c r="I1102" s="158"/>
      <c r="J1102" s="158"/>
      <c r="K1102" s="158"/>
      <c r="L1102" s="158"/>
      <c r="M1102" s="158"/>
      <c r="N1102" s="158"/>
      <c r="O1102" s="158"/>
      <c r="P1102" s="158"/>
      <c r="Q1102" s="158"/>
      <c r="R1102" s="158"/>
      <c r="S1102" s="158"/>
      <c r="T1102" s="158"/>
      <c r="U1102" s="158"/>
      <c r="V1102" s="158"/>
      <c r="W1102" s="158"/>
      <c r="X1102" s="158"/>
      <c r="Y1102" s="158"/>
      <c r="Z1102" s="158"/>
    </row>
    <row r="1103" spans="1:26" ht="15.75" customHeight="1">
      <c r="A1103" s="142" t="s">
        <v>1282</v>
      </c>
      <c r="B1103" s="173">
        <v>0</v>
      </c>
      <c r="C1103" s="173">
        <v>2</v>
      </c>
      <c r="D1103" s="158"/>
      <c r="E1103" s="158"/>
      <c r="F1103" s="158"/>
      <c r="G1103" s="158"/>
      <c r="H1103" s="158"/>
      <c r="I1103" s="158"/>
      <c r="J1103" s="158"/>
      <c r="K1103" s="158"/>
      <c r="L1103" s="158"/>
      <c r="M1103" s="158"/>
      <c r="N1103" s="158"/>
      <c r="O1103" s="158"/>
      <c r="P1103" s="158"/>
      <c r="Q1103" s="158"/>
      <c r="R1103" s="158"/>
      <c r="S1103" s="158"/>
      <c r="T1103" s="158"/>
      <c r="U1103" s="158"/>
      <c r="V1103" s="158"/>
      <c r="W1103" s="158"/>
      <c r="X1103" s="158"/>
      <c r="Y1103" s="158"/>
      <c r="Z1103" s="158"/>
    </row>
    <row r="1104" spans="1:26" ht="15.75" customHeight="1">
      <c r="A1104" s="136" t="s">
        <v>1449</v>
      </c>
      <c r="B1104" s="173">
        <v>5</v>
      </c>
      <c r="C1104" s="173">
        <v>1</v>
      </c>
      <c r="D1104" s="158"/>
      <c r="E1104" s="158"/>
      <c r="F1104" s="158"/>
      <c r="G1104" s="158"/>
      <c r="H1104" s="158"/>
      <c r="I1104" s="158"/>
      <c r="J1104" s="158"/>
      <c r="K1104" s="158"/>
      <c r="L1104" s="158"/>
      <c r="M1104" s="158"/>
      <c r="N1104" s="158"/>
      <c r="O1104" s="158"/>
      <c r="P1104" s="158"/>
      <c r="Q1104" s="158"/>
      <c r="R1104" s="158"/>
      <c r="S1104" s="158"/>
      <c r="T1104" s="158"/>
      <c r="U1104" s="158"/>
      <c r="V1104" s="158"/>
      <c r="W1104" s="158"/>
      <c r="X1104" s="158"/>
      <c r="Y1104" s="158"/>
      <c r="Z1104" s="158"/>
    </row>
    <row r="1105" spans="1:26" ht="15.75" customHeight="1">
      <c r="A1105" s="136" t="s">
        <v>1591</v>
      </c>
      <c r="B1105" s="173">
        <v>5</v>
      </c>
      <c r="C1105" s="173">
        <v>2</v>
      </c>
      <c r="D1105" s="158"/>
      <c r="E1105" s="158"/>
      <c r="F1105" s="158"/>
      <c r="G1105" s="158"/>
      <c r="H1105" s="158"/>
      <c r="I1105" s="158"/>
      <c r="J1105" s="158"/>
      <c r="K1105" s="158"/>
      <c r="L1105" s="158"/>
      <c r="M1105" s="158"/>
      <c r="N1105" s="158"/>
      <c r="O1105" s="158"/>
      <c r="P1105" s="158"/>
      <c r="Q1105" s="158"/>
      <c r="R1105" s="158"/>
      <c r="S1105" s="158"/>
      <c r="T1105" s="158"/>
      <c r="U1105" s="158"/>
      <c r="V1105" s="158"/>
      <c r="W1105" s="158"/>
      <c r="X1105" s="158"/>
      <c r="Y1105" s="158"/>
      <c r="Z1105" s="158"/>
    </row>
    <row r="1106" spans="1:26" ht="15.75" customHeight="1">
      <c r="A1106" s="136" t="s">
        <v>1706</v>
      </c>
      <c r="B1106" s="173">
        <v>5</v>
      </c>
      <c r="C1106" s="173">
        <v>3</v>
      </c>
      <c r="D1106" s="158"/>
      <c r="E1106" s="158"/>
      <c r="F1106" s="158"/>
      <c r="G1106" s="158"/>
      <c r="H1106" s="158"/>
      <c r="I1106" s="158"/>
      <c r="J1106" s="158"/>
      <c r="K1106" s="158"/>
      <c r="L1106" s="158"/>
      <c r="M1106" s="158"/>
      <c r="N1106" s="158"/>
      <c r="O1106" s="158"/>
      <c r="P1106" s="158"/>
      <c r="Q1106" s="158"/>
      <c r="R1106" s="158"/>
      <c r="S1106" s="158"/>
      <c r="T1106" s="158"/>
      <c r="U1106" s="158"/>
      <c r="V1106" s="158"/>
      <c r="W1106" s="158"/>
      <c r="X1106" s="158"/>
      <c r="Y1106" s="158"/>
      <c r="Z1106" s="158"/>
    </row>
    <row r="1107" spans="1:26" ht="15.75" customHeight="1">
      <c r="A1107" s="136" t="s">
        <v>1797</v>
      </c>
      <c r="B1107" s="173">
        <v>5</v>
      </c>
      <c r="C1107" s="173">
        <v>4</v>
      </c>
      <c r="D1107" s="158"/>
      <c r="E1107" s="158"/>
      <c r="F1107" s="158"/>
      <c r="G1107" s="158"/>
      <c r="H1107" s="158"/>
      <c r="I1107" s="158"/>
      <c r="J1107" s="158"/>
      <c r="K1107" s="158"/>
      <c r="L1107" s="158"/>
      <c r="M1107" s="158"/>
      <c r="N1107" s="158"/>
      <c r="O1107" s="158"/>
      <c r="P1107" s="158"/>
      <c r="Q1107" s="158"/>
      <c r="R1107" s="158"/>
      <c r="S1107" s="158"/>
      <c r="T1107" s="158"/>
      <c r="U1107" s="158"/>
      <c r="V1107" s="158"/>
      <c r="W1107" s="158"/>
      <c r="X1107" s="158"/>
      <c r="Y1107" s="158"/>
      <c r="Z1107" s="158"/>
    </row>
    <row r="1108" spans="1:26" ht="15.75" customHeight="1">
      <c r="A1108" s="136" t="s">
        <v>1865</v>
      </c>
      <c r="B1108" s="173">
        <v>5</v>
      </c>
      <c r="C1108" s="173">
        <v>5</v>
      </c>
      <c r="D1108" s="158"/>
      <c r="E1108" s="158"/>
      <c r="F1108" s="158"/>
      <c r="G1108" s="158"/>
      <c r="H1108" s="158"/>
      <c r="I1108" s="158"/>
      <c r="J1108" s="158"/>
      <c r="K1108" s="158"/>
      <c r="L1108" s="158"/>
      <c r="M1108" s="158"/>
      <c r="N1108" s="158"/>
      <c r="O1108" s="158"/>
      <c r="P1108" s="158"/>
      <c r="Q1108" s="158"/>
      <c r="R1108" s="158"/>
      <c r="S1108" s="158"/>
      <c r="T1108" s="158"/>
      <c r="U1108" s="158"/>
      <c r="V1108" s="158"/>
      <c r="W1108" s="158"/>
      <c r="X1108" s="158"/>
      <c r="Y1108" s="158"/>
      <c r="Z1108" s="158"/>
    </row>
    <row r="1109" spans="1:26" ht="15.75" customHeight="1">
      <c r="A1109" s="136" t="s">
        <v>1916</v>
      </c>
      <c r="B1109" s="173">
        <v>5</v>
      </c>
      <c r="C1109" s="173">
        <v>6</v>
      </c>
      <c r="D1109" s="158"/>
      <c r="E1109" s="158"/>
      <c r="F1109" s="158"/>
      <c r="G1109" s="158"/>
      <c r="H1109" s="158"/>
      <c r="I1109" s="158"/>
      <c r="J1109" s="158"/>
      <c r="K1109" s="158"/>
      <c r="L1109" s="158"/>
      <c r="M1109" s="158"/>
      <c r="N1109" s="158"/>
      <c r="O1109" s="158"/>
      <c r="P1109" s="158"/>
      <c r="Q1109" s="158"/>
      <c r="R1109" s="158"/>
      <c r="S1109" s="158"/>
      <c r="T1109" s="158"/>
      <c r="U1109" s="158"/>
      <c r="V1109" s="158"/>
      <c r="W1109" s="158"/>
      <c r="X1109" s="158"/>
      <c r="Y1109" s="158"/>
      <c r="Z1109" s="158"/>
    </row>
    <row r="1110" spans="1:26" ht="15.75" customHeight="1">
      <c r="A1110" s="136" t="s">
        <v>1962</v>
      </c>
      <c r="B1110" s="173">
        <v>5</v>
      </c>
      <c r="C1110" s="173">
        <v>7</v>
      </c>
      <c r="D1110" s="158"/>
      <c r="E1110" s="158"/>
      <c r="F1110" s="158"/>
      <c r="G1110" s="158"/>
      <c r="H1110" s="158"/>
      <c r="I1110" s="158"/>
      <c r="J1110" s="158"/>
      <c r="K1110" s="158"/>
      <c r="L1110" s="158"/>
      <c r="M1110" s="158"/>
      <c r="N1110" s="158"/>
      <c r="O1110" s="158"/>
      <c r="P1110" s="158"/>
      <c r="Q1110" s="158"/>
      <c r="R1110" s="158"/>
      <c r="S1110" s="158"/>
      <c r="T1110" s="158"/>
      <c r="U1110" s="158"/>
      <c r="V1110" s="158"/>
      <c r="W1110" s="158"/>
      <c r="X1110" s="158"/>
      <c r="Y1110" s="158"/>
      <c r="Z1110" s="158"/>
    </row>
    <row r="1111" spans="1:26" ht="15.75" customHeight="1">
      <c r="A1111" s="136" t="s">
        <v>1997</v>
      </c>
      <c r="B1111" s="173">
        <v>5</v>
      </c>
      <c r="C1111" s="173">
        <v>8</v>
      </c>
      <c r="D1111" s="158"/>
      <c r="E1111" s="158"/>
      <c r="F1111" s="158"/>
      <c r="G1111" s="158"/>
      <c r="H1111" s="158"/>
      <c r="I1111" s="158"/>
      <c r="J1111" s="158"/>
      <c r="K1111" s="158"/>
      <c r="L1111" s="158"/>
      <c r="M1111" s="158"/>
      <c r="N1111" s="158"/>
      <c r="O1111" s="158"/>
      <c r="P1111" s="158"/>
      <c r="Q1111" s="158"/>
      <c r="R1111" s="158"/>
      <c r="S1111" s="158"/>
      <c r="T1111" s="158"/>
      <c r="U1111" s="158"/>
      <c r="V1111" s="158"/>
      <c r="W1111" s="158"/>
      <c r="X1111" s="158"/>
      <c r="Y1111" s="158"/>
      <c r="Z1111" s="158"/>
    </row>
    <row r="1112" spans="1:26" ht="15.75" customHeight="1">
      <c r="A1112" s="136" t="s">
        <v>1087</v>
      </c>
      <c r="B1112" s="173">
        <v>5</v>
      </c>
      <c r="C1112" s="173">
        <v>0</v>
      </c>
      <c r="D1112" s="158"/>
      <c r="E1112" s="158"/>
      <c r="F1112" s="158"/>
      <c r="G1112" s="158"/>
      <c r="H1112" s="158"/>
      <c r="I1112" s="158"/>
      <c r="J1112" s="158"/>
      <c r="K1112" s="158"/>
      <c r="L1112" s="158"/>
      <c r="M1112" s="158"/>
      <c r="N1112" s="158"/>
      <c r="O1112" s="158"/>
      <c r="P1112" s="158"/>
      <c r="Q1112" s="158"/>
      <c r="R1112" s="158"/>
      <c r="S1112" s="158"/>
      <c r="T1112" s="158"/>
      <c r="U1112" s="158"/>
      <c r="V1112" s="158"/>
      <c r="W1112" s="158"/>
      <c r="X1112" s="158"/>
      <c r="Y1112" s="158"/>
      <c r="Z1112" s="158"/>
    </row>
    <row r="1113" spans="1:26" ht="15.75" customHeight="1">
      <c r="A1113" s="136" t="s">
        <v>1283</v>
      </c>
      <c r="B1113" s="173">
        <v>5</v>
      </c>
      <c r="C1113" s="173">
        <v>1</v>
      </c>
      <c r="D1113" s="158"/>
      <c r="E1113" s="158"/>
      <c r="F1113" s="158"/>
      <c r="G1113" s="158"/>
      <c r="H1113" s="158"/>
      <c r="I1113" s="158"/>
      <c r="J1113" s="158"/>
      <c r="K1113" s="158"/>
      <c r="L1113" s="158"/>
      <c r="M1113" s="158"/>
      <c r="N1113" s="158"/>
      <c r="O1113" s="158"/>
      <c r="P1113" s="158"/>
      <c r="Q1113" s="158"/>
      <c r="R1113" s="158"/>
      <c r="S1113" s="158"/>
      <c r="T1113" s="158"/>
      <c r="U1113" s="158"/>
      <c r="V1113" s="158"/>
      <c r="W1113" s="158"/>
      <c r="X1113" s="158"/>
      <c r="Y1113" s="158"/>
      <c r="Z1113" s="158"/>
    </row>
    <row r="1114" spans="1:26" ht="15.75" customHeight="1">
      <c r="A1114" s="136" t="s">
        <v>1450</v>
      </c>
      <c r="B1114" s="173">
        <v>5</v>
      </c>
      <c r="C1114" s="173">
        <v>3</v>
      </c>
      <c r="D1114" s="158"/>
      <c r="E1114" s="158"/>
      <c r="F1114" s="158"/>
      <c r="G1114" s="158"/>
      <c r="H1114" s="158"/>
      <c r="I1114" s="158"/>
      <c r="J1114" s="158"/>
      <c r="K1114" s="158"/>
      <c r="L1114" s="158"/>
      <c r="M1114" s="158"/>
      <c r="N1114" s="158"/>
      <c r="O1114" s="158"/>
      <c r="P1114" s="158"/>
      <c r="Q1114" s="158"/>
      <c r="R1114" s="158"/>
      <c r="S1114" s="158"/>
      <c r="T1114" s="158"/>
      <c r="U1114" s="158"/>
      <c r="V1114" s="158"/>
      <c r="W1114" s="158"/>
      <c r="X1114" s="158"/>
      <c r="Y1114" s="158"/>
      <c r="Z1114" s="158"/>
    </row>
    <row r="1115" spans="1:26" ht="15.75" customHeight="1">
      <c r="A1115" s="136" t="s">
        <v>1592</v>
      </c>
      <c r="B1115" s="173">
        <v>5</v>
      </c>
      <c r="C1115" s="173">
        <v>6</v>
      </c>
      <c r="D1115" s="158"/>
      <c r="E1115" s="158"/>
      <c r="F1115" s="158"/>
      <c r="G1115" s="158"/>
      <c r="H1115" s="158"/>
      <c r="I1115" s="158"/>
      <c r="J1115" s="158"/>
      <c r="K1115" s="158"/>
      <c r="L1115" s="158"/>
      <c r="M1115" s="158"/>
      <c r="N1115" s="158"/>
      <c r="O1115" s="158"/>
      <c r="P1115" s="158"/>
      <c r="Q1115" s="158"/>
      <c r="R1115" s="158"/>
      <c r="S1115" s="158"/>
      <c r="T1115" s="158"/>
      <c r="U1115" s="158"/>
      <c r="V1115" s="158"/>
      <c r="W1115" s="158"/>
      <c r="X1115" s="158"/>
      <c r="Y1115" s="158"/>
      <c r="Z1115" s="158"/>
    </row>
    <row r="1116" spans="1:26" ht="15.75" customHeight="1">
      <c r="A1116" s="136" t="s">
        <v>1707</v>
      </c>
      <c r="B1116" s="173">
        <v>5</v>
      </c>
      <c r="C1116" s="173">
        <v>7</v>
      </c>
      <c r="D1116" s="158"/>
      <c r="E1116" s="158"/>
      <c r="F1116" s="158"/>
      <c r="G1116" s="158"/>
      <c r="H1116" s="158"/>
      <c r="I1116" s="158"/>
      <c r="J1116" s="158"/>
      <c r="K1116" s="158"/>
      <c r="L1116" s="158"/>
      <c r="M1116" s="158"/>
      <c r="N1116" s="158"/>
      <c r="O1116" s="158"/>
      <c r="P1116" s="158"/>
      <c r="Q1116" s="158"/>
      <c r="R1116" s="158"/>
      <c r="S1116" s="158"/>
      <c r="T1116" s="158"/>
      <c r="U1116" s="158"/>
      <c r="V1116" s="158"/>
      <c r="W1116" s="158"/>
      <c r="X1116" s="158"/>
      <c r="Y1116" s="158"/>
      <c r="Z1116" s="158"/>
    </row>
    <row r="1117" spans="1:26" ht="15.75" customHeight="1">
      <c r="A1117" s="136" t="s">
        <v>1798</v>
      </c>
      <c r="B1117" s="173">
        <v>5</v>
      </c>
      <c r="C1117" s="173">
        <v>8</v>
      </c>
      <c r="D1117" s="158"/>
      <c r="E1117" s="158"/>
      <c r="F1117" s="158"/>
      <c r="G1117" s="158"/>
      <c r="H1117" s="158"/>
      <c r="I1117" s="158"/>
      <c r="J1117" s="158"/>
      <c r="K1117" s="158"/>
      <c r="L1117" s="158"/>
      <c r="M1117" s="158"/>
      <c r="N1117" s="158"/>
      <c r="O1117" s="158"/>
      <c r="P1117" s="158"/>
      <c r="Q1117" s="158"/>
      <c r="R1117" s="158"/>
      <c r="S1117" s="158"/>
      <c r="T1117" s="158"/>
      <c r="U1117" s="158"/>
      <c r="V1117" s="158"/>
      <c r="W1117" s="158"/>
      <c r="X1117" s="158"/>
      <c r="Y1117" s="158"/>
      <c r="Z1117" s="158"/>
    </row>
    <row r="1118" spans="1:26" ht="15.75" customHeight="1">
      <c r="A1118" s="136" t="s">
        <v>1088</v>
      </c>
      <c r="B1118" s="173">
        <v>5</v>
      </c>
      <c r="C1118" s="173">
        <v>0</v>
      </c>
      <c r="D1118" s="158"/>
      <c r="E1118" s="158"/>
      <c r="F1118" s="158"/>
      <c r="G1118" s="158"/>
      <c r="H1118" s="158"/>
      <c r="I1118" s="158"/>
      <c r="J1118" s="158"/>
      <c r="K1118" s="158"/>
      <c r="L1118" s="158"/>
      <c r="M1118" s="158"/>
      <c r="N1118" s="158"/>
      <c r="O1118" s="158"/>
      <c r="P1118" s="158"/>
      <c r="Q1118" s="158"/>
      <c r="R1118" s="158"/>
      <c r="S1118" s="158"/>
      <c r="T1118" s="158"/>
      <c r="U1118" s="158"/>
      <c r="V1118" s="158"/>
      <c r="W1118" s="158"/>
      <c r="X1118" s="158"/>
      <c r="Y1118" s="158"/>
      <c r="Z1118" s="158"/>
    </row>
    <row r="1119" spans="1:26" ht="15.75" customHeight="1">
      <c r="A1119" s="136" t="s">
        <v>1284</v>
      </c>
      <c r="B1119" s="173">
        <v>5</v>
      </c>
      <c r="C1119" s="173">
        <v>1</v>
      </c>
      <c r="D1119" s="158"/>
      <c r="E1119" s="158"/>
      <c r="F1119" s="158"/>
      <c r="G1119" s="158"/>
      <c r="H1119" s="158"/>
      <c r="I1119" s="158"/>
      <c r="J1119" s="158"/>
      <c r="K1119" s="158"/>
      <c r="L1119" s="158"/>
      <c r="M1119" s="158"/>
      <c r="N1119" s="158"/>
      <c r="O1119" s="158"/>
      <c r="P1119" s="158"/>
      <c r="Q1119" s="158"/>
      <c r="R1119" s="158"/>
      <c r="S1119" s="158"/>
      <c r="T1119" s="158"/>
      <c r="U1119" s="158"/>
      <c r="V1119" s="158"/>
      <c r="W1119" s="158"/>
      <c r="X1119" s="158"/>
      <c r="Y1119" s="158"/>
      <c r="Z1119" s="158"/>
    </row>
    <row r="1120" spans="1:26" ht="15.75" customHeight="1">
      <c r="A1120" s="136" t="s">
        <v>1451</v>
      </c>
      <c r="B1120" s="173">
        <v>5</v>
      </c>
      <c r="C1120" s="173">
        <v>2</v>
      </c>
      <c r="D1120" s="158"/>
      <c r="E1120" s="158"/>
      <c r="F1120" s="158"/>
      <c r="G1120" s="158"/>
      <c r="H1120" s="158"/>
      <c r="I1120" s="158"/>
      <c r="J1120" s="158"/>
      <c r="K1120" s="158"/>
      <c r="L1120" s="158"/>
      <c r="M1120" s="158"/>
      <c r="N1120" s="158"/>
      <c r="O1120" s="158"/>
      <c r="P1120" s="158"/>
      <c r="Q1120" s="158"/>
      <c r="R1120" s="158"/>
      <c r="S1120" s="158"/>
      <c r="T1120" s="158"/>
      <c r="U1120" s="158"/>
      <c r="V1120" s="158"/>
      <c r="W1120" s="158"/>
      <c r="X1120" s="158"/>
      <c r="Y1120" s="158"/>
      <c r="Z1120" s="158"/>
    </row>
    <row r="1121" spans="1:26" ht="15.75" customHeight="1">
      <c r="A1121" s="136" t="s">
        <v>1593</v>
      </c>
      <c r="B1121" s="173">
        <v>5</v>
      </c>
      <c r="C1121" s="173">
        <v>4</v>
      </c>
      <c r="D1121" s="158"/>
      <c r="E1121" s="158"/>
      <c r="F1121" s="158"/>
      <c r="G1121" s="158"/>
      <c r="H1121" s="158"/>
      <c r="I1121" s="158"/>
      <c r="J1121" s="158"/>
      <c r="K1121" s="158"/>
      <c r="L1121" s="158"/>
      <c r="M1121" s="158"/>
      <c r="N1121" s="158"/>
      <c r="O1121" s="158"/>
      <c r="P1121" s="158"/>
      <c r="Q1121" s="158"/>
      <c r="R1121" s="158"/>
      <c r="S1121" s="158"/>
      <c r="T1121" s="158"/>
      <c r="U1121" s="158"/>
      <c r="V1121" s="158"/>
      <c r="W1121" s="158"/>
      <c r="X1121" s="158"/>
      <c r="Y1121" s="158"/>
      <c r="Z1121" s="158"/>
    </row>
    <row r="1122" spans="1:26" ht="15.75" customHeight="1">
      <c r="A1122" s="136" t="s">
        <v>1708</v>
      </c>
      <c r="B1122" s="173">
        <v>5</v>
      </c>
      <c r="C1122" s="173">
        <v>5</v>
      </c>
      <c r="D1122" s="158"/>
      <c r="E1122" s="158"/>
      <c r="F1122" s="158"/>
      <c r="G1122" s="158"/>
      <c r="H1122" s="158"/>
      <c r="I1122" s="158"/>
      <c r="J1122" s="158"/>
      <c r="K1122" s="158"/>
      <c r="L1122" s="158"/>
      <c r="M1122" s="158"/>
      <c r="N1122" s="158"/>
      <c r="O1122" s="158"/>
      <c r="P1122" s="158"/>
      <c r="Q1122" s="158"/>
      <c r="R1122" s="158"/>
      <c r="S1122" s="158"/>
      <c r="T1122" s="158"/>
      <c r="U1122" s="158"/>
      <c r="V1122" s="158"/>
      <c r="W1122" s="158"/>
      <c r="X1122" s="158"/>
      <c r="Y1122" s="158"/>
      <c r="Z1122" s="158"/>
    </row>
    <row r="1123" spans="1:26" ht="15.75" customHeight="1">
      <c r="A1123" s="136" t="s">
        <v>1089</v>
      </c>
      <c r="B1123" s="173">
        <v>5</v>
      </c>
      <c r="C1123" s="173">
        <v>0</v>
      </c>
      <c r="D1123" s="158"/>
      <c r="E1123" s="158"/>
      <c r="F1123" s="158"/>
      <c r="G1123" s="158"/>
      <c r="H1123" s="158"/>
      <c r="I1123" s="158"/>
      <c r="J1123" s="158"/>
      <c r="K1123" s="158"/>
      <c r="L1123" s="158"/>
      <c r="M1123" s="158"/>
      <c r="N1123" s="158"/>
      <c r="O1123" s="158"/>
      <c r="P1123" s="158"/>
      <c r="Q1123" s="158"/>
      <c r="R1123" s="158"/>
      <c r="S1123" s="158"/>
      <c r="T1123" s="158"/>
      <c r="U1123" s="158"/>
      <c r="V1123" s="158"/>
      <c r="W1123" s="158"/>
      <c r="X1123" s="158"/>
      <c r="Y1123" s="158"/>
      <c r="Z1123" s="158"/>
    </row>
    <row r="1124" spans="1:26" ht="15.75" customHeight="1">
      <c r="A1124" s="136" t="s">
        <v>1285</v>
      </c>
      <c r="B1124" s="173">
        <v>5</v>
      </c>
      <c r="C1124" s="173">
        <v>1</v>
      </c>
      <c r="D1124" s="158"/>
      <c r="E1124" s="158"/>
      <c r="F1124" s="158"/>
      <c r="G1124" s="158"/>
      <c r="H1124" s="158"/>
      <c r="I1124" s="158"/>
      <c r="J1124" s="158"/>
      <c r="K1124" s="158"/>
      <c r="L1124" s="158"/>
      <c r="M1124" s="158"/>
      <c r="N1124" s="158"/>
      <c r="O1124" s="158"/>
      <c r="P1124" s="158"/>
      <c r="Q1124" s="158"/>
      <c r="R1124" s="158"/>
      <c r="S1124" s="158"/>
      <c r="T1124" s="158"/>
      <c r="U1124" s="158"/>
      <c r="V1124" s="158"/>
      <c r="W1124" s="158"/>
      <c r="X1124" s="158"/>
      <c r="Y1124" s="158"/>
      <c r="Z1124" s="158"/>
    </row>
    <row r="1125" spans="1:26" ht="15.75" customHeight="1">
      <c r="A1125" s="136" t="s">
        <v>1452</v>
      </c>
      <c r="B1125" s="173">
        <v>5</v>
      </c>
      <c r="C1125" s="173">
        <v>2</v>
      </c>
      <c r="D1125" s="158"/>
      <c r="E1125" s="158"/>
      <c r="F1125" s="158"/>
      <c r="G1125" s="158"/>
      <c r="H1125" s="158"/>
      <c r="I1125" s="158"/>
      <c r="J1125" s="158"/>
      <c r="K1125" s="158"/>
      <c r="L1125" s="158"/>
      <c r="M1125" s="158"/>
      <c r="N1125" s="158"/>
      <c r="O1125" s="158"/>
      <c r="P1125" s="158"/>
      <c r="Q1125" s="158"/>
      <c r="R1125" s="158"/>
      <c r="S1125" s="158"/>
      <c r="T1125" s="158"/>
      <c r="U1125" s="158"/>
      <c r="V1125" s="158"/>
      <c r="W1125" s="158"/>
      <c r="X1125" s="158"/>
      <c r="Y1125" s="158"/>
      <c r="Z1125" s="158"/>
    </row>
    <row r="1126" spans="1:26" ht="15.75" customHeight="1">
      <c r="A1126" s="136" t="s">
        <v>1594</v>
      </c>
      <c r="B1126" s="173">
        <v>5</v>
      </c>
      <c r="C1126" s="173">
        <v>3</v>
      </c>
      <c r="D1126" s="158"/>
      <c r="E1126" s="158"/>
      <c r="F1126" s="158"/>
      <c r="G1126" s="158"/>
      <c r="H1126" s="158"/>
      <c r="I1126" s="158"/>
      <c r="J1126" s="158"/>
      <c r="K1126" s="158"/>
      <c r="L1126" s="158"/>
      <c r="M1126" s="158"/>
      <c r="N1126" s="158"/>
      <c r="O1126" s="158"/>
      <c r="P1126" s="158"/>
      <c r="Q1126" s="158"/>
      <c r="R1126" s="158"/>
      <c r="S1126" s="158"/>
      <c r="T1126" s="158"/>
      <c r="U1126" s="158"/>
      <c r="V1126" s="158"/>
      <c r="W1126" s="158"/>
      <c r="X1126" s="158"/>
      <c r="Y1126" s="158"/>
      <c r="Z1126" s="158"/>
    </row>
    <row r="1127" spans="1:26" ht="15.75" customHeight="1">
      <c r="A1127" s="136" t="s">
        <v>1709</v>
      </c>
      <c r="B1127" s="173">
        <v>5</v>
      </c>
      <c r="C1127" s="173">
        <v>4</v>
      </c>
      <c r="D1127" s="158"/>
      <c r="E1127" s="158"/>
      <c r="F1127" s="158"/>
      <c r="G1127" s="158"/>
      <c r="H1127" s="158"/>
      <c r="I1127" s="158"/>
      <c r="J1127" s="158"/>
      <c r="K1127" s="158"/>
      <c r="L1127" s="158"/>
      <c r="M1127" s="158"/>
      <c r="N1127" s="158"/>
      <c r="O1127" s="158"/>
      <c r="P1127" s="158"/>
      <c r="Q1127" s="158"/>
      <c r="R1127" s="158"/>
      <c r="S1127" s="158"/>
      <c r="T1127" s="158"/>
      <c r="U1127" s="158"/>
      <c r="V1127" s="158"/>
      <c r="W1127" s="158"/>
      <c r="X1127" s="158"/>
      <c r="Y1127" s="158"/>
      <c r="Z1127" s="158"/>
    </row>
    <row r="1128" spans="1:26" ht="15.75" customHeight="1">
      <c r="A1128" s="136" t="s">
        <v>1799</v>
      </c>
      <c r="B1128" s="173">
        <v>5</v>
      </c>
      <c r="C1128" s="173">
        <v>6</v>
      </c>
      <c r="D1128" s="158"/>
      <c r="E1128" s="158"/>
      <c r="F1128" s="158"/>
      <c r="G1128" s="158"/>
      <c r="H1128" s="158"/>
      <c r="I1128" s="158"/>
      <c r="J1128" s="158"/>
      <c r="K1128" s="158"/>
      <c r="L1128" s="158"/>
      <c r="M1128" s="158"/>
      <c r="N1128" s="158"/>
      <c r="O1128" s="158"/>
      <c r="P1128" s="158"/>
      <c r="Q1128" s="158"/>
      <c r="R1128" s="158"/>
      <c r="S1128" s="158"/>
      <c r="T1128" s="158"/>
      <c r="U1128" s="158"/>
      <c r="V1128" s="158"/>
      <c r="W1128" s="158"/>
      <c r="X1128" s="158"/>
      <c r="Y1128" s="158"/>
      <c r="Z1128" s="158"/>
    </row>
    <row r="1129" spans="1:26" ht="15.75" customHeight="1">
      <c r="A1129" s="136" t="s">
        <v>1866</v>
      </c>
      <c r="B1129" s="173">
        <v>5</v>
      </c>
      <c r="C1129" s="173">
        <v>7</v>
      </c>
      <c r="D1129" s="158"/>
      <c r="E1129" s="158"/>
      <c r="F1129" s="158"/>
      <c r="G1129" s="158"/>
      <c r="H1129" s="158"/>
      <c r="I1129" s="158"/>
      <c r="J1129" s="158"/>
      <c r="K1129" s="158"/>
      <c r="L1129" s="158"/>
      <c r="M1129" s="158"/>
      <c r="N1129" s="158"/>
      <c r="O1129" s="158"/>
      <c r="P1129" s="158"/>
      <c r="Q1129" s="158"/>
      <c r="R1129" s="158"/>
      <c r="S1129" s="158"/>
      <c r="T1129" s="158"/>
      <c r="U1129" s="158"/>
      <c r="V1129" s="158"/>
      <c r="W1129" s="158"/>
      <c r="X1129" s="158"/>
      <c r="Y1129" s="158"/>
      <c r="Z1129" s="158"/>
    </row>
    <row r="1130" spans="1:26" ht="15.75" customHeight="1">
      <c r="A1130" s="136" t="s">
        <v>1090</v>
      </c>
      <c r="B1130" s="173">
        <v>5</v>
      </c>
      <c r="C1130" s="173">
        <v>0</v>
      </c>
      <c r="D1130" s="158"/>
      <c r="E1130" s="158"/>
      <c r="F1130" s="158"/>
      <c r="G1130" s="158"/>
      <c r="H1130" s="158"/>
      <c r="I1130" s="158"/>
      <c r="J1130" s="158"/>
      <c r="K1130" s="158"/>
      <c r="L1130" s="158"/>
      <c r="M1130" s="158"/>
      <c r="N1130" s="158"/>
      <c r="O1130" s="158"/>
      <c r="P1130" s="158"/>
      <c r="Q1130" s="158"/>
      <c r="R1130" s="158"/>
      <c r="S1130" s="158"/>
      <c r="T1130" s="158"/>
      <c r="U1130" s="158"/>
      <c r="V1130" s="158"/>
      <c r="W1130" s="158"/>
      <c r="X1130" s="158"/>
      <c r="Y1130" s="158"/>
      <c r="Z1130" s="158"/>
    </row>
    <row r="1131" spans="1:26" ht="15.75" customHeight="1">
      <c r="A1131" s="136" t="s">
        <v>1286</v>
      </c>
      <c r="B1131" s="173">
        <v>5</v>
      </c>
      <c r="C1131" s="173">
        <v>1</v>
      </c>
      <c r="D1131" s="158"/>
      <c r="E1131" s="158"/>
      <c r="F1131" s="158"/>
      <c r="G1131" s="158"/>
      <c r="H1131" s="158"/>
      <c r="I1131" s="158"/>
      <c r="J1131" s="158"/>
      <c r="K1131" s="158"/>
      <c r="L1131" s="158"/>
      <c r="M1131" s="158"/>
      <c r="N1131" s="158"/>
      <c r="O1131" s="158"/>
      <c r="P1131" s="158"/>
      <c r="Q1131" s="158"/>
      <c r="R1131" s="158"/>
      <c r="S1131" s="158"/>
      <c r="T1131" s="158"/>
      <c r="U1131" s="158"/>
      <c r="V1131" s="158"/>
      <c r="W1131" s="158"/>
      <c r="X1131" s="158"/>
      <c r="Y1131" s="158"/>
      <c r="Z1131" s="158"/>
    </row>
    <row r="1132" spans="1:26" ht="15.75" customHeight="1">
      <c r="A1132" s="136" t="s">
        <v>1453</v>
      </c>
      <c r="B1132" s="173">
        <v>5</v>
      </c>
      <c r="C1132" s="173">
        <v>2</v>
      </c>
      <c r="D1132" s="158"/>
      <c r="E1132" s="158"/>
      <c r="F1132" s="158"/>
      <c r="G1132" s="158"/>
      <c r="H1132" s="158"/>
      <c r="I1132" s="158"/>
      <c r="J1132" s="158"/>
      <c r="K1132" s="158"/>
      <c r="L1132" s="158"/>
      <c r="M1132" s="158"/>
      <c r="N1132" s="158"/>
      <c r="O1132" s="158"/>
      <c r="P1132" s="158"/>
      <c r="Q1132" s="158"/>
      <c r="R1132" s="158"/>
      <c r="S1132" s="158"/>
      <c r="T1132" s="158"/>
      <c r="U1132" s="158"/>
      <c r="V1132" s="158"/>
      <c r="W1132" s="158"/>
      <c r="X1132" s="158"/>
      <c r="Y1132" s="158"/>
      <c r="Z1132" s="158"/>
    </row>
    <row r="1133" spans="1:26" ht="15.75" customHeight="1">
      <c r="A1133" s="136" t="s">
        <v>1595</v>
      </c>
      <c r="B1133" s="173">
        <v>5</v>
      </c>
      <c r="C1133" s="173">
        <v>5</v>
      </c>
      <c r="D1133" s="158"/>
      <c r="E1133" s="158"/>
      <c r="F1133" s="158"/>
      <c r="G1133" s="158"/>
      <c r="H1133" s="158"/>
      <c r="I1133" s="158"/>
      <c r="J1133" s="158"/>
      <c r="K1133" s="158"/>
      <c r="L1133" s="158"/>
      <c r="M1133" s="158"/>
      <c r="N1133" s="158"/>
      <c r="O1133" s="158"/>
      <c r="P1133" s="158"/>
      <c r="Q1133" s="158"/>
      <c r="R1133" s="158"/>
      <c r="S1133" s="158"/>
      <c r="T1133" s="158"/>
      <c r="U1133" s="158"/>
      <c r="V1133" s="158"/>
      <c r="W1133" s="158"/>
      <c r="X1133" s="158"/>
      <c r="Y1133" s="158"/>
      <c r="Z1133" s="158"/>
    </row>
    <row r="1134" spans="1:26" ht="15.75" customHeight="1">
      <c r="A1134" s="136" t="s">
        <v>1091</v>
      </c>
      <c r="B1134" s="173">
        <v>5</v>
      </c>
      <c r="C1134" s="173">
        <v>0</v>
      </c>
      <c r="D1134" s="158"/>
      <c r="E1134" s="158"/>
      <c r="F1134" s="158"/>
      <c r="G1134" s="158"/>
      <c r="H1134" s="158"/>
      <c r="I1134" s="158"/>
      <c r="J1134" s="158"/>
      <c r="K1134" s="158"/>
      <c r="L1134" s="158"/>
      <c r="M1134" s="158"/>
      <c r="N1134" s="158"/>
      <c r="O1134" s="158"/>
      <c r="P1134" s="158"/>
      <c r="Q1134" s="158"/>
      <c r="R1134" s="158"/>
      <c r="S1134" s="158"/>
      <c r="T1134" s="158"/>
      <c r="U1134" s="158"/>
      <c r="V1134" s="158"/>
      <c r="W1134" s="158"/>
      <c r="X1134" s="158"/>
      <c r="Y1134" s="158"/>
      <c r="Z1134" s="158"/>
    </row>
    <row r="1135" spans="1:26" ht="15.75" customHeight="1">
      <c r="A1135" s="136" t="s">
        <v>1287</v>
      </c>
      <c r="B1135" s="173">
        <v>5</v>
      </c>
      <c r="C1135" s="173">
        <v>1</v>
      </c>
      <c r="D1135" s="158"/>
      <c r="E1135" s="158"/>
      <c r="F1135" s="158"/>
      <c r="G1135" s="158"/>
      <c r="H1135" s="158"/>
      <c r="I1135" s="158"/>
      <c r="J1135" s="158"/>
      <c r="K1135" s="158"/>
      <c r="L1135" s="158"/>
      <c r="M1135" s="158"/>
      <c r="N1135" s="158"/>
      <c r="O1135" s="158"/>
      <c r="P1135" s="158"/>
      <c r="Q1135" s="158"/>
      <c r="R1135" s="158"/>
      <c r="S1135" s="158"/>
      <c r="T1135" s="158"/>
      <c r="U1135" s="158"/>
      <c r="V1135" s="158"/>
      <c r="W1135" s="158"/>
      <c r="X1135" s="158"/>
      <c r="Y1135" s="158"/>
      <c r="Z1135" s="158"/>
    </row>
    <row r="1136" spans="1:26" ht="15.75" customHeight="1">
      <c r="A1136" s="136" t="s">
        <v>1092</v>
      </c>
      <c r="B1136" s="173">
        <v>5</v>
      </c>
      <c r="C1136" s="173">
        <v>0</v>
      </c>
      <c r="D1136" s="158"/>
      <c r="E1136" s="158"/>
      <c r="F1136" s="158"/>
      <c r="G1136" s="158"/>
      <c r="H1136" s="158"/>
      <c r="I1136" s="158"/>
      <c r="J1136" s="158"/>
      <c r="K1136" s="158"/>
      <c r="L1136" s="158"/>
      <c r="M1136" s="158"/>
      <c r="N1136" s="158"/>
      <c r="O1136" s="158"/>
      <c r="P1136" s="158"/>
      <c r="Q1136" s="158"/>
      <c r="R1136" s="158"/>
      <c r="S1136" s="158"/>
      <c r="T1136" s="158"/>
      <c r="U1136" s="158"/>
      <c r="V1136" s="158"/>
      <c r="W1136" s="158"/>
      <c r="X1136" s="158"/>
      <c r="Y1136" s="158"/>
      <c r="Z1136" s="158"/>
    </row>
    <row r="1137" spans="1:26" ht="15.75" customHeight="1">
      <c r="A1137" s="136" t="s">
        <v>1288</v>
      </c>
      <c r="B1137" s="173">
        <v>5</v>
      </c>
      <c r="C1137" s="173">
        <v>1</v>
      </c>
      <c r="D1137" s="158"/>
      <c r="E1137" s="158"/>
      <c r="F1137" s="158"/>
      <c r="G1137" s="158"/>
      <c r="H1137" s="158"/>
      <c r="I1137" s="158"/>
      <c r="J1137" s="158"/>
      <c r="K1137" s="158"/>
      <c r="L1137" s="158"/>
      <c r="M1137" s="158"/>
      <c r="N1137" s="158"/>
      <c r="O1137" s="158"/>
      <c r="P1137" s="158"/>
      <c r="Q1137" s="158"/>
      <c r="R1137" s="158"/>
      <c r="S1137" s="158"/>
      <c r="T1137" s="158"/>
      <c r="U1137" s="158"/>
      <c r="V1137" s="158"/>
      <c r="W1137" s="158"/>
      <c r="X1137" s="158"/>
      <c r="Y1137" s="158"/>
      <c r="Z1137" s="158"/>
    </row>
    <row r="1138" spans="1:26" ht="15.75" customHeight="1">
      <c r="A1138" s="136" t="s">
        <v>1454</v>
      </c>
      <c r="B1138" s="173">
        <v>5</v>
      </c>
      <c r="C1138" s="173">
        <v>2</v>
      </c>
      <c r="D1138" s="158"/>
      <c r="E1138" s="158"/>
      <c r="F1138" s="158"/>
      <c r="G1138" s="158"/>
      <c r="H1138" s="158"/>
      <c r="I1138" s="158"/>
      <c r="J1138" s="158"/>
      <c r="K1138" s="158"/>
      <c r="L1138" s="158"/>
      <c r="M1138" s="158"/>
      <c r="N1138" s="158"/>
      <c r="O1138" s="158"/>
      <c r="P1138" s="158"/>
      <c r="Q1138" s="158"/>
      <c r="R1138" s="158"/>
      <c r="S1138" s="158"/>
      <c r="T1138" s="158"/>
      <c r="U1138" s="158"/>
      <c r="V1138" s="158"/>
      <c r="W1138" s="158"/>
      <c r="X1138" s="158"/>
      <c r="Y1138" s="158"/>
      <c r="Z1138" s="158"/>
    </row>
    <row r="1139" spans="1:26" ht="15.75" customHeight="1">
      <c r="A1139" s="136" t="s">
        <v>1596</v>
      </c>
      <c r="B1139" s="173">
        <v>5</v>
      </c>
      <c r="C1139" s="173">
        <v>3</v>
      </c>
      <c r="D1139" s="158"/>
      <c r="E1139" s="158"/>
      <c r="F1139" s="158"/>
      <c r="G1139" s="158"/>
      <c r="H1139" s="158"/>
      <c r="I1139" s="158"/>
      <c r="J1139" s="158"/>
      <c r="K1139" s="158"/>
      <c r="L1139" s="158"/>
      <c r="M1139" s="158"/>
      <c r="N1139" s="158"/>
      <c r="O1139" s="158"/>
      <c r="P1139" s="158"/>
      <c r="Q1139" s="158"/>
      <c r="R1139" s="158"/>
      <c r="S1139" s="158"/>
      <c r="T1139" s="158"/>
      <c r="U1139" s="158"/>
      <c r="V1139" s="158"/>
      <c r="W1139" s="158"/>
      <c r="X1139" s="158"/>
      <c r="Y1139" s="158"/>
      <c r="Z1139" s="158"/>
    </row>
    <row r="1140" spans="1:26" ht="15.75" customHeight="1">
      <c r="A1140" s="136" t="s">
        <v>1710</v>
      </c>
      <c r="B1140" s="173">
        <v>5</v>
      </c>
      <c r="C1140" s="173">
        <v>4</v>
      </c>
      <c r="D1140" s="158"/>
      <c r="E1140" s="158"/>
      <c r="F1140" s="158"/>
      <c r="G1140" s="158"/>
      <c r="H1140" s="158"/>
      <c r="I1140" s="158"/>
      <c r="J1140" s="158"/>
      <c r="K1140" s="158"/>
      <c r="L1140" s="158"/>
      <c r="M1140" s="158"/>
      <c r="N1140" s="158"/>
      <c r="O1140" s="158"/>
      <c r="P1140" s="158"/>
      <c r="Q1140" s="158"/>
      <c r="R1140" s="158"/>
      <c r="S1140" s="158"/>
      <c r="T1140" s="158"/>
      <c r="U1140" s="158"/>
      <c r="V1140" s="158"/>
      <c r="W1140" s="158"/>
      <c r="X1140" s="158"/>
      <c r="Y1140" s="158"/>
      <c r="Z1140" s="158"/>
    </row>
    <row r="1141" spans="1:26" ht="15.75" customHeight="1">
      <c r="A1141" s="136" t="s">
        <v>1093</v>
      </c>
      <c r="B1141" s="173">
        <v>5</v>
      </c>
      <c r="C1141" s="173">
        <v>0</v>
      </c>
      <c r="D1141" s="158"/>
      <c r="E1141" s="158"/>
      <c r="F1141" s="158"/>
      <c r="G1141" s="158"/>
      <c r="H1141" s="158"/>
      <c r="I1141" s="158"/>
      <c r="J1141" s="158"/>
      <c r="K1141" s="158"/>
      <c r="L1141" s="158"/>
      <c r="M1141" s="158"/>
      <c r="N1141" s="158"/>
      <c r="O1141" s="158"/>
      <c r="P1141" s="158"/>
      <c r="Q1141" s="158"/>
      <c r="R1141" s="158"/>
      <c r="S1141" s="158"/>
      <c r="T1141" s="158"/>
      <c r="U1141" s="158"/>
      <c r="V1141" s="158"/>
      <c r="W1141" s="158"/>
      <c r="X1141" s="158"/>
      <c r="Y1141" s="158"/>
      <c r="Z1141" s="158"/>
    </row>
    <row r="1142" spans="1:26" ht="15.75" customHeight="1">
      <c r="A1142" s="136" t="s">
        <v>1289</v>
      </c>
      <c r="B1142" s="173">
        <v>5</v>
      </c>
      <c r="C1142" s="173">
        <v>1</v>
      </c>
      <c r="D1142" s="158"/>
      <c r="E1142" s="158"/>
      <c r="F1142" s="158"/>
      <c r="G1142" s="158"/>
      <c r="H1142" s="158"/>
      <c r="I1142" s="158"/>
      <c r="J1142" s="158"/>
      <c r="K1142" s="158"/>
      <c r="L1142" s="158"/>
      <c r="M1142" s="158"/>
      <c r="N1142" s="158"/>
      <c r="O1142" s="158"/>
      <c r="P1142" s="158"/>
      <c r="Q1142" s="158"/>
      <c r="R1142" s="158"/>
      <c r="S1142" s="158"/>
      <c r="T1142" s="158"/>
      <c r="U1142" s="158"/>
      <c r="V1142" s="158"/>
      <c r="W1142" s="158"/>
      <c r="X1142" s="158"/>
      <c r="Y1142" s="158"/>
      <c r="Z1142" s="158"/>
    </row>
    <row r="1143" spans="1:26" ht="15.75" customHeight="1">
      <c r="A1143" s="136" t="s">
        <v>1455</v>
      </c>
      <c r="B1143" s="173">
        <v>5</v>
      </c>
      <c r="C1143" s="173">
        <v>2</v>
      </c>
      <c r="D1143" s="158"/>
      <c r="E1143" s="158"/>
      <c r="F1143" s="158"/>
      <c r="G1143" s="158"/>
      <c r="H1143" s="158"/>
      <c r="I1143" s="158"/>
      <c r="J1143" s="158"/>
      <c r="K1143" s="158"/>
      <c r="L1143" s="158"/>
      <c r="M1143" s="158"/>
      <c r="N1143" s="158"/>
      <c r="O1143" s="158"/>
      <c r="P1143" s="158"/>
      <c r="Q1143" s="158"/>
      <c r="R1143" s="158"/>
      <c r="S1143" s="158"/>
      <c r="T1143" s="158"/>
      <c r="U1143" s="158"/>
      <c r="V1143" s="158"/>
      <c r="W1143" s="158"/>
      <c r="X1143" s="158"/>
      <c r="Y1143" s="158"/>
      <c r="Z1143" s="158"/>
    </row>
    <row r="1144" spans="1:26" ht="15.75" customHeight="1">
      <c r="A1144" s="136" t="s">
        <v>1597</v>
      </c>
      <c r="B1144" s="173">
        <v>5</v>
      </c>
      <c r="C1144" s="173">
        <v>3</v>
      </c>
      <c r="D1144" s="158"/>
      <c r="E1144" s="158"/>
      <c r="F1144" s="158"/>
      <c r="G1144" s="158"/>
      <c r="H1144" s="158"/>
      <c r="I1144" s="158"/>
      <c r="J1144" s="158"/>
      <c r="K1144" s="158"/>
      <c r="L1144" s="158"/>
      <c r="M1144" s="158"/>
      <c r="N1144" s="158"/>
      <c r="O1144" s="158"/>
      <c r="P1144" s="158"/>
      <c r="Q1144" s="158"/>
      <c r="R1144" s="158"/>
      <c r="S1144" s="158"/>
      <c r="T1144" s="158"/>
      <c r="U1144" s="158"/>
      <c r="V1144" s="158"/>
      <c r="W1144" s="158"/>
      <c r="X1144" s="158"/>
      <c r="Y1144" s="158"/>
      <c r="Z1144" s="158"/>
    </row>
    <row r="1145" spans="1:26" ht="15.75" customHeight="1">
      <c r="A1145" s="136" t="s">
        <v>1711</v>
      </c>
      <c r="B1145" s="173">
        <v>5</v>
      </c>
      <c r="C1145" s="173">
        <v>4</v>
      </c>
      <c r="D1145" s="158"/>
      <c r="E1145" s="158"/>
      <c r="F1145" s="158"/>
      <c r="G1145" s="158"/>
      <c r="H1145" s="158"/>
      <c r="I1145" s="158"/>
      <c r="J1145" s="158"/>
      <c r="K1145" s="158"/>
      <c r="L1145" s="158"/>
      <c r="M1145" s="158"/>
      <c r="N1145" s="158"/>
      <c r="O1145" s="158"/>
      <c r="P1145" s="158"/>
      <c r="Q1145" s="158"/>
      <c r="R1145" s="158"/>
      <c r="S1145" s="158"/>
      <c r="T1145" s="158"/>
      <c r="U1145" s="158"/>
      <c r="V1145" s="158"/>
      <c r="W1145" s="158"/>
      <c r="X1145" s="158"/>
      <c r="Y1145" s="158"/>
      <c r="Z1145" s="158"/>
    </row>
    <row r="1146" spans="1:26" ht="15.75" customHeight="1">
      <c r="A1146" s="136" t="s">
        <v>1094</v>
      </c>
      <c r="B1146" s="173">
        <v>5</v>
      </c>
      <c r="C1146" s="173">
        <v>0</v>
      </c>
      <c r="D1146" s="158"/>
      <c r="E1146" s="158"/>
      <c r="F1146" s="158"/>
      <c r="G1146" s="158"/>
      <c r="H1146" s="158"/>
      <c r="I1146" s="158"/>
      <c r="J1146" s="158"/>
      <c r="K1146" s="158"/>
      <c r="L1146" s="158"/>
      <c r="M1146" s="158"/>
      <c r="N1146" s="158"/>
      <c r="O1146" s="158"/>
      <c r="P1146" s="158"/>
      <c r="Q1146" s="158"/>
      <c r="R1146" s="158"/>
      <c r="S1146" s="158"/>
      <c r="T1146" s="158"/>
      <c r="U1146" s="158"/>
      <c r="V1146" s="158"/>
      <c r="W1146" s="158"/>
      <c r="X1146" s="158"/>
      <c r="Y1146" s="158"/>
      <c r="Z1146" s="158"/>
    </row>
    <row r="1147" spans="1:26" ht="15.75" customHeight="1">
      <c r="A1147" s="136" t="s">
        <v>1290</v>
      </c>
      <c r="B1147" s="173">
        <v>5</v>
      </c>
      <c r="C1147" s="173">
        <v>1</v>
      </c>
      <c r="D1147" s="158"/>
      <c r="E1147" s="158"/>
      <c r="F1147" s="158"/>
      <c r="G1147" s="158"/>
      <c r="H1147" s="158"/>
      <c r="I1147" s="158"/>
      <c r="J1147" s="158"/>
      <c r="K1147" s="158"/>
      <c r="L1147" s="158"/>
      <c r="M1147" s="158"/>
      <c r="N1147" s="158"/>
      <c r="O1147" s="158"/>
      <c r="P1147" s="158"/>
      <c r="Q1147" s="158"/>
      <c r="R1147" s="158"/>
      <c r="S1147" s="158"/>
      <c r="T1147" s="158"/>
      <c r="U1147" s="158"/>
      <c r="V1147" s="158"/>
      <c r="W1147" s="158"/>
      <c r="X1147" s="158"/>
      <c r="Y1147" s="158"/>
      <c r="Z1147" s="158"/>
    </row>
    <row r="1148" spans="1:26" ht="15.75" customHeight="1">
      <c r="A1148" s="136" t="s">
        <v>1456</v>
      </c>
      <c r="B1148" s="173">
        <v>5</v>
      </c>
      <c r="C1148" s="173">
        <v>2</v>
      </c>
      <c r="D1148" s="158"/>
      <c r="E1148" s="158"/>
      <c r="F1148" s="158"/>
      <c r="G1148" s="158"/>
      <c r="H1148" s="158"/>
      <c r="I1148" s="158"/>
      <c r="J1148" s="158"/>
      <c r="K1148" s="158"/>
      <c r="L1148" s="158"/>
      <c r="M1148" s="158"/>
      <c r="N1148" s="158"/>
      <c r="O1148" s="158"/>
      <c r="P1148" s="158"/>
      <c r="Q1148" s="158"/>
      <c r="R1148" s="158"/>
      <c r="S1148" s="158"/>
      <c r="T1148" s="158"/>
      <c r="U1148" s="158"/>
      <c r="V1148" s="158"/>
      <c r="W1148" s="158"/>
      <c r="X1148" s="158"/>
      <c r="Y1148" s="158"/>
      <c r="Z1148" s="158"/>
    </row>
    <row r="1149" spans="1:26" ht="15.75" customHeight="1">
      <c r="A1149" s="136" t="s">
        <v>1095</v>
      </c>
      <c r="B1149" s="173">
        <v>5</v>
      </c>
      <c r="C1149" s="173">
        <v>0</v>
      </c>
      <c r="D1149" s="158"/>
      <c r="E1149" s="158"/>
      <c r="F1149" s="158"/>
      <c r="G1149" s="158"/>
      <c r="H1149" s="158"/>
      <c r="I1149" s="158"/>
      <c r="J1149" s="158"/>
      <c r="K1149" s="158"/>
      <c r="L1149" s="158"/>
      <c r="M1149" s="158"/>
      <c r="N1149" s="158"/>
      <c r="O1149" s="158"/>
      <c r="P1149" s="158"/>
      <c r="Q1149" s="158"/>
      <c r="R1149" s="158"/>
      <c r="S1149" s="158"/>
      <c r="T1149" s="158"/>
      <c r="U1149" s="158"/>
      <c r="V1149" s="158"/>
      <c r="W1149" s="158"/>
      <c r="X1149" s="158"/>
      <c r="Y1149" s="158"/>
      <c r="Z1149" s="158"/>
    </row>
    <row r="1150" spans="1:26" ht="15.75" customHeight="1">
      <c r="A1150" s="136" t="s">
        <v>1096</v>
      </c>
      <c r="B1150" s="173">
        <v>5</v>
      </c>
      <c r="C1150" s="173">
        <v>0</v>
      </c>
      <c r="D1150" s="158"/>
      <c r="E1150" s="158"/>
      <c r="F1150" s="158"/>
      <c r="G1150" s="158"/>
      <c r="H1150" s="158"/>
      <c r="I1150" s="158"/>
      <c r="J1150" s="158"/>
      <c r="K1150" s="158"/>
      <c r="L1150" s="158"/>
      <c r="M1150" s="158"/>
      <c r="N1150" s="158"/>
      <c r="O1150" s="158"/>
      <c r="P1150" s="158"/>
      <c r="Q1150" s="158"/>
      <c r="R1150" s="158"/>
      <c r="S1150" s="158"/>
      <c r="T1150" s="158"/>
      <c r="U1150" s="158"/>
      <c r="V1150" s="158"/>
      <c r="W1150" s="158"/>
      <c r="X1150" s="158"/>
      <c r="Y1150" s="158"/>
      <c r="Z1150" s="158"/>
    </row>
    <row r="1151" spans="1:26" ht="15.75" customHeight="1">
      <c r="A1151" s="136" t="s">
        <v>1291</v>
      </c>
      <c r="B1151" s="173">
        <v>5</v>
      </c>
      <c r="C1151" s="173">
        <v>1</v>
      </c>
      <c r="D1151" s="158"/>
      <c r="E1151" s="158"/>
      <c r="F1151" s="158"/>
      <c r="G1151" s="158"/>
      <c r="H1151" s="158"/>
      <c r="I1151" s="158"/>
      <c r="J1151" s="158"/>
      <c r="K1151" s="158"/>
      <c r="L1151" s="158"/>
      <c r="M1151" s="158"/>
      <c r="N1151" s="158"/>
      <c r="O1151" s="158"/>
      <c r="P1151" s="158"/>
      <c r="Q1151" s="158"/>
      <c r="R1151" s="158"/>
      <c r="S1151" s="158"/>
      <c r="T1151" s="158"/>
      <c r="U1151" s="158"/>
      <c r="V1151" s="158"/>
      <c r="W1151" s="158"/>
      <c r="X1151" s="158"/>
      <c r="Y1151" s="158"/>
      <c r="Z1151" s="158"/>
    </row>
    <row r="1152" spans="1:26" ht="15.75" customHeight="1">
      <c r="A1152" s="136" t="s">
        <v>1097</v>
      </c>
      <c r="B1152" s="173">
        <v>5</v>
      </c>
      <c r="C1152" s="173">
        <v>0</v>
      </c>
      <c r="D1152" s="158"/>
      <c r="E1152" s="158"/>
      <c r="F1152" s="158"/>
      <c r="G1152" s="158"/>
      <c r="H1152" s="158"/>
      <c r="I1152" s="158"/>
      <c r="J1152" s="158"/>
      <c r="K1152" s="158"/>
      <c r="L1152" s="158"/>
      <c r="M1152" s="158"/>
      <c r="N1152" s="158"/>
      <c r="O1152" s="158"/>
      <c r="P1152" s="158"/>
      <c r="Q1152" s="158"/>
      <c r="R1152" s="158"/>
      <c r="S1152" s="158"/>
      <c r="T1152" s="158"/>
      <c r="U1152" s="158"/>
      <c r="V1152" s="158"/>
      <c r="W1152" s="158"/>
      <c r="X1152" s="158"/>
      <c r="Y1152" s="158"/>
      <c r="Z1152" s="158"/>
    </row>
    <row r="1153" spans="1:26" ht="15.75" customHeight="1">
      <c r="A1153" s="136" t="s">
        <v>1292</v>
      </c>
      <c r="B1153" s="173">
        <v>5</v>
      </c>
      <c r="C1153" s="173">
        <v>1</v>
      </c>
      <c r="D1153" s="158"/>
      <c r="E1153" s="158"/>
      <c r="F1153" s="158"/>
      <c r="G1153" s="158"/>
      <c r="H1153" s="158"/>
      <c r="I1153" s="158"/>
      <c r="J1153" s="158"/>
      <c r="K1153" s="158"/>
      <c r="L1153" s="158"/>
      <c r="M1153" s="158"/>
      <c r="N1153" s="158"/>
      <c r="O1153" s="158"/>
      <c r="P1153" s="158"/>
      <c r="Q1153" s="158"/>
      <c r="R1153" s="158"/>
      <c r="S1153" s="158"/>
      <c r="T1153" s="158"/>
      <c r="U1153" s="158"/>
      <c r="V1153" s="158"/>
      <c r="W1153" s="158"/>
      <c r="X1153" s="158"/>
      <c r="Y1153" s="158"/>
      <c r="Z1153" s="158"/>
    </row>
    <row r="1154" spans="1:26" ht="15.75" customHeight="1">
      <c r="A1154" s="136" t="s">
        <v>1457</v>
      </c>
      <c r="B1154" s="173">
        <v>5</v>
      </c>
      <c r="C1154" s="173">
        <v>3</v>
      </c>
      <c r="D1154" s="158"/>
      <c r="E1154" s="158"/>
      <c r="F1154" s="158"/>
      <c r="G1154" s="158"/>
      <c r="H1154" s="158"/>
      <c r="I1154" s="158"/>
      <c r="J1154" s="158"/>
      <c r="K1154" s="158"/>
      <c r="L1154" s="158"/>
      <c r="M1154" s="158"/>
      <c r="N1154" s="158"/>
      <c r="O1154" s="158"/>
      <c r="P1154" s="158"/>
      <c r="Q1154" s="158"/>
      <c r="R1154" s="158"/>
      <c r="S1154" s="158"/>
      <c r="T1154" s="158"/>
      <c r="U1154" s="158"/>
      <c r="V1154" s="158"/>
      <c r="W1154" s="158"/>
      <c r="X1154" s="158"/>
      <c r="Y1154" s="158"/>
      <c r="Z1154" s="158"/>
    </row>
    <row r="1155" spans="1:26" ht="15.75" customHeight="1">
      <c r="A1155" s="136" t="s">
        <v>1598</v>
      </c>
      <c r="B1155" s="173">
        <v>5</v>
      </c>
      <c r="C1155" s="173">
        <v>4</v>
      </c>
      <c r="D1155" s="158"/>
      <c r="E1155" s="158"/>
      <c r="F1155" s="158"/>
      <c r="G1155" s="158"/>
      <c r="H1155" s="158"/>
      <c r="I1155" s="158"/>
      <c r="J1155" s="158"/>
      <c r="K1155" s="158"/>
      <c r="L1155" s="158"/>
      <c r="M1155" s="158"/>
      <c r="N1155" s="158"/>
      <c r="O1155" s="158"/>
      <c r="P1155" s="158"/>
      <c r="Q1155" s="158"/>
      <c r="R1155" s="158"/>
      <c r="S1155" s="158"/>
      <c r="T1155" s="158"/>
      <c r="U1155" s="158"/>
      <c r="V1155" s="158"/>
      <c r="W1155" s="158"/>
      <c r="X1155" s="158"/>
      <c r="Y1155" s="158"/>
      <c r="Z1155" s="158"/>
    </row>
    <row r="1156" spans="1:26" ht="15.75" customHeight="1">
      <c r="A1156" s="136" t="s">
        <v>1712</v>
      </c>
      <c r="B1156" s="173">
        <v>5</v>
      </c>
      <c r="C1156" s="173">
        <v>5</v>
      </c>
      <c r="D1156" s="158"/>
      <c r="E1156" s="158"/>
      <c r="F1156" s="158"/>
      <c r="G1156" s="158"/>
      <c r="H1156" s="158"/>
      <c r="I1156" s="158"/>
      <c r="J1156" s="158"/>
      <c r="K1156" s="158"/>
      <c r="L1156" s="158"/>
      <c r="M1156" s="158"/>
      <c r="N1156" s="158"/>
      <c r="O1156" s="158"/>
      <c r="P1156" s="158"/>
      <c r="Q1156" s="158"/>
      <c r="R1156" s="158"/>
      <c r="S1156" s="158"/>
      <c r="T1156" s="158"/>
      <c r="U1156" s="158"/>
      <c r="V1156" s="158"/>
      <c r="W1156" s="158"/>
      <c r="X1156" s="158"/>
      <c r="Y1156" s="158"/>
      <c r="Z1156" s="158"/>
    </row>
    <row r="1157" spans="1:26" ht="15.75" customHeight="1">
      <c r="A1157" s="136" t="s">
        <v>1800</v>
      </c>
      <c r="B1157" s="173">
        <v>5</v>
      </c>
      <c r="C1157" s="173">
        <v>6</v>
      </c>
      <c r="D1157" s="158"/>
      <c r="E1157" s="158"/>
      <c r="F1157" s="158"/>
      <c r="G1157" s="158"/>
      <c r="H1157" s="158"/>
      <c r="I1157" s="158"/>
      <c r="J1157" s="158"/>
      <c r="K1157" s="158"/>
      <c r="L1157" s="158"/>
      <c r="M1157" s="158"/>
      <c r="N1157" s="158"/>
      <c r="O1157" s="158"/>
      <c r="P1157" s="158"/>
      <c r="Q1157" s="158"/>
      <c r="R1157" s="158"/>
      <c r="S1157" s="158"/>
      <c r="T1157" s="158"/>
      <c r="U1157" s="158"/>
      <c r="V1157" s="158"/>
      <c r="W1157" s="158"/>
      <c r="X1157" s="158"/>
      <c r="Y1157" s="158"/>
      <c r="Z1157" s="158"/>
    </row>
    <row r="1158" spans="1:26" ht="15.75" customHeight="1">
      <c r="A1158" s="136" t="s">
        <v>1867</v>
      </c>
      <c r="B1158" s="173">
        <v>5</v>
      </c>
      <c r="C1158" s="173">
        <v>7</v>
      </c>
      <c r="D1158" s="158"/>
      <c r="E1158" s="158"/>
      <c r="F1158" s="158"/>
      <c r="G1158" s="158"/>
      <c r="H1158" s="158"/>
      <c r="I1158" s="158"/>
      <c r="J1158" s="158"/>
      <c r="K1158" s="158"/>
      <c r="L1158" s="158"/>
      <c r="M1158" s="158"/>
      <c r="N1158" s="158"/>
      <c r="O1158" s="158"/>
      <c r="P1158" s="158"/>
      <c r="Q1158" s="158"/>
      <c r="R1158" s="158"/>
      <c r="S1158" s="158"/>
      <c r="T1158" s="158"/>
      <c r="U1158" s="158"/>
      <c r="V1158" s="158"/>
      <c r="W1158" s="158"/>
      <c r="X1158" s="158"/>
      <c r="Y1158" s="158"/>
      <c r="Z1158" s="158"/>
    </row>
    <row r="1159" spans="1:26" ht="15.75" customHeight="1">
      <c r="A1159" s="136" t="s">
        <v>1917</v>
      </c>
      <c r="B1159" s="173">
        <v>5</v>
      </c>
      <c r="C1159" s="173">
        <v>8</v>
      </c>
      <c r="D1159" s="158"/>
      <c r="E1159" s="158"/>
      <c r="F1159" s="158"/>
      <c r="G1159" s="158"/>
      <c r="H1159" s="158"/>
      <c r="I1159" s="158"/>
      <c r="J1159" s="158"/>
      <c r="K1159" s="158"/>
      <c r="L1159" s="158"/>
      <c r="M1159" s="158"/>
      <c r="N1159" s="158"/>
      <c r="O1159" s="158"/>
      <c r="P1159" s="158"/>
      <c r="Q1159" s="158"/>
      <c r="R1159" s="158"/>
      <c r="S1159" s="158"/>
      <c r="T1159" s="158"/>
      <c r="U1159" s="158"/>
      <c r="V1159" s="158"/>
      <c r="W1159" s="158"/>
      <c r="X1159" s="158"/>
      <c r="Y1159" s="158"/>
      <c r="Z1159" s="158"/>
    </row>
    <row r="1160" spans="1:26" ht="15.75" customHeight="1">
      <c r="A1160" s="136" t="s">
        <v>1098</v>
      </c>
      <c r="B1160" s="173">
        <v>5</v>
      </c>
      <c r="C1160" s="173">
        <v>0</v>
      </c>
      <c r="D1160" s="158"/>
      <c r="E1160" s="158"/>
      <c r="F1160" s="158"/>
      <c r="G1160" s="158"/>
      <c r="H1160" s="158"/>
      <c r="I1160" s="158"/>
      <c r="J1160" s="158"/>
      <c r="K1160" s="158"/>
      <c r="L1160" s="158"/>
      <c r="M1160" s="158"/>
      <c r="N1160" s="158"/>
      <c r="O1160" s="158"/>
      <c r="P1160" s="158"/>
      <c r="Q1160" s="158"/>
      <c r="R1160" s="158"/>
      <c r="S1160" s="158"/>
      <c r="T1160" s="158"/>
      <c r="U1160" s="158"/>
      <c r="V1160" s="158"/>
      <c r="W1160" s="158"/>
      <c r="X1160" s="158"/>
      <c r="Y1160" s="158"/>
      <c r="Z1160" s="158"/>
    </row>
    <row r="1161" spans="1:26" ht="15.75" customHeight="1">
      <c r="A1161" s="136" t="s">
        <v>1293</v>
      </c>
      <c r="B1161" s="173">
        <v>5</v>
      </c>
      <c r="C1161" s="173">
        <v>2</v>
      </c>
      <c r="D1161" s="158"/>
      <c r="E1161" s="158"/>
      <c r="F1161" s="158"/>
      <c r="G1161" s="158"/>
      <c r="H1161" s="158"/>
      <c r="I1161" s="158"/>
      <c r="J1161" s="158"/>
      <c r="K1161" s="158"/>
      <c r="L1161" s="158"/>
      <c r="M1161" s="158"/>
      <c r="N1161" s="158"/>
      <c r="O1161" s="158"/>
      <c r="P1161" s="158"/>
      <c r="Q1161" s="158"/>
      <c r="R1161" s="158"/>
      <c r="S1161" s="158"/>
      <c r="T1161" s="158"/>
      <c r="U1161" s="158"/>
      <c r="V1161" s="158"/>
      <c r="W1161" s="158"/>
      <c r="X1161" s="158"/>
      <c r="Y1161" s="158"/>
      <c r="Z1161" s="158"/>
    </row>
    <row r="1162" spans="1:26" ht="15.75" customHeight="1">
      <c r="A1162" s="136" t="s">
        <v>1458</v>
      </c>
      <c r="B1162" s="173">
        <v>5</v>
      </c>
      <c r="C1162" s="173">
        <v>4</v>
      </c>
      <c r="D1162" s="158"/>
      <c r="E1162" s="158"/>
      <c r="F1162" s="158"/>
      <c r="G1162" s="158"/>
      <c r="H1162" s="158"/>
      <c r="I1162" s="158"/>
      <c r="J1162" s="158"/>
      <c r="K1162" s="158"/>
      <c r="L1162" s="158"/>
      <c r="M1162" s="158"/>
      <c r="N1162" s="158"/>
      <c r="O1162" s="158"/>
      <c r="P1162" s="158"/>
      <c r="Q1162" s="158"/>
      <c r="R1162" s="158"/>
      <c r="S1162" s="158"/>
      <c r="T1162" s="158"/>
      <c r="U1162" s="158"/>
      <c r="V1162" s="158"/>
      <c r="W1162" s="158"/>
      <c r="X1162" s="158"/>
      <c r="Y1162" s="158"/>
      <c r="Z1162" s="158"/>
    </row>
    <row r="1163" spans="1:26" ht="15.75" customHeight="1">
      <c r="A1163" s="136" t="s">
        <v>1599</v>
      </c>
      <c r="B1163" s="173">
        <v>5</v>
      </c>
      <c r="C1163" s="173">
        <v>6</v>
      </c>
      <c r="D1163" s="158"/>
      <c r="E1163" s="158"/>
      <c r="F1163" s="158"/>
      <c r="G1163" s="158"/>
      <c r="H1163" s="158"/>
      <c r="I1163" s="158"/>
      <c r="J1163" s="158"/>
      <c r="K1163" s="158"/>
      <c r="L1163" s="158"/>
      <c r="M1163" s="158"/>
      <c r="N1163" s="158"/>
      <c r="O1163" s="158"/>
      <c r="P1163" s="158"/>
      <c r="Q1163" s="158"/>
      <c r="R1163" s="158"/>
      <c r="S1163" s="158"/>
      <c r="T1163" s="158"/>
      <c r="U1163" s="158"/>
      <c r="V1163" s="158"/>
      <c r="W1163" s="158"/>
      <c r="X1163" s="158"/>
      <c r="Y1163" s="158"/>
      <c r="Z1163" s="158"/>
    </row>
    <row r="1164" spans="1:26" ht="15.75" customHeight="1">
      <c r="A1164" s="136" t="s">
        <v>1099</v>
      </c>
      <c r="B1164" s="173">
        <v>5</v>
      </c>
      <c r="C1164" s="173">
        <v>0</v>
      </c>
      <c r="D1164" s="158"/>
      <c r="E1164" s="158"/>
      <c r="F1164" s="158"/>
      <c r="G1164" s="158"/>
      <c r="H1164" s="158"/>
      <c r="I1164" s="158"/>
      <c r="J1164" s="158"/>
      <c r="K1164" s="158"/>
      <c r="L1164" s="158"/>
      <c r="M1164" s="158"/>
      <c r="N1164" s="158"/>
      <c r="O1164" s="158"/>
      <c r="P1164" s="158"/>
      <c r="Q1164" s="158"/>
      <c r="R1164" s="158"/>
      <c r="S1164" s="158"/>
      <c r="T1164" s="158"/>
      <c r="U1164" s="158"/>
      <c r="V1164" s="158"/>
      <c r="W1164" s="158"/>
      <c r="X1164" s="158"/>
      <c r="Y1164" s="158"/>
      <c r="Z1164" s="158"/>
    </row>
    <row r="1165" spans="1:26" ht="15.75" customHeight="1">
      <c r="A1165" s="136" t="s">
        <v>1294</v>
      </c>
      <c r="B1165" s="173">
        <v>5</v>
      </c>
      <c r="C1165" s="173">
        <v>1</v>
      </c>
      <c r="D1165" s="158"/>
      <c r="E1165" s="158"/>
      <c r="F1165" s="158"/>
      <c r="G1165" s="158"/>
      <c r="H1165" s="158"/>
      <c r="I1165" s="158"/>
      <c r="J1165" s="158"/>
      <c r="K1165" s="158"/>
      <c r="L1165" s="158"/>
      <c r="M1165" s="158"/>
      <c r="N1165" s="158"/>
      <c r="O1165" s="158"/>
      <c r="P1165" s="158"/>
      <c r="Q1165" s="158"/>
      <c r="R1165" s="158"/>
      <c r="S1165" s="158"/>
      <c r="T1165" s="158"/>
      <c r="U1165" s="158"/>
      <c r="V1165" s="158"/>
      <c r="W1165" s="158"/>
      <c r="X1165" s="158"/>
      <c r="Y1165" s="158"/>
      <c r="Z1165" s="158"/>
    </row>
    <row r="1166" spans="1:26" ht="15.75" customHeight="1">
      <c r="A1166" s="136" t="s">
        <v>1459</v>
      </c>
      <c r="B1166" s="173">
        <v>5</v>
      </c>
      <c r="C1166" s="173">
        <v>2</v>
      </c>
      <c r="D1166" s="158"/>
      <c r="E1166" s="158"/>
      <c r="F1166" s="158"/>
      <c r="G1166" s="158"/>
      <c r="H1166" s="158"/>
      <c r="I1166" s="158"/>
      <c r="J1166" s="158"/>
      <c r="K1166" s="158"/>
      <c r="L1166" s="158"/>
      <c r="M1166" s="158"/>
      <c r="N1166" s="158"/>
      <c r="O1166" s="158"/>
      <c r="P1166" s="158"/>
      <c r="Q1166" s="158"/>
      <c r="R1166" s="158"/>
      <c r="S1166" s="158"/>
      <c r="T1166" s="158"/>
      <c r="U1166" s="158"/>
      <c r="V1166" s="158"/>
      <c r="W1166" s="158"/>
      <c r="X1166" s="158"/>
      <c r="Y1166" s="158"/>
      <c r="Z1166" s="158"/>
    </row>
    <row r="1167" spans="1:26" ht="15.75" customHeight="1">
      <c r="A1167" s="136" t="s">
        <v>1600</v>
      </c>
      <c r="B1167" s="173">
        <v>5</v>
      </c>
      <c r="C1167" s="173">
        <v>3</v>
      </c>
      <c r="D1167" s="158"/>
      <c r="E1167" s="158"/>
      <c r="F1167" s="158"/>
      <c r="G1167" s="158"/>
      <c r="H1167" s="158"/>
      <c r="I1167" s="158"/>
      <c r="J1167" s="158"/>
      <c r="K1167" s="158"/>
      <c r="L1167" s="158"/>
      <c r="M1167" s="158"/>
      <c r="N1167" s="158"/>
      <c r="O1167" s="158"/>
      <c r="P1167" s="158"/>
      <c r="Q1167" s="158"/>
      <c r="R1167" s="158"/>
      <c r="S1167" s="158"/>
      <c r="T1167" s="158"/>
      <c r="U1167" s="158"/>
      <c r="V1167" s="158"/>
      <c r="W1167" s="158"/>
      <c r="X1167" s="158"/>
      <c r="Y1167" s="158"/>
      <c r="Z1167" s="158"/>
    </row>
    <row r="1168" spans="1:26" ht="15.75" customHeight="1">
      <c r="A1168" s="136" t="s">
        <v>1713</v>
      </c>
      <c r="B1168" s="173">
        <v>5</v>
      </c>
      <c r="C1168" s="173">
        <v>4</v>
      </c>
      <c r="D1168" s="158"/>
      <c r="E1168" s="158"/>
      <c r="F1168" s="158"/>
      <c r="G1168" s="158"/>
      <c r="H1168" s="158"/>
      <c r="I1168" s="158"/>
      <c r="J1168" s="158"/>
      <c r="K1168" s="158"/>
      <c r="L1168" s="158"/>
      <c r="M1168" s="158"/>
      <c r="N1168" s="158"/>
      <c r="O1168" s="158"/>
      <c r="P1168" s="158"/>
      <c r="Q1168" s="158"/>
      <c r="R1168" s="158"/>
      <c r="S1168" s="158"/>
      <c r="T1168" s="158"/>
      <c r="U1168" s="158"/>
      <c r="V1168" s="158"/>
      <c r="W1168" s="158"/>
      <c r="X1168" s="158"/>
      <c r="Y1168" s="158"/>
      <c r="Z1168" s="158"/>
    </row>
    <row r="1169" spans="1:26" ht="15.75" customHeight="1">
      <c r="A1169" s="136" t="s">
        <v>1801</v>
      </c>
      <c r="B1169" s="173">
        <v>5</v>
      </c>
      <c r="C1169" s="173">
        <v>5</v>
      </c>
      <c r="D1169" s="158"/>
      <c r="E1169" s="158"/>
      <c r="F1169" s="158"/>
      <c r="G1169" s="158"/>
      <c r="H1169" s="158"/>
      <c r="I1169" s="158"/>
      <c r="J1169" s="158"/>
      <c r="K1169" s="158"/>
      <c r="L1169" s="158"/>
      <c r="M1169" s="158"/>
      <c r="N1169" s="158"/>
      <c r="O1169" s="158"/>
      <c r="P1169" s="158"/>
      <c r="Q1169" s="158"/>
      <c r="R1169" s="158"/>
      <c r="S1169" s="158"/>
      <c r="T1169" s="158"/>
      <c r="U1169" s="158"/>
      <c r="V1169" s="158"/>
      <c r="W1169" s="158"/>
      <c r="X1169" s="158"/>
      <c r="Y1169" s="158"/>
      <c r="Z1169" s="158"/>
    </row>
    <row r="1170" spans="1:26" ht="15.75" customHeight="1">
      <c r="A1170" s="136" t="s">
        <v>1100</v>
      </c>
      <c r="B1170" s="173">
        <v>5</v>
      </c>
      <c r="C1170" s="173">
        <v>0</v>
      </c>
      <c r="D1170" s="158"/>
      <c r="E1170" s="158"/>
      <c r="F1170" s="158"/>
      <c r="G1170" s="158"/>
      <c r="H1170" s="158"/>
      <c r="I1170" s="158"/>
      <c r="J1170" s="158"/>
      <c r="K1170" s="158"/>
      <c r="L1170" s="158"/>
      <c r="M1170" s="158"/>
      <c r="N1170" s="158"/>
      <c r="O1170" s="158"/>
      <c r="P1170" s="158"/>
      <c r="Q1170" s="158"/>
      <c r="R1170" s="158"/>
      <c r="S1170" s="158"/>
      <c r="T1170" s="158"/>
      <c r="U1170" s="158"/>
      <c r="V1170" s="158"/>
      <c r="W1170" s="158"/>
      <c r="X1170" s="158"/>
      <c r="Y1170" s="158"/>
      <c r="Z1170" s="158"/>
    </row>
    <row r="1171" spans="1:26" ht="15.75" customHeight="1">
      <c r="A1171" s="136" t="s">
        <v>1295</v>
      </c>
      <c r="B1171" s="173">
        <v>5</v>
      </c>
      <c r="C1171" s="173">
        <v>1</v>
      </c>
      <c r="D1171" s="158"/>
      <c r="E1171" s="158"/>
      <c r="F1171" s="158"/>
      <c r="G1171" s="158"/>
      <c r="H1171" s="158"/>
      <c r="I1171" s="158"/>
      <c r="J1171" s="158"/>
      <c r="K1171" s="158"/>
      <c r="L1171" s="158"/>
      <c r="M1171" s="158"/>
      <c r="N1171" s="158"/>
      <c r="O1171" s="158"/>
      <c r="P1171" s="158"/>
      <c r="Q1171" s="158"/>
      <c r="R1171" s="158"/>
      <c r="S1171" s="158"/>
      <c r="T1171" s="158"/>
      <c r="U1171" s="158"/>
      <c r="V1171" s="158"/>
      <c r="W1171" s="158"/>
      <c r="X1171" s="158"/>
      <c r="Y1171" s="158"/>
      <c r="Z1171" s="158"/>
    </row>
    <row r="1172" spans="1:26" ht="15.75" customHeight="1">
      <c r="A1172" s="136" t="s">
        <v>1460</v>
      </c>
      <c r="B1172" s="173">
        <v>5</v>
      </c>
      <c r="C1172" s="173">
        <v>2</v>
      </c>
      <c r="D1172" s="158"/>
      <c r="E1172" s="158"/>
      <c r="F1172" s="158"/>
      <c r="G1172" s="158"/>
      <c r="H1172" s="158"/>
      <c r="I1172" s="158"/>
      <c r="J1172" s="158"/>
      <c r="K1172" s="158"/>
      <c r="L1172" s="158"/>
      <c r="M1172" s="158"/>
      <c r="N1172" s="158"/>
      <c r="O1172" s="158"/>
      <c r="P1172" s="158"/>
      <c r="Q1172" s="158"/>
      <c r="R1172" s="158"/>
      <c r="S1172" s="158"/>
      <c r="T1172" s="158"/>
      <c r="U1172" s="158"/>
      <c r="V1172" s="158"/>
      <c r="W1172" s="158"/>
      <c r="X1172" s="158"/>
      <c r="Y1172" s="158"/>
      <c r="Z1172" s="158"/>
    </row>
    <row r="1173" spans="1:26" ht="15.75" customHeight="1">
      <c r="A1173" s="136" t="s">
        <v>1601</v>
      </c>
      <c r="B1173" s="173">
        <v>5</v>
      </c>
      <c r="C1173" s="173">
        <v>3</v>
      </c>
      <c r="D1173" s="158"/>
      <c r="E1173" s="158"/>
      <c r="F1173" s="158"/>
      <c r="G1173" s="158"/>
      <c r="H1173" s="158"/>
      <c r="I1173" s="158"/>
      <c r="J1173" s="158"/>
      <c r="K1173" s="158"/>
      <c r="L1173" s="158"/>
      <c r="M1173" s="158"/>
      <c r="N1173" s="158"/>
      <c r="O1173" s="158"/>
      <c r="P1173" s="158"/>
      <c r="Q1173" s="158"/>
      <c r="R1173" s="158"/>
      <c r="S1173" s="158"/>
      <c r="T1173" s="158"/>
      <c r="U1173" s="158"/>
      <c r="V1173" s="158"/>
      <c r="W1173" s="158"/>
      <c r="X1173" s="158"/>
      <c r="Y1173" s="158"/>
      <c r="Z1173" s="158"/>
    </row>
    <row r="1174" spans="1:26" ht="15.75" customHeight="1">
      <c r="A1174" s="136" t="s">
        <v>1714</v>
      </c>
      <c r="B1174" s="173">
        <v>5</v>
      </c>
      <c r="C1174" s="173">
        <v>4</v>
      </c>
      <c r="D1174" s="158"/>
      <c r="E1174" s="158"/>
      <c r="F1174" s="158"/>
      <c r="G1174" s="158"/>
      <c r="H1174" s="158"/>
      <c r="I1174" s="158"/>
      <c r="J1174" s="158"/>
      <c r="K1174" s="158"/>
      <c r="L1174" s="158"/>
      <c r="M1174" s="158"/>
      <c r="N1174" s="158"/>
      <c r="O1174" s="158"/>
      <c r="P1174" s="158"/>
      <c r="Q1174" s="158"/>
      <c r="R1174" s="158"/>
      <c r="S1174" s="158"/>
      <c r="T1174" s="158"/>
      <c r="U1174" s="158"/>
      <c r="V1174" s="158"/>
      <c r="W1174" s="158"/>
      <c r="X1174" s="158"/>
      <c r="Y1174" s="158"/>
      <c r="Z1174" s="158"/>
    </row>
    <row r="1175" spans="1:26" ht="15.75" customHeight="1">
      <c r="A1175" s="136" t="s">
        <v>1802</v>
      </c>
      <c r="B1175" s="173">
        <v>5</v>
      </c>
      <c r="C1175" s="173">
        <v>6</v>
      </c>
      <c r="D1175" s="158"/>
      <c r="E1175" s="158"/>
      <c r="F1175" s="158"/>
      <c r="G1175" s="158"/>
      <c r="H1175" s="158"/>
      <c r="I1175" s="158"/>
      <c r="J1175" s="158"/>
      <c r="K1175" s="158"/>
      <c r="L1175" s="158"/>
      <c r="M1175" s="158"/>
      <c r="N1175" s="158"/>
      <c r="O1175" s="158"/>
      <c r="P1175" s="158"/>
      <c r="Q1175" s="158"/>
      <c r="R1175" s="158"/>
      <c r="S1175" s="158"/>
      <c r="T1175" s="158"/>
      <c r="U1175" s="158"/>
      <c r="V1175" s="158"/>
      <c r="W1175" s="158"/>
      <c r="X1175" s="158"/>
      <c r="Y1175" s="158"/>
      <c r="Z1175" s="158"/>
    </row>
    <row r="1176" spans="1:26" ht="15.75" customHeight="1">
      <c r="A1176" s="136" t="s">
        <v>1101</v>
      </c>
      <c r="B1176" s="173">
        <v>5</v>
      </c>
      <c r="C1176" s="173">
        <v>0</v>
      </c>
      <c r="D1176" s="158"/>
      <c r="E1176" s="158"/>
      <c r="F1176" s="158"/>
      <c r="G1176" s="158"/>
      <c r="H1176" s="158"/>
      <c r="I1176" s="158"/>
      <c r="J1176" s="158"/>
      <c r="K1176" s="158"/>
      <c r="L1176" s="158"/>
      <c r="M1176" s="158"/>
      <c r="N1176" s="158"/>
      <c r="O1176" s="158"/>
      <c r="P1176" s="158"/>
      <c r="Q1176" s="158"/>
      <c r="R1176" s="158"/>
      <c r="S1176" s="158"/>
      <c r="T1176" s="158"/>
      <c r="U1176" s="158"/>
      <c r="V1176" s="158"/>
      <c r="W1176" s="158"/>
      <c r="X1176" s="158"/>
      <c r="Y1176" s="158"/>
      <c r="Z1176" s="158"/>
    </row>
    <row r="1177" spans="1:26" ht="15.75" customHeight="1">
      <c r="A1177" s="136" t="s">
        <v>1102</v>
      </c>
      <c r="B1177" s="173">
        <v>5</v>
      </c>
      <c r="C1177" s="173">
        <v>0</v>
      </c>
      <c r="D1177" s="158"/>
      <c r="E1177" s="158"/>
      <c r="F1177" s="158"/>
      <c r="G1177" s="158"/>
      <c r="H1177" s="158"/>
      <c r="I1177" s="158"/>
      <c r="J1177" s="158"/>
      <c r="K1177" s="158"/>
      <c r="L1177" s="158"/>
      <c r="M1177" s="158"/>
      <c r="N1177" s="158"/>
      <c r="O1177" s="158"/>
      <c r="P1177" s="158"/>
      <c r="Q1177" s="158"/>
      <c r="R1177" s="158"/>
      <c r="S1177" s="158"/>
      <c r="T1177" s="158"/>
      <c r="U1177" s="158"/>
      <c r="V1177" s="158"/>
      <c r="W1177" s="158"/>
      <c r="X1177" s="158"/>
      <c r="Y1177" s="158"/>
      <c r="Z1177" s="158"/>
    </row>
    <row r="1178" spans="1:26" ht="15.75" customHeight="1">
      <c r="A1178" s="136" t="s">
        <v>1296</v>
      </c>
      <c r="B1178" s="173">
        <v>5</v>
      </c>
      <c r="C1178" s="173">
        <v>2</v>
      </c>
      <c r="D1178" s="158"/>
      <c r="E1178" s="158"/>
      <c r="F1178" s="158"/>
      <c r="G1178" s="158"/>
      <c r="H1178" s="158"/>
      <c r="I1178" s="158"/>
      <c r="J1178" s="158"/>
      <c r="K1178" s="158"/>
      <c r="L1178" s="158"/>
      <c r="M1178" s="158"/>
      <c r="N1178" s="158"/>
      <c r="O1178" s="158"/>
      <c r="P1178" s="158"/>
      <c r="Q1178" s="158"/>
      <c r="R1178" s="158"/>
      <c r="S1178" s="158"/>
      <c r="T1178" s="158"/>
      <c r="U1178" s="158"/>
      <c r="V1178" s="158"/>
      <c r="W1178" s="158"/>
      <c r="X1178" s="158"/>
      <c r="Y1178" s="158"/>
      <c r="Z1178" s="158"/>
    </row>
    <row r="1179" spans="1:26" ht="15.75" customHeight="1">
      <c r="A1179" s="136" t="s">
        <v>1461</v>
      </c>
      <c r="B1179" s="173">
        <v>5</v>
      </c>
      <c r="C1179" s="173">
        <v>4</v>
      </c>
      <c r="D1179" s="158"/>
      <c r="E1179" s="158"/>
      <c r="F1179" s="158"/>
      <c r="G1179" s="158"/>
      <c r="H1179" s="158"/>
      <c r="I1179" s="158"/>
      <c r="J1179" s="158"/>
      <c r="K1179" s="158"/>
      <c r="L1179" s="158"/>
      <c r="M1179" s="158"/>
      <c r="N1179" s="158"/>
      <c r="O1179" s="158"/>
      <c r="P1179" s="158"/>
      <c r="Q1179" s="158"/>
      <c r="R1179" s="158"/>
      <c r="S1179" s="158"/>
      <c r="T1179" s="158"/>
      <c r="U1179" s="158"/>
      <c r="V1179" s="158"/>
      <c r="W1179" s="158"/>
      <c r="X1179" s="158"/>
      <c r="Y1179" s="158"/>
      <c r="Z1179" s="158"/>
    </row>
    <row r="1180" spans="1:26" ht="15.75" customHeight="1">
      <c r="A1180" s="136" t="s">
        <v>1602</v>
      </c>
      <c r="B1180" s="173">
        <v>5</v>
      </c>
      <c r="C1180" s="173">
        <v>5</v>
      </c>
      <c r="D1180" s="158"/>
      <c r="E1180" s="158"/>
      <c r="F1180" s="158"/>
      <c r="G1180" s="158"/>
      <c r="H1180" s="158"/>
      <c r="I1180" s="158"/>
      <c r="J1180" s="158"/>
      <c r="K1180" s="158"/>
      <c r="L1180" s="158"/>
      <c r="M1180" s="158"/>
      <c r="N1180" s="158"/>
      <c r="O1180" s="158"/>
      <c r="P1180" s="158"/>
      <c r="Q1180" s="158"/>
      <c r="R1180" s="158"/>
      <c r="S1180" s="158"/>
      <c r="T1180" s="158"/>
      <c r="U1180" s="158"/>
      <c r="V1180" s="158"/>
      <c r="W1180" s="158"/>
      <c r="X1180" s="158"/>
      <c r="Y1180" s="158"/>
      <c r="Z1180" s="158"/>
    </row>
    <row r="1181" spans="1:26" ht="15.75" customHeight="1">
      <c r="A1181" s="136" t="s">
        <v>1715</v>
      </c>
      <c r="B1181" s="173">
        <v>5</v>
      </c>
      <c r="C1181" s="173">
        <v>6</v>
      </c>
      <c r="D1181" s="158"/>
      <c r="E1181" s="158"/>
      <c r="F1181" s="158"/>
      <c r="G1181" s="158"/>
      <c r="H1181" s="158"/>
      <c r="I1181" s="158"/>
      <c r="J1181" s="158"/>
      <c r="K1181" s="158"/>
      <c r="L1181" s="158"/>
      <c r="M1181" s="158"/>
      <c r="N1181" s="158"/>
      <c r="O1181" s="158"/>
      <c r="P1181" s="158"/>
      <c r="Q1181" s="158"/>
      <c r="R1181" s="158"/>
      <c r="S1181" s="158"/>
      <c r="T1181" s="158"/>
      <c r="U1181" s="158"/>
      <c r="V1181" s="158"/>
      <c r="W1181" s="158"/>
      <c r="X1181" s="158"/>
      <c r="Y1181" s="158"/>
      <c r="Z1181" s="158"/>
    </row>
    <row r="1182" spans="1:26" ht="15.75" customHeight="1">
      <c r="A1182" s="136" t="s">
        <v>1803</v>
      </c>
      <c r="B1182" s="173">
        <v>5</v>
      </c>
      <c r="C1182" s="173">
        <v>7</v>
      </c>
      <c r="D1182" s="158"/>
      <c r="E1182" s="158"/>
      <c r="F1182" s="158"/>
      <c r="G1182" s="158"/>
      <c r="H1182" s="158"/>
      <c r="I1182" s="158"/>
      <c r="J1182" s="158"/>
      <c r="K1182" s="158"/>
      <c r="L1182" s="158"/>
      <c r="M1182" s="158"/>
      <c r="N1182" s="158"/>
      <c r="O1182" s="158"/>
      <c r="P1182" s="158"/>
      <c r="Q1182" s="158"/>
      <c r="R1182" s="158"/>
      <c r="S1182" s="158"/>
      <c r="T1182" s="158"/>
      <c r="U1182" s="158"/>
      <c r="V1182" s="158"/>
      <c r="W1182" s="158"/>
      <c r="X1182" s="158"/>
      <c r="Y1182" s="158"/>
      <c r="Z1182" s="158"/>
    </row>
    <row r="1183" spans="1:26" ht="15.75" customHeight="1">
      <c r="A1183" s="136" t="s">
        <v>1868</v>
      </c>
      <c r="B1183" s="173">
        <v>5</v>
      </c>
      <c r="C1183" s="173">
        <v>8</v>
      </c>
      <c r="D1183" s="158"/>
      <c r="E1183" s="158"/>
      <c r="F1183" s="158"/>
      <c r="G1183" s="158"/>
      <c r="H1183" s="158"/>
      <c r="I1183" s="158"/>
      <c r="J1183" s="158"/>
      <c r="K1183" s="158"/>
      <c r="L1183" s="158"/>
      <c r="M1183" s="158"/>
      <c r="N1183" s="158"/>
      <c r="O1183" s="158"/>
      <c r="P1183" s="158"/>
      <c r="Q1183" s="158"/>
      <c r="R1183" s="158"/>
      <c r="S1183" s="158"/>
      <c r="T1183" s="158"/>
      <c r="U1183" s="158"/>
      <c r="V1183" s="158"/>
      <c r="W1183" s="158"/>
      <c r="X1183" s="158"/>
      <c r="Y1183" s="158"/>
      <c r="Z1183" s="158"/>
    </row>
    <row r="1184" spans="1:26" ht="15.75" customHeight="1">
      <c r="A1184" s="136" t="s">
        <v>1918</v>
      </c>
      <c r="B1184" s="173">
        <v>5</v>
      </c>
      <c r="C1184" s="173">
        <v>9</v>
      </c>
      <c r="D1184" s="158"/>
      <c r="E1184" s="158"/>
      <c r="F1184" s="158"/>
      <c r="G1184" s="158"/>
      <c r="H1184" s="158"/>
      <c r="I1184" s="158"/>
      <c r="J1184" s="158"/>
      <c r="K1184" s="158"/>
      <c r="L1184" s="158"/>
      <c r="M1184" s="158"/>
      <c r="N1184" s="158"/>
      <c r="O1184" s="158"/>
      <c r="P1184" s="158"/>
      <c r="Q1184" s="158"/>
      <c r="R1184" s="158"/>
      <c r="S1184" s="158"/>
      <c r="T1184" s="158"/>
      <c r="U1184" s="158"/>
      <c r="V1184" s="158"/>
      <c r="W1184" s="158"/>
      <c r="X1184" s="158"/>
      <c r="Y1184" s="158"/>
      <c r="Z1184" s="158"/>
    </row>
    <row r="1185" spans="1:26" ht="15.75" customHeight="1">
      <c r="A1185" s="136" t="s">
        <v>1963</v>
      </c>
      <c r="B1185" s="173">
        <v>6</v>
      </c>
      <c r="C1185" s="173">
        <v>1</v>
      </c>
      <c r="D1185" s="158"/>
      <c r="E1185" s="158"/>
      <c r="F1185" s="158"/>
      <c r="G1185" s="158"/>
      <c r="H1185" s="158"/>
      <c r="I1185" s="158"/>
      <c r="J1185" s="158"/>
      <c r="K1185" s="158"/>
      <c r="L1185" s="158"/>
      <c r="M1185" s="158"/>
      <c r="N1185" s="158"/>
      <c r="O1185" s="158"/>
      <c r="P1185" s="158"/>
      <c r="Q1185" s="158"/>
      <c r="R1185" s="158"/>
      <c r="S1185" s="158"/>
      <c r="T1185" s="158"/>
      <c r="U1185" s="158"/>
      <c r="V1185" s="158"/>
      <c r="W1185" s="158"/>
      <c r="X1185" s="158"/>
      <c r="Y1185" s="158"/>
      <c r="Z1185" s="158"/>
    </row>
    <row r="1186" spans="1:26" ht="15.75" customHeight="1">
      <c r="A1186" s="136" t="s">
        <v>1998</v>
      </c>
      <c r="B1186" s="173">
        <v>6</v>
      </c>
      <c r="C1186" s="173">
        <v>2</v>
      </c>
      <c r="D1186" s="158"/>
      <c r="E1186" s="158"/>
      <c r="F1186" s="158"/>
      <c r="G1186" s="158"/>
      <c r="H1186" s="158"/>
      <c r="I1186" s="158"/>
      <c r="J1186" s="158"/>
      <c r="K1186" s="158"/>
      <c r="L1186" s="158"/>
      <c r="M1186" s="158"/>
      <c r="N1186" s="158"/>
      <c r="O1186" s="158"/>
      <c r="P1186" s="158"/>
      <c r="Q1186" s="158"/>
      <c r="R1186" s="158"/>
      <c r="S1186" s="158"/>
      <c r="T1186" s="158"/>
      <c r="U1186" s="158"/>
      <c r="V1186" s="158"/>
      <c r="W1186" s="158"/>
      <c r="X1186" s="158"/>
      <c r="Y1186" s="158"/>
      <c r="Z1186" s="158"/>
    </row>
    <row r="1187" spans="1:26" ht="15.75" customHeight="1">
      <c r="A1187" s="136" t="s">
        <v>2025</v>
      </c>
      <c r="B1187" s="173">
        <v>6</v>
      </c>
      <c r="C1187" s="173">
        <v>3</v>
      </c>
      <c r="D1187" s="158"/>
      <c r="E1187" s="158"/>
      <c r="F1187" s="158"/>
      <c r="G1187" s="158"/>
      <c r="H1187" s="158"/>
      <c r="I1187" s="158"/>
      <c r="J1187" s="158"/>
      <c r="K1187" s="158"/>
      <c r="L1187" s="158"/>
      <c r="M1187" s="158"/>
      <c r="N1187" s="158"/>
      <c r="O1187" s="158"/>
      <c r="P1187" s="158"/>
      <c r="Q1187" s="158"/>
      <c r="R1187" s="158"/>
      <c r="S1187" s="158"/>
      <c r="T1187" s="158"/>
      <c r="U1187" s="158"/>
      <c r="V1187" s="158"/>
      <c r="W1187" s="158"/>
      <c r="X1187" s="158"/>
      <c r="Y1187" s="158"/>
      <c r="Z1187" s="158"/>
    </row>
    <row r="1188" spans="1:26" ht="15.75" customHeight="1">
      <c r="A1188" s="136" t="s">
        <v>2045</v>
      </c>
      <c r="B1188" s="173">
        <v>6</v>
      </c>
      <c r="C1188" s="173">
        <v>4</v>
      </c>
      <c r="D1188" s="158"/>
      <c r="E1188" s="158"/>
      <c r="F1188" s="158"/>
      <c r="G1188" s="158"/>
      <c r="H1188" s="158"/>
      <c r="I1188" s="158"/>
      <c r="J1188" s="158"/>
      <c r="K1188" s="158"/>
      <c r="L1188" s="158"/>
      <c r="M1188" s="158"/>
      <c r="N1188" s="158"/>
      <c r="O1188" s="158"/>
      <c r="P1188" s="158"/>
      <c r="Q1188" s="158"/>
      <c r="R1188" s="158"/>
      <c r="S1188" s="158"/>
      <c r="T1188" s="158"/>
      <c r="U1188" s="158"/>
      <c r="V1188" s="158"/>
      <c r="W1188" s="158"/>
      <c r="X1188" s="158"/>
      <c r="Y1188" s="158"/>
      <c r="Z1188" s="158"/>
    </row>
    <row r="1189" spans="1:26" ht="15.75" customHeight="1">
      <c r="A1189" s="136" t="s">
        <v>2059</v>
      </c>
      <c r="B1189" s="173">
        <v>6</v>
      </c>
      <c r="C1189" s="173">
        <v>5</v>
      </c>
      <c r="D1189" s="158"/>
      <c r="E1189" s="158"/>
      <c r="F1189" s="158"/>
      <c r="G1189" s="158"/>
      <c r="H1189" s="158"/>
      <c r="I1189" s="158"/>
      <c r="J1189" s="158"/>
      <c r="K1189" s="158"/>
      <c r="L1189" s="158"/>
      <c r="M1189" s="158"/>
      <c r="N1189" s="158"/>
      <c r="O1189" s="158"/>
      <c r="P1189" s="158"/>
      <c r="Q1189" s="158"/>
      <c r="R1189" s="158"/>
      <c r="S1189" s="158"/>
      <c r="T1189" s="158"/>
      <c r="U1189" s="158"/>
      <c r="V1189" s="158"/>
      <c r="W1189" s="158"/>
      <c r="X1189" s="158"/>
      <c r="Y1189" s="158"/>
      <c r="Z1189" s="158"/>
    </row>
    <row r="1190" spans="1:26" ht="15.75" customHeight="1">
      <c r="A1190" s="136" t="s">
        <v>2070</v>
      </c>
      <c r="B1190" s="173">
        <v>6</v>
      </c>
      <c r="C1190" s="173">
        <v>6</v>
      </c>
      <c r="D1190" s="158"/>
      <c r="E1190" s="158"/>
      <c r="F1190" s="158"/>
      <c r="G1190" s="158"/>
      <c r="H1190" s="158"/>
      <c r="I1190" s="158"/>
      <c r="J1190" s="158"/>
      <c r="K1190" s="158"/>
      <c r="L1190" s="158"/>
      <c r="M1190" s="158"/>
      <c r="N1190" s="158"/>
      <c r="O1190" s="158"/>
      <c r="P1190" s="158"/>
      <c r="Q1190" s="158"/>
      <c r="R1190" s="158"/>
      <c r="S1190" s="158"/>
      <c r="T1190" s="158"/>
      <c r="U1190" s="158"/>
      <c r="V1190" s="158"/>
      <c r="W1190" s="158"/>
      <c r="X1190" s="158"/>
      <c r="Y1190" s="158"/>
      <c r="Z1190" s="158"/>
    </row>
    <row r="1191" spans="1:26" ht="15.75" customHeight="1">
      <c r="A1191" s="136" t="s">
        <v>1103</v>
      </c>
      <c r="B1191" s="173">
        <v>5</v>
      </c>
      <c r="C1191" s="173">
        <v>0</v>
      </c>
      <c r="D1191" s="158"/>
      <c r="E1191" s="158"/>
      <c r="F1191" s="158"/>
      <c r="G1191" s="158"/>
      <c r="H1191" s="158"/>
      <c r="I1191" s="158"/>
      <c r="J1191" s="158"/>
      <c r="K1191" s="158"/>
      <c r="L1191" s="158"/>
      <c r="M1191" s="158"/>
      <c r="N1191" s="158"/>
      <c r="O1191" s="158"/>
      <c r="P1191" s="158"/>
      <c r="Q1191" s="158"/>
      <c r="R1191" s="158"/>
      <c r="S1191" s="158"/>
      <c r="T1191" s="158"/>
      <c r="U1191" s="158"/>
      <c r="V1191" s="158"/>
      <c r="W1191" s="158"/>
      <c r="X1191" s="158"/>
      <c r="Y1191" s="158"/>
      <c r="Z1191" s="158"/>
    </row>
    <row r="1192" spans="1:26" ht="15.75" customHeight="1">
      <c r="A1192" s="136" t="s">
        <v>1297</v>
      </c>
      <c r="B1192" s="173">
        <v>5</v>
      </c>
      <c r="C1192" s="173">
        <v>1</v>
      </c>
      <c r="D1192" s="158"/>
      <c r="E1192" s="158"/>
      <c r="F1192" s="158"/>
      <c r="G1192" s="158"/>
      <c r="H1192" s="158"/>
      <c r="I1192" s="158"/>
      <c r="J1192" s="158"/>
      <c r="K1192" s="158"/>
      <c r="L1192" s="158"/>
      <c r="M1192" s="158"/>
      <c r="N1192" s="158"/>
      <c r="O1192" s="158"/>
      <c r="P1192" s="158"/>
      <c r="Q1192" s="158"/>
      <c r="R1192" s="158"/>
      <c r="S1192" s="158"/>
      <c r="T1192" s="158"/>
      <c r="U1192" s="158"/>
      <c r="V1192" s="158"/>
      <c r="W1192" s="158"/>
      <c r="X1192" s="158"/>
      <c r="Y1192" s="158"/>
      <c r="Z1192" s="158"/>
    </row>
    <row r="1193" spans="1:26" ht="15.75" customHeight="1">
      <c r="A1193" s="136" t="s">
        <v>1462</v>
      </c>
      <c r="B1193" s="173">
        <v>5</v>
      </c>
      <c r="C1193" s="173">
        <v>2</v>
      </c>
      <c r="D1193" s="158"/>
      <c r="E1193" s="158"/>
      <c r="F1193" s="158"/>
      <c r="G1193" s="158"/>
      <c r="H1193" s="158"/>
      <c r="I1193" s="158"/>
      <c r="J1193" s="158"/>
      <c r="K1193" s="158"/>
      <c r="L1193" s="158"/>
      <c r="M1193" s="158"/>
      <c r="N1193" s="158"/>
      <c r="O1193" s="158"/>
      <c r="P1193" s="158"/>
      <c r="Q1193" s="158"/>
      <c r="R1193" s="158"/>
      <c r="S1193" s="158"/>
      <c r="T1193" s="158"/>
      <c r="U1193" s="158"/>
      <c r="V1193" s="158"/>
      <c r="W1193" s="158"/>
      <c r="X1193" s="158"/>
      <c r="Y1193" s="158"/>
      <c r="Z1193" s="158"/>
    </row>
    <row r="1194" spans="1:26" ht="15.75" customHeight="1">
      <c r="A1194" s="136" t="s">
        <v>1104</v>
      </c>
      <c r="B1194" s="173">
        <v>5</v>
      </c>
      <c r="C1194" s="173">
        <v>0</v>
      </c>
      <c r="D1194" s="158"/>
      <c r="E1194" s="158"/>
      <c r="F1194" s="158"/>
      <c r="G1194" s="158"/>
      <c r="H1194" s="158"/>
      <c r="I1194" s="158"/>
      <c r="J1194" s="158"/>
      <c r="K1194" s="158"/>
      <c r="L1194" s="158"/>
      <c r="M1194" s="158"/>
      <c r="N1194" s="158"/>
      <c r="O1194" s="158"/>
      <c r="P1194" s="158"/>
      <c r="Q1194" s="158"/>
      <c r="R1194" s="158"/>
      <c r="S1194" s="158"/>
      <c r="T1194" s="158"/>
      <c r="U1194" s="158"/>
      <c r="V1194" s="158"/>
      <c r="W1194" s="158"/>
      <c r="X1194" s="158"/>
      <c r="Y1194" s="158"/>
      <c r="Z1194" s="158"/>
    </row>
    <row r="1195" spans="1:26" ht="15.75" customHeight="1">
      <c r="A1195" s="136" t="s">
        <v>1298</v>
      </c>
      <c r="B1195" s="173">
        <v>5</v>
      </c>
      <c r="C1195" s="173">
        <v>1</v>
      </c>
      <c r="D1195" s="158"/>
      <c r="E1195" s="158"/>
      <c r="F1195" s="158"/>
      <c r="G1195" s="158"/>
      <c r="H1195" s="158"/>
      <c r="I1195" s="158"/>
      <c r="J1195" s="158"/>
      <c r="K1195" s="158"/>
      <c r="L1195" s="158"/>
      <c r="M1195" s="158"/>
      <c r="N1195" s="158"/>
      <c r="O1195" s="158"/>
      <c r="P1195" s="158"/>
      <c r="Q1195" s="158"/>
      <c r="R1195" s="158"/>
      <c r="S1195" s="158"/>
      <c r="T1195" s="158"/>
      <c r="U1195" s="158"/>
      <c r="V1195" s="158"/>
      <c r="W1195" s="158"/>
      <c r="X1195" s="158"/>
      <c r="Y1195" s="158"/>
      <c r="Z1195" s="158"/>
    </row>
    <row r="1196" spans="1:26" ht="15.75" customHeight="1">
      <c r="A1196" s="136" t="s">
        <v>1105</v>
      </c>
      <c r="B1196" s="173">
        <v>5</v>
      </c>
      <c r="C1196" s="173">
        <v>0</v>
      </c>
      <c r="D1196" s="158"/>
      <c r="E1196" s="158"/>
      <c r="F1196" s="158"/>
      <c r="G1196" s="158"/>
      <c r="H1196" s="158"/>
      <c r="I1196" s="158"/>
      <c r="J1196" s="158"/>
      <c r="K1196" s="158"/>
      <c r="L1196" s="158"/>
      <c r="M1196" s="158"/>
      <c r="N1196" s="158"/>
      <c r="O1196" s="158"/>
      <c r="P1196" s="158"/>
      <c r="Q1196" s="158"/>
      <c r="R1196" s="158"/>
      <c r="S1196" s="158"/>
      <c r="T1196" s="158"/>
      <c r="U1196" s="158"/>
      <c r="V1196" s="158"/>
      <c r="W1196" s="158"/>
      <c r="X1196" s="158"/>
      <c r="Y1196" s="158"/>
      <c r="Z1196" s="158"/>
    </row>
    <row r="1197" spans="1:26" ht="15.75" customHeight="1">
      <c r="A1197" s="136" t="s">
        <v>1299</v>
      </c>
      <c r="B1197" s="173">
        <v>5</v>
      </c>
      <c r="C1197" s="173">
        <v>1</v>
      </c>
      <c r="D1197" s="158"/>
      <c r="E1197" s="158"/>
      <c r="F1197" s="158"/>
      <c r="G1197" s="158"/>
      <c r="H1197" s="158"/>
      <c r="I1197" s="158"/>
      <c r="J1197" s="158"/>
      <c r="K1197" s="158"/>
      <c r="L1197" s="158"/>
      <c r="M1197" s="158"/>
      <c r="N1197" s="158"/>
      <c r="O1197" s="158"/>
      <c r="P1197" s="158"/>
      <c r="Q1197" s="158"/>
      <c r="R1197" s="158"/>
      <c r="S1197" s="158"/>
      <c r="T1197" s="158"/>
      <c r="U1197" s="158"/>
      <c r="V1197" s="158"/>
      <c r="W1197" s="158"/>
      <c r="X1197" s="158"/>
      <c r="Y1197" s="158"/>
      <c r="Z1197" s="158"/>
    </row>
    <row r="1198" spans="1:26" ht="15.75" customHeight="1">
      <c r="A1198" s="142" t="s">
        <v>1106</v>
      </c>
      <c r="B1198" s="173">
        <v>0</v>
      </c>
      <c r="C1198" s="173">
        <v>1</v>
      </c>
      <c r="D1198" s="158"/>
      <c r="E1198" s="158"/>
      <c r="F1198" s="158"/>
      <c r="G1198" s="158"/>
      <c r="H1198" s="158"/>
      <c r="I1198" s="158"/>
      <c r="J1198" s="158"/>
      <c r="K1198" s="158"/>
      <c r="L1198" s="158"/>
      <c r="M1198" s="158"/>
      <c r="N1198" s="158"/>
      <c r="O1198" s="158"/>
      <c r="P1198" s="158"/>
      <c r="Q1198" s="158"/>
      <c r="R1198" s="158"/>
      <c r="S1198" s="158"/>
      <c r="T1198" s="158"/>
      <c r="U1198" s="158"/>
      <c r="V1198" s="158"/>
      <c r="W1198" s="158"/>
      <c r="X1198" s="158"/>
      <c r="Y1198" s="158"/>
      <c r="Z1198" s="158"/>
    </row>
    <row r="1199" spans="1:26" ht="15.75" customHeight="1">
      <c r="A1199" s="142" t="s">
        <v>1300</v>
      </c>
      <c r="B1199" s="173">
        <v>0</v>
      </c>
      <c r="C1199" s="173">
        <v>2</v>
      </c>
      <c r="D1199" s="158"/>
      <c r="E1199" s="158"/>
      <c r="F1199" s="158"/>
      <c r="G1199" s="158"/>
      <c r="H1199" s="158"/>
      <c r="I1199" s="158"/>
      <c r="J1199" s="158"/>
      <c r="K1199" s="158"/>
      <c r="L1199" s="158"/>
      <c r="M1199" s="158"/>
      <c r="N1199" s="158"/>
      <c r="O1199" s="158"/>
      <c r="P1199" s="158"/>
      <c r="Q1199" s="158"/>
      <c r="R1199" s="158"/>
      <c r="S1199" s="158"/>
      <c r="T1199" s="158"/>
      <c r="U1199" s="158"/>
      <c r="V1199" s="158"/>
      <c r="W1199" s="158"/>
      <c r="X1199" s="158"/>
      <c r="Y1199" s="158"/>
      <c r="Z1199" s="158"/>
    </row>
    <row r="1200" spans="1:26" ht="15.75" customHeight="1">
      <c r="A1200" s="142" t="s">
        <v>1463</v>
      </c>
      <c r="B1200" s="173">
        <v>0</v>
      </c>
      <c r="C1200" s="173">
        <v>3</v>
      </c>
      <c r="D1200" s="158"/>
      <c r="E1200" s="158"/>
      <c r="F1200" s="158"/>
      <c r="G1200" s="158"/>
      <c r="H1200" s="158"/>
      <c r="I1200" s="158"/>
      <c r="J1200" s="158"/>
      <c r="K1200" s="158"/>
      <c r="L1200" s="158"/>
      <c r="M1200" s="158"/>
      <c r="N1200" s="158"/>
      <c r="O1200" s="158"/>
      <c r="P1200" s="158"/>
      <c r="Q1200" s="158"/>
      <c r="R1200" s="158"/>
      <c r="S1200" s="158"/>
      <c r="T1200" s="158"/>
      <c r="U1200" s="158"/>
      <c r="V1200" s="158"/>
      <c r="W1200" s="158"/>
      <c r="X1200" s="158"/>
      <c r="Y1200" s="158"/>
      <c r="Z1200" s="158"/>
    </row>
    <row r="1201" spans="1:26" ht="15.75" customHeight="1">
      <c r="A1201" s="142" t="s">
        <v>1603</v>
      </c>
      <c r="B1201" s="173">
        <v>0</v>
      </c>
      <c r="C1201" s="173">
        <v>4</v>
      </c>
      <c r="D1201" s="158"/>
      <c r="E1201" s="158"/>
      <c r="F1201" s="158"/>
      <c r="G1201" s="158"/>
      <c r="H1201" s="158"/>
      <c r="I1201" s="158"/>
      <c r="J1201" s="158"/>
      <c r="K1201" s="158"/>
      <c r="L1201" s="158"/>
      <c r="M1201" s="158"/>
      <c r="N1201" s="158"/>
      <c r="O1201" s="158"/>
      <c r="P1201" s="158"/>
      <c r="Q1201" s="158"/>
      <c r="R1201" s="158"/>
      <c r="S1201" s="158"/>
      <c r="T1201" s="158"/>
      <c r="U1201" s="158"/>
      <c r="V1201" s="158"/>
      <c r="W1201" s="158"/>
      <c r="X1201" s="158"/>
      <c r="Y1201" s="158"/>
      <c r="Z1201" s="158"/>
    </row>
    <row r="1202" spans="1:26" ht="15.75" customHeight="1">
      <c r="A1202" s="142" t="s">
        <v>1716</v>
      </c>
      <c r="B1202" s="173">
        <v>0</v>
      </c>
      <c r="C1202" s="173">
        <v>5</v>
      </c>
      <c r="D1202" s="158"/>
      <c r="E1202" s="158"/>
      <c r="F1202" s="158"/>
      <c r="G1202" s="158"/>
      <c r="H1202" s="158"/>
      <c r="I1202" s="158"/>
      <c r="J1202" s="158"/>
      <c r="K1202" s="158"/>
      <c r="L1202" s="158"/>
      <c r="M1202" s="158"/>
      <c r="N1202" s="158"/>
      <c r="O1202" s="158"/>
      <c r="P1202" s="158"/>
      <c r="Q1202" s="158"/>
      <c r="R1202" s="158"/>
      <c r="S1202" s="158"/>
      <c r="T1202" s="158"/>
      <c r="U1202" s="158"/>
      <c r="V1202" s="158"/>
      <c r="W1202" s="158"/>
      <c r="X1202" s="158"/>
      <c r="Y1202" s="158"/>
      <c r="Z1202" s="158"/>
    </row>
    <row r="1203" spans="1:26" ht="15.75" customHeight="1">
      <c r="A1203" s="142" t="s">
        <v>1804</v>
      </c>
      <c r="B1203" s="173">
        <v>0</v>
      </c>
      <c r="C1203" s="173">
        <v>6</v>
      </c>
      <c r="D1203" s="158"/>
      <c r="E1203" s="158"/>
      <c r="F1203" s="158"/>
      <c r="G1203" s="158"/>
      <c r="H1203" s="158"/>
      <c r="I1203" s="158"/>
      <c r="J1203" s="158"/>
      <c r="K1203" s="158"/>
      <c r="L1203" s="158"/>
      <c r="M1203" s="158"/>
      <c r="N1203" s="158"/>
      <c r="O1203" s="158"/>
      <c r="P1203" s="158"/>
      <c r="Q1203" s="158"/>
      <c r="R1203" s="158"/>
      <c r="S1203" s="158"/>
      <c r="T1203" s="158"/>
      <c r="U1203" s="158"/>
      <c r="V1203" s="158"/>
      <c r="W1203" s="158"/>
      <c r="X1203" s="158"/>
      <c r="Y1203" s="158"/>
      <c r="Z1203" s="158"/>
    </row>
    <row r="1204" spans="1:26" ht="15.75" customHeight="1">
      <c r="A1204" s="142" t="s">
        <v>1869</v>
      </c>
      <c r="B1204" s="173">
        <v>0</v>
      </c>
      <c r="C1204" s="173">
        <v>7</v>
      </c>
      <c r="D1204" s="158"/>
      <c r="E1204" s="158"/>
      <c r="F1204" s="158"/>
      <c r="G1204" s="158"/>
      <c r="H1204" s="158"/>
      <c r="I1204" s="158"/>
      <c r="J1204" s="158"/>
      <c r="K1204" s="158"/>
      <c r="L1204" s="158"/>
      <c r="M1204" s="158"/>
      <c r="N1204" s="158"/>
      <c r="O1204" s="158"/>
      <c r="P1204" s="158"/>
      <c r="Q1204" s="158"/>
      <c r="R1204" s="158"/>
      <c r="S1204" s="158"/>
      <c r="T1204" s="158"/>
      <c r="U1204" s="158"/>
      <c r="V1204" s="158"/>
      <c r="W1204" s="158"/>
      <c r="X1204" s="158"/>
      <c r="Y1204" s="158"/>
      <c r="Z1204" s="158"/>
    </row>
    <row r="1205" spans="1:26" ht="15.75" customHeight="1">
      <c r="A1205" s="142" t="s">
        <v>1919</v>
      </c>
      <c r="B1205" s="173">
        <v>0</v>
      </c>
      <c r="C1205" s="173">
        <v>8</v>
      </c>
      <c r="D1205" s="158"/>
      <c r="E1205" s="158"/>
      <c r="F1205" s="158"/>
      <c r="G1205" s="158"/>
      <c r="H1205" s="158"/>
      <c r="I1205" s="158"/>
      <c r="J1205" s="158"/>
      <c r="K1205" s="158"/>
      <c r="L1205" s="158"/>
      <c r="M1205" s="158"/>
      <c r="N1205" s="158"/>
      <c r="O1205" s="158"/>
      <c r="P1205" s="158"/>
      <c r="Q1205" s="158"/>
      <c r="R1205" s="158"/>
      <c r="S1205" s="158"/>
      <c r="T1205" s="158"/>
      <c r="U1205" s="158"/>
      <c r="V1205" s="158"/>
      <c r="W1205" s="158"/>
      <c r="X1205" s="158"/>
      <c r="Y1205" s="158"/>
      <c r="Z1205" s="158"/>
    </row>
    <row r="1206" spans="1:26" ht="15.75" customHeight="1">
      <c r="A1206" s="142" t="s">
        <v>1964</v>
      </c>
      <c r="B1206" s="173">
        <v>0</v>
      </c>
      <c r="C1206" s="173">
        <v>9</v>
      </c>
      <c r="D1206" s="158"/>
      <c r="E1206" s="158"/>
      <c r="F1206" s="158"/>
      <c r="G1206" s="158"/>
      <c r="H1206" s="158"/>
      <c r="I1206" s="158"/>
      <c r="J1206" s="158"/>
      <c r="K1206" s="158"/>
      <c r="L1206" s="158"/>
      <c r="M1206" s="158"/>
      <c r="N1206" s="158"/>
      <c r="O1206" s="158"/>
      <c r="P1206" s="158"/>
      <c r="Q1206" s="158"/>
      <c r="R1206" s="158"/>
      <c r="S1206" s="158"/>
      <c r="T1206" s="158"/>
      <c r="U1206" s="158"/>
      <c r="V1206" s="158"/>
      <c r="W1206" s="158"/>
      <c r="X1206" s="158"/>
      <c r="Y1206" s="158"/>
      <c r="Z1206" s="158"/>
    </row>
    <row r="1207" spans="1:26" ht="15.75" customHeight="1">
      <c r="A1207" s="142" t="s">
        <v>1999</v>
      </c>
      <c r="B1207" s="173">
        <v>1</v>
      </c>
      <c r="C1207" s="173">
        <v>0</v>
      </c>
      <c r="D1207" s="158"/>
      <c r="E1207" s="158"/>
      <c r="F1207" s="158"/>
      <c r="G1207" s="158"/>
      <c r="H1207" s="158"/>
      <c r="I1207" s="158"/>
      <c r="J1207" s="158"/>
      <c r="K1207" s="158"/>
      <c r="L1207" s="158"/>
      <c r="M1207" s="158"/>
      <c r="N1207" s="158"/>
      <c r="O1207" s="158"/>
      <c r="P1207" s="158"/>
      <c r="Q1207" s="158"/>
      <c r="R1207" s="158"/>
      <c r="S1207" s="158"/>
      <c r="T1207" s="158"/>
      <c r="U1207" s="158"/>
      <c r="V1207" s="158"/>
      <c r="W1207" s="158"/>
      <c r="X1207" s="158"/>
      <c r="Y1207" s="158"/>
      <c r="Z1207" s="158"/>
    </row>
    <row r="1208" spans="1:26" ht="15.75" customHeight="1">
      <c r="A1208" s="142" t="s">
        <v>2026</v>
      </c>
      <c r="B1208" s="173">
        <v>1</v>
      </c>
      <c r="C1208" s="173">
        <v>1</v>
      </c>
      <c r="D1208" s="158"/>
      <c r="E1208" s="158"/>
      <c r="F1208" s="158"/>
      <c r="G1208" s="158"/>
      <c r="H1208" s="158"/>
      <c r="I1208" s="158"/>
      <c r="J1208" s="158"/>
      <c r="K1208" s="158"/>
      <c r="L1208" s="158"/>
      <c r="M1208" s="158"/>
      <c r="N1208" s="158"/>
      <c r="O1208" s="158"/>
      <c r="P1208" s="158"/>
      <c r="Q1208" s="158"/>
      <c r="R1208" s="158"/>
      <c r="S1208" s="158"/>
      <c r="T1208" s="158"/>
      <c r="U1208" s="158"/>
      <c r="V1208" s="158"/>
      <c r="W1208" s="158"/>
      <c r="X1208" s="158"/>
      <c r="Y1208" s="158"/>
      <c r="Z1208" s="158"/>
    </row>
    <row r="1209" spans="1:26" ht="15.75" customHeight="1">
      <c r="A1209" s="142" t="s">
        <v>2046</v>
      </c>
      <c r="B1209" s="173">
        <v>1</v>
      </c>
      <c r="C1209" s="173">
        <v>2</v>
      </c>
      <c r="D1209" s="158"/>
      <c r="E1209" s="158"/>
      <c r="F1209" s="158"/>
      <c r="G1209" s="158"/>
      <c r="H1209" s="158"/>
      <c r="I1209" s="158"/>
      <c r="J1209" s="158"/>
      <c r="K1209" s="158"/>
      <c r="L1209" s="158"/>
      <c r="M1209" s="158"/>
      <c r="N1209" s="158"/>
      <c r="O1209" s="158"/>
      <c r="P1209" s="158"/>
      <c r="Q1209" s="158"/>
      <c r="R1209" s="158"/>
      <c r="S1209" s="158"/>
      <c r="T1209" s="158"/>
      <c r="U1209" s="158"/>
      <c r="V1209" s="158"/>
      <c r="W1209" s="158"/>
      <c r="X1209" s="158"/>
      <c r="Y1209" s="158"/>
      <c r="Z1209" s="158"/>
    </row>
    <row r="1210" spans="1:26" ht="15.75" customHeight="1">
      <c r="A1210" s="142" t="s">
        <v>2060</v>
      </c>
      <c r="B1210" s="173">
        <v>1</v>
      </c>
      <c r="C1210" s="173">
        <v>3</v>
      </c>
      <c r="D1210" s="158"/>
      <c r="E1210" s="158"/>
      <c r="F1210" s="158"/>
      <c r="G1210" s="158"/>
      <c r="H1210" s="158"/>
      <c r="I1210" s="158"/>
      <c r="J1210" s="158"/>
      <c r="K1210" s="158"/>
      <c r="L1210" s="158"/>
      <c r="M1210" s="158"/>
      <c r="N1210" s="158"/>
      <c r="O1210" s="158"/>
      <c r="P1210" s="158"/>
      <c r="Q1210" s="158"/>
      <c r="R1210" s="158"/>
      <c r="S1210" s="158"/>
      <c r="T1210" s="158"/>
      <c r="U1210" s="158"/>
      <c r="V1210" s="158"/>
      <c r="W1210" s="158"/>
      <c r="X1210" s="158"/>
      <c r="Y1210" s="158"/>
      <c r="Z1210" s="158"/>
    </row>
    <row r="1211" spans="1:26" ht="15.75" customHeight="1">
      <c r="A1211" s="142" t="s">
        <v>2071</v>
      </c>
      <c r="B1211" s="173">
        <v>1</v>
      </c>
      <c r="C1211" s="173">
        <v>4</v>
      </c>
      <c r="D1211" s="158"/>
      <c r="E1211" s="158"/>
      <c r="F1211" s="158"/>
      <c r="G1211" s="158"/>
      <c r="H1211" s="158"/>
      <c r="I1211" s="158"/>
      <c r="J1211" s="158"/>
      <c r="K1211" s="158"/>
      <c r="L1211" s="158"/>
      <c r="M1211" s="158"/>
      <c r="N1211" s="158"/>
      <c r="O1211" s="158"/>
      <c r="P1211" s="158"/>
      <c r="Q1211" s="158"/>
      <c r="R1211" s="158"/>
      <c r="S1211" s="158"/>
      <c r="T1211" s="158"/>
      <c r="U1211" s="158"/>
      <c r="V1211" s="158"/>
      <c r="W1211" s="158"/>
      <c r="X1211" s="158"/>
      <c r="Y1211" s="158"/>
      <c r="Z1211" s="158"/>
    </row>
    <row r="1212" spans="1:26" ht="15.75" customHeight="1">
      <c r="A1212" s="142" t="s">
        <v>2081</v>
      </c>
      <c r="B1212" s="173">
        <v>1</v>
      </c>
      <c r="C1212" s="173">
        <v>5</v>
      </c>
      <c r="D1212" s="158"/>
      <c r="E1212" s="158"/>
      <c r="F1212" s="158"/>
      <c r="G1212" s="158"/>
      <c r="H1212" s="158"/>
      <c r="I1212" s="158"/>
      <c r="J1212" s="158"/>
      <c r="K1212" s="158"/>
      <c r="L1212" s="158"/>
      <c r="M1212" s="158"/>
      <c r="N1212" s="158"/>
      <c r="O1212" s="158"/>
      <c r="P1212" s="158"/>
      <c r="Q1212" s="158"/>
      <c r="R1212" s="158"/>
      <c r="S1212" s="158"/>
      <c r="T1212" s="158"/>
      <c r="U1212" s="158"/>
      <c r="V1212" s="158"/>
      <c r="W1212" s="158"/>
      <c r="X1212" s="158"/>
      <c r="Y1212" s="158"/>
      <c r="Z1212" s="158"/>
    </row>
    <row r="1213" spans="1:26" ht="15.75" customHeight="1">
      <c r="A1213" s="142" t="s">
        <v>2089</v>
      </c>
      <c r="B1213" s="173">
        <v>1</v>
      </c>
      <c r="C1213" s="173">
        <v>6</v>
      </c>
      <c r="D1213" s="158"/>
      <c r="E1213" s="158"/>
      <c r="F1213" s="158"/>
      <c r="G1213" s="158"/>
      <c r="H1213" s="158"/>
      <c r="I1213" s="158"/>
      <c r="J1213" s="158"/>
      <c r="K1213" s="158"/>
      <c r="L1213" s="158"/>
      <c r="M1213" s="158"/>
      <c r="N1213" s="158"/>
      <c r="O1213" s="158"/>
      <c r="P1213" s="158"/>
      <c r="Q1213" s="158"/>
      <c r="R1213" s="158"/>
      <c r="S1213" s="158"/>
      <c r="T1213" s="158"/>
      <c r="U1213" s="158"/>
      <c r="V1213" s="158"/>
      <c r="W1213" s="158"/>
      <c r="X1213" s="158"/>
      <c r="Y1213" s="158"/>
      <c r="Z1213" s="158"/>
    </row>
    <row r="1214" spans="1:26" ht="15.75" customHeight="1">
      <c r="A1214" s="142" t="s">
        <v>2094</v>
      </c>
      <c r="B1214" s="173">
        <v>1</v>
      </c>
      <c r="C1214" s="173">
        <v>7</v>
      </c>
      <c r="D1214" s="158"/>
      <c r="E1214" s="158"/>
      <c r="F1214" s="158"/>
      <c r="G1214" s="158"/>
      <c r="H1214" s="158"/>
      <c r="I1214" s="158"/>
      <c r="J1214" s="158"/>
      <c r="K1214" s="158"/>
      <c r="L1214" s="158"/>
      <c r="M1214" s="158"/>
      <c r="N1214" s="158"/>
      <c r="O1214" s="158"/>
      <c r="P1214" s="158"/>
      <c r="Q1214" s="158"/>
      <c r="R1214" s="158"/>
      <c r="S1214" s="158"/>
      <c r="T1214" s="158"/>
      <c r="U1214" s="158"/>
      <c r="V1214" s="158"/>
      <c r="W1214" s="158"/>
      <c r="X1214" s="158"/>
      <c r="Y1214" s="158"/>
      <c r="Z1214" s="158"/>
    </row>
    <row r="1215" spans="1:26" ht="15.75" customHeight="1">
      <c r="A1215" s="142" t="s">
        <v>2099</v>
      </c>
      <c r="B1215" s="173">
        <v>1</v>
      </c>
      <c r="C1215" s="173">
        <v>8</v>
      </c>
      <c r="D1215" s="158"/>
      <c r="E1215" s="158"/>
      <c r="F1215" s="158"/>
      <c r="G1215" s="158"/>
      <c r="H1215" s="158"/>
      <c r="I1215" s="158"/>
      <c r="J1215" s="158"/>
      <c r="K1215" s="158"/>
      <c r="L1215" s="158"/>
      <c r="M1215" s="158"/>
      <c r="N1215" s="158"/>
      <c r="O1215" s="158"/>
      <c r="P1215" s="158"/>
      <c r="Q1215" s="158"/>
      <c r="R1215" s="158"/>
      <c r="S1215" s="158"/>
      <c r="T1215" s="158"/>
      <c r="U1215" s="158"/>
      <c r="V1215" s="158"/>
      <c r="W1215" s="158"/>
      <c r="X1215" s="158"/>
      <c r="Y1215" s="158"/>
      <c r="Z1215" s="158"/>
    </row>
    <row r="1216" spans="1:26" ht="15.75" customHeight="1">
      <c r="A1216" s="142" t="s">
        <v>2104</v>
      </c>
      <c r="B1216" s="173">
        <v>1</v>
      </c>
      <c r="C1216" s="173">
        <v>9</v>
      </c>
      <c r="D1216" s="158"/>
      <c r="E1216" s="158"/>
      <c r="F1216" s="158"/>
      <c r="G1216" s="158"/>
      <c r="H1216" s="158"/>
      <c r="I1216" s="158"/>
      <c r="J1216" s="158"/>
      <c r="K1216" s="158"/>
      <c r="L1216" s="158"/>
      <c r="M1216" s="158"/>
      <c r="N1216" s="158"/>
      <c r="O1216" s="158"/>
      <c r="P1216" s="158"/>
      <c r="Q1216" s="158"/>
      <c r="R1216" s="158"/>
      <c r="S1216" s="158"/>
      <c r="T1216" s="158"/>
      <c r="U1216" s="158"/>
      <c r="V1216" s="158"/>
      <c r="W1216" s="158"/>
      <c r="X1216" s="158"/>
      <c r="Y1216" s="158"/>
      <c r="Z1216" s="158"/>
    </row>
    <row r="1217" spans="1:26" ht="15.75" customHeight="1">
      <c r="A1217" s="142" t="s">
        <v>2108</v>
      </c>
      <c r="B1217" s="173">
        <v>2</v>
      </c>
      <c r="C1217" s="173">
        <v>0</v>
      </c>
      <c r="D1217" s="158"/>
      <c r="E1217" s="158"/>
      <c r="F1217" s="158"/>
      <c r="G1217" s="158"/>
      <c r="H1217" s="158"/>
      <c r="I1217" s="158"/>
      <c r="J1217" s="158"/>
      <c r="K1217" s="158"/>
      <c r="L1217" s="158"/>
      <c r="M1217" s="158"/>
      <c r="N1217" s="158"/>
      <c r="O1217" s="158"/>
      <c r="P1217" s="158"/>
      <c r="Q1217" s="158"/>
      <c r="R1217" s="158"/>
      <c r="S1217" s="158"/>
      <c r="T1217" s="158"/>
      <c r="U1217" s="158"/>
      <c r="V1217" s="158"/>
      <c r="W1217" s="158"/>
      <c r="X1217" s="158"/>
      <c r="Y1217" s="158"/>
      <c r="Z1217" s="158"/>
    </row>
    <row r="1218" spans="1:26" ht="15.75" customHeight="1">
      <c r="A1218" s="142" t="s">
        <v>2111</v>
      </c>
      <c r="B1218" s="173">
        <v>2</v>
      </c>
      <c r="C1218" s="173">
        <v>1</v>
      </c>
      <c r="D1218" s="158"/>
      <c r="E1218" s="158"/>
      <c r="F1218" s="158"/>
      <c r="G1218" s="158"/>
      <c r="H1218" s="158"/>
      <c r="I1218" s="158"/>
      <c r="J1218" s="158"/>
      <c r="K1218" s="158"/>
      <c r="L1218" s="158"/>
      <c r="M1218" s="158"/>
      <c r="N1218" s="158"/>
      <c r="O1218" s="158"/>
      <c r="P1218" s="158"/>
      <c r="Q1218" s="158"/>
      <c r="R1218" s="158"/>
      <c r="S1218" s="158"/>
      <c r="T1218" s="158"/>
      <c r="U1218" s="158"/>
      <c r="V1218" s="158"/>
      <c r="W1218" s="158"/>
      <c r="X1218" s="158"/>
      <c r="Y1218" s="158"/>
      <c r="Z1218" s="158"/>
    </row>
    <row r="1219" spans="1:26" ht="15.75" customHeight="1">
      <c r="A1219" s="142" t="s">
        <v>2114</v>
      </c>
      <c r="B1219" s="173">
        <v>2</v>
      </c>
      <c r="C1219" s="173">
        <v>2</v>
      </c>
      <c r="D1219" s="158"/>
      <c r="E1219" s="158"/>
      <c r="F1219" s="158"/>
      <c r="G1219" s="158"/>
      <c r="H1219" s="158"/>
      <c r="I1219" s="158"/>
      <c r="J1219" s="158"/>
      <c r="K1219" s="158"/>
      <c r="L1219" s="158"/>
      <c r="M1219" s="158"/>
      <c r="N1219" s="158"/>
      <c r="O1219" s="158"/>
      <c r="P1219" s="158"/>
      <c r="Q1219" s="158"/>
      <c r="R1219" s="158"/>
      <c r="S1219" s="158"/>
      <c r="T1219" s="158"/>
      <c r="U1219" s="158"/>
      <c r="V1219" s="158"/>
      <c r="W1219" s="158"/>
      <c r="X1219" s="158"/>
      <c r="Y1219" s="158"/>
      <c r="Z1219" s="158"/>
    </row>
    <row r="1220" spans="1:26" ht="15.75" customHeight="1">
      <c r="A1220" s="142" t="s">
        <v>2117</v>
      </c>
      <c r="B1220" s="173">
        <v>2</v>
      </c>
      <c r="C1220" s="173">
        <v>3</v>
      </c>
      <c r="D1220" s="158"/>
      <c r="E1220" s="158"/>
      <c r="F1220" s="158"/>
      <c r="G1220" s="158"/>
      <c r="H1220" s="158"/>
      <c r="I1220" s="158"/>
      <c r="J1220" s="158"/>
      <c r="K1220" s="158"/>
      <c r="L1220" s="158"/>
      <c r="M1220" s="158"/>
      <c r="N1220" s="158"/>
      <c r="O1220" s="158"/>
      <c r="P1220" s="158"/>
      <c r="Q1220" s="158"/>
      <c r="R1220" s="158"/>
      <c r="S1220" s="158"/>
      <c r="T1220" s="158"/>
      <c r="U1220" s="158"/>
      <c r="V1220" s="158"/>
      <c r="W1220" s="158"/>
      <c r="X1220" s="158"/>
      <c r="Y1220" s="158"/>
      <c r="Z1220" s="158"/>
    </row>
    <row r="1221" spans="1:26" ht="15.75" customHeight="1">
      <c r="A1221" s="142" t="s">
        <v>2120</v>
      </c>
      <c r="B1221" s="173">
        <v>2</v>
      </c>
      <c r="C1221" s="173">
        <v>4</v>
      </c>
      <c r="D1221" s="158"/>
      <c r="E1221" s="158"/>
      <c r="F1221" s="158"/>
      <c r="G1221" s="158"/>
      <c r="H1221" s="158"/>
      <c r="I1221" s="158"/>
      <c r="J1221" s="158"/>
      <c r="K1221" s="158"/>
      <c r="L1221" s="158"/>
      <c r="M1221" s="158"/>
      <c r="N1221" s="158"/>
      <c r="O1221" s="158"/>
      <c r="P1221" s="158"/>
      <c r="Q1221" s="158"/>
      <c r="R1221" s="158"/>
      <c r="S1221" s="158"/>
      <c r="T1221" s="158"/>
      <c r="U1221" s="158"/>
      <c r="V1221" s="158"/>
      <c r="W1221" s="158"/>
      <c r="X1221" s="158"/>
      <c r="Y1221" s="158"/>
      <c r="Z1221" s="158"/>
    </row>
    <row r="1222" spans="1:26" ht="15.75" customHeight="1">
      <c r="A1222" s="142" t="s">
        <v>2123</v>
      </c>
      <c r="B1222" s="173">
        <v>2</v>
      </c>
      <c r="C1222" s="173">
        <v>5</v>
      </c>
      <c r="D1222" s="158"/>
      <c r="E1222" s="158"/>
      <c r="F1222" s="158"/>
      <c r="G1222" s="158"/>
      <c r="H1222" s="158"/>
      <c r="I1222" s="158"/>
      <c r="J1222" s="158"/>
      <c r="K1222" s="158"/>
      <c r="L1222" s="158"/>
      <c r="M1222" s="158"/>
      <c r="N1222" s="158"/>
      <c r="O1222" s="158"/>
      <c r="P1222" s="158"/>
      <c r="Q1222" s="158"/>
      <c r="R1222" s="158"/>
      <c r="S1222" s="158"/>
      <c r="T1222" s="158"/>
      <c r="U1222" s="158"/>
      <c r="V1222" s="158"/>
      <c r="W1222" s="158"/>
      <c r="X1222" s="158"/>
      <c r="Y1222" s="158"/>
      <c r="Z1222" s="158"/>
    </row>
    <row r="1223" spans="1:26" ht="15.75" customHeight="1">
      <c r="A1223" s="142" t="s">
        <v>2126</v>
      </c>
      <c r="B1223" s="173">
        <v>2</v>
      </c>
      <c r="C1223" s="173">
        <v>6</v>
      </c>
      <c r="D1223" s="158"/>
      <c r="E1223" s="158"/>
      <c r="F1223" s="158"/>
      <c r="G1223" s="158"/>
      <c r="H1223" s="158"/>
      <c r="I1223" s="158"/>
      <c r="J1223" s="158"/>
      <c r="K1223" s="158"/>
      <c r="L1223" s="158"/>
      <c r="M1223" s="158"/>
      <c r="N1223" s="158"/>
      <c r="O1223" s="158"/>
      <c r="P1223" s="158"/>
      <c r="Q1223" s="158"/>
      <c r="R1223" s="158"/>
      <c r="S1223" s="158"/>
      <c r="T1223" s="158"/>
      <c r="U1223" s="158"/>
      <c r="V1223" s="158"/>
      <c r="W1223" s="158"/>
      <c r="X1223" s="158"/>
      <c r="Y1223" s="158"/>
      <c r="Z1223" s="158"/>
    </row>
    <row r="1224" spans="1:26" ht="15.75" customHeight="1">
      <c r="A1224" s="142" t="s">
        <v>2129</v>
      </c>
      <c r="B1224" s="173">
        <v>2</v>
      </c>
      <c r="C1224" s="173">
        <v>7</v>
      </c>
      <c r="D1224" s="158"/>
      <c r="E1224" s="158"/>
      <c r="F1224" s="158"/>
      <c r="G1224" s="158"/>
      <c r="H1224" s="158"/>
      <c r="I1224" s="158"/>
      <c r="J1224" s="158"/>
      <c r="K1224" s="158"/>
      <c r="L1224" s="158"/>
      <c r="M1224" s="158"/>
      <c r="N1224" s="158"/>
      <c r="O1224" s="158"/>
      <c r="P1224" s="158"/>
      <c r="Q1224" s="158"/>
      <c r="R1224" s="158"/>
      <c r="S1224" s="158"/>
      <c r="T1224" s="158"/>
      <c r="U1224" s="158"/>
      <c r="V1224" s="158"/>
      <c r="W1224" s="158"/>
      <c r="X1224" s="158"/>
      <c r="Y1224" s="158"/>
      <c r="Z1224" s="158"/>
    </row>
    <row r="1225" spans="1:26" ht="15.75" customHeight="1">
      <c r="A1225" s="142" t="s">
        <v>2132</v>
      </c>
      <c r="B1225" s="173">
        <v>2</v>
      </c>
      <c r="C1225" s="173">
        <v>8</v>
      </c>
      <c r="D1225" s="158"/>
      <c r="E1225" s="158"/>
      <c r="F1225" s="158"/>
      <c r="G1225" s="158"/>
      <c r="H1225" s="158"/>
      <c r="I1225" s="158"/>
      <c r="J1225" s="158"/>
      <c r="K1225" s="158"/>
      <c r="L1225" s="158"/>
      <c r="M1225" s="158"/>
      <c r="N1225" s="158"/>
      <c r="O1225" s="158"/>
      <c r="P1225" s="158"/>
      <c r="Q1225" s="158"/>
      <c r="R1225" s="158"/>
      <c r="S1225" s="158"/>
      <c r="T1225" s="158"/>
      <c r="U1225" s="158"/>
      <c r="V1225" s="158"/>
      <c r="W1225" s="158"/>
      <c r="X1225" s="158"/>
      <c r="Y1225" s="158"/>
      <c r="Z1225" s="158"/>
    </row>
    <row r="1226" spans="1:26" ht="15.75" customHeight="1">
      <c r="A1226" s="142" t="s">
        <v>2134</v>
      </c>
      <c r="B1226" s="173">
        <v>2</v>
      </c>
      <c r="C1226" s="173">
        <v>9</v>
      </c>
      <c r="D1226" s="158"/>
      <c r="E1226" s="158"/>
      <c r="F1226" s="158"/>
      <c r="G1226" s="158"/>
      <c r="H1226" s="158"/>
      <c r="I1226" s="158"/>
      <c r="J1226" s="158"/>
      <c r="K1226" s="158"/>
      <c r="L1226" s="158"/>
      <c r="M1226" s="158"/>
      <c r="N1226" s="158"/>
      <c r="O1226" s="158"/>
      <c r="P1226" s="158"/>
      <c r="Q1226" s="158"/>
      <c r="R1226" s="158"/>
      <c r="S1226" s="158"/>
      <c r="T1226" s="158"/>
      <c r="U1226" s="158"/>
      <c r="V1226" s="158"/>
      <c r="W1226" s="158"/>
      <c r="X1226" s="158"/>
      <c r="Y1226" s="158"/>
      <c r="Z1226" s="158"/>
    </row>
    <row r="1227" spans="1:26" ht="15.75" customHeight="1">
      <c r="A1227" s="142" t="s">
        <v>2136</v>
      </c>
      <c r="B1227" s="173">
        <v>3</v>
      </c>
      <c r="C1227" s="173">
        <v>0</v>
      </c>
      <c r="D1227" s="158"/>
      <c r="E1227" s="158"/>
      <c r="F1227" s="158"/>
      <c r="G1227" s="158"/>
      <c r="H1227" s="158"/>
      <c r="I1227" s="158"/>
      <c r="J1227" s="158"/>
      <c r="K1227" s="158"/>
      <c r="L1227" s="158"/>
      <c r="M1227" s="158"/>
      <c r="N1227" s="158"/>
      <c r="O1227" s="158"/>
      <c r="P1227" s="158"/>
      <c r="Q1227" s="158"/>
      <c r="R1227" s="158"/>
      <c r="S1227" s="158"/>
      <c r="T1227" s="158"/>
      <c r="U1227" s="158"/>
      <c r="V1227" s="158"/>
      <c r="W1227" s="158"/>
      <c r="X1227" s="158"/>
      <c r="Y1227" s="158"/>
      <c r="Z1227" s="158"/>
    </row>
    <row r="1228" spans="1:26" ht="15.75" customHeight="1">
      <c r="A1228" s="142" t="s">
        <v>2138</v>
      </c>
      <c r="B1228" s="173">
        <v>3</v>
      </c>
      <c r="C1228" s="173">
        <v>1</v>
      </c>
      <c r="D1228" s="158"/>
      <c r="E1228" s="158"/>
      <c r="F1228" s="158"/>
      <c r="G1228" s="158"/>
      <c r="H1228" s="158"/>
      <c r="I1228" s="158"/>
      <c r="J1228" s="158"/>
      <c r="K1228" s="158"/>
      <c r="L1228" s="158"/>
      <c r="M1228" s="158"/>
      <c r="N1228" s="158"/>
      <c r="O1228" s="158"/>
      <c r="P1228" s="158"/>
      <c r="Q1228" s="158"/>
      <c r="R1228" s="158"/>
      <c r="S1228" s="158"/>
      <c r="T1228" s="158"/>
      <c r="U1228" s="158"/>
      <c r="V1228" s="158"/>
      <c r="W1228" s="158"/>
      <c r="X1228" s="158"/>
      <c r="Y1228" s="158"/>
      <c r="Z1228" s="158"/>
    </row>
    <row r="1229" spans="1:26" ht="15.75" customHeight="1">
      <c r="A1229" s="142" t="s">
        <v>2140</v>
      </c>
      <c r="B1229" s="173">
        <v>3</v>
      </c>
      <c r="C1229" s="173">
        <v>2</v>
      </c>
      <c r="D1229" s="158"/>
      <c r="E1229" s="158"/>
      <c r="F1229" s="158"/>
      <c r="G1229" s="158"/>
      <c r="H1229" s="158"/>
      <c r="I1229" s="158"/>
      <c r="J1229" s="158"/>
      <c r="K1229" s="158"/>
      <c r="L1229" s="158"/>
      <c r="M1229" s="158"/>
      <c r="N1229" s="158"/>
      <c r="O1229" s="158"/>
      <c r="P1229" s="158"/>
      <c r="Q1229" s="158"/>
      <c r="R1229" s="158"/>
      <c r="S1229" s="158"/>
      <c r="T1229" s="158"/>
      <c r="U1229" s="158"/>
      <c r="V1229" s="158"/>
      <c r="W1229" s="158"/>
      <c r="X1229" s="158"/>
      <c r="Y1229" s="158"/>
      <c r="Z1229" s="158"/>
    </row>
    <row r="1230" spans="1:26" ht="15.75" customHeight="1">
      <c r="A1230" s="136" t="s">
        <v>2142</v>
      </c>
      <c r="B1230" s="173">
        <v>5</v>
      </c>
      <c r="C1230" s="173">
        <v>1</v>
      </c>
      <c r="D1230" s="158"/>
      <c r="E1230" s="158"/>
      <c r="F1230" s="158"/>
      <c r="G1230" s="158"/>
      <c r="H1230" s="158"/>
      <c r="I1230" s="158"/>
      <c r="J1230" s="158"/>
      <c r="K1230" s="158"/>
      <c r="L1230" s="158"/>
      <c r="M1230" s="158"/>
      <c r="N1230" s="158"/>
      <c r="O1230" s="158"/>
      <c r="P1230" s="158"/>
      <c r="Q1230" s="158"/>
      <c r="R1230" s="158"/>
      <c r="S1230" s="158"/>
      <c r="T1230" s="158"/>
      <c r="U1230" s="158"/>
      <c r="V1230" s="158"/>
      <c r="W1230" s="158"/>
      <c r="X1230" s="158"/>
      <c r="Y1230" s="158"/>
      <c r="Z1230" s="158"/>
    </row>
    <row r="1231" spans="1:26" ht="15.75" customHeight="1">
      <c r="A1231" s="136" t="s">
        <v>2144</v>
      </c>
      <c r="B1231" s="173">
        <v>5</v>
      </c>
      <c r="C1231" s="173">
        <v>2</v>
      </c>
      <c r="D1231" s="158"/>
      <c r="E1231" s="158"/>
      <c r="F1231" s="158"/>
      <c r="G1231" s="158"/>
      <c r="H1231" s="158"/>
      <c r="I1231" s="158"/>
      <c r="J1231" s="158"/>
      <c r="K1231" s="158"/>
      <c r="L1231" s="158"/>
      <c r="M1231" s="158"/>
      <c r="N1231" s="158"/>
      <c r="O1231" s="158"/>
      <c r="P1231" s="158"/>
      <c r="Q1231" s="158"/>
      <c r="R1231" s="158"/>
      <c r="S1231" s="158"/>
      <c r="T1231" s="158"/>
      <c r="U1231" s="158"/>
      <c r="V1231" s="158"/>
      <c r="W1231" s="158"/>
      <c r="X1231" s="158"/>
      <c r="Y1231" s="158"/>
      <c r="Z1231" s="158"/>
    </row>
    <row r="1232" spans="1:26" ht="15.75" customHeight="1">
      <c r="A1232" s="136" t="s">
        <v>2146</v>
      </c>
      <c r="B1232" s="173">
        <v>5</v>
      </c>
      <c r="C1232" s="173">
        <v>3</v>
      </c>
      <c r="D1232" s="158"/>
      <c r="E1232" s="158"/>
      <c r="F1232" s="158"/>
      <c r="G1232" s="158"/>
      <c r="H1232" s="158"/>
      <c r="I1232" s="158"/>
      <c r="J1232" s="158"/>
      <c r="K1232" s="158"/>
      <c r="L1232" s="158"/>
      <c r="M1232" s="158"/>
      <c r="N1232" s="158"/>
      <c r="O1232" s="158"/>
      <c r="P1232" s="158"/>
      <c r="Q1232" s="158"/>
      <c r="R1232" s="158"/>
      <c r="S1232" s="158"/>
      <c r="T1232" s="158"/>
      <c r="U1232" s="158"/>
      <c r="V1232" s="158"/>
      <c r="W1232" s="158"/>
      <c r="X1232" s="158"/>
      <c r="Y1232" s="158"/>
      <c r="Z1232" s="158"/>
    </row>
    <row r="1233" spans="1:26" ht="15.75" customHeight="1">
      <c r="A1233" s="136" t="s">
        <v>2148</v>
      </c>
      <c r="B1233" s="173">
        <v>5</v>
      </c>
      <c r="C1233" s="173">
        <v>4</v>
      </c>
      <c r="D1233" s="158"/>
      <c r="E1233" s="158"/>
      <c r="F1233" s="158"/>
      <c r="G1233" s="158"/>
      <c r="H1233" s="158"/>
      <c r="I1233" s="158"/>
      <c r="J1233" s="158"/>
      <c r="K1233" s="158"/>
      <c r="L1233" s="158"/>
      <c r="M1233" s="158"/>
      <c r="N1233" s="158"/>
      <c r="O1233" s="158"/>
      <c r="P1233" s="158"/>
      <c r="Q1233" s="158"/>
      <c r="R1233" s="158"/>
      <c r="S1233" s="158"/>
      <c r="T1233" s="158"/>
      <c r="U1233" s="158"/>
      <c r="V1233" s="158"/>
      <c r="W1233" s="158"/>
      <c r="X1233" s="158"/>
      <c r="Y1233" s="158"/>
      <c r="Z1233" s="158"/>
    </row>
    <row r="1234" spans="1:26" ht="15.75" customHeight="1">
      <c r="A1234" s="136" t="s">
        <v>2149</v>
      </c>
      <c r="B1234" s="173">
        <v>5</v>
      </c>
      <c r="C1234" s="173">
        <v>5</v>
      </c>
      <c r="D1234" s="158"/>
      <c r="E1234" s="158"/>
      <c r="F1234" s="158"/>
      <c r="G1234" s="158"/>
      <c r="H1234" s="158"/>
      <c r="I1234" s="158"/>
      <c r="J1234" s="158"/>
      <c r="K1234" s="158"/>
      <c r="L1234" s="158"/>
      <c r="M1234" s="158"/>
      <c r="N1234" s="158"/>
      <c r="O1234" s="158"/>
      <c r="P1234" s="158"/>
      <c r="Q1234" s="158"/>
      <c r="R1234" s="158"/>
      <c r="S1234" s="158"/>
      <c r="T1234" s="158"/>
      <c r="U1234" s="158"/>
      <c r="V1234" s="158"/>
      <c r="W1234" s="158"/>
      <c r="X1234" s="158"/>
      <c r="Y1234" s="158"/>
      <c r="Z1234" s="158"/>
    </row>
    <row r="1235" spans="1:26" ht="15.75" customHeight="1">
      <c r="A1235" s="136" t="s">
        <v>2150</v>
      </c>
      <c r="B1235" s="173">
        <v>5</v>
      </c>
      <c r="C1235" s="173">
        <v>6</v>
      </c>
      <c r="D1235" s="158"/>
      <c r="E1235" s="158"/>
      <c r="F1235" s="158"/>
      <c r="G1235" s="158"/>
      <c r="H1235" s="158"/>
      <c r="I1235" s="158"/>
      <c r="J1235" s="158"/>
      <c r="K1235" s="158"/>
      <c r="L1235" s="158"/>
      <c r="M1235" s="158"/>
      <c r="N1235" s="158"/>
      <c r="O1235" s="158"/>
      <c r="P1235" s="158"/>
      <c r="Q1235" s="158"/>
      <c r="R1235" s="158"/>
      <c r="S1235" s="158"/>
      <c r="T1235" s="158"/>
      <c r="U1235" s="158"/>
      <c r="V1235" s="158"/>
      <c r="W1235" s="158"/>
      <c r="X1235" s="158"/>
      <c r="Y1235" s="158"/>
      <c r="Z1235" s="158"/>
    </row>
    <row r="1236" spans="1:26" ht="15.75" customHeight="1">
      <c r="A1236" s="136" t="s">
        <v>2155</v>
      </c>
      <c r="B1236" s="173">
        <v>5</v>
      </c>
      <c r="C1236" s="173">
        <v>7</v>
      </c>
      <c r="D1236" s="158"/>
      <c r="E1236" s="158"/>
      <c r="F1236" s="158"/>
      <c r="G1236" s="158"/>
      <c r="H1236" s="158"/>
      <c r="I1236" s="158"/>
      <c r="J1236" s="158"/>
      <c r="K1236" s="158"/>
      <c r="L1236" s="158"/>
      <c r="M1236" s="158"/>
      <c r="N1236" s="158"/>
      <c r="O1236" s="158"/>
      <c r="P1236" s="158"/>
      <c r="Q1236" s="158"/>
      <c r="R1236" s="158"/>
      <c r="S1236" s="158"/>
      <c r="T1236" s="158"/>
      <c r="U1236" s="158"/>
      <c r="V1236" s="158"/>
      <c r="W1236" s="158"/>
      <c r="X1236" s="158"/>
      <c r="Y1236" s="158"/>
      <c r="Z1236" s="158"/>
    </row>
    <row r="1237" spans="1:26" ht="15.75" customHeight="1">
      <c r="A1237" s="136" t="s">
        <v>2158</v>
      </c>
      <c r="B1237" s="173">
        <v>5</v>
      </c>
      <c r="C1237" s="173">
        <v>8</v>
      </c>
      <c r="D1237" s="158"/>
      <c r="E1237" s="158"/>
      <c r="F1237" s="158"/>
      <c r="G1237" s="158"/>
      <c r="H1237" s="158"/>
      <c r="I1237" s="158"/>
      <c r="J1237" s="158"/>
      <c r="K1237" s="158"/>
      <c r="L1237" s="158"/>
      <c r="M1237" s="158"/>
      <c r="N1237" s="158"/>
      <c r="O1237" s="158"/>
      <c r="P1237" s="158"/>
      <c r="Q1237" s="158"/>
      <c r="R1237" s="158"/>
      <c r="S1237" s="158"/>
      <c r="T1237" s="158"/>
      <c r="U1237" s="158"/>
      <c r="V1237" s="158"/>
      <c r="W1237" s="158"/>
      <c r="X1237" s="158"/>
      <c r="Y1237" s="158"/>
      <c r="Z1237" s="158"/>
    </row>
    <row r="1238" spans="1:26" ht="15.75" customHeight="1">
      <c r="A1238" s="136" t="s">
        <v>2163</v>
      </c>
      <c r="B1238" s="173">
        <v>5</v>
      </c>
      <c r="C1238" s="173">
        <v>9</v>
      </c>
      <c r="D1238" s="158"/>
      <c r="E1238" s="158"/>
      <c r="F1238" s="158"/>
      <c r="G1238" s="158"/>
      <c r="H1238" s="158"/>
      <c r="I1238" s="158"/>
      <c r="J1238" s="158"/>
      <c r="K1238" s="158"/>
      <c r="L1238" s="158"/>
      <c r="M1238" s="158"/>
      <c r="N1238" s="158"/>
      <c r="O1238" s="158"/>
      <c r="P1238" s="158"/>
      <c r="Q1238" s="158"/>
      <c r="R1238" s="158"/>
      <c r="S1238" s="158"/>
      <c r="T1238" s="158"/>
      <c r="U1238" s="158"/>
      <c r="V1238" s="158"/>
      <c r="W1238" s="158"/>
      <c r="X1238" s="158"/>
      <c r="Y1238" s="158"/>
      <c r="Z1238" s="158"/>
    </row>
    <row r="1239" spans="1:26" ht="15.75" customHeight="1">
      <c r="A1239" s="136" t="s">
        <v>2168</v>
      </c>
      <c r="B1239" s="173">
        <v>6</v>
      </c>
      <c r="C1239" s="173">
        <v>0</v>
      </c>
      <c r="D1239" s="158"/>
      <c r="E1239" s="158"/>
      <c r="F1239" s="158"/>
      <c r="G1239" s="158"/>
      <c r="H1239" s="158"/>
      <c r="I1239" s="158"/>
      <c r="J1239" s="158"/>
      <c r="K1239" s="158"/>
      <c r="L1239" s="158"/>
      <c r="M1239" s="158"/>
      <c r="N1239" s="158"/>
      <c r="O1239" s="158"/>
      <c r="P1239" s="158"/>
      <c r="Q1239" s="158"/>
      <c r="R1239" s="158"/>
      <c r="S1239" s="158"/>
      <c r="T1239" s="158"/>
      <c r="U1239" s="158"/>
      <c r="V1239" s="158"/>
      <c r="W1239" s="158"/>
      <c r="X1239" s="158"/>
      <c r="Y1239" s="158"/>
      <c r="Z1239" s="158"/>
    </row>
    <row r="1240" spans="1:26" ht="15.75" customHeight="1">
      <c r="A1240" s="136" t="s">
        <v>2169</v>
      </c>
      <c r="B1240" s="173">
        <v>6</v>
      </c>
      <c r="C1240" s="173">
        <v>1</v>
      </c>
      <c r="D1240" s="158"/>
      <c r="E1240" s="158"/>
      <c r="F1240" s="158"/>
      <c r="G1240" s="158"/>
      <c r="H1240" s="158"/>
      <c r="I1240" s="158"/>
      <c r="J1240" s="158"/>
      <c r="K1240" s="158"/>
      <c r="L1240" s="158"/>
      <c r="M1240" s="158"/>
      <c r="N1240" s="158"/>
      <c r="O1240" s="158"/>
      <c r="P1240" s="158"/>
      <c r="Q1240" s="158"/>
      <c r="R1240" s="158"/>
      <c r="S1240" s="158"/>
      <c r="T1240" s="158"/>
      <c r="U1240" s="158"/>
      <c r="V1240" s="158"/>
      <c r="W1240" s="158"/>
      <c r="X1240" s="158"/>
      <c r="Y1240" s="158"/>
      <c r="Z1240" s="158"/>
    </row>
    <row r="1241" spans="1:26" ht="15.75" customHeight="1">
      <c r="A1241" s="136" t="s">
        <v>2175</v>
      </c>
      <c r="B1241" s="173">
        <v>6</v>
      </c>
      <c r="C1241" s="173">
        <v>2</v>
      </c>
      <c r="D1241" s="158"/>
      <c r="E1241" s="158"/>
      <c r="F1241" s="158"/>
      <c r="G1241" s="158"/>
      <c r="H1241" s="158"/>
      <c r="I1241" s="158"/>
      <c r="J1241" s="158"/>
      <c r="K1241" s="158"/>
      <c r="L1241" s="158"/>
      <c r="M1241" s="158"/>
      <c r="N1241" s="158"/>
      <c r="O1241" s="158"/>
      <c r="P1241" s="158"/>
      <c r="Q1241" s="158"/>
      <c r="R1241" s="158"/>
      <c r="S1241" s="158"/>
      <c r="T1241" s="158"/>
      <c r="U1241" s="158"/>
      <c r="V1241" s="158"/>
      <c r="W1241" s="158"/>
      <c r="X1241" s="158"/>
      <c r="Y1241" s="158"/>
      <c r="Z1241" s="158"/>
    </row>
    <row r="1242" spans="1:26" ht="15.75" customHeight="1">
      <c r="A1242" s="136" t="s">
        <v>2176</v>
      </c>
      <c r="B1242" s="173">
        <v>6</v>
      </c>
      <c r="C1242" s="173">
        <v>3</v>
      </c>
      <c r="D1242" s="158"/>
      <c r="E1242" s="158"/>
      <c r="F1242" s="158"/>
      <c r="G1242" s="158"/>
      <c r="H1242" s="158"/>
      <c r="I1242" s="158"/>
      <c r="J1242" s="158"/>
      <c r="K1242" s="158"/>
      <c r="L1242" s="158"/>
      <c r="M1242" s="158"/>
      <c r="N1242" s="158"/>
      <c r="O1242" s="158"/>
      <c r="P1242" s="158"/>
      <c r="Q1242" s="158"/>
      <c r="R1242" s="158"/>
      <c r="S1242" s="158"/>
      <c r="T1242" s="158"/>
      <c r="U1242" s="158"/>
      <c r="V1242" s="158"/>
      <c r="W1242" s="158"/>
      <c r="X1242" s="158"/>
      <c r="Y1242" s="158"/>
      <c r="Z1242" s="158"/>
    </row>
    <row r="1243" spans="1:26" ht="15.75" customHeight="1">
      <c r="A1243" s="136" t="s">
        <v>2182</v>
      </c>
      <c r="B1243" s="173">
        <v>6</v>
      </c>
      <c r="C1243" s="173">
        <v>4</v>
      </c>
      <c r="D1243" s="158"/>
      <c r="E1243" s="158"/>
      <c r="F1243" s="158"/>
      <c r="G1243" s="158"/>
      <c r="H1243" s="158"/>
      <c r="I1243" s="158"/>
      <c r="J1243" s="158"/>
      <c r="K1243" s="158"/>
      <c r="L1243" s="158"/>
      <c r="M1243" s="158"/>
      <c r="N1243" s="158"/>
      <c r="O1243" s="158"/>
      <c r="P1243" s="158"/>
      <c r="Q1243" s="158"/>
      <c r="R1243" s="158"/>
      <c r="S1243" s="158"/>
      <c r="T1243" s="158"/>
      <c r="U1243" s="158"/>
      <c r="V1243" s="158"/>
      <c r="W1243" s="158"/>
      <c r="X1243" s="158"/>
      <c r="Y1243" s="158"/>
      <c r="Z1243" s="158"/>
    </row>
    <row r="1244" spans="1:26" ht="15.75" customHeight="1">
      <c r="A1244" s="136" t="s">
        <v>2188</v>
      </c>
      <c r="B1244" s="173">
        <v>6</v>
      </c>
      <c r="C1244" s="173">
        <v>5</v>
      </c>
      <c r="D1244" s="158"/>
      <c r="E1244" s="158"/>
      <c r="F1244" s="158"/>
      <c r="G1244" s="158"/>
      <c r="H1244" s="158"/>
      <c r="I1244" s="158"/>
      <c r="J1244" s="158"/>
      <c r="K1244" s="158"/>
      <c r="L1244" s="158"/>
      <c r="M1244" s="158"/>
      <c r="N1244" s="158"/>
      <c r="O1244" s="158"/>
      <c r="P1244" s="158"/>
      <c r="Q1244" s="158"/>
      <c r="R1244" s="158"/>
      <c r="S1244" s="158"/>
      <c r="T1244" s="158"/>
      <c r="U1244" s="158"/>
      <c r="V1244" s="158"/>
      <c r="W1244" s="158"/>
      <c r="X1244" s="158"/>
      <c r="Y1244" s="158"/>
      <c r="Z1244" s="158"/>
    </row>
    <row r="1245" spans="1:26" ht="15.75" customHeight="1">
      <c r="A1245" s="136" t="s">
        <v>2191</v>
      </c>
      <c r="B1245" s="173">
        <v>6</v>
      </c>
      <c r="C1245" s="173">
        <v>6</v>
      </c>
      <c r="D1245" s="158"/>
      <c r="E1245" s="158"/>
      <c r="F1245" s="158"/>
      <c r="G1245" s="158"/>
      <c r="H1245" s="158"/>
      <c r="I1245" s="158"/>
      <c r="J1245" s="158"/>
      <c r="K1245" s="158"/>
      <c r="L1245" s="158"/>
      <c r="M1245" s="158"/>
      <c r="N1245" s="158"/>
      <c r="O1245" s="158"/>
      <c r="P1245" s="158"/>
      <c r="Q1245" s="158"/>
      <c r="R1245" s="158"/>
      <c r="S1245" s="158"/>
      <c r="T1245" s="158"/>
      <c r="U1245" s="158"/>
      <c r="V1245" s="158"/>
      <c r="W1245" s="158"/>
      <c r="X1245" s="158"/>
      <c r="Y1245" s="158"/>
      <c r="Z1245" s="158"/>
    </row>
    <row r="1246" spans="1:26" ht="15.75" customHeight="1">
      <c r="A1246" s="136" t="s">
        <v>2195</v>
      </c>
      <c r="B1246" s="173">
        <v>6</v>
      </c>
      <c r="C1246" s="173">
        <v>8</v>
      </c>
      <c r="D1246" s="158"/>
      <c r="E1246" s="158"/>
      <c r="F1246" s="158"/>
      <c r="G1246" s="158"/>
      <c r="H1246" s="158"/>
      <c r="I1246" s="158"/>
      <c r="J1246" s="158"/>
      <c r="K1246" s="158"/>
      <c r="L1246" s="158"/>
      <c r="M1246" s="158"/>
      <c r="N1246" s="158"/>
      <c r="O1246" s="158"/>
      <c r="P1246" s="158"/>
      <c r="Q1246" s="158"/>
      <c r="R1246" s="158"/>
      <c r="S1246" s="158"/>
      <c r="T1246" s="158"/>
      <c r="U1246" s="158"/>
      <c r="V1246" s="158"/>
      <c r="W1246" s="158"/>
      <c r="X1246" s="158"/>
      <c r="Y1246" s="158"/>
      <c r="Z1246" s="158"/>
    </row>
    <row r="1247" spans="1:26" ht="15.75" customHeight="1">
      <c r="A1247" s="136" t="s">
        <v>2197</v>
      </c>
      <c r="B1247" s="173">
        <v>6</v>
      </c>
      <c r="C1247" s="173">
        <v>9</v>
      </c>
      <c r="D1247" s="158"/>
      <c r="E1247" s="158"/>
      <c r="F1247" s="158"/>
      <c r="G1247" s="158"/>
      <c r="H1247" s="158"/>
      <c r="I1247" s="158"/>
      <c r="J1247" s="158"/>
      <c r="K1247" s="158"/>
      <c r="L1247" s="158"/>
      <c r="M1247" s="158"/>
      <c r="N1247" s="158"/>
      <c r="O1247" s="158"/>
      <c r="P1247" s="158"/>
      <c r="Q1247" s="158"/>
      <c r="R1247" s="158"/>
      <c r="S1247" s="158"/>
      <c r="T1247" s="158"/>
      <c r="U1247" s="158"/>
      <c r="V1247" s="158"/>
      <c r="W1247" s="158"/>
      <c r="X1247" s="158"/>
      <c r="Y1247" s="158"/>
      <c r="Z1247" s="158"/>
    </row>
    <row r="1248" spans="1:26" ht="15.75" customHeight="1">
      <c r="A1248" s="136" t="s">
        <v>2198</v>
      </c>
      <c r="B1248" s="173">
        <v>7</v>
      </c>
      <c r="C1248" s="173">
        <v>0</v>
      </c>
      <c r="D1248" s="158"/>
      <c r="E1248" s="158"/>
      <c r="F1248" s="158"/>
      <c r="G1248" s="158"/>
      <c r="H1248" s="158"/>
      <c r="I1248" s="158"/>
      <c r="J1248" s="158"/>
      <c r="K1248" s="158"/>
      <c r="L1248" s="158"/>
      <c r="M1248" s="158"/>
      <c r="N1248" s="158"/>
      <c r="O1248" s="158"/>
      <c r="P1248" s="158"/>
      <c r="Q1248" s="158"/>
      <c r="R1248" s="158"/>
      <c r="S1248" s="158"/>
      <c r="T1248" s="158"/>
      <c r="U1248" s="158"/>
      <c r="V1248" s="158"/>
      <c r="W1248" s="158"/>
      <c r="X1248" s="158"/>
      <c r="Y1248" s="158"/>
      <c r="Z1248" s="158"/>
    </row>
    <row r="1249" spans="1:26" ht="15.75" customHeight="1">
      <c r="A1249" s="136" t="s">
        <v>2199</v>
      </c>
      <c r="B1249" s="173">
        <v>7</v>
      </c>
      <c r="C1249" s="173">
        <v>1</v>
      </c>
      <c r="D1249" s="158"/>
      <c r="E1249" s="158"/>
      <c r="F1249" s="158"/>
      <c r="G1249" s="158"/>
      <c r="H1249" s="158"/>
      <c r="I1249" s="158"/>
      <c r="J1249" s="158"/>
      <c r="K1249" s="158"/>
      <c r="L1249" s="158"/>
      <c r="M1249" s="158"/>
      <c r="N1249" s="158"/>
      <c r="O1249" s="158"/>
      <c r="P1249" s="158"/>
      <c r="Q1249" s="158"/>
      <c r="R1249" s="158"/>
      <c r="S1249" s="158"/>
      <c r="T1249" s="158"/>
      <c r="U1249" s="158"/>
      <c r="V1249" s="158"/>
      <c r="W1249" s="158"/>
      <c r="X1249" s="158"/>
      <c r="Y1249" s="158"/>
      <c r="Z1249" s="158"/>
    </row>
    <row r="1250" spans="1:26" ht="15.75" customHeight="1">
      <c r="A1250" s="136" t="s">
        <v>2200</v>
      </c>
      <c r="B1250" s="173">
        <v>7</v>
      </c>
      <c r="C1250" s="173">
        <v>2</v>
      </c>
      <c r="D1250" s="158"/>
      <c r="E1250" s="158"/>
      <c r="F1250" s="158"/>
      <c r="G1250" s="158"/>
      <c r="H1250" s="158"/>
      <c r="I1250" s="158"/>
      <c r="J1250" s="158"/>
      <c r="K1250" s="158"/>
      <c r="L1250" s="158"/>
      <c r="M1250" s="158"/>
      <c r="N1250" s="158"/>
      <c r="O1250" s="158"/>
      <c r="P1250" s="158"/>
      <c r="Q1250" s="158"/>
      <c r="R1250" s="158"/>
      <c r="S1250" s="158"/>
      <c r="T1250" s="158"/>
      <c r="U1250" s="158"/>
      <c r="V1250" s="158"/>
      <c r="W1250" s="158"/>
      <c r="X1250" s="158"/>
      <c r="Y1250" s="158"/>
      <c r="Z1250" s="158"/>
    </row>
    <row r="1251" spans="1:26" ht="15.75" customHeight="1">
      <c r="A1251" s="136" t="s">
        <v>2201</v>
      </c>
      <c r="B1251" s="173">
        <v>7</v>
      </c>
      <c r="C1251" s="173">
        <v>4</v>
      </c>
      <c r="D1251" s="158"/>
      <c r="E1251" s="158"/>
      <c r="F1251" s="158"/>
      <c r="G1251" s="158"/>
      <c r="H1251" s="158"/>
      <c r="I1251" s="158"/>
      <c r="J1251" s="158"/>
      <c r="K1251" s="158"/>
      <c r="L1251" s="158"/>
      <c r="M1251" s="158"/>
      <c r="N1251" s="158"/>
      <c r="O1251" s="158"/>
      <c r="P1251" s="158"/>
      <c r="Q1251" s="158"/>
      <c r="R1251" s="158"/>
      <c r="S1251" s="158"/>
      <c r="T1251" s="158"/>
      <c r="U1251" s="158"/>
      <c r="V1251" s="158"/>
      <c r="W1251" s="158"/>
      <c r="X1251" s="158"/>
      <c r="Y1251" s="158"/>
      <c r="Z1251" s="158"/>
    </row>
    <row r="1252" spans="1:26" ht="15.75" customHeight="1">
      <c r="A1252" s="136" t="s">
        <v>2202</v>
      </c>
      <c r="B1252" s="173">
        <v>7</v>
      </c>
      <c r="C1252" s="173">
        <v>5</v>
      </c>
      <c r="D1252" s="158"/>
      <c r="E1252" s="158"/>
      <c r="F1252" s="158"/>
      <c r="G1252" s="158"/>
      <c r="H1252" s="158"/>
      <c r="I1252" s="158"/>
      <c r="J1252" s="158"/>
      <c r="K1252" s="158"/>
      <c r="L1252" s="158"/>
      <c r="M1252" s="158"/>
      <c r="N1252" s="158"/>
      <c r="O1252" s="158"/>
      <c r="P1252" s="158"/>
      <c r="Q1252" s="158"/>
      <c r="R1252" s="158"/>
      <c r="S1252" s="158"/>
      <c r="T1252" s="158"/>
      <c r="U1252" s="158"/>
      <c r="V1252" s="158"/>
      <c r="W1252" s="158"/>
      <c r="X1252" s="158"/>
      <c r="Y1252" s="158"/>
      <c r="Z1252" s="158"/>
    </row>
    <row r="1253" spans="1:26" ht="15.75" customHeight="1">
      <c r="A1253" s="136" t="s">
        <v>2203</v>
      </c>
      <c r="B1253" s="173">
        <v>7</v>
      </c>
      <c r="C1253" s="173">
        <v>6</v>
      </c>
      <c r="D1253" s="158"/>
      <c r="E1253" s="158"/>
      <c r="F1253" s="158"/>
      <c r="G1253" s="158"/>
      <c r="H1253" s="158"/>
      <c r="I1253" s="158"/>
      <c r="J1253" s="158"/>
      <c r="K1253" s="158"/>
      <c r="L1253" s="158"/>
      <c r="M1253" s="158"/>
      <c r="N1253" s="158"/>
      <c r="O1253" s="158"/>
      <c r="P1253" s="158"/>
      <c r="Q1253" s="158"/>
      <c r="R1253" s="158"/>
      <c r="S1253" s="158"/>
      <c r="T1253" s="158"/>
      <c r="U1253" s="158"/>
      <c r="V1253" s="158"/>
      <c r="W1253" s="158"/>
      <c r="X1253" s="158"/>
      <c r="Y1253" s="158"/>
      <c r="Z1253" s="158"/>
    </row>
    <row r="1254" spans="1:26" ht="15.75" customHeight="1">
      <c r="A1254" s="136" t="s">
        <v>2204</v>
      </c>
      <c r="B1254" s="173">
        <v>7</v>
      </c>
      <c r="C1254" s="173">
        <v>7</v>
      </c>
      <c r="D1254" s="158"/>
      <c r="E1254" s="158"/>
      <c r="F1254" s="158"/>
      <c r="G1254" s="158"/>
      <c r="H1254" s="158"/>
      <c r="I1254" s="158"/>
      <c r="J1254" s="158"/>
      <c r="K1254" s="158"/>
      <c r="L1254" s="158"/>
      <c r="M1254" s="158"/>
      <c r="N1254" s="158"/>
      <c r="O1254" s="158"/>
      <c r="P1254" s="158"/>
      <c r="Q1254" s="158"/>
      <c r="R1254" s="158"/>
      <c r="S1254" s="158"/>
      <c r="T1254" s="158"/>
      <c r="U1254" s="158"/>
      <c r="V1254" s="158"/>
      <c r="W1254" s="158"/>
      <c r="X1254" s="158"/>
      <c r="Y1254" s="158"/>
      <c r="Z1254" s="158"/>
    </row>
    <row r="1255" spans="1:26" ht="15.75" customHeight="1">
      <c r="A1255" s="136" t="s">
        <v>2205</v>
      </c>
      <c r="B1255" s="173">
        <v>7</v>
      </c>
      <c r="C1255" s="173">
        <v>8</v>
      </c>
      <c r="D1255" s="158"/>
      <c r="E1255" s="158"/>
      <c r="F1255" s="158"/>
      <c r="G1255" s="158"/>
      <c r="H1255" s="158"/>
      <c r="I1255" s="158"/>
      <c r="J1255" s="158"/>
      <c r="K1255" s="158"/>
      <c r="L1255" s="158"/>
      <c r="M1255" s="158"/>
      <c r="N1255" s="158"/>
      <c r="O1255" s="158"/>
      <c r="P1255" s="158"/>
      <c r="Q1255" s="158"/>
      <c r="R1255" s="158"/>
      <c r="S1255" s="158"/>
      <c r="T1255" s="158"/>
      <c r="U1255" s="158"/>
      <c r="V1255" s="158"/>
      <c r="W1255" s="158"/>
      <c r="X1255" s="158"/>
      <c r="Y1255" s="158"/>
      <c r="Z1255" s="158"/>
    </row>
    <row r="1256" spans="1:26" ht="15.75" customHeight="1">
      <c r="A1256" s="136" t="s">
        <v>2206</v>
      </c>
      <c r="B1256" s="173">
        <v>7</v>
      </c>
      <c r="C1256" s="173">
        <v>9</v>
      </c>
      <c r="D1256" s="158"/>
      <c r="E1256" s="158"/>
      <c r="F1256" s="158"/>
      <c r="G1256" s="158"/>
      <c r="H1256" s="158"/>
      <c r="I1256" s="158"/>
      <c r="J1256" s="158"/>
      <c r="K1256" s="158"/>
      <c r="L1256" s="158"/>
      <c r="M1256" s="158"/>
      <c r="N1256" s="158"/>
      <c r="O1256" s="158"/>
      <c r="P1256" s="158"/>
      <c r="Q1256" s="158"/>
      <c r="R1256" s="158"/>
      <c r="S1256" s="158"/>
      <c r="T1256" s="158"/>
      <c r="U1256" s="158"/>
      <c r="V1256" s="158"/>
      <c r="W1256" s="158"/>
      <c r="X1256" s="158"/>
      <c r="Y1256" s="158"/>
      <c r="Z1256" s="158"/>
    </row>
    <row r="1257" spans="1:26" ht="15.75" customHeight="1">
      <c r="A1257" s="136" t="s">
        <v>2207</v>
      </c>
      <c r="B1257" s="173">
        <v>8</v>
      </c>
      <c r="C1257" s="173">
        <v>0</v>
      </c>
      <c r="D1257" s="158"/>
      <c r="E1257" s="158"/>
      <c r="F1257" s="158"/>
      <c r="G1257" s="158"/>
      <c r="H1257" s="158"/>
      <c r="I1257" s="158"/>
      <c r="J1257" s="158"/>
      <c r="K1257" s="158"/>
      <c r="L1257" s="158"/>
      <c r="M1257" s="158"/>
      <c r="N1257" s="158"/>
      <c r="O1257" s="158"/>
      <c r="P1257" s="158"/>
      <c r="Q1257" s="158"/>
      <c r="R1257" s="158"/>
      <c r="S1257" s="158"/>
      <c r="T1257" s="158"/>
      <c r="U1257" s="158"/>
      <c r="V1257" s="158"/>
      <c r="W1257" s="158"/>
      <c r="X1257" s="158"/>
      <c r="Y1257" s="158"/>
      <c r="Z1257" s="158"/>
    </row>
    <row r="1258" spans="1:26" ht="15.75" customHeight="1">
      <c r="A1258" s="136" t="s">
        <v>2208</v>
      </c>
      <c r="B1258" s="173">
        <v>8</v>
      </c>
      <c r="C1258" s="173">
        <v>1</v>
      </c>
      <c r="D1258" s="158"/>
      <c r="E1258" s="158"/>
      <c r="F1258" s="158"/>
      <c r="G1258" s="158"/>
      <c r="H1258" s="158"/>
      <c r="I1258" s="158"/>
      <c r="J1258" s="158"/>
      <c r="K1258" s="158"/>
      <c r="L1258" s="158"/>
      <c r="M1258" s="158"/>
      <c r="N1258" s="158"/>
      <c r="O1258" s="158"/>
      <c r="P1258" s="158"/>
      <c r="Q1258" s="158"/>
      <c r="R1258" s="158"/>
      <c r="S1258" s="158"/>
      <c r="T1258" s="158"/>
      <c r="U1258" s="158"/>
      <c r="V1258" s="158"/>
      <c r="W1258" s="158"/>
      <c r="X1258" s="158"/>
      <c r="Y1258" s="158"/>
      <c r="Z1258" s="158"/>
    </row>
    <row r="1259" spans="1:26" ht="15.75" customHeight="1">
      <c r="A1259" s="136" t="s">
        <v>2209</v>
      </c>
      <c r="B1259" s="173">
        <v>8</v>
      </c>
      <c r="C1259" s="173">
        <v>3</v>
      </c>
      <c r="D1259" s="158"/>
      <c r="E1259" s="158"/>
      <c r="F1259" s="158"/>
      <c r="G1259" s="158"/>
      <c r="H1259" s="158"/>
      <c r="I1259" s="158"/>
      <c r="J1259" s="158"/>
      <c r="K1259" s="158"/>
      <c r="L1259" s="158"/>
      <c r="M1259" s="158"/>
      <c r="N1259" s="158"/>
      <c r="O1259" s="158"/>
      <c r="P1259" s="158"/>
      <c r="Q1259" s="158"/>
      <c r="R1259" s="158"/>
      <c r="S1259" s="158"/>
      <c r="T1259" s="158"/>
      <c r="U1259" s="158"/>
      <c r="V1259" s="158"/>
      <c r="W1259" s="158"/>
      <c r="X1259" s="158"/>
      <c r="Y1259" s="158"/>
      <c r="Z1259" s="158"/>
    </row>
    <row r="1260" spans="1:26" ht="15.75" customHeight="1">
      <c r="A1260" s="136" t="s">
        <v>2210</v>
      </c>
      <c r="B1260" s="173">
        <v>8</v>
      </c>
      <c r="C1260" s="173">
        <v>4</v>
      </c>
      <c r="D1260" s="158"/>
      <c r="E1260" s="158"/>
      <c r="F1260" s="158"/>
      <c r="G1260" s="158"/>
      <c r="H1260" s="158"/>
      <c r="I1260" s="158"/>
      <c r="J1260" s="158"/>
      <c r="K1260" s="158"/>
      <c r="L1260" s="158"/>
      <c r="M1260" s="158"/>
      <c r="N1260" s="158"/>
      <c r="O1260" s="158"/>
      <c r="P1260" s="158"/>
      <c r="Q1260" s="158"/>
      <c r="R1260" s="158"/>
      <c r="S1260" s="158"/>
      <c r="T1260" s="158"/>
      <c r="U1260" s="158"/>
      <c r="V1260" s="158"/>
      <c r="W1260" s="158"/>
      <c r="X1260" s="158"/>
      <c r="Y1260" s="158"/>
      <c r="Z1260" s="158"/>
    </row>
    <row r="1261" spans="1:26" ht="15.75" customHeight="1">
      <c r="A1261" s="136" t="s">
        <v>2211</v>
      </c>
      <c r="B1261" s="173">
        <v>8</v>
      </c>
      <c r="C1261" s="173">
        <v>5</v>
      </c>
      <c r="D1261" s="158"/>
      <c r="E1261" s="158"/>
      <c r="F1261" s="158"/>
      <c r="G1261" s="158"/>
      <c r="H1261" s="158"/>
      <c r="I1261" s="158"/>
      <c r="J1261" s="158"/>
      <c r="K1261" s="158"/>
      <c r="L1261" s="158"/>
      <c r="M1261" s="158"/>
      <c r="N1261" s="158"/>
      <c r="O1261" s="158"/>
      <c r="P1261" s="158"/>
      <c r="Q1261" s="158"/>
      <c r="R1261" s="158"/>
      <c r="S1261" s="158"/>
      <c r="T1261" s="158"/>
      <c r="U1261" s="158"/>
      <c r="V1261" s="158"/>
      <c r="W1261" s="158"/>
      <c r="X1261" s="158"/>
      <c r="Y1261" s="158"/>
      <c r="Z1261" s="158"/>
    </row>
    <row r="1262" spans="1:26" ht="15.75" customHeight="1">
      <c r="A1262" s="136" t="s">
        <v>2212</v>
      </c>
      <c r="B1262" s="173">
        <v>8</v>
      </c>
      <c r="C1262" s="173">
        <v>6</v>
      </c>
      <c r="D1262" s="158"/>
      <c r="E1262" s="158"/>
      <c r="F1262" s="158"/>
      <c r="G1262" s="158"/>
      <c r="H1262" s="158"/>
      <c r="I1262" s="158"/>
      <c r="J1262" s="158"/>
      <c r="K1262" s="158"/>
      <c r="L1262" s="158"/>
      <c r="M1262" s="158"/>
      <c r="N1262" s="158"/>
      <c r="O1262" s="158"/>
      <c r="P1262" s="158"/>
      <c r="Q1262" s="158"/>
      <c r="R1262" s="158"/>
      <c r="S1262" s="158"/>
      <c r="T1262" s="158"/>
      <c r="U1262" s="158"/>
      <c r="V1262" s="158"/>
      <c r="W1262" s="158"/>
      <c r="X1262" s="158"/>
      <c r="Y1262" s="158"/>
      <c r="Z1262" s="158"/>
    </row>
    <row r="1263" spans="1:26" ht="15.75" customHeight="1">
      <c r="A1263" s="142" t="s">
        <v>1107</v>
      </c>
      <c r="B1263" s="173">
        <v>0</v>
      </c>
      <c r="C1263" s="173">
        <v>2</v>
      </c>
      <c r="D1263" s="158"/>
      <c r="E1263" s="158"/>
      <c r="F1263" s="158"/>
      <c r="G1263" s="158"/>
      <c r="H1263" s="158"/>
      <c r="I1263" s="158"/>
      <c r="J1263" s="158"/>
      <c r="K1263" s="158"/>
      <c r="L1263" s="158"/>
      <c r="M1263" s="158"/>
      <c r="N1263" s="158"/>
      <c r="O1263" s="158"/>
      <c r="P1263" s="158"/>
      <c r="Q1263" s="158"/>
      <c r="R1263" s="158"/>
      <c r="S1263" s="158"/>
      <c r="T1263" s="158"/>
      <c r="U1263" s="158"/>
      <c r="V1263" s="158"/>
      <c r="W1263" s="158"/>
      <c r="X1263" s="158"/>
      <c r="Y1263" s="158"/>
      <c r="Z1263" s="158"/>
    </row>
    <row r="1264" spans="1:26" ht="15.75" customHeight="1">
      <c r="A1264" s="142" t="s">
        <v>1301</v>
      </c>
      <c r="B1264" s="173">
        <v>0</v>
      </c>
      <c r="C1264" s="173">
        <v>3</v>
      </c>
      <c r="D1264" s="158"/>
      <c r="E1264" s="158"/>
      <c r="F1264" s="158"/>
      <c r="G1264" s="158"/>
      <c r="H1264" s="158"/>
      <c r="I1264" s="158"/>
      <c r="J1264" s="158"/>
      <c r="K1264" s="158"/>
      <c r="L1264" s="158"/>
      <c r="M1264" s="158"/>
      <c r="N1264" s="158"/>
      <c r="O1264" s="158"/>
      <c r="P1264" s="158"/>
      <c r="Q1264" s="158"/>
      <c r="R1264" s="158"/>
      <c r="S1264" s="158"/>
      <c r="T1264" s="158"/>
      <c r="U1264" s="158"/>
      <c r="V1264" s="158"/>
      <c r="W1264" s="158"/>
      <c r="X1264" s="158"/>
      <c r="Y1264" s="158"/>
      <c r="Z1264" s="158"/>
    </row>
    <row r="1265" spans="1:26" ht="15.75" customHeight="1">
      <c r="A1265" s="136" t="s">
        <v>1464</v>
      </c>
      <c r="B1265" s="173">
        <v>5</v>
      </c>
      <c r="C1265" s="173">
        <v>1</v>
      </c>
      <c r="D1265" s="158"/>
      <c r="E1265" s="158"/>
      <c r="F1265" s="158"/>
      <c r="G1265" s="158"/>
      <c r="H1265" s="158"/>
      <c r="I1265" s="158"/>
      <c r="J1265" s="158"/>
      <c r="K1265" s="158"/>
      <c r="L1265" s="158"/>
      <c r="M1265" s="158"/>
      <c r="N1265" s="158"/>
      <c r="O1265" s="158"/>
      <c r="P1265" s="158"/>
      <c r="Q1265" s="158"/>
      <c r="R1265" s="158"/>
      <c r="S1265" s="158"/>
      <c r="T1265" s="158"/>
      <c r="U1265" s="158"/>
      <c r="V1265" s="158"/>
      <c r="W1265" s="158"/>
      <c r="X1265" s="158"/>
      <c r="Y1265" s="158"/>
      <c r="Z1265" s="158"/>
    </row>
    <row r="1266" spans="1:26" ht="15.75" customHeight="1">
      <c r="A1266" s="136" t="s">
        <v>1604</v>
      </c>
      <c r="B1266" s="173">
        <v>5</v>
      </c>
      <c r="C1266" s="173">
        <v>2</v>
      </c>
      <c r="D1266" s="158"/>
      <c r="E1266" s="158"/>
      <c r="F1266" s="158"/>
      <c r="G1266" s="158"/>
      <c r="H1266" s="158"/>
      <c r="I1266" s="158"/>
      <c r="J1266" s="158"/>
      <c r="K1266" s="158"/>
      <c r="L1266" s="158"/>
      <c r="M1266" s="158"/>
      <c r="N1266" s="158"/>
      <c r="O1266" s="158"/>
      <c r="P1266" s="158"/>
      <c r="Q1266" s="158"/>
      <c r="R1266" s="158"/>
      <c r="S1266" s="158"/>
      <c r="T1266" s="158"/>
      <c r="U1266" s="158"/>
      <c r="V1266" s="158"/>
      <c r="W1266" s="158"/>
      <c r="X1266" s="158"/>
      <c r="Y1266" s="158"/>
      <c r="Z1266" s="158"/>
    </row>
    <row r="1267" spans="1:26" ht="15.75" customHeight="1">
      <c r="A1267" s="136" t="s">
        <v>1717</v>
      </c>
      <c r="B1267" s="173">
        <v>5</v>
      </c>
      <c r="C1267" s="173">
        <v>3</v>
      </c>
      <c r="D1267" s="158"/>
      <c r="E1267" s="158"/>
      <c r="F1267" s="158"/>
      <c r="G1267" s="158"/>
      <c r="H1267" s="158"/>
      <c r="I1267" s="158"/>
      <c r="J1267" s="158"/>
      <c r="K1267" s="158"/>
      <c r="L1267" s="158"/>
      <c r="M1267" s="158"/>
      <c r="N1267" s="158"/>
      <c r="O1267" s="158"/>
      <c r="P1267" s="158"/>
      <c r="Q1267" s="158"/>
      <c r="R1267" s="158"/>
      <c r="S1267" s="158"/>
      <c r="T1267" s="158"/>
      <c r="U1267" s="158"/>
      <c r="V1267" s="158"/>
      <c r="W1267" s="158"/>
      <c r="X1267" s="158"/>
      <c r="Y1267" s="158"/>
      <c r="Z1267" s="158"/>
    </row>
    <row r="1268" spans="1:26" ht="15.75" customHeight="1">
      <c r="A1268" s="136" t="s">
        <v>1805</v>
      </c>
      <c r="B1268" s="173">
        <v>5</v>
      </c>
      <c r="C1268" s="173">
        <v>4</v>
      </c>
      <c r="D1268" s="158"/>
      <c r="E1268" s="158"/>
      <c r="F1268" s="158"/>
      <c r="G1268" s="158"/>
      <c r="H1268" s="158"/>
      <c r="I1268" s="158"/>
      <c r="J1268" s="158"/>
      <c r="K1268" s="158"/>
      <c r="L1268" s="158"/>
      <c r="M1268" s="158"/>
      <c r="N1268" s="158"/>
      <c r="O1268" s="158"/>
      <c r="P1268" s="158"/>
      <c r="Q1268" s="158"/>
      <c r="R1268" s="158"/>
      <c r="S1268" s="158"/>
      <c r="T1268" s="158"/>
      <c r="U1268" s="158"/>
      <c r="V1268" s="158"/>
      <c r="W1268" s="158"/>
      <c r="X1268" s="158"/>
      <c r="Y1268" s="158"/>
      <c r="Z1268" s="158"/>
    </row>
    <row r="1269" spans="1:26" ht="15.75" customHeight="1">
      <c r="A1269" s="136" t="s">
        <v>1870</v>
      </c>
      <c r="B1269" s="173">
        <v>5</v>
      </c>
      <c r="C1269" s="173">
        <v>5</v>
      </c>
      <c r="D1269" s="158"/>
      <c r="E1269" s="158"/>
      <c r="F1269" s="158"/>
      <c r="G1269" s="158"/>
      <c r="H1269" s="158"/>
      <c r="I1269" s="158"/>
      <c r="J1269" s="158"/>
      <c r="K1269" s="158"/>
      <c r="L1269" s="158"/>
      <c r="M1269" s="158"/>
      <c r="N1269" s="158"/>
      <c r="O1269" s="158"/>
      <c r="P1269" s="158"/>
      <c r="Q1269" s="158"/>
      <c r="R1269" s="158"/>
      <c r="S1269" s="158"/>
      <c r="T1269" s="158"/>
      <c r="U1269" s="158"/>
      <c r="V1269" s="158"/>
      <c r="W1269" s="158"/>
      <c r="X1269" s="158"/>
      <c r="Y1269" s="158"/>
      <c r="Z1269" s="158"/>
    </row>
    <row r="1270" spans="1:26" ht="15.75" customHeight="1">
      <c r="A1270" s="136" t="s">
        <v>1920</v>
      </c>
      <c r="B1270" s="173">
        <v>5</v>
      </c>
      <c r="C1270" s="173">
        <v>6</v>
      </c>
      <c r="D1270" s="158"/>
      <c r="E1270" s="158"/>
      <c r="F1270" s="158"/>
      <c r="G1270" s="158"/>
      <c r="H1270" s="158"/>
      <c r="I1270" s="158"/>
      <c r="J1270" s="158"/>
      <c r="K1270" s="158"/>
      <c r="L1270" s="158"/>
      <c r="M1270" s="158"/>
      <c r="N1270" s="158"/>
      <c r="O1270" s="158"/>
      <c r="P1270" s="158"/>
      <c r="Q1270" s="158"/>
      <c r="R1270" s="158"/>
      <c r="S1270" s="158"/>
      <c r="T1270" s="158"/>
      <c r="U1270" s="158"/>
      <c r="V1270" s="158"/>
      <c r="W1270" s="158"/>
      <c r="X1270" s="158"/>
      <c r="Y1270" s="158"/>
      <c r="Z1270" s="158"/>
    </row>
    <row r="1271" spans="1:26" ht="15.75" customHeight="1">
      <c r="A1271" s="136" t="s">
        <v>1108</v>
      </c>
      <c r="B1271" s="173">
        <v>5</v>
      </c>
      <c r="C1271" s="173">
        <v>0</v>
      </c>
      <c r="D1271" s="158"/>
      <c r="E1271" s="158"/>
      <c r="F1271" s="158"/>
      <c r="G1271" s="158"/>
      <c r="H1271" s="158"/>
      <c r="I1271" s="158"/>
      <c r="J1271" s="158"/>
      <c r="K1271" s="158"/>
      <c r="L1271" s="158"/>
      <c r="M1271" s="158"/>
      <c r="N1271" s="158"/>
      <c r="O1271" s="158"/>
      <c r="P1271" s="158"/>
      <c r="Q1271" s="158"/>
      <c r="R1271" s="158"/>
      <c r="S1271" s="158"/>
      <c r="T1271" s="158"/>
      <c r="U1271" s="158"/>
      <c r="V1271" s="158"/>
      <c r="W1271" s="158"/>
      <c r="X1271" s="158"/>
      <c r="Y1271" s="158"/>
      <c r="Z1271" s="158"/>
    </row>
    <row r="1272" spans="1:26" ht="15.75" customHeight="1">
      <c r="A1272" s="136" t="s">
        <v>1302</v>
      </c>
      <c r="B1272" s="173">
        <v>5</v>
      </c>
      <c r="C1272" s="173">
        <v>1</v>
      </c>
      <c r="D1272" s="158"/>
      <c r="E1272" s="158"/>
      <c r="F1272" s="158"/>
      <c r="G1272" s="158"/>
      <c r="H1272" s="158"/>
      <c r="I1272" s="158"/>
      <c r="J1272" s="158"/>
      <c r="K1272" s="158"/>
      <c r="L1272" s="158"/>
      <c r="M1272" s="158"/>
      <c r="N1272" s="158"/>
      <c r="O1272" s="158"/>
      <c r="P1272" s="158"/>
      <c r="Q1272" s="158"/>
      <c r="R1272" s="158"/>
      <c r="S1272" s="158"/>
      <c r="T1272" s="158"/>
      <c r="U1272" s="158"/>
      <c r="V1272" s="158"/>
      <c r="W1272" s="158"/>
      <c r="X1272" s="158"/>
      <c r="Y1272" s="158"/>
      <c r="Z1272" s="158"/>
    </row>
    <row r="1273" spans="1:26" ht="15.75" customHeight="1">
      <c r="A1273" s="136" t="s">
        <v>1465</v>
      </c>
      <c r="B1273" s="173">
        <v>5</v>
      </c>
      <c r="C1273" s="173">
        <v>2</v>
      </c>
      <c r="D1273" s="158"/>
      <c r="E1273" s="158"/>
      <c r="F1273" s="158"/>
      <c r="G1273" s="158"/>
      <c r="H1273" s="158"/>
      <c r="I1273" s="158"/>
      <c r="J1273" s="158"/>
      <c r="K1273" s="158"/>
      <c r="L1273" s="158"/>
      <c r="M1273" s="158"/>
      <c r="N1273" s="158"/>
      <c r="O1273" s="158"/>
      <c r="P1273" s="158"/>
      <c r="Q1273" s="158"/>
      <c r="R1273" s="158"/>
      <c r="S1273" s="158"/>
      <c r="T1273" s="158"/>
      <c r="U1273" s="158"/>
      <c r="V1273" s="158"/>
      <c r="W1273" s="158"/>
      <c r="X1273" s="158"/>
      <c r="Y1273" s="158"/>
      <c r="Z1273" s="158"/>
    </row>
    <row r="1274" spans="1:26" ht="15.75" customHeight="1">
      <c r="A1274" s="136" t="s">
        <v>1605</v>
      </c>
      <c r="B1274" s="173">
        <v>5</v>
      </c>
      <c r="C1274" s="173">
        <v>3</v>
      </c>
      <c r="D1274" s="158"/>
      <c r="E1274" s="158"/>
      <c r="F1274" s="158"/>
      <c r="G1274" s="158"/>
      <c r="H1274" s="158"/>
      <c r="I1274" s="158"/>
      <c r="J1274" s="158"/>
      <c r="K1274" s="158"/>
      <c r="L1274" s="158"/>
      <c r="M1274" s="158"/>
      <c r="N1274" s="158"/>
      <c r="O1274" s="158"/>
      <c r="P1274" s="158"/>
      <c r="Q1274" s="158"/>
      <c r="R1274" s="158"/>
      <c r="S1274" s="158"/>
      <c r="T1274" s="158"/>
      <c r="U1274" s="158"/>
      <c r="V1274" s="158"/>
      <c r="W1274" s="158"/>
      <c r="X1274" s="158"/>
      <c r="Y1274" s="158"/>
      <c r="Z1274" s="158"/>
    </row>
    <row r="1275" spans="1:26" ht="15.75" customHeight="1">
      <c r="A1275" s="136" t="s">
        <v>1718</v>
      </c>
      <c r="B1275" s="173">
        <v>5</v>
      </c>
      <c r="C1275" s="173">
        <v>4</v>
      </c>
      <c r="D1275" s="158"/>
      <c r="E1275" s="158"/>
      <c r="F1275" s="158"/>
      <c r="G1275" s="158"/>
      <c r="H1275" s="158"/>
      <c r="I1275" s="158"/>
      <c r="J1275" s="158"/>
      <c r="K1275" s="158"/>
      <c r="L1275" s="158"/>
      <c r="M1275" s="158"/>
      <c r="N1275" s="158"/>
      <c r="O1275" s="158"/>
      <c r="P1275" s="158"/>
      <c r="Q1275" s="158"/>
      <c r="R1275" s="158"/>
      <c r="S1275" s="158"/>
      <c r="T1275" s="158"/>
      <c r="U1275" s="158"/>
      <c r="V1275" s="158"/>
      <c r="W1275" s="158"/>
      <c r="X1275" s="158"/>
      <c r="Y1275" s="158"/>
      <c r="Z1275" s="158"/>
    </row>
    <row r="1276" spans="1:26" ht="15.75" customHeight="1">
      <c r="A1276" s="136" t="s">
        <v>1806</v>
      </c>
      <c r="B1276" s="173">
        <v>5</v>
      </c>
      <c r="C1276" s="173">
        <v>5</v>
      </c>
      <c r="D1276" s="158"/>
      <c r="E1276" s="158"/>
      <c r="F1276" s="158"/>
      <c r="G1276" s="158"/>
      <c r="H1276" s="158"/>
      <c r="I1276" s="158"/>
      <c r="J1276" s="158"/>
      <c r="K1276" s="158"/>
      <c r="L1276" s="158"/>
      <c r="M1276" s="158"/>
      <c r="N1276" s="158"/>
      <c r="O1276" s="158"/>
      <c r="P1276" s="158"/>
      <c r="Q1276" s="158"/>
      <c r="R1276" s="158"/>
      <c r="S1276" s="158"/>
      <c r="T1276" s="158"/>
      <c r="U1276" s="158"/>
      <c r="V1276" s="158"/>
      <c r="W1276" s="158"/>
      <c r="X1276" s="158"/>
      <c r="Y1276" s="158"/>
      <c r="Z1276" s="158"/>
    </row>
    <row r="1277" spans="1:26" ht="15.75" customHeight="1">
      <c r="A1277" s="136" t="s">
        <v>1871</v>
      </c>
      <c r="B1277" s="173">
        <v>5</v>
      </c>
      <c r="C1277" s="173">
        <v>6</v>
      </c>
      <c r="D1277" s="158"/>
      <c r="E1277" s="158"/>
      <c r="F1277" s="158"/>
      <c r="G1277" s="158"/>
      <c r="H1277" s="158"/>
      <c r="I1277" s="158"/>
      <c r="J1277" s="158"/>
      <c r="K1277" s="158"/>
      <c r="L1277" s="158"/>
      <c r="M1277" s="158"/>
      <c r="N1277" s="158"/>
      <c r="O1277" s="158"/>
      <c r="P1277" s="158"/>
      <c r="Q1277" s="158"/>
      <c r="R1277" s="158"/>
      <c r="S1277" s="158"/>
      <c r="T1277" s="158"/>
      <c r="U1277" s="158"/>
      <c r="V1277" s="158"/>
      <c r="W1277" s="158"/>
      <c r="X1277" s="158"/>
      <c r="Y1277" s="158"/>
      <c r="Z1277" s="158"/>
    </row>
    <row r="1278" spans="1:26" ht="15.75" customHeight="1">
      <c r="A1278" s="136" t="s">
        <v>1921</v>
      </c>
      <c r="B1278" s="173">
        <v>5</v>
      </c>
      <c r="C1278" s="173">
        <v>7</v>
      </c>
      <c r="D1278" s="158"/>
      <c r="E1278" s="158"/>
      <c r="F1278" s="158"/>
      <c r="G1278" s="158"/>
      <c r="H1278" s="158"/>
      <c r="I1278" s="158"/>
      <c r="J1278" s="158"/>
      <c r="K1278" s="158"/>
      <c r="L1278" s="158"/>
      <c r="M1278" s="158"/>
      <c r="N1278" s="158"/>
      <c r="O1278" s="158"/>
      <c r="P1278" s="158"/>
      <c r="Q1278" s="158"/>
      <c r="R1278" s="158"/>
      <c r="S1278" s="158"/>
      <c r="T1278" s="158"/>
      <c r="U1278" s="158"/>
      <c r="V1278" s="158"/>
      <c r="W1278" s="158"/>
      <c r="X1278" s="158"/>
      <c r="Y1278" s="158"/>
      <c r="Z1278" s="158"/>
    </row>
    <row r="1279" spans="1:26" ht="15.75" customHeight="1">
      <c r="A1279" s="136" t="s">
        <v>1109</v>
      </c>
      <c r="B1279" s="173">
        <v>5</v>
      </c>
      <c r="C1279" s="173">
        <v>0</v>
      </c>
      <c r="D1279" s="158"/>
      <c r="E1279" s="158"/>
      <c r="F1279" s="158"/>
      <c r="G1279" s="158"/>
      <c r="H1279" s="158"/>
      <c r="I1279" s="158"/>
      <c r="J1279" s="158"/>
      <c r="K1279" s="158"/>
      <c r="L1279" s="158"/>
      <c r="M1279" s="158"/>
      <c r="N1279" s="158"/>
      <c r="O1279" s="158"/>
      <c r="P1279" s="158"/>
      <c r="Q1279" s="158"/>
      <c r="R1279" s="158"/>
      <c r="S1279" s="158"/>
      <c r="T1279" s="158"/>
      <c r="U1279" s="158"/>
      <c r="V1279" s="158"/>
      <c r="W1279" s="158"/>
      <c r="X1279" s="158"/>
      <c r="Y1279" s="158"/>
      <c r="Z1279" s="158"/>
    </row>
    <row r="1280" spans="1:26" ht="15.75" customHeight="1">
      <c r="A1280" s="136" t="s">
        <v>1303</v>
      </c>
      <c r="B1280" s="173">
        <v>5</v>
      </c>
      <c r="C1280" s="173">
        <v>1</v>
      </c>
      <c r="D1280" s="158"/>
      <c r="E1280" s="158"/>
      <c r="F1280" s="158"/>
      <c r="G1280" s="158"/>
      <c r="H1280" s="158"/>
      <c r="I1280" s="158"/>
      <c r="J1280" s="158"/>
      <c r="K1280" s="158"/>
      <c r="L1280" s="158"/>
      <c r="M1280" s="158"/>
      <c r="N1280" s="158"/>
      <c r="O1280" s="158"/>
      <c r="P1280" s="158"/>
      <c r="Q1280" s="158"/>
      <c r="R1280" s="158"/>
      <c r="S1280" s="158"/>
      <c r="T1280" s="158"/>
      <c r="U1280" s="158"/>
      <c r="V1280" s="158"/>
      <c r="W1280" s="158"/>
      <c r="X1280" s="158"/>
      <c r="Y1280" s="158"/>
      <c r="Z1280" s="158"/>
    </row>
    <row r="1281" spans="1:26" ht="15.75" customHeight="1">
      <c r="A1281" s="136" t="s">
        <v>1466</v>
      </c>
      <c r="B1281" s="173">
        <v>5</v>
      </c>
      <c r="C1281" s="173">
        <v>2</v>
      </c>
      <c r="D1281" s="158"/>
      <c r="E1281" s="158"/>
      <c r="F1281" s="158"/>
      <c r="G1281" s="158"/>
      <c r="H1281" s="158"/>
      <c r="I1281" s="158"/>
      <c r="J1281" s="158"/>
      <c r="K1281" s="158"/>
      <c r="L1281" s="158"/>
      <c r="M1281" s="158"/>
      <c r="N1281" s="158"/>
      <c r="O1281" s="158"/>
      <c r="P1281" s="158"/>
      <c r="Q1281" s="158"/>
      <c r="R1281" s="158"/>
      <c r="S1281" s="158"/>
      <c r="T1281" s="158"/>
      <c r="U1281" s="158"/>
      <c r="V1281" s="158"/>
      <c r="W1281" s="158"/>
      <c r="X1281" s="158"/>
      <c r="Y1281" s="158"/>
      <c r="Z1281" s="158"/>
    </row>
    <row r="1282" spans="1:26" ht="15.75" customHeight="1">
      <c r="A1282" s="136" t="s">
        <v>1606</v>
      </c>
      <c r="B1282" s="173">
        <v>5</v>
      </c>
      <c r="C1282" s="173">
        <v>3</v>
      </c>
      <c r="D1282" s="158"/>
      <c r="E1282" s="158"/>
      <c r="F1282" s="158"/>
      <c r="G1282" s="158"/>
      <c r="H1282" s="158"/>
      <c r="I1282" s="158"/>
      <c r="J1282" s="158"/>
      <c r="K1282" s="158"/>
      <c r="L1282" s="158"/>
      <c r="M1282" s="158"/>
      <c r="N1282" s="158"/>
      <c r="O1282" s="158"/>
      <c r="P1282" s="158"/>
      <c r="Q1282" s="158"/>
      <c r="R1282" s="158"/>
      <c r="S1282" s="158"/>
      <c r="T1282" s="158"/>
      <c r="U1282" s="158"/>
      <c r="V1282" s="158"/>
      <c r="W1282" s="158"/>
      <c r="X1282" s="158"/>
      <c r="Y1282" s="158"/>
      <c r="Z1282" s="158"/>
    </row>
    <row r="1283" spans="1:26" ht="15.75" customHeight="1">
      <c r="A1283" s="136" t="s">
        <v>1719</v>
      </c>
      <c r="B1283" s="173">
        <v>5</v>
      </c>
      <c r="C1283" s="173">
        <v>4</v>
      </c>
      <c r="D1283" s="158"/>
      <c r="E1283" s="158"/>
      <c r="F1283" s="158"/>
      <c r="G1283" s="158"/>
      <c r="H1283" s="158"/>
      <c r="I1283" s="158"/>
      <c r="J1283" s="158"/>
      <c r="K1283" s="158"/>
      <c r="L1283" s="158"/>
      <c r="M1283" s="158"/>
      <c r="N1283" s="158"/>
      <c r="O1283" s="158"/>
      <c r="P1283" s="158"/>
      <c r="Q1283" s="158"/>
      <c r="R1283" s="158"/>
      <c r="S1283" s="158"/>
      <c r="T1283" s="158"/>
      <c r="U1283" s="158"/>
      <c r="V1283" s="158"/>
      <c r="W1283" s="158"/>
      <c r="X1283" s="158"/>
      <c r="Y1283" s="158"/>
      <c r="Z1283" s="158"/>
    </row>
    <row r="1284" spans="1:26" ht="15.75" customHeight="1">
      <c r="A1284" s="142" t="s">
        <v>1110</v>
      </c>
      <c r="B1284" s="173">
        <v>0</v>
      </c>
      <c r="C1284" s="173">
        <v>1</v>
      </c>
      <c r="D1284" s="158"/>
      <c r="E1284" s="158"/>
      <c r="F1284" s="158"/>
      <c r="G1284" s="158"/>
      <c r="H1284" s="158"/>
      <c r="I1284" s="158"/>
      <c r="J1284" s="158"/>
      <c r="K1284" s="158"/>
      <c r="L1284" s="158"/>
      <c r="M1284" s="158"/>
      <c r="N1284" s="158"/>
      <c r="O1284" s="158"/>
      <c r="P1284" s="158"/>
      <c r="Q1284" s="158"/>
      <c r="R1284" s="158"/>
      <c r="S1284" s="158"/>
      <c r="T1284" s="158"/>
      <c r="U1284" s="158"/>
      <c r="V1284" s="158"/>
      <c r="W1284" s="158"/>
      <c r="X1284" s="158"/>
      <c r="Y1284" s="158"/>
      <c r="Z1284" s="158"/>
    </row>
    <row r="1285" spans="1:26" ht="15.75" customHeight="1">
      <c r="A1285" s="142" t="s">
        <v>1304</v>
      </c>
      <c r="B1285" s="173">
        <v>0</v>
      </c>
      <c r="C1285" s="173">
        <v>2</v>
      </c>
      <c r="D1285" s="158"/>
      <c r="E1285" s="158"/>
      <c r="F1285" s="158"/>
      <c r="G1285" s="158"/>
      <c r="H1285" s="158"/>
      <c r="I1285" s="158"/>
      <c r="J1285" s="158"/>
      <c r="K1285" s="158"/>
      <c r="L1285" s="158"/>
      <c r="M1285" s="158"/>
      <c r="N1285" s="158"/>
      <c r="O1285" s="158"/>
      <c r="P1285" s="158"/>
      <c r="Q1285" s="158"/>
      <c r="R1285" s="158"/>
      <c r="S1285" s="158"/>
      <c r="T1285" s="158"/>
      <c r="U1285" s="158"/>
      <c r="V1285" s="158"/>
      <c r="W1285" s="158"/>
      <c r="X1285" s="158"/>
      <c r="Y1285" s="158"/>
      <c r="Z1285" s="158"/>
    </row>
    <row r="1286" spans="1:26" ht="15.75" customHeight="1">
      <c r="A1286" s="142" t="s">
        <v>1467</v>
      </c>
      <c r="B1286" s="173">
        <v>0</v>
      </c>
      <c r="C1286" s="173">
        <v>3</v>
      </c>
      <c r="D1286" s="158"/>
      <c r="E1286" s="158"/>
      <c r="F1286" s="158"/>
      <c r="G1286" s="158"/>
      <c r="H1286" s="158"/>
      <c r="I1286" s="158"/>
      <c r="J1286" s="158"/>
      <c r="K1286" s="158"/>
      <c r="L1286" s="158"/>
      <c r="M1286" s="158"/>
      <c r="N1286" s="158"/>
      <c r="O1286" s="158"/>
      <c r="P1286" s="158"/>
      <c r="Q1286" s="158"/>
      <c r="R1286" s="158"/>
      <c r="S1286" s="158"/>
      <c r="T1286" s="158"/>
      <c r="U1286" s="158"/>
      <c r="V1286" s="158"/>
      <c r="W1286" s="158"/>
      <c r="X1286" s="158"/>
      <c r="Y1286" s="158"/>
      <c r="Z1286" s="158"/>
    </row>
    <row r="1287" spans="1:26" ht="15.75" customHeight="1">
      <c r="A1287" s="136" t="s">
        <v>1607</v>
      </c>
      <c r="B1287" s="173">
        <v>5</v>
      </c>
      <c r="C1287" s="173">
        <v>1</v>
      </c>
      <c r="D1287" s="158"/>
      <c r="E1287" s="158"/>
      <c r="F1287" s="158"/>
      <c r="G1287" s="158"/>
      <c r="H1287" s="158"/>
      <c r="I1287" s="158"/>
      <c r="J1287" s="158"/>
      <c r="K1287" s="158"/>
      <c r="L1287" s="158"/>
      <c r="M1287" s="158"/>
      <c r="N1287" s="158"/>
      <c r="O1287" s="158"/>
      <c r="P1287" s="158"/>
      <c r="Q1287" s="158"/>
      <c r="R1287" s="158"/>
      <c r="S1287" s="158"/>
      <c r="T1287" s="158"/>
      <c r="U1287" s="158"/>
      <c r="V1287" s="158"/>
      <c r="W1287" s="158"/>
      <c r="X1287" s="158"/>
      <c r="Y1287" s="158"/>
      <c r="Z1287" s="158"/>
    </row>
    <row r="1288" spans="1:26" ht="15.75" customHeight="1">
      <c r="A1288" s="136" t="s">
        <v>1720</v>
      </c>
      <c r="B1288" s="173">
        <v>5</v>
      </c>
      <c r="C1288" s="173">
        <v>2</v>
      </c>
      <c r="D1288" s="158"/>
      <c r="E1288" s="158"/>
      <c r="F1288" s="158"/>
      <c r="G1288" s="158"/>
      <c r="H1288" s="158"/>
      <c r="I1288" s="158"/>
      <c r="J1288" s="158"/>
      <c r="K1288" s="158"/>
      <c r="L1288" s="158"/>
      <c r="M1288" s="158"/>
      <c r="N1288" s="158"/>
      <c r="O1288" s="158"/>
      <c r="P1288" s="158"/>
      <c r="Q1288" s="158"/>
      <c r="R1288" s="158"/>
      <c r="S1288" s="158"/>
      <c r="T1288" s="158"/>
      <c r="U1288" s="158"/>
      <c r="V1288" s="158"/>
      <c r="W1288" s="158"/>
      <c r="X1288" s="158"/>
      <c r="Y1288" s="158"/>
      <c r="Z1288" s="158"/>
    </row>
    <row r="1289" spans="1:26" ht="15.75" customHeight="1">
      <c r="A1289" s="136" t="s">
        <v>1111</v>
      </c>
      <c r="B1289" s="173">
        <v>5</v>
      </c>
      <c r="C1289" s="173">
        <v>0</v>
      </c>
      <c r="D1289" s="158"/>
      <c r="E1289" s="158"/>
      <c r="F1289" s="158"/>
      <c r="G1289" s="158"/>
      <c r="H1289" s="158"/>
      <c r="I1289" s="158"/>
      <c r="J1289" s="158"/>
      <c r="K1289" s="158"/>
      <c r="L1289" s="158"/>
      <c r="M1289" s="158"/>
      <c r="N1289" s="158"/>
      <c r="O1289" s="158"/>
      <c r="P1289" s="158"/>
      <c r="Q1289" s="158"/>
      <c r="R1289" s="158"/>
      <c r="S1289" s="158"/>
      <c r="T1289" s="158"/>
      <c r="U1289" s="158"/>
      <c r="V1289" s="158"/>
      <c r="W1289" s="158"/>
      <c r="X1289" s="158"/>
      <c r="Y1289" s="158"/>
      <c r="Z1289" s="158"/>
    </row>
    <row r="1290" spans="1:26" ht="15.75" customHeight="1">
      <c r="A1290" s="136" t="s">
        <v>1305</v>
      </c>
      <c r="B1290" s="173">
        <v>5</v>
      </c>
      <c r="C1290" s="173">
        <v>1</v>
      </c>
      <c r="D1290" s="158"/>
      <c r="E1290" s="158"/>
      <c r="F1290" s="158"/>
      <c r="G1290" s="158"/>
      <c r="H1290" s="158"/>
      <c r="I1290" s="158"/>
      <c r="J1290" s="158"/>
      <c r="K1290" s="158"/>
      <c r="L1290" s="158"/>
      <c r="M1290" s="158"/>
      <c r="N1290" s="158"/>
      <c r="O1290" s="158"/>
      <c r="P1290" s="158"/>
      <c r="Q1290" s="158"/>
      <c r="R1290" s="158"/>
      <c r="S1290" s="158"/>
      <c r="T1290" s="158"/>
      <c r="U1290" s="158"/>
      <c r="V1290" s="158"/>
      <c r="W1290" s="158"/>
      <c r="X1290" s="158"/>
      <c r="Y1290" s="158"/>
      <c r="Z1290" s="158"/>
    </row>
    <row r="1291" spans="1:26" ht="15.75" customHeight="1">
      <c r="A1291" s="136" t="s">
        <v>1112</v>
      </c>
      <c r="B1291" s="173">
        <v>5</v>
      </c>
      <c r="C1291" s="173">
        <v>0</v>
      </c>
      <c r="D1291" s="158"/>
      <c r="E1291" s="158"/>
      <c r="F1291" s="158"/>
      <c r="G1291" s="158"/>
      <c r="H1291" s="158"/>
      <c r="I1291" s="158"/>
      <c r="J1291" s="158"/>
      <c r="K1291" s="158"/>
      <c r="L1291" s="158"/>
      <c r="M1291" s="158"/>
      <c r="N1291" s="158"/>
      <c r="O1291" s="158"/>
      <c r="P1291" s="158"/>
      <c r="Q1291" s="158"/>
      <c r="R1291" s="158"/>
      <c r="S1291" s="158"/>
      <c r="T1291" s="158"/>
      <c r="U1291" s="158"/>
      <c r="V1291" s="158"/>
      <c r="W1291" s="158"/>
      <c r="X1291" s="158"/>
      <c r="Y1291" s="158"/>
      <c r="Z1291" s="158"/>
    </row>
    <row r="1292" spans="1:26" ht="15.75" customHeight="1">
      <c r="A1292" s="136" t="s">
        <v>1113</v>
      </c>
      <c r="B1292" s="173">
        <v>5</v>
      </c>
      <c r="C1292" s="173">
        <v>0</v>
      </c>
      <c r="D1292" s="158"/>
      <c r="E1292" s="158"/>
      <c r="F1292" s="158"/>
      <c r="G1292" s="158"/>
      <c r="H1292" s="158"/>
      <c r="I1292" s="158"/>
      <c r="J1292" s="158"/>
      <c r="K1292" s="158"/>
      <c r="L1292" s="158"/>
      <c r="M1292" s="158"/>
      <c r="N1292" s="158"/>
      <c r="O1292" s="158"/>
      <c r="P1292" s="158"/>
      <c r="Q1292" s="158"/>
      <c r="R1292" s="158"/>
      <c r="S1292" s="158"/>
      <c r="T1292" s="158"/>
      <c r="U1292" s="158"/>
      <c r="V1292" s="158"/>
      <c r="W1292" s="158"/>
      <c r="X1292" s="158"/>
      <c r="Y1292" s="158"/>
      <c r="Z1292" s="158"/>
    </row>
    <row r="1293" spans="1:26" ht="15.75" customHeight="1">
      <c r="A1293" s="142" t="s">
        <v>1114</v>
      </c>
      <c r="B1293" s="173">
        <v>0</v>
      </c>
      <c r="C1293" s="173">
        <v>1</v>
      </c>
      <c r="D1293" s="158"/>
      <c r="E1293" s="158"/>
      <c r="F1293" s="158"/>
      <c r="G1293" s="158"/>
      <c r="H1293" s="158"/>
      <c r="I1293" s="158"/>
      <c r="J1293" s="158"/>
      <c r="K1293" s="158"/>
      <c r="L1293" s="158"/>
      <c r="M1293" s="158"/>
      <c r="N1293" s="158"/>
      <c r="O1293" s="158"/>
      <c r="P1293" s="158"/>
      <c r="Q1293" s="158"/>
      <c r="R1293" s="158"/>
      <c r="S1293" s="158"/>
      <c r="T1293" s="158"/>
      <c r="U1293" s="158"/>
      <c r="V1293" s="158"/>
      <c r="W1293" s="158"/>
      <c r="X1293" s="158"/>
      <c r="Y1293" s="158"/>
      <c r="Z1293" s="158"/>
    </row>
    <row r="1294" spans="1:26" ht="15.75" customHeight="1">
      <c r="A1294" s="142" t="s">
        <v>1306</v>
      </c>
      <c r="B1294" s="173">
        <v>0</v>
      </c>
      <c r="C1294" s="173">
        <v>2</v>
      </c>
      <c r="D1294" s="158"/>
      <c r="E1294" s="158"/>
      <c r="F1294" s="158"/>
      <c r="G1294" s="158"/>
      <c r="H1294" s="158"/>
      <c r="I1294" s="158"/>
      <c r="J1294" s="158"/>
      <c r="K1294" s="158"/>
      <c r="L1294" s="158"/>
      <c r="M1294" s="158"/>
      <c r="N1294" s="158"/>
      <c r="O1294" s="158"/>
      <c r="P1294" s="158"/>
      <c r="Q1294" s="158"/>
      <c r="R1294" s="158"/>
      <c r="S1294" s="158"/>
      <c r="T1294" s="158"/>
      <c r="U1294" s="158"/>
      <c r="V1294" s="158"/>
      <c r="W1294" s="158"/>
      <c r="X1294" s="158"/>
      <c r="Y1294" s="158"/>
      <c r="Z1294" s="158"/>
    </row>
    <row r="1295" spans="1:26" ht="15.75" customHeight="1">
      <c r="A1295" s="142" t="s">
        <v>1468</v>
      </c>
      <c r="B1295" s="173">
        <v>0</v>
      </c>
      <c r="C1295" s="173">
        <v>3</v>
      </c>
      <c r="D1295" s="158"/>
      <c r="E1295" s="158"/>
      <c r="F1295" s="158"/>
      <c r="G1295" s="158"/>
      <c r="H1295" s="158"/>
      <c r="I1295" s="158"/>
      <c r="J1295" s="158"/>
      <c r="K1295" s="158"/>
      <c r="L1295" s="158"/>
      <c r="M1295" s="158"/>
      <c r="N1295" s="158"/>
      <c r="O1295" s="158"/>
      <c r="P1295" s="158"/>
      <c r="Q1295" s="158"/>
      <c r="R1295" s="158"/>
      <c r="S1295" s="158"/>
      <c r="T1295" s="158"/>
      <c r="U1295" s="158"/>
      <c r="V1295" s="158"/>
      <c r="W1295" s="158"/>
      <c r="X1295" s="158"/>
      <c r="Y1295" s="158"/>
      <c r="Z1295" s="158"/>
    </row>
    <row r="1296" spans="1:26" ht="15.75" customHeight="1">
      <c r="A1296" s="142" t="s">
        <v>1608</v>
      </c>
      <c r="B1296" s="173">
        <v>0</v>
      </c>
      <c r="C1296" s="173">
        <v>4</v>
      </c>
      <c r="D1296" s="158"/>
      <c r="E1296" s="158"/>
      <c r="F1296" s="158"/>
      <c r="G1296" s="158"/>
      <c r="H1296" s="158"/>
      <c r="I1296" s="158"/>
      <c r="J1296" s="158"/>
      <c r="K1296" s="158"/>
      <c r="L1296" s="158"/>
      <c r="M1296" s="158"/>
      <c r="N1296" s="158"/>
      <c r="O1296" s="158"/>
      <c r="P1296" s="158"/>
      <c r="Q1296" s="158"/>
      <c r="R1296" s="158"/>
      <c r="S1296" s="158"/>
      <c r="T1296" s="158"/>
      <c r="U1296" s="158"/>
      <c r="V1296" s="158"/>
      <c r="W1296" s="158"/>
      <c r="X1296" s="158"/>
      <c r="Y1296" s="158"/>
      <c r="Z1296" s="158"/>
    </row>
    <row r="1297" spans="1:26" ht="15.75" customHeight="1">
      <c r="A1297" s="142" t="s">
        <v>1721</v>
      </c>
      <c r="B1297" s="173">
        <v>0</v>
      </c>
      <c r="C1297" s="173">
        <v>5</v>
      </c>
      <c r="D1297" s="158"/>
      <c r="E1297" s="158"/>
      <c r="F1297" s="158"/>
      <c r="G1297" s="158"/>
      <c r="H1297" s="158"/>
      <c r="I1297" s="158"/>
      <c r="J1297" s="158"/>
      <c r="K1297" s="158"/>
      <c r="L1297" s="158"/>
      <c r="M1297" s="158"/>
      <c r="N1297" s="158"/>
      <c r="O1297" s="158"/>
      <c r="P1297" s="158"/>
      <c r="Q1297" s="158"/>
      <c r="R1297" s="158"/>
      <c r="S1297" s="158"/>
      <c r="T1297" s="158"/>
      <c r="U1297" s="158"/>
      <c r="V1297" s="158"/>
      <c r="W1297" s="158"/>
      <c r="X1297" s="158"/>
      <c r="Y1297" s="158"/>
      <c r="Z1297" s="158"/>
    </row>
    <row r="1298" spans="1:26" ht="15.75" customHeight="1">
      <c r="A1298" s="142" t="s">
        <v>1807</v>
      </c>
      <c r="B1298" s="173">
        <v>0</v>
      </c>
      <c r="C1298" s="173">
        <v>6</v>
      </c>
      <c r="D1298" s="158"/>
      <c r="E1298" s="158"/>
      <c r="F1298" s="158"/>
      <c r="G1298" s="158"/>
      <c r="H1298" s="158"/>
      <c r="I1298" s="158"/>
      <c r="J1298" s="158"/>
      <c r="K1298" s="158"/>
      <c r="L1298" s="158"/>
      <c r="M1298" s="158"/>
      <c r="N1298" s="158"/>
      <c r="O1298" s="158"/>
      <c r="P1298" s="158"/>
      <c r="Q1298" s="158"/>
      <c r="R1298" s="158"/>
      <c r="S1298" s="158"/>
      <c r="T1298" s="158"/>
      <c r="U1298" s="158"/>
      <c r="V1298" s="158"/>
      <c r="W1298" s="158"/>
      <c r="X1298" s="158"/>
      <c r="Y1298" s="158"/>
      <c r="Z1298" s="158"/>
    </row>
    <row r="1299" spans="1:26" ht="15.75" customHeight="1">
      <c r="A1299" s="142" t="s">
        <v>1872</v>
      </c>
      <c r="B1299" s="173">
        <v>0</v>
      </c>
      <c r="C1299" s="173">
        <v>7</v>
      </c>
      <c r="D1299" s="158"/>
      <c r="E1299" s="158"/>
      <c r="F1299" s="158"/>
      <c r="G1299" s="158"/>
      <c r="H1299" s="158"/>
      <c r="I1299" s="158"/>
      <c r="J1299" s="158"/>
      <c r="K1299" s="158"/>
      <c r="L1299" s="158"/>
      <c r="M1299" s="158"/>
      <c r="N1299" s="158"/>
      <c r="O1299" s="158"/>
      <c r="P1299" s="158"/>
      <c r="Q1299" s="158"/>
      <c r="R1299" s="158"/>
      <c r="S1299" s="158"/>
      <c r="T1299" s="158"/>
      <c r="U1299" s="158"/>
      <c r="V1299" s="158"/>
      <c r="W1299" s="158"/>
      <c r="X1299" s="158"/>
      <c r="Y1299" s="158"/>
      <c r="Z1299" s="158"/>
    </row>
    <row r="1300" spans="1:26" ht="15.75" customHeight="1">
      <c r="A1300" s="142" t="s">
        <v>1922</v>
      </c>
      <c r="B1300" s="173">
        <v>0</v>
      </c>
      <c r="C1300" s="173">
        <v>8</v>
      </c>
      <c r="D1300" s="158"/>
      <c r="E1300" s="158"/>
      <c r="F1300" s="158"/>
      <c r="G1300" s="158"/>
      <c r="H1300" s="158"/>
      <c r="I1300" s="158"/>
      <c r="J1300" s="158"/>
      <c r="K1300" s="158"/>
      <c r="L1300" s="158"/>
      <c r="M1300" s="158"/>
      <c r="N1300" s="158"/>
      <c r="O1300" s="158"/>
      <c r="P1300" s="158"/>
      <c r="Q1300" s="158"/>
      <c r="R1300" s="158"/>
      <c r="S1300" s="158"/>
      <c r="T1300" s="158"/>
      <c r="U1300" s="158"/>
      <c r="V1300" s="158"/>
      <c r="W1300" s="158"/>
      <c r="X1300" s="158"/>
      <c r="Y1300" s="158"/>
      <c r="Z1300" s="158"/>
    </row>
    <row r="1301" spans="1:26" ht="15.75" customHeight="1">
      <c r="A1301" s="142" t="s">
        <v>1965</v>
      </c>
      <c r="B1301" s="173">
        <v>0</v>
      </c>
      <c r="C1301" s="173">
        <v>9</v>
      </c>
      <c r="D1301" s="158"/>
      <c r="E1301" s="158"/>
      <c r="F1301" s="158"/>
      <c r="G1301" s="158"/>
      <c r="H1301" s="158"/>
      <c r="I1301" s="158"/>
      <c r="J1301" s="158"/>
      <c r="K1301" s="158"/>
      <c r="L1301" s="158"/>
      <c r="M1301" s="158"/>
      <c r="N1301" s="158"/>
      <c r="O1301" s="158"/>
      <c r="P1301" s="158"/>
      <c r="Q1301" s="158"/>
      <c r="R1301" s="158"/>
      <c r="S1301" s="158"/>
      <c r="T1301" s="158"/>
      <c r="U1301" s="158"/>
      <c r="V1301" s="158"/>
      <c r="W1301" s="158"/>
      <c r="X1301" s="158"/>
      <c r="Y1301" s="158"/>
      <c r="Z1301" s="158"/>
    </row>
    <row r="1302" spans="1:26" ht="15.75" customHeight="1">
      <c r="A1302" s="136" t="s">
        <v>2000</v>
      </c>
      <c r="B1302" s="173">
        <v>5</v>
      </c>
      <c r="C1302" s="173">
        <v>1</v>
      </c>
      <c r="D1302" s="158"/>
      <c r="E1302" s="158"/>
      <c r="F1302" s="158"/>
      <c r="G1302" s="158"/>
      <c r="H1302" s="158"/>
      <c r="I1302" s="158"/>
      <c r="J1302" s="158"/>
      <c r="K1302" s="158"/>
      <c r="L1302" s="158"/>
      <c r="M1302" s="158"/>
      <c r="N1302" s="158"/>
      <c r="O1302" s="158"/>
      <c r="P1302" s="158"/>
      <c r="Q1302" s="158"/>
      <c r="R1302" s="158"/>
      <c r="S1302" s="158"/>
      <c r="T1302" s="158"/>
      <c r="U1302" s="158"/>
      <c r="V1302" s="158"/>
      <c r="W1302" s="158"/>
      <c r="X1302" s="158"/>
      <c r="Y1302" s="158"/>
      <c r="Z1302" s="158"/>
    </row>
    <row r="1303" spans="1:26" ht="15.75" customHeight="1">
      <c r="A1303" s="136" t="s">
        <v>2027</v>
      </c>
      <c r="B1303" s="173">
        <v>5</v>
      </c>
      <c r="C1303" s="173">
        <v>2</v>
      </c>
      <c r="D1303" s="158"/>
      <c r="E1303" s="158"/>
      <c r="F1303" s="158"/>
      <c r="G1303" s="158"/>
      <c r="H1303" s="158"/>
      <c r="I1303" s="158"/>
      <c r="J1303" s="158"/>
      <c r="K1303" s="158"/>
      <c r="L1303" s="158"/>
      <c r="M1303" s="158"/>
      <c r="N1303" s="158"/>
      <c r="O1303" s="158"/>
      <c r="P1303" s="158"/>
      <c r="Q1303" s="158"/>
      <c r="R1303" s="158"/>
      <c r="S1303" s="158"/>
      <c r="T1303" s="158"/>
      <c r="U1303" s="158"/>
      <c r="V1303" s="158"/>
      <c r="W1303" s="158"/>
      <c r="X1303" s="158"/>
      <c r="Y1303" s="158"/>
      <c r="Z1303" s="158"/>
    </row>
    <row r="1304" spans="1:26" ht="15.75" customHeight="1">
      <c r="A1304" s="136" t="s">
        <v>2047</v>
      </c>
      <c r="B1304" s="173">
        <v>5</v>
      </c>
      <c r="C1304" s="173">
        <v>3</v>
      </c>
      <c r="D1304" s="158"/>
      <c r="E1304" s="158"/>
      <c r="F1304" s="158"/>
      <c r="G1304" s="158"/>
      <c r="H1304" s="158"/>
      <c r="I1304" s="158"/>
      <c r="J1304" s="158"/>
      <c r="K1304" s="158"/>
      <c r="L1304" s="158"/>
      <c r="M1304" s="158"/>
      <c r="N1304" s="158"/>
      <c r="O1304" s="158"/>
      <c r="P1304" s="158"/>
      <c r="Q1304" s="158"/>
      <c r="R1304" s="158"/>
      <c r="S1304" s="158"/>
      <c r="T1304" s="158"/>
      <c r="U1304" s="158"/>
      <c r="V1304" s="158"/>
      <c r="W1304" s="158"/>
      <c r="X1304" s="158"/>
      <c r="Y1304" s="158"/>
      <c r="Z1304" s="158"/>
    </row>
    <row r="1305" spans="1:26" ht="15.75" customHeight="1">
      <c r="A1305" s="136" t="s">
        <v>2061</v>
      </c>
      <c r="B1305" s="173">
        <v>5</v>
      </c>
      <c r="C1305" s="173">
        <v>4</v>
      </c>
      <c r="D1305" s="158"/>
      <c r="E1305" s="158"/>
      <c r="F1305" s="158"/>
      <c r="G1305" s="158"/>
      <c r="H1305" s="158"/>
      <c r="I1305" s="158"/>
      <c r="J1305" s="158"/>
      <c r="K1305" s="158"/>
      <c r="L1305" s="158"/>
      <c r="M1305" s="158"/>
      <c r="N1305" s="158"/>
      <c r="O1305" s="158"/>
      <c r="P1305" s="158"/>
      <c r="Q1305" s="158"/>
      <c r="R1305" s="158"/>
      <c r="S1305" s="158"/>
      <c r="T1305" s="158"/>
      <c r="U1305" s="158"/>
      <c r="V1305" s="158"/>
      <c r="W1305" s="158"/>
      <c r="X1305" s="158"/>
      <c r="Y1305" s="158"/>
      <c r="Z1305" s="158"/>
    </row>
    <row r="1306" spans="1:26" ht="15.75" customHeight="1">
      <c r="A1306" s="136" t="s">
        <v>2072</v>
      </c>
      <c r="B1306" s="173">
        <v>5</v>
      </c>
      <c r="C1306" s="173">
        <v>5</v>
      </c>
      <c r="D1306" s="158"/>
      <c r="E1306" s="158"/>
      <c r="F1306" s="158"/>
      <c r="G1306" s="158"/>
      <c r="H1306" s="158"/>
      <c r="I1306" s="158"/>
      <c r="J1306" s="158"/>
      <c r="K1306" s="158"/>
      <c r="L1306" s="158"/>
      <c r="M1306" s="158"/>
      <c r="N1306" s="158"/>
      <c r="O1306" s="158"/>
      <c r="P1306" s="158"/>
      <c r="Q1306" s="158"/>
      <c r="R1306" s="158"/>
      <c r="S1306" s="158"/>
      <c r="T1306" s="158"/>
      <c r="U1306" s="158"/>
      <c r="V1306" s="158"/>
      <c r="W1306" s="158"/>
      <c r="X1306" s="158"/>
      <c r="Y1306" s="158"/>
      <c r="Z1306" s="158"/>
    </row>
    <row r="1307" spans="1:26" ht="15.75" customHeight="1">
      <c r="A1307" s="136" t="s">
        <v>2082</v>
      </c>
      <c r="B1307" s="173">
        <v>5</v>
      </c>
      <c r="C1307" s="173">
        <v>6</v>
      </c>
      <c r="D1307" s="158"/>
      <c r="E1307" s="158"/>
      <c r="F1307" s="158"/>
      <c r="G1307" s="158"/>
      <c r="H1307" s="158"/>
      <c r="I1307" s="158"/>
      <c r="J1307" s="158"/>
      <c r="K1307" s="158"/>
      <c r="L1307" s="158"/>
      <c r="M1307" s="158"/>
      <c r="N1307" s="158"/>
      <c r="O1307" s="158"/>
      <c r="P1307" s="158"/>
      <c r="Q1307" s="158"/>
      <c r="R1307" s="158"/>
      <c r="S1307" s="158"/>
      <c r="T1307" s="158"/>
      <c r="U1307" s="158"/>
      <c r="V1307" s="158"/>
      <c r="W1307" s="158"/>
      <c r="X1307" s="158"/>
      <c r="Y1307" s="158"/>
      <c r="Z1307" s="158"/>
    </row>
    <row r="1308" spans="1:26" ht="15.75" customHeight="1">
      <c r="A1308" s="136" t="s">
        <v>2090</v>
      </c>
      <c r="B1308" s="173">
        <v>5</v>
      </c>
      <c r="C1308" s="173">
        <v>7</v>
      </c>
      <c r="D1308" s="158"/>
      <c r="E1308" s="158"/>
      <c r="F1308" s="158"/>
      <c r="G1308" s="158"/>
      <c r="H1308" s="158"/>
      <c r="I1308" s="158"/>
      <c r="J1308" s="158"/>
      <c r="K1308" s="158"/>
      <c r="L1308" s="158"/>
      <c r="M1308" s="158"/>
      <c r="N1308" s="158"/>
      <c r="O1308" s="158"/>
      <c r="P1308" s="158"/>
      <c r="Q1308" s="158"/>
      <c r="R1308" s="158"/>
      <c r="S1308" s="158"/>
      <c r="T1308" s="158"/>
      <c r="U1308" s="158"/>
      <c r="V1308" s="158"/>
      <c r="W1308" s="158"/>
      <c r="X1308" s="158"/>
      <c r="Y1308" s="158"/>
      <c r="Z1308" s="158"/>
    </row>
    <row r="1309" spans="1:26" ht="15.75" customHeight="1">
      <c r="A1309" s="136" t="s">
        <v>2095</v>
      </c>
      <c r="B1309" s="173">
        <v>5</v>
      </c>
      <c r="C1309" s="173">
        <v>8</v>
      </c>
      <c r="D1309" s="158"/>
      <c r="E1309" s="158"/>
      <c r="F1309" s="158"/>
      <c r="G1309" s="158"/>
      <c r="H1309" s="158"/>
      <c r="I1309" s="158"/>
      <c r="J1309" s="158"/>
      <c r="K1309" s="158"/>
      <c r="L1309" s="158"/>
      <c r="M1309" s="158"/>
      <c r="N1309" s="158"/>
      <c r="O1309" s="158"/>
      <c r="P1309" s="158"/>
      <c r="Q1309" s="158"/>
      <c r="R1309" s="158"/>
      <c r="S1309" s="158"/>
      <c r="T1309" s="158"/>
      <c r="U1309" s="158"/>
      <c r="V1309" s="158"/>
      <c r="W1309" s="158"/>
      <c r="X1309" s="158"/>
      <c r="Y1309" s="158"/>
      <c r="Z1309" s="158"/>
    </row>
    <row r="1310" spans="1:26" ht="15.75" customHeight="1">
      <c r="A1310" s="136" t="s">
        <v>2100</v>
      </c>
      <c r="B1310" s="173">
        <v>5</v>
      </c>
      <c r="C1310" s="173">
        <v>9</v>
      </c>
      <c r="D1310" s="158"/>
      <c r="E1310" s="158"/>
      <c r="F1310" s="158"/>
      <c r="G1310" s="158"/>
      <c r="H1310" s="158"/>
      <c r="I1310" s="158"/>
      <c r="J1310" s="158"/>
      <c r="K1310" s="158"/>
      <c r="L1310" s="158"/>
      <c r="M1310" s="158"/>
      <c r="N1310" s="158"/>
      <c r="O1310" s="158"/>
      <c r="P1310" s="158"/>
      <c r="Q1310" s="158"/>
      <c r="R1310" s="158"/>
      <c r="S1310" s="158"/>
      <c r="T1310" s="158"/>
      <c r="U1310" s="158"/>
      <c r="V1310" s="158"/>
      <c r="W1310" s="158"/>
      <c r="X1310" s="158"/>
      <c r="Y1310" s="158"/>
      <c r="Z1310" s="158"/>
    </row>
    <row r="1311" spans="1:26" ht="15.75" customHeight="1">
      <c r="A1311" s="136" t="s">
        <v>2105</v>
      </c>
      <c r="B1311" s="173">
        <v>6</v>
      </c>
      <c r="C1311" s="173">
        <v>0</v>
      </c>
      <c r="D1311" s="158"/>
      <c r="E1311" s="158"/>
      <c r="F1311" s="158"/>
      <c r="G1311" s="158"/>
      <c r="H1311" s="158"/>
      <c r="I1311" s="158"/>
      <c r="J1311" s="158"/>
      <c r="K1311" s="158"/>
      <c r="L1311" s="158"/>
      <c r="M1311" s="158"/>
      <c r="N1311" s="158"/>
      <c r="O1311" s="158"/>
      <c r="P1311" s="158"/>
      <c r="Q1311" s="158"/>
      <c r="R1311" s="158"/>
      <c r="S1311" s="158"/>
      <c r="T1311" s="158"/>
      <c r="U1311" s="158"/>
      <c r="V1311" s="158"/>
      <c r="W1311" s="158"/>
      <c r="X1311" s="158"/>
      <c r="Y1311" s="158"/>
      <c r="Z1311" s="158"/>
    </row>
    <row r="1312" spans="1:26" ht="15.75" customHeight="1">
      <c r="A1312" s="136" t="s">
        <v>2109</v>
      </c>
      <c r="B1312" s="173">
        <v>6</v>
      </c>
      <c r="C1312" s="173">
        <v>1</v>
      </c>
      <c r="D1312" s="158"/>
      <c r="E1312" s="158"/>
      <c r="F1312" s="158"/>
      <c r="G1312" s="158"/>
      <c r="H1312" s="158"/>
      <c r="I1312" s="158"/>
      <c r="J1312" s="158"/>
      <c r="K1312" s="158"/>
      <c r="L1312" s="158"/>
      <c r="M1312" s="158"/>
      <c r="N1312" s="158"/>
      <c r="O1312" s="158"/>
      <c r="P1312" s="158"/>
      <c r="Q1312" s="158"/>
      <c r="R1312" s="158"/>
      <c r="S1312" s="158"/>
      <c r="T1312" s="158"/>
      <c r="U1312" s="158"/>
      <c r="V1312" s="158"/>
      <c r="W1312" s="158"/>
      <c r="X1312" s="158"/>
      <c r="Y1312" s="158"/>
      <c r="Z1312" s="158"/>
    </row>
    <row r="1313" spans="1:26" ht="15.75" customHeight="1">
      <c r="A1313" s="136" t="s">
        <v>2112</v>
      </c>
      <c r="B1313" s="173">
        <v>6</v>
      </c>
      <c r="C1313" s="173">
        <v>2</v>
      </c>
      <c r="D1313" s="158"/>
      <c r="E1313" s="158"/>
      <c r="F1313" s="158"/>
      <c r="G1313" s="158"/>
      <c r="H1313" s="158"/>
      <c r="I1313" s="158"/>
      <c r="J1313" s="158"/>
      <c r="K1313" s="158"/>
      <c r="L1313" s="158"/>
      <c r="M1313" s="158"/>
      <c r="N1313" s="158"/>
      <c r="O1313" s="158"/>
      <c r="P1313" s="158"/>
      <c r="Q1313" s="158"/>
      <c r="R1313" s="158"/>
      <c r="S1313" s="158"/>
      <c r="T1313" s="158"/>
      <c r="U1313" s="158"/>
      <c r="V1313" s="158"/>
      <c r="W1313" s="158"/>
      <c r="X1313" s="158"/>
      <c r="Y1313" s="158"/>
      <c r="Z1313" s="158"/>
    </row>
    <row r="1314" spans="1:26" ht="15.75" customHeight="1">
      <c r="A1314" s="136" t="s">
        <v>2115</v>
      </c>
      <c r="B1314" s="173">
        <v>6</v>
      </c>
      <c r="C1314" s="173">
        <v>3</v>
      </c>
      <c r="D1314" s="158"/>
      <c r="E1314" s="158"/>
      <c r="F1314" s="158"/>
      <c r="G1314" s="158"/>
      <c r="H1314" s="158"/>
      <c r="I1314" s="158"/>
      <c r="J1314" s="158"/>
      <c r="K1314" s="158"/>
      <c r="L1314" s="158"/>
      <c r="M1314" s="158"/>
      <c r="N1314" s="158"/>
      <c r="O1314" s="158"/>
      <c r="P1314" s="158"/>
      <c r="Q1314" s="158"/>
      <c r="R1314" s="158"/>
      <c r="S1314" s="158"/>
      <c r="T1314" s="158"/>
      <c r="U1314" s="158"/>
      <c r="V1314" s="158"/>
      <c r="W1314" s="158"/>
      <c r="X1314" s="158"/>
      <c r="Y1314" s="158"/>
      <c r="Z1314" s="158"/>
    </row>
    <row r="1315" spans="1:26" ht="15.75" customHeight="1">
      <c r="A1315" s="136" t="s">
        <v>2118</v>
      </c>
      <c r="B1315" s="173">
        <v>6</v>
      </c>
      <c r="C1315" s="173">
        <v>4</v>
      </c>
      <c r="D1315" s="158"/>
      <c r="E1315" s="158"/>
      <c r="F1315" s="158"/>
      <c r="G1315" s="158"/>
      <c r="H1315" s="158"/>
      <c r="I1315" s="158"/>
      <c r="J1315" s="158"/>
      <c r="K1315" s="158"/>
      <c r="L1315" s="158"/>
      <c r="M1315" s="158"/>
      <c r="N1315" s="158"/>
      <c r="O1315" s="158"/>
      <c r="P1315" s="158"/>
      <c r="Q1315" s="158"/>
      <c r="R1315" s="158"/>
      <c r="S1315" s="158"/>
      <c r="T1315" s="158"/>
      <c r="U1315" s="158"/>
      <c r="V1315" s="158"/>
      <c r="W1315" s="158"/>
      <c r="X1315" s="158"/>
      <c r="Y1315" s="158"/>
      <c r="Z1315" s="158"/>
    </row>
    <row r="1316" spans="1:26" ht="15.75" customHeight="1">
      <c r="A1316" s="136" t="s">
        <v>2121</v>
      </c>
      <c r="B1316" s="173">
        <v>6</v>
      </c>
      <c r="C1316" s="173">
        <v>5</v>
      </c>
      <c r="D1316" s="158"/>
      <c r="E1316" s="158"/>
      <c r="F1316" s="158"/>
      <c r="G1316" s="158"/>
      <c r="H1316" s="158"/>
      <c r="I1316" s="158"/>
      <c r="J1316" s="158"/>
      <c r="K1316" s="158"/>
      <c r="L1316" s="158"/>
      <c r="M1316" s="158"/>
      <c r="N1316" s="158"/>
      <c r="O1316" s="158"/>
      <c r="P1316" s="158"/>
      <c r="Q1316" s="158"/>
      <c r="R1316" s="158"/>
      <c r="S1316" s="158"/>
      <c r="T1316" s="158"/>
      <c r="U1316" s="158"/>
      <c r="V1316" s="158"/>
      <c r="W1316" s="158"/>
      <c r="X1316" s="158"/>
      <c r="Y1316" s="158"/>
      <c r="Z1316" s="158"/>
    </row>
    <row r="1317" spans="1:26" ht="15.75" customHeight="1">
      <c r="A1317" s="136" t="s">
        <v>2124</v>
      </c>
      <c r="B1317" s="173">
        <v>6</v>
      </c>
      <c r="C1317" s="173">
        <v>6</v>
      </c>
      <c r="D1317" s="158"/>
      <c r="E1317" s="158"/>
      <c r="F1317" s="158"/>
      <c r="G1317" s="158"/>
      <c r="H1317" s="158"/>
      <c r="I1317" s="158"/>
      <c r="J1317" s="158"/>
      <c r="K1317" s="158"/>
      <c r="L1317" s="158"/>
      <c r="M1317" s="158"/>
      <c r="N1317" s="158"/>
      <c r="O1317" s="158"/>
      <c r="P1317" s="158"/>
      <c r="Q1317" s="158"/>
      <c r="R1317" s="158"/>
      <c r="S1317" s="158"/>
      <c r="T1317" s="158"/>
      <c r="U1317" s="158"/>
      <c r="V1317" s="158"/>
      <c r="W1317" s="158"/>
      <c r="X1317" s="158"/>
      <c r="Y1317" s="158"/>
      <c r="Z1317" s="158"/>
    </row>
    <row r="1318" spans="1:26" ht="15.75" customHeight="1">
      <c r="A1318" s="136" t="s">
        <v>2127</v>
      </c>
      <c r="B1318" s="173">
        <v>6</v>
      </c>
      <c r="C1318" s="173">
        <v>7</v>
      </c>
      <c r="D1318" s="158"/>
      <c r="E1318" s="158"/>
      <c r="F1318" s="158"/>
      <c r="G1318" s="158"/>
      <c r="H1318" s="158"/>
      <c r="I1318" s="158"/>
      <c r="J1318" s="158"/>
      <c r="K1318" s="158"/>
      <c r="L1318" s="158"/>
      <c r="M1318" s="158"/>
      <c r="N1318" s="158"/>
      <c r="O1318" s="158"/>
      <c r="P1318" s="158"/>
      <c r="Q1318" s="158"/>
      <c r="R1318" s="158"/>
      <c r="S1318" s="158"/>
      <c r="T1318" s="158"/>
      <c r="U1318" s="158"/>
      <c r="V1318" s="158"/>
      <c r="W1318" s="158"/>
      <c r="X1318" s="158"/>
      <c r="Y1318" s="158"/>
      <c r="Z1318" s="158"/>
    </row>
    <row r="1319" spans="1:26" ht="15.75" customHeight="1">
      <c r="A1319" s="136" t="s">
        <v>2130</v>
      </c>
      <c r="B1319" s="173">
        <v>6</v>
      </c>
      <c r="C1319" s="173">
        <v>8</v>
      </c>
      <c r="D1319" s="158"/>
      <c r="E1319" s="158"/>
      <c r="F1319" s="158"/>
      <c r="G1319" s="158"/>
      <c r="H1319" s="158"/>
      <c r="I1319" s="158"/>
      <c r="J1319" s="158"/>
      <c r="K1319" s="158"/>
      <c r="L1319" s="158"/>
      <c r="M1319" s="158"/>
      <c r="N1319" s="158"/>
      <c r="O1319" s="158"/>
      <c r="P1319" s="158"/>
      <c r="Q1319" s="158"/>
      <c r="R1319" s="158"/>
      <c r="S1319" s="158"/>
      <c r="T1319" s="158"/>
      <c r="U1319" s="158"/>
      <c r="V1319" s="158"/>
      <c r="W1319" s="158"/>
      <c r="X1319" s="158"/>
      <c r="Y1319" s="158"/>
      <c r="Z1319" s="158"/>
    </row>
    <row r="1320" spans="1:26" ht="15.75" customHeight="1">
      <c r="A1320" s="136" t="s">
        <v>1115</v>
      </c>
      <c r="B1320" s="173">
        <v>5</v>
      </c>
      <c r="C1320" s="173">
        <v>0</v>
      </c>
      <c r="D1320" s="158"/>
      <c r="E1320" s="158"/>
      <c r="F1320" s="158"/>
      <c r="G1320" s="158"/>
      <c r="H1320" s="158"/>
      <c r="I1320" s="158"/>
      <c r="J1320" s="158"/>
      <c r="K1320" s="158"/>
      <c r="L1320" s="158"/>
      <c r="M1320" s="158"/>
      <c r="N1320" s="158"/>
      <c r="O1320" s="158"/>
      <c r="P1320" s="158"/>
      <c r="Q1320" s="158"/>
      <c r="R1320" s="158"/>
      <c r="S1320" s="158"/>
      <c r="T1320" s="158"/>
      <c r="U1320" s="158"/>
      <c r="V1320" s="158"/>
      <c r="W1320" s="158"/>
      <c r="X1320" s="158"/>
      <c r="Y1320" s="158"/>
      <c r="Z1320" s="158"/>
    </row>
    <row r="1321" spans="1:26" ht="15.75" customHeight="1">
      <c r="A1321" s="136" t="s">
        <v>1307</v>
      </c>
      <c r="B1321" s="173">
        <v>5</v>
      </c>
      <c r="C1321" s="173">
        <v>1</v>
      </c>
      <c r="D1321" s="158"/>
      <c r="E1321" s="158"/>
      <c r="F1321" s="158"/>
      <c r="G1321" s="158"/>
      <c r="H1321" s="158"/>
      <c r="I1321" s="158"/>
      <c r="J1321" s="158"/>
      <c r="K1321" s="158"/>
      <c r="L1321" s="158"/>
      <c r="M1321" s="158"/>
      <c r="N1321" s="158"/>
      <c r="O1321" s="158"/>
      <c r="P1321" s="158"/>
      <c r="Q1321" s="158"/>
      <c r="R1321" s="158"/>
      <c r="S1321" s="158"/>
      <c r="T1321" s="158"/>
      <c r="U1321" s="158"/>
      <c r="V1321" s="158"/>
      <c r="W1321" s="158"/>
      <c r="X1321" s="158"/>
      <c r="Y1321" s="158"/>
      <c r="Z1321" s="158"/>
    </row>
    <row r="1322" spans="1:26" ht="15.75" customHeight="1">
      <c r="A1322" s="136" t="s">
        <v>1469</v>
      </c>
      <c r="B1322" s="173">
        <v>5</v>
      </c>
      <c r="C1322" s="173">
        <v>2</v>
      </c>
      <c r="D1322" s="158"/>
      <c r="E1322" s="158"/>
      <c r="F1322" s="158"/>
      <c r="G1322" s="158"/>
      <c r="H1322" s="158"/>
      <c r="I1322" s="158"/>
      <c r="J1322" s="158"/>
      <c r="K1322" s="158"/>
      <c r="L1322" s="158"/>
      <c r="M1322" s="158"/>
      <c r="N1322" s="158"/>
      <c r="O1322" s="158"/>
      <c r="P1322" s="158"/>
      <c r="Q1322" s="158"/>
      <c r="R1322" s="158"/>
      <c r="S1322" s="158"/>
      <c r="T1322" s="158"/>
      <c r="U1322" s="158"/>
      <c r="V1322" s="158"/>
      <c r="W1322" s="158"/>
      <c r="X1322" s="158"/>
      <c r="Y1322" s="158"/>
      <c r="Z1322" s="158"/>
    </row>
    <row r="1323" spans="1:26" ht="15.75" customHeight="1">
      <c r="A1323" s="136" t="s">
        <v>1609</v>
      </c>
      <c r="B1323" s="173">
        <v>5</v>
      </c>
      <c r="C1323" s="173">
        <v>3</v>
      </c>
      <c r="D1323" s="158"/>
      <c r="E1323" s="158"/>
      <c r="F1323" s="158"/>
      <c r="G1323" s="158"/>
      <c r="H1323" s="158"/>
      <c r="I1323" s="158"/>
      <c r="J1323" s="158"/>
      <c r="K1323" s="158"/>
      <c r="L1323" s="158"/>
      <c r="M1323" s="158"/>
      <c r="N1323" s="158"/>
      <c r="O1323" s="158"/>
      <c r="P1323" s="158"/>
      <c r="Q1323" s="158"/>
      <c r="R1323" s="158"/>
      <c r="S1323" s="158"/>
      <c r="T1323" s="158"/>
      <c r="U1323" s="158"/>
      <c r="V1323" s="158"/>
      <c r="W1323" s="158"/>
      <c r="X1323" s="158"/>
      <c r="Y1323" s="158"/>
      <c r="Z1323" s="158"/>
    </row>
    <row r="1324" spans="1:26" ht="15.75" customHeight="1">
      <c r="A1324" s="136" t="s">
        <v>1722</v>
      </c>
      <c r="B1324" s="173">
        <v>5</v>
      </c>
      <c r="C1324" s="173">
        <v>4</v>
      </c>
      <c r="D1324" s="158"/>
      <c r="E1324" s="158"/>
      <c r="F1324" s="158"/>
      <c r="G1324" s="158"/>
      <c r="H1324" s="158"/>
      <c r="I1324" s="158"/>
      <c r="J1324" s="158"/>
      <c r="K1324" s="158"/>
      <c r="L1324" s="158"/>
      <c r="M1324" s="158"/>
      <c r="N1324" s="158"/>
      <c r="O1324" s="158"/>
      <c r="P1324" s="158"/>
      <c r="Q1324" s="158"/>
      <c r="R1324" s="158"/>
      <c r="S1324" s="158"/>
      <c r="T1324" s="158"/>
      <c r="U1324" s="158"/>
      <c r="V1324" s="158"/>
      <c r="W1324" s="158"/>
      <c r="X1324" s="158"/>
      <c r="Y1324" s="158"/>
      <c r="Z1324" s="158"/>
    </row>
    <row r="1325" spans="1:26" ht="15.75" customHeight="1">
      <c r="A1325" s="136" t="s">
        <v>1116</v>
      </c>
      <c r="B1325" s="173">
        <v>5</v>
      </c>
      <c r="C1325" s="173">
        <v>0</v>
      </c>
      <c r="D1325" s="158"/>
      <c r="E1325" s="158"/>
      <c r="F1325" s="158"/>
      <c r="G1325" s="158"/>
      <c r="H1325" s="158"/>
      <c r="I1325" s="158"/>
      <c r="J1325" s="158"/>
      <c r="K1325" s="158"/>
      <c r="L1325" s="158"/>
      <c r="M1325" s="158"/>
      <c r="N1325" s="158"/>
      <c r="O1325" s="158"/>
      <c r="P1325" s="158"/>
      <c r="Q1325" s="158"/>
      <c r="R1325" s="158"/>
      <c r="S1325" s="158"/>
      <c r="T1325" s="158"/>
      <c r="U1325" s="158"/>
      <c r="V1325" s="158"/>
      <c r="W1325" s="158"/>
      <c r="X1325" s="158"/>
      <c r="Y1325" s="158"/>
      <c r="Z1325" s="158"/>
    </row>
    <row r="1326" spans="1:26" ht="15.75" customHeight="1">
      <c r="A1326" s="136" t="s">
        <v>1117</v>
      </c>
      <c r="B1326" s="173">
        <v>5</v>
      </c>
      <c r="C1326" s="173">
        <v>0</v>
      </c>
      <c r="D1326" s="158"/>
      <c r="E1326" s="158"/>
      <c r="F1326" s="158"/>
      <c r="G1326" s="158"/>
      <c r="H1326" s="158"/>
      <c r="I1326" s="158"/>
      <c r="J1326" s="158"/>
      <c r="K1326" s="158"/>
      <c r="L1326" s="158"/>
      <c r="M1326" s="158"/>
      <c r="N1326" s="158"/>
      <c r="O1326" s="158"/>
      <c r="P1326" s="158"/>
      <c r="Q1326" s="158"/>
      <c r="R1326" s="158"/>
      <c r="S1326" s="158"/>
      <c r="T1326" s="158"/>
      <c r="U1326" s="158"/>
      <c r="V1326" s="158"/>
      <c r="W1326" s="158"/>
      <c r="X1326" s="158"/>
      <c r="Y1326" s="158"/>
      <c r="Z1326" s="158"/>
    </row>
    <row r="1327" spans="1:26" ht="15.75" customHeight="1">
      <c r="A1327" s="136" t="s">
        <v>1308</v>
      </c>
      <c r="B1327" s="173">
        <v>5</v>
      </c>
      <c r="C1327" s="173">
        <v>1</v>
      </c>
      <c r="D1327" s="158"/>
      <c r="E1327" s="158"/>
      <c r="F1327" s="158"/>
      <c r="G1327" s="158"/>
      <c r="H1327" s="158"/>
      <c r="I1327" s="158"/>
      <c r="J1327" s="158"/>
      <c r="K1327" s="158"/>
      <c r="L1327" s="158"/>
      <c r="M1327" s="158"/>
      <c r="N1327" s="158"/>
      <c r="O1327" s="158"/>
      <c r="P1327" s="158"/>
      <c r="Q1327" s="158"/>
      <c r="R1327" s="158"/>
      <c r="S1327" s="158"/>
      <c r="T1327" s="158"/>
      <c r="U1327" s="158"/>
      <c r="V1327" s="158"/>
      <c r="W1327" s="158"/>
      <c r="X1327" s="158"/>
      <c r="Y1327" s="158"/>
      <c r="Z1327" s="158"/>
    </row>
    <row r="1328" spans="1:26" ht="15.75" customHeight="1">
      <c r="A1328" s="136" t="s">
        <v>1118</v>
      </c>
      <c r="B1328" s="173">
        <v>5</v>
      </c>
      <c r="C1328" s="173">
        <v>0</v>
      </c>
      <c r="D1328" s="158"/>
      <c r="E1328" s="158"/>
      <c r="F1328" s="158"/>
      <c r="G1328" s="158"/>
      <c r="H1328" s="158"/>
      <c r="I1328" s="158"/>
      <c r="J1328" s="158"/>
      <c r="K1328" s="158"/>
      <c r="L1328" s="158"/>
      <c r="M1328" s="158"/>
      <c r="N1328" s="158"/>
      <c r="O1328" s="158"/>
      <c r="P1328" s="158"/>
      <c r="Q1328" s="158"/>
      <c r="R1328" s="158"/>
      <c r="S1328" s="158"/>
      <c r="T1328" s="158"/>
      <c r="U1328" s="158"/>
      <c r="V1328" s="158"/>
      <c r="W1328" s="158"/>
      <c r="X1328" s="158"/>
      <c r="Y1328" s="158"/>
      <c r="Z1328" s="158"/>
    </row>
    <row r="1329" spans="1:26" ht="15.75" customHeight="1">
      <c r="A1329" s="136" t="s">
        <v>1309</v>
      </c>
      <c r="B1329" s="173">
        <v>5</v>
      </c>
      <c r="C1329" s="173">
        <v>1</v>
      </c>
      <c r="D1329" s="158"/>
      <c r="E1329" s="158"/>
      <c r="F1329" s="158"/>
      <c r="G1329" s="158"/>
      <c r="H1329" s="158"/>
      <c r="I1329" s="158"/>
      <c r="J1329" s="158"/>
      <c r="K1329" s="158"/>
      <c r="L1329" s="158"/>
      <c r="M1329" s="158"/>
      <c r="N1329" s="158"/>
      <c r="O1329" s="158"/>
      <c r="P1329" s="158"/>
      <c r="Q1329" s="158"/>
      <c r="R1329" s="158"/>
      <c r="S1329" s="158"/>
      <c r="T1329" s="158"/>
      <c r="U1329" s="158"/>
      <c r="V1329" s="158"/>
      <c r="W1329" s="158"/>
      <c r="X1329" s="158"/>
      <c r="Y1329" s="158"/>
      <c r="Z1329" s="158"/>
    </row>
    <row r="1330" spans="1:26" ht="15.75" customHeight="1">
      <c r="A1330" s="136" t="s">
        <v>1470</v>
      </c>
      <c r="B1330" s="173">
        <v>5</v>
      </c>
      <c r="C1330" s="173">
        <v>2</v>
      </c>
      <c r="D1330" s="158"/>
      <c r="E1330" s="158"/>
      <c r="F1330" s="158"/>
      <c r="G1330" s="158"/>
      <c r="H1330" s="158"/>
      <c r="I1330" s="158"/>
      <c r="J1330" s="158"/>
      <c r="K1330" s="158"/>
      <c r="L1330" s="158"/>
      <c r="M1330" s="158"/>
      <c r="N1330" s="158"/>
      <c r="O1330" s="158"/>
      <c r="P1330" s="158"/>
      <c r="Q1330" s="158"/>
      <c r="R1330" s="158"/>
      <c r="S1330" s="158"/>
      <c r="T1330" s="158"/>
      <c r="U1330" s="158"/>
      <c r="V1330" s="158"/>
      <c r="W1330" s="158"/>
      <c r="X1330" s="158"/>
      <c r="Y1330" s="158"/>
      <c r="Z1330" s="158"/>
    </row>
    <row r="1331" spans="1:26" ht="15.75" customHeight="1">
      <c r="A1331" s="136" t="s">
        <v>1610</v>
      </c>
      <c r="B1331" s="173">
        <v>5</v>
      </c>
      <c r="C1331" s="173">
        <v>3</v>
      </c>
      <c r="D1331" s="158"/>
      <c r="E1331" s="158"/>
      <c r="F1331" s="158"/>
      <c r="G1331" s="158"/>
      <c r="H1331" s="158"/>
      <c r="I1331" s="158"/>
      <c r="J1331" s="158"/>
      <c r="K1331" s="158"/>
      <c r="L1331" s="158"/>
      <c r="M1331" s="158"/>
      <c r="N1331" s="158"/>
      <c r="O1331" s="158"/>
      <c r="P1331" s="158"/>
      <c r="Q1331" s="158"/>
      <c r="R1331" s="158"/>
      <c r="S1331" s="158"/>
      <c r="T1331" s="158"/>
      <c r="U1331" s="158"/>
      <c r="V1331" s="158"/>
      <c r="W1331" s="158"/>
      <c r="X1331" s="158"/>
      <c r="Y1331" s="158"/>
      <c r="Z1331" s="158"/>
    </row>
    <row r="1332" spans="1:26" ht="15.75" customHeight="1">
      <c r="A1332" s="136" t="s">
        <v>1119</v>
      </c>
      <c r="B1332" s="173">
        <v>5</v>
      </c>
      <c r="C1332" s="173">
        <v>0</v>
      </c>
      <c r="D1332" s="158"/>
      <c r="E1332" s="158"/>
      <c r="F1332" s="158"/>
      <c r="G1332" s="158"/>
      <c r="H1332" s="158"/>
      <c r="I1332" s="158"/>
      <c r="J1332" s="158"/>
      <c r="K1332" s="158"/>
      <c r="L1332" s="158"/>
      <c r="M1332" s="158"/>
      <c r="N1332" s="158"/>
      <c r="O1332" s="158"/>
      <c r="P1332" s="158"/>
      <c r="Q1332" s="158"/>
      <c r="R1332" s="158"/>
      <c r="S1332" s="158"/>
      <c r="T1332" s="158"/>
      <c r="U1332" s="158"/>
      <c r="V1332" s="158"/>
      <c r="W1332" s="158"/>
      <c r="X1332" s="158"/>
      <c r="Y1332" s="158"/>
      <c r="Z1332" s="158"/>
    </row>
    <row r="1333" spans="1:26" ht="15.75" customHeight="1">
      <c r="A1333" s="136" t="s">
        <v>1310</v>
      </c>
      <c r="B1333" s="173">
        <v>5</v>
      </c>
      <c r="C1333" s="173">
        <v>1</v>
      </c>
      <c r="D1333" s="158"/>
      <c r="E1333" s="158"/>
      <c r="F1333" s="158"/>
      <c r="G1333" s="158"/>
      <c r="H1333" s="158"/>
      <c r="I1333" s="158"/>
      <c r="J1333" s="158"/>
      <c r="K1333" s="158"/>
      <c r="L1333" s="158"/>
      <c r="M1333" s="158"/>
      <c r="N1333" s="158"/>
      <c r="O1333" s="158"/>
      <c r="P1333" s="158"/>
      <c r="Q1333" s="158"/>
      <c r="R1333" s="158"/>
      <c r="S1333" s="158"/>
      <c r="T1333" s="158"/>
      <c r="U1333" s="158"/>
      <c r="V1333" s="158"/>
      <c r="W1333" s="158"/>
      <c r="X1333" s="158"/>
      <c r="Y1333" s="158"/>
      <c r="Z1333" s="158"/>
    </row>
    <row r="1334" spans="1:26" ht="15.75" customHeight="1">
      <c r="A1334" s="136" t="s">
        <v>1471</v>
      </c>
      <c r="B1334" s="173">
        <v>5</v>
      </c>
      <c r="C1334" s="173">
        <v>2</v>
      </c>
      <c r="D1334" s="158"/>
      <c r="E1334" s="158"/>
      <c r="F1334" s="158"/>
      <c r="G1334" s="158"/>
      <c r="H1334" s="158"/>
      <c r="I1334" s="158"/>
      <c r="J1334" s="158"/>
      <c r="K1334" s="158"/>
      <c r="L1334" s="158"/>
      <c r="M1334" s="158"/>
      <c r="N1334" s="158"/>
      <c r="O1334" s="158"/>
      <c r="P1334" s="158"/>
      <c r="Q1334" s="158"/>
      <c r="R1334" s="158"/>
      <c r="S1334" s="158"/>
      <c r="T1334" s="158"/>
      <c r="U1334" s="158"/>
      <c r="V1334" s="158"/>
      <c r="W1334" s="158"/>
      <c r="X1334" s="158"/>
      <c r="Y1334" s="158"/>
      <c r="Z1334" s="158"/>
    </row>
    <row r="1335" spans="1:26" ht="15.75" customHeight="1">
      <c r="A1335" s="142" t="s">
        <v>1120</v>
      </c>
      <c r="B1335" s="173">
        <v>0</v>
      </c>
      <c r="C1335" s="173">
        <v>1</v>
      </c>
      <c r="D1335" s="158"/>
      <c r="E1335" s="158"/>
      <c r="F1335" s="158"/>
      <c r="G1335" s="158"/>
      <c r="H1335" s="158"/>
      <c r="I1335" s="158"/>
      <c r="J1335" s="158"/>
      <c r="K1335" s="158"/>
      <c r="L1335" s="158"/>
      <c r="M1335" s="158"/>
      <c r="N1335" s="158"/>
      <c r="O1335" s="158"/>
      <c r="P1335" s="158"/>
      <c r="Q1335" s="158"/>
      <c r="R1335" s="158"/>
      <c r="S1335" s="158"/>
      <c r="T1335" s="158"/>
      <c r="U1335" s="158"/>
      <c r="V1335" s="158"/>
      <c r="W1335" s="158"/>
      <c r="X1335" s="158"/>
      <c r="Y1335" s="158"/>
      <c r="Z1335" s="158"/>
    </row>
    <row r="1336" spans="1:26" ht="15.75" customHeight="1">
      <c r="A1336" s="142" t="s">
        <v>1311</v>
      </c>
      <c r="B1336" s="173">
        <v>0</v>
      </c>
      <c r="C1336" s="173">
        <v>2</v>
      </c>
      <c r="D1336" s="158"/>
      <c r="E1336" s="158"/>
      <c r="F1336" s="158"/>
      <c r="G1336" s="158"/>
      <c r="H1336" s="158"/>
      <c r="I1336" s="158"/>
      <c r="J1336" s="158"/>
      <c r="K1336" s="158"/>
      <c r="L1336" s="158"/>
      <c r="M1336" s="158"/>
      <c r="N1336" s="158"/>
      <c r="O1336" s="158"/>
      <c r="P1336" s="158"/>
      <c r="Q1336" s="158"/>
      <c r="R1336" s="158"/>
      <c r="S1336" s="158"/>
      <c r="T1336" s="158"/>
      <c r="U1336" s="158"/>
      <c r="V1336" s="158"/>
      <c r="W1336" s="158"/>
      <c r="X1336" s="158"/>
      <c r="Y1336" s="158"/>
      <c r="Z1336" s="158"/>
    </row>
    <row r="1337" spans="1:26" ht="15.75" customHeight="1">
      <c r="A1337" s="136" t="s">
        <v>1472</v>
      </c>
      <c r="B1337" s="173">
        <v>5</v>
      </c>
      <c r="C1337" s="173">
        <v>1</v>
      </c>
      <c r="D1337" s="158"/>
      <c r="E1337" s="158"/>
      <c r="F1337" s="158"/>
      <c r="G1337" s="158"/>
      <c r="H1337" s="158"/>
      <c r="I1337" s="158"/>
      <c r="J1337" s="158"/>
      <c r="K1337" s="158"/>
      <c r="L1337" s="158"/>
      <c r="M1337" s="158"/>
      <c r="N1337" s="158"/>
      <c r="O1337" s="158"/>
      <c r="P1337" s="158"/>
      <c r="Q1337" s="158"/>
      <c r="R1337" s="158"/>
      <c r="S1337" s="158"/>
      <c r="T1337" s="158"/>
      <c r="U1337" s="158"/>
      <c r="V1337" s="158"/>
      <c r="W1337" s="158"/>
      <c r="X1337" s="158"/>
      <c r="Y1337" s="158"/>
      <c r="Z1337" s="158"/>
    </row>
    <row r="1338" spans="1:26" ht="15.75" customHeight="1">
      <c r="A1338" s="136" t="s">
        <v>1611</v>
      </c>
      <c r="B1338" s="173">
        <v>5</v>
      </c>
      <c r="C1338" s="173">
        <v>2</v>
      </c>
      <c r="D1338" s="158"/>
      <c r="E1338" s="158"/>
      <c r="F1338" s="158"/>
      <c r="G1338" s="158"/>
      <c r="H1338" s="158"/>
      <c r="I1338" s="158"/>
      <c r="J1338" s="158"/>
      <c r="K1338" s="158"/>
      <c r="L1338" s="158"/>
      <c r="M1338" s="158"/>
      <c r="N1338" s="158"/>
      <c r="O1338" s="158"/>
      <c r="P1338" s="158"/>
      <c r="Q1338" s="158"/>
      <c r="R1338" s="158"/>
      <c r="S1338" s="158"/>
      <c r="T1338" s="158"/>
      <c r="U1338" s="158"/>
      <c r="V1338" s="158"/>
      <c r="W1338" s="158"/>
      <c r="X1338" s="158"/>
      <c r="Y1338" s="158"/>
      <c r="Z1338" s="158"/>
    </row>
    <row r="1339" spans="1:26" ht="15.75" customHeight="1">
      <c r="A1339" s="136" t="s">
        <v>1723</v>
      </c>
      <c r="B1339" s="173">
        <v>5</v>
      </c>
      <c r="C1339" s="173">
        <v>3</v>
      </c>
      <c r="D1339" s="158"/>
      <c r="E1339" s="158"/>
      <c r="F1339" s="158"/>
      <c r="G1339" s="158"/>
      <c r="H1339" s="158"/>
      <c r="I1339" s="158"/>
      <c r="J1339" s="158"/>
      <c r="K1339" s="158"/>
      <c r="L1339" s="158"/>
      <c r="M1339" s="158"/>
      <c r="N1339" s="158"/>
      <c r="O1339" s="158"/>
      <c r="P1339" s="158"/>
      <c r="Q1339" s="158"/>
      <c r="R1339" s="158"/>
      <c r="S1339" s="158"/>
      <c r="T1339" s="158"/>
      <c r="U1339" s="158"/>
      <c r="V1339" s="158"/>
      <c r="W1339" s="158"/>
      <c r="X1339" s="158"/>
      <c r="Y1339" s="158"/>
      <c r="Z1339" s="158"/>
    </row>
    <row r="1340" spans="1:26" ht="15.75" customHeight="1">
      <c r="A1340" s="136" t="s">
        <v>1808</v>
      </c>
      <c r="B1340" s="173">
        <v>5</v>
      </c>
      <c r="C1340" s="173">
        <v>4</v>
      </c>
      <c r="D1340" s="158"/>
      <c r="E1340" s="158"/>
      <c r="F1340" s="158"/>
      <c r="G1340" s="158"/>
      <c r="H1340" s="158"/>
      <c r="I1340" s="158"/>
      <c r="J1340" s="158"/>
      <c r="K1340" s="158"/>
      <c r="L1340" s="158"/>
      <c r="M1340" s="158"/>
      <c r="N1340" s="158"/>
      <c r="O1340" s="158"/>
      <c r="P1340" s="158"/>
      <c r="Q1340" s="158"/>
      <c r="R1340" s="158"/>
      <c r="S1340" s="158"/>
      <c r="T1340" s="158"/>
      <c r="U1340" s="158"/>
      <c r="V1340" s="158"/>
      <c r="W1340" s="158"/>
      <c r="X1340" s="158"/>
      <c r="Y1340" s="158"/>
      <c r="Z1340" s="158"/>
    </row>
    <row r="1341" spans="1:26" ht="15.75" customHeight="1">
      <c r="A1341" s="136" t="s">
        <v>1873</v>
      </c>
      <c r="B1341" s="173">
        <v>5</v>
      </c>
      <c r="C1341" s="173">
        <v>5</v>
      </c>
      <c r="D1341" s="158"/>
      <c r="E1341" s="158"/>
      <c r="F1341" s="158"/>
      <c r="G1341" s="158"/>
      <c r="H1341" s="158"/>
      <c r="I1341" s="158"/>
      <c r="J1341" s="158"/>
      <c r="K1341" s="158"/>
      <c r="L1341" s="158"/>
      <c r="M1341" s="158"/>
      <c r="N1341" s="158"/>
      <c r="O1341" s="158"/>
      <c r="P1341" s="158"/>
      <c r="Q1341" s="158"/>
      <c r="R1341" s="158"/>
      <c r="S1341" s="158"/>
      <c r="T1341" s="158"/>
      <c r="U1341" s="158"/>
      <c r="V1341" s="158"/>
      <c r="W1341" s="158"/>
      <c r="X1341" s="158"/>
      <c r="Y1341" s="158"/>
      <c r="Z1341" s="158"/>
    </row>
    <row r="1342" spans="1:26" ht="15.75" customHeight="1">
      <c r="A1342" s="136" t="s">
        <v>1923</v>
      </c>
      <c r="B1342" s="173">
        <v>5</v>
      </c>
      <c r="C1342" s="173">
        <v>6</v>
      </c>
      <c r="D1342" s="158"/>
      <c r="E1342" s="158"/>
      <c r="F1342" s="158"/>
      <c r="G1342" s="158"/>
      <c r="H1342" s="158"/>
      <c r="I1342" s="158"/>
      <c r="J1342" s="158"/>
      <c r="K1342" s="158"/>
      <c r="L1342" s="158"/>
      <c r="M1342" s="158"/>
      <c r="N1342" s="158"/>
      <c r="O1342" s="158"/>
      <c r="P1342" s="158"/>
      <c r="Q1342" s="158"/>
      <c r="R1342" s="158"/>
      <c r="S1342" s="158"/>
      <c r="T1342" s="158"/>
      <c r="U1342" s="158"/>
      <c r="V1342" s="158"/>
      <c r="W1342" s="158"/>
      <c r="X1342" s="158"/>
      <c r="Y1342" s="158"/>
      <c r="Z1342" s="158"/>
    </row>
    <row r="1343" spans="1:26" ht="15.75" customHeight="1">
      <c r="A1343" s="136" t="s">
        <v>1966</v>
      </c>
      <c r="B1343" s="173">
        <v>5</v>
      </c>
      <c r="C1343" s="173">
        <v>7</v>
      </c>
      <c r="D1343" s="158"/>
      <c r="E1343" s="158"/>
      <c r="F1343" s="158"/>
      <c r="G1343" s="158"/>
      <c r="H1343" s="158"/>
      <c r="I1343" s="158"/>
      <c r="J1343" s="158"/>
      <c r="K1343" s="158"/>
      <c r="L1343" s="158"/>
      <c r="M1343" s="158"/>
      <c r="N1343" s="158"/>
      <c r="O1343" s="158"/>
      <c r="P1343" s="158"/>
      <c r="Q1343" s="158"/>
      <c r="R1343" s="158"/>
      <c r="S1343" s="158"/>
      <c r="T1343" s="158"/>
      <c r="U1343" s="158"/>
      <c r="V1343" s="158"/>
      <c r="W1343" s="158"/>
      <c r="X1343" s="158"/>
      <c r="Y1343" s="158"/>
      <c r="Z1343" s="158"/>
    </row>
    <row r="1344" spans="1:26" ht="15.75" customHeight="1">
      <c r="A1344" s="136" t="s">
        <v>2001</v>
      </c>
      <c r="B1344" s="173">
        <v>5</v>
      </c>
      <c r="C1344" s="173">
        <v>8</v>
      </c>
      <c r="D1344" s="158"/>
      <c r="E1344" s="158"/>
      <c r="F1344" s="158"/>
      <c r="G1344" s="158"/>
      <c r="H1344" s="158"/>
      <c r="I1344" s="158"/>
      <c r="J1344" s="158"/>
      <c r="K1344" s="158"/>
      <c r="L1344" s="158"/>
      <c r="M1344" s="158"/>
      <c r="N1344" s="158"/>
      <c r="O1344" s="158"/>
      <c r="P1344" s="158"/>
      <c r="Q1344" s="158"/>
      <c r="R1344" s="158"/>
      <c r="S1344" s="158"/>
      <c r="T1344" s="158"/>
      <c r="U1344" s="158"/>
      <c r="V1344" s="158"/>
      <c r="W1344" s="158"/>
      <c r="X1344" s="158"/>
      <c r="Y1344" s="158"/>
      <c r="Z1344" s="158"/>
    </row>
    <row r="1345" spans="1:26" ht="15.75" customHeight="1">
      <c r="A1345" s="142" t="s">
        <v>1121</v>
      </c>
      <c r="B1345" s="173">
        <v>0</v>
      </c>
      <c r="C1345" s="173">
        <v>1</v>
      </c>
      <c r="D1345" s="158"/>
      <c r="E1345" s="158"/>
      <c r="F1345" s="158"/>
      <c r="G1345" s="158"/>
      <c r="H1345" s="158"/>
      <c r="I1345" s="158"/>
      <c r="J1345" s="158"/>
      <c r="K1345" s="158"/>
      <c r="L1345" s="158"/>
      <c r="M1345" s="158"/>
      <c r="N1345" s="158"/>
      <c r="O1345" s="158"/>
      <c r="P1345" s="158"/>
      <c r="Q1345" s="158"/>
      <c r="R1345" s="158"/>
      <c r="S1345" s="158"/>
      <c r="T1345" s="158"/>
      <c r="U1345" s="158"/>
      <c r="V1345" s="158"/>
      <c r="W1345" s="158"/>
      <c r="X1345" s="158"/>
      <c r="Y1345" s="158"/>
      <c r="Z1345" s="158"/>
    </row>
    <row r="1346" spans="1:26" ht="15.75" customHeight="1">
      <c r="A1346" s="142" t="s">
        <v>1312</v>
      </c>
      <c r="B1346" s="173">
        <v>0</v>
      </c>
      <c r="C1346" s="173">
        <v>2</v>
      </c>
      <c r="D1346" s="158"/>
      <c r="E1346" s="158"/>
      <c r="F1346" s="158"/>
      <c r="G1346" s="158"/>
      <c r="H1346" s="158"/>
      <c r="I1346" s="158"/>
      <c r="J1346" s="158"/>
      <c r="K1346" s="158"/>
      <c r="L1346" s="158"/>
      <c r="M1346" s="158"/>
      <c r="N1346" s="158"/>
      <c r="O1346" s="158"/>
      <c r="P1346" s="158"/>
      <c r="Q1346" s="158"/>
      <c r="R1346" s="158"/>
      <c r="S1346" s="158"/>
      <c r="T1346" s="158"/>
      <c r="U1346" s="158"/>
      <c r="V1346" s="158"/>
      <c r="W1346" s="158"/>
      <c r="X1346" s="158"/>
      <c r="Y1346" s="158"/>
      <c r="Z1346" s="158"/>
    </row>
    <row r="1347" spans="1:26" ht="15.75" customHeight="1">
      <c r="A1347" s="136" t="s">
        <v>1473</v>
      </c>
      <c r="B1347" s="173">
        <v>5</v>
      </c>
      <c r="C1347" s="173">
        <v>1</v>
      </c>
      <c r="D1347" s="158"/>
      <c r="E1347" s="158"/>
      <c r="F1347" s="158"/>
      <c r="G1347" s="158"/>
      <c r="H1347" s="158"/>
      <c r="I1347" s="158"/>
      <c r="J1347" s="158"/>
      <c r="K1347" s="158"/>
      <c r="L1347" s="158"/>
      <c r="M1347" s="158"/>
      <c r="N1347" s="158"/>
      <c r="O1347" s="158"/>
      <c r="P1347" s="158"/>
      <c r="Q1347" s="158"/>
      <c r="R1347" s="158"/>
      <c r="S1347" s="158"/>
      <c r="T1347" s="158"/>
      <c r="U1347" s="158"/>
      <c r="V1347" s="158"/>
      <c r="W1347" s="158"/>
      <c r="X1347" s="158"/>
      <c r="Y1347" s="158"/>
      <c r="Z1347" s="158"/>
    </row>
    <row r="1348" spans="1:26" ht="15.75" customHeight="1">
      <c r="A1348" s="136" t="s">
        <v>1612</v>
      </c>
      <c r="B1348" s="173">
        <v>5</v>
      </c>
      <c r="C1348" s="173">
        <v>2</v>
      </c>
      <c r="D1348" s="158"/>
      <c r="E1348" s="158"/>
      <c r="F1348" s="158"/>
      <c r="G1348" s="158"/>
      <c r="H1348" s="158"/>
      <c r="I1348" s="158"/>
      <c r="J1348" s="158"/>
      <c r="K1348" s="158"/>
      <c r="L1348" s="158"/>
      <c r="M1348" s="158"/>
      <c r="N1348" s="158"/>
      <c r="O1348" s="158"/>
      <c r="P1348" s="158"/>
      <c r="Q1348" s="158"/>
      <c r="R1348" s="158"/>
      <c r="S1348" s="158"/>
      <c r="T1348" s="158"/>
      <c r="U1348" s="158"/>
      <c r="V1348" s="158"/>
      <c r="W1348" s="158"/>
      <c r="X1348" s="158"/>
      <c r="Y1348" s="158"/>
      <c r="Z1348" s="158"/>
    </row>
    <row r="1349" spans="1:26" ht="15.75" customHeight="1">
      <c r="A1349" s="136" t="s">
        <v>1724</v>
      </c>
      <c r="B1349" s="173">
        <v>5</v>
      </c>
      <c r="C1349" s="173">
        <v>3</v>
      </c>
      <c r="D1349" s="158"/>
      <c r="E1349" s="158"/>
      <c r="F1349" s="158"/>
      <c r="G1349" s="158"/>
      <c r="H1349" s="158"/>
      <c r="I1349" s="158"/>
      <c r="J1349" s="158"/>
      <c r="K1349" s="158"/>
      <c r="L1349" s="158"/>
      <c r="M1349" s="158"/>
      <c r="N1349" s="158"/>
      <c r="O1349" s="158"/>
      <c r="P1349" s="158"/>
      <c r="Q1349" s="158"/>
      <c r="R1349" s="158"/>
      <c r="S1349" s="158"/>
      <c r="T1349" s="158"/>
      <c r="U1349" s="158"/>
      <c r="V1349" s="158"/>
      <c r="W1349" s="158"/>
      <c r="X1349" s="158"/>
      <c r="Y1349" s="158"/>
      <c r="Z1349" s="158"/>
    </row>
    <row r="1350" spans="1:26" ht="15.75" customHeight="1">
      <c r="A1350" s="136" t="s">
        <v>1809</v>
      </c>
      <c r="B1350" s="173">
        <v>5</v>
      </c>
      <c r="C1350" s="173">
        <v>4</v>
      </c>
      <c r="D1350" s="158"/>
      <c r="E1350" s="158"/>
      <c r="F1350" s="158"/>
      <c r="G1350" s="158"/>
      <c r="H1350" s="158"/>
      <c r="I1350" s="158"/>
      <c r="J1350" s="158"/>
      <c r="K1350" s="158"/>
      <c r="L1350" s="158"/>
      <c r="M1350" s="158"/>
      <c r="N1350" s="158"/>
      <c r="O1350" s="158"/>
      <c r="P1350" s="158"/>
      <c r="Q1350" s="158"/>
      <c r="R1350" s="158"/>
      <c r="S1350" s="158"/>
      <c r="T1350" s="158"/>
      <c r="U1350" s="158"/>
      <c r="V1350" s="158"/>
      <c r="W1350" s="158"/>
      <c r="X1350" s="158"/>
      <c r="Y1350" s="158"/>
      <c r="Z1350" s="158"/>
    </row>
    <row r="1351" spans="1:26" ht="15.75" customHeight="1">
      <c r="A1351" s="136" t="s">
        <v>1874</v>
      </c>
      <c r="B1351" s="173">
        <v>5</v>
      </c>
      <c r="C1351" s="173">
        <v>5</v>
      </c>
      <c r="D1351" s="158"/>
      <c r="E1351" s="158"/>
      <c r="F1351" s="158"/>
      <c r="G1351" s="158"/>
      <c r="H1351" s="158"/>
      <c r="I1351" s="158"/>
      <c r="J1351" s="158"/>
      <c r="K1351" s="158"/>
      <c r="L1351" s="158"/>
      <c r="M1351" s="158"/>
      <c r="N1351" s="158"/>
      <c r="O1351" s="158"/>
      <c r="P1351" s="158"/>
      <c r="Q1351" s="158"/>
      <c r="R1351" s="158"/>
      <c r="S1351" s="158"/>
      <c r="T1351" s="158"/>
      <c r="U1351" s="158"/>
      <c r="V1351" s="158"/>
      <c r="W1351" s="158"/>
      <c r="X1351" s="158"/>
      <c r="Y1351" s="158"/>
      <c r="Z1351" s="158"/>
    </row>
    <row r="1352" spans="1:26" ht="15.75" customHeight="1">
      <c r="A1352" s="136" t="s">
        <v>1924</v>
      </c>
      <c r="B1352" s="173">
        <v>5</v>
      </c>
      <c r="C1352" s="173">
        <v>6</v>
      </c>
      <c r="D1352" s="158"/>
      <c r="E1352" s="158"/>
      <c r="F1352" s="158"/>
      <c r="G1352" s="158"/>
      <c r="H1352" s="158"/>
      <c r="I1352" s="158"/>
      <c r="J1352" s="158"/>
      <c r="K1352" s="158"/>
      <c r="L1352" s="158"/>
      <c r="M1352" s="158"/>
      <c r="N1352" s="158"/>
      <c r="O1352" s="158"/>
      <c r="P1352" s="158"/>
      <c r="Q1352" s="158"/>
      <c r="R1352" s="158"/>
      <c r="S1352" s="158"/>
      <c r="T1352" s="158"/>
      <c r="U1352" s="158"/>
      <c r="V1352" s="158"/>
      <c r="W1352" s="158"/>
      <c r="X1352" s="158"/>
      <c r="Y1352" s="158"/>
      <c r="Z1352" s="158"/>
    </row>
    <row r="1353" spans="1:26" ht="15.75" customHeight="1">
      <c r="A1353" s="136" t="s">
        <v>1967</v>
      </c>
      <c r="B1353" s="173">
        <v>5</v>
      </c>
      <c r="C1353" s="173">
        <v>7</v>
      </c>
      <c r="D1353" s="158"/>
      <c r="E1353" s="158"/>
      <c r="F1353" s="158"/>
      <c r="G1353" s="158"/>
      <c r="H1353" s="158"/>
      <c r="I1353" s="158"/>
      <c r="J1353" s="158"/>
      <c r="K1353" s="158"/>
      <c r="L1353" s="158"/>
      <c r="M1353" s="158"/>
      <c r="N1353" s="158"/>
      <c r="O1353" s="158"/>
      <c r="P1353" s="158"/>
      <c r="Q1353" s="158"/>
      <c r="R1353" s="158"/>
      <c r="S1353" s="158"/>
      <c r="T1353" s="158"/>
      <c r="U1353" s="158"/>
      <c r="V1353" s="158"/>
      <c r="W1353" s="158"/>
      <c r="X1353" s="158"/>
      <c r="Y1353" s="158"/>
      <c r="Z1353" s="158"/>
    </row>
    <row r="1354" spans="1:26" ht="15.75" customHeight="1">
      <c r="A1354" s="136" t="s">
        <v>1122</v>
      </c>
      <c r="B1354" s="173">
        <v>5</v>
      </c>
      <c r="C1354" s="173">
        <v>0</v>
      </c>
      <c r="D1354" s="158"/>
      <c r="E1354" s="158"/>
      <c r="F1354" s="158"/>
      <c r="G1354" s="158"/>
      <c r="H1354" s="158"/>
      <c r="I1354" s="158"/>
      <c r="J1354" s="158"/>
      <c r="K1354" s="158"/>
      <c r="L1354" s="158"/>
      <c r="M1354" s="158"/>
      <c r="N1354" s="158"/>
      <c r="O1354" s="158"/>
      <c r="P1354" s="158"/>
      <c r="Q1354" s="158"/>
      <c r="R1354" s="158"/>
      <c r="S1354" s="158"/>
      <c r="T1354" s="158"/>
      <c r="U1354" s="158"/>
      <c r="V1354" s="158"/>
      <c r="W1354" s="158"/>
      <c r="X1354" s="158"/>
      <c r="Y1354" s="158"/>
      <c r="Z1354" s="158"/>
    </row>
    <row r="1355" spans="1:26" ht="15.75" customHeight="1">
      <c r="A1355" s="136" t="s">
        <v>1313</v>
      </c>
      <c r="B1355" s="173">
        <v>5</v>
      </c>
      <c r="C1355" s="173">
        <v>1</v>
      </c>
      <c r="D1355" s="158"/>
      <c r="E1355" s="158"/>
      <c r="F1355" s="158"/>
      <c r="G1355" s="158"/>
      <c r="H1355" s="158"/>
      <c r="I1355" s="158"/>
      <c r="J1355" s="158"/>
      <c r="K1355" s="158"/>
      <c r="L1355" s="158"/>
      <c r="M1355" s="158"/>
      <c r="N1355" s="158"/>
      <c r="O1355" s="158"/>
      <c r="P1355" s="158"/>
      <c r="Q1355" s="158"/>
      <c r="R1355" s="158"/>
      <c r="S1355" s="158"/>
      <c r="T1355" s="158"/>
      <c r="U1355" s="158"/>
      <c r="V1355" s="158"/>
      <c r="W1355" s="158"/>
      <c r="X1355" s="158"/>
      <c r="Y1355" s="158"/>
      <c r="Z1355" s="158"/>
    </row>
    <row r="1356" spans="1:26" ht="15.75" customHeight="1">
      <c r="A1356" s="142" t="s">
        <v>1123</v>
      </c>
      <c r="B1356" s="173">
        <v>0</v>
      </c>
      <c r="C1356" s="173">
        <v>1</v>
      </c>
      <c r="D1356" s="158"/>
      <c r="E1356" s="158"/>
      <c r="F1356" s="158"/>
      <c r="G1356" s="158"/>
      <c r="H1356" s="158"/>
      <c r="I1356" s="158"/>
      <c r="J1356" s="158"/>
      <c r="K1356" s="158"/>
      <c r="L1356" s="158"/>
      <c r="M1356" s="158"/>
      <c r="N1356" s="158"/>
      <c r="O1356" s="158"/>
      <c r="P1356" s="158"/>
      <c r="Q1356" s="158"/>
      <c r="R1356" s="158"/>
      <c r="S1356" s="158"/>
      <c r="T1356" s="158"/>
      <c r="U1356" s="158"/>
      <c r="V1356" s="158"/>
      <c r="W1356" s="158"/>
      <c r="X1356" s="158"/>
      <c r="Y1356" s="158"/>
      <c r="Z1356" s="158"/>
    </row>
    <row r="1357" spans="1:26" ht="15.75" customHeight="1">
      <c r="A1357" s="142" t="s">
        <v>1314</v>
      </c>
      <c r="B1357" s="173">
        <v>0</v>
      </c>
      <c r="C1357" s="173">
        <v>2</v>
      </c>
      <c r="D1357" s="158"/>
      <c r="E1357" s="158"/>
      <c r="F1357" s="158"/>
      <c r="G1357" s="158"/>
      <c r="H1357" s="158"/>
      <c r="I1357" s="158"/>
      <c r="J1357" s="158"/>
      <c r="K1357" s="158"/>
      <c r="L1357" s="158"/>
      <c r="M1357" s="158"/>
      <c r="N1357" s="158"/>
      <c r="O1357" s="158"/>
      <c r="P1357" s="158"/>
      <c r="Q1357" s="158"/>
      <c r="R1357" s="158"/>
      <c r="S1357" s="158"/>
      <c r="T1357" s="158"/>
      <c r="U1357" s="158"/>
      <c r="V1357" s="158"/>
      <c r="W1357" s="158"/>
      <c r="X1357" s="158"/>
      <c r="Y1357" s="158"/>
      <c r="Z1357" s="158"/>
    </row>
    <row r="1358" spans="1:26" ht="15.75" customHeight="1">
      <c r="A1358" s="136" t="s">
        <v>1474</v>
      </c>
      <c r="B1358" s="173">
        <v>5</v>
      </c>
      <c r="C1358" s="173">
        <v>1</v>
      </c>
      <c r="D1358" s="158"/>
      <c r="E1358" s="158"/>
      <c r="F1358" s="158"/>
      <c r="G1358" s="158"/>
      <c r="H1358" s="158"/>
      <c r="I1358" s="158"/>
      <c r="J1358" s="158"/>
      <c r="K1358" s="158"/>
      <c r="L1358" s="158"/>
      <c r="M1358" s="158"/>
      <c r="N1358" s="158"/>
      <c r="O1358" s="158"/>
      <c r="P1358" s="158"/>
      <c r="Q1358" s="158"/>
      <c r="R1358" s="158"/>
      <c r="S1358" s="158"/>
      <c r="T1358" s="158"/>
      <c r="U1358" s="158"/>
      <c r="V1358" s="158"/>
      <c r="W1358" s="158"/>
      <c r="X1358" s="158"/>
      <c r="Y1358" s="158"/>
      <c r="Z1358" s="158"/>
    </row>
    <row r="1359" spans="1:26" ht="15.75" customHeight="1">
      <c r="A1359" s="136" t="s">
        <v>1613</v>
      </c>
      <c r="B1359" s="173">
        <v>5</v>
      </c>
      <c r="C1359" s="173">
        <v>2</v>
      </c>
      <c r="D1359" s="158"/>
      <c r="E1359" s="158"/>
      <c r="F1359" s="158"/>
      <c r="G1359" s="158"/>
      <c r="H1359" s="158"/>
      <c r="I1359" s="158"/>
      <c r="J1359" s="158"/>
      <c r="K1359" s="158"/>
      <c r="L1359" s="158"/>
      <c r="M1359" s="158"/>
      <c r="N1359" s="158"/>
      <c r="O1359" s="158"/>
      <c r="P1359" s="158"/>
      <c r="Q1359" s="158"/>
      <c r="R1359" s="158"/>
      <c r="S1359" s="158"/>
      <c r="T1359" s="158"/>
      <c r="U1359" s="158"/>
      <c r="V1359" s="158"/>
      <c r="W1359" s="158"/>
      <c r="X1359" s="158"/>
      <c r="Y1359" s="158"/>
      <c r="Z1359" s="158"/>
    </row>
    <row r="1360" spans="1:26" ht="15.75" customHeight="1">
      <c r="A1360" s="136" t="s">
        <v>1725</v>
      </c>
      <c r="B1360" s="173">
        <v>5</v>
      </c>
      <c r="C1360" s="173">
        <v>3</v>
      </c>
      <c r="D1360" s="158"/>
      <c r="E1360" s="158"/>
      <c r="F1360" s="158"/>
      <c r="G1360" s="158"/>
      <c r="H1360" s="158"/>
      <c r="I1360" s="158"/>
      <c r="J1360" s="158"/>
      <c r="K1360" s="158"/>
      <c r="L1360" s="158"/>
      <c r="M1360" s="158"/>
      <c r="N1360" s="158"/>
      <c r="O1360" s="158"/>
      <c r="P1360" s="158"/>
      <c r="Q1360" s="158"/>
      <c r="R1360" s="158"/>
      <c r="S1360" s="158"/>
      <c r="T1360" s="158"/>
      <c r="U1360" s="158"/>
      <c r="V1360" s="158"/>
      <c r="W1360" s="158"/>
      <c r="X1360" s="158"/>
      <c r="Y1360" s="158"/>
      <c r="Z1360" s="158"/>
    </row>
    <row r="1361" spans="1:26" ht="15.75" customHeight="1">
      <c r="A1361" s="136" t="s">
        <v>1810</v>
      </c>
      <c r="B1361" s="173">
        <v>5</v>
      </c>
      <c r="C1361" s="173">
        <v>5</v>
      </c>
      <c r="D1361" s="158"/>
      <c r="E1361" s="158"/>
      <c r="F1361" s="158"/>
      <c r="G1361" s="158"/>
      <c r="H1361" s="158"/>
      <c r="I1361" s="158"/>
      <c r="J1361" s="158"/>
      <c r="K1361" s="158"/>
      <c r="L1361" s="158"/>
      <c r="M1361" s="158"/>
      <c r="N1361" s="158"/>
      <c r="O1361" s="158"/>
      <c r="P1361" s="158"/>
      <c r="Q1361" s="158"/>
      <c r="R1361" s="158"/>
      <c r="S1361" s="158"/>
      <c r="T1361" s="158"/>
      <c r="U1361" s="158"/>
      <c r="V1361" s="158"/>
      <c r="W1361" s="158"/>
      <c r="X1361" s="158"/>
      <c r="Y1361" s="158"/>
      <c r="Z1361" s="158"/>
    </row>
    <row r="1362" spans="1:26" ht="15.75" customHeight="1">
      <c r="A1362" s="136" t="s">
        <v>1875</v>
      </c>
      <c r="B1362" s="173">
        <v>5</v>
      </c>
      <c r="C1362" s="173">
        <v>6</v>
      </c>
      <c r="D1362" s="158"/>
      <c r="E1362" s="158"/>
      <c r="F1362" s="158"/>
      <c r="G1362" s="158"/>
      <c r="H1362" s="158"/>
      <c r="I1362" s="158"/>
      <c r="J1362" s="158"/>
      <c r="K1362" s="158"/>
      <c r="L1362" s="158"/>
      <c r="M1362" s="158"/>
      <c r="N1362" s="158"/>
      <c r="O1362" s="158"/>
      <c r="P1362" s="158"/>
      <c r="Q1362" s="158"/>
      <c r="R1362" s="158"/>
      <c r="S1362" s="158"/>
      <c r="T1362" s="158"/>
      <c r="U1362" s="158"/>
      <c r="V1362" s="158"/>
      <c r="W1362" s="158"/>
      <c r="X1362" s="158"/>
      <c r="Y1362" s="158"/>
      <c r="Z1362" s="158"/>
    </row>
    <row r="1363" spans="1:26" ht="15.75" customHeight="1">
      <c r="A1363" s="136" t="s">
        <v>1925</v>
      </c>
      <c r="B1363" s="173">
        <v>5</v>
      </c>
      <c r="C1363" s="173">
        <v>8</v>
      </c>
      <c r="D1363" s="158"/>
      <c r="E1363" s="158"/>
      <c r="F1363" s="158"/>
      <c r="G1363" s="158"/>
      <c r="H1363" s="158"/>
      <c r="I1363" s="158"/>
      <c r="J1363" s="158"/>
      <c r="K1363" s="158"/>
      <c r="L1363" s="158"/>
      <c r="M1363" s="158"/>
      <c r="N1363" s="158"/>
      <c r="O1363" s="158"/>
      <c r="P1363" s="158"/>
      <c r="Q1363" s="158"/>
      <c r="R1363" s="158"/>
      <c r="S1363" s="158"/>
      <c r="T1363" s="158"/>
      <c r="U1363" s="158"/>
      <c r="V1363" s="158"/>
      <c r="W1363" s="158"/>
      <c r="X1363" s="158"/>
      <c r="Y1363" s="158"/>
      <c r="Z1363" s="158"/>
    </row>
    <row r="1364" spans="1:26" ht="15.75" customHeight="1">
      <c r="A1364" s="136" t="s">
        <v>1124</v>
      </c>
      <c r="B1364" s="173">
        <v>5</v>
      </c>
      <c r="C1364" s="173">
        <v>0</v>
      </c>
      <c r="D1364" s="158"/>
      <c r="E1364" s="158"/>
      <c r="F1364" s="158"/>
      <c r="G1364" s="158"/>
      <c r="H1364" s="158"/>
      <c r="I1364" s="158"/>
      <c r="J1364" s="158"/>
      <c r="K1364" s="158"/>
      <c r="L1364" s="158"/>
      <c r="M1364" s="158"/>
      <c r="N1364" s="158"/>
      <c r="O1364" s="158"/>
      <c r="P1364" s="158"/>
      <c r="Q1364" s="158"/>
      <c r="R1364" s="158"/>
      <c r="S1364" s="158"/>
      <c r="T1364" s="158"/>
      <c r="U1364" s="158"/>
      <c r="V1364" s="158"/>
      <c r="W1364" s="158"/>
      <c r="X1364" s="158"/>
      <c r="Y1364" s="158"/>
      <c r="Z1364" s="158"/>
    </row>
    <row r="1365" spans="1:26" ht="15.75" customHeight="1">
      <c r="A1365" s="136" t="s">
        <v>1315</v>
      </c>
      <c r="B1365" s="173">
        <v>5</v>
      </c>
      <c r="C1365" s="173">
        <v>1</v>
      </c>
      <c r="D1365" s="158"/>
      <c r="E1365" s="158"/>
      <c r="F1365" s="158"/>
      <c r="G1365" s="158"/>
      <c r="H1365" s="158"/>
      <c r="I1365" s="158"/>
      <c r="J1365" s="158"/>
      <c r="K1365" s="158"/>
      <c r="L1365" s="158"/>
      <c r="M1365" s="158"/>
      <c r="N1365" s="158"/>
      <c r="O1365" s="158"/>
      <c r="P1365" s="158"/>
      <c r="Q1365" s="158"/>
      <c r="R1365" s="158"/>
      <c r="S1365" s="158"/>
      <c r="T1365" s="158"/>
      <c r="U1365" s="158"/>
      <c r="V1365" s="158"/>
      <c r="W1365" s="158"/>
      <c r="X1365" s="158"/>
      <c r="Y1365" s="158"/>
      <c r="Z1365" s="158"/>
    </row>
    <row r="1366" spans="1:26" ht="15.75" customHeight="1">
      <c r="A1366" s="136" t="s">
        <v>1475</v>
      </c>
      <c r="B1366" s="173">
        <v>5</v>
      </c>
      <c r="C1366" s="173">
        <v>2</v>
      </c>
      <c r="D1366" s="158"/>
      <c r="E1366" s="158"/>
      <c r="F1366" s="158"/>
      <c r="G1366" s="158"/>
      <c r="H1366" s="158"/>
      <c r="I1366" s="158"/>
      <c r="J1366" s="158"/>
      <c r="K1366" s="158"/>
      <c r="L1366" s="158"/>
      <c r="M1366" s="158"/>
      <c r="N1366" s="158"/>
      <c r="O1366" s="158"/>
      <c r="P1366" s="158"/>
      <c r="Q1366" s="158"/>
      <c r="R1366" s="158"/>
      <c r="S1366" s="158"/>
      <c r="T1366" s="158"/>
      <c r="U1366" s="158"/>
      <c r="V1366" s="158"/>
      <c r="W1366" s="158"/>
      <c r="X1366" s="158"/>
      <c r="Y1366" s="158"/>
      <c r="Z1366" s="158"/>
    </row>
    <row r="1367" spans="1:26" ht="15.75" customHeight="1">
      <c r="A1367" s="136" t="s">
        <v>1614</v>
      </c>
      <c r="B1367" s="173">
        <v>5</v>
      </c>
      <c r="C1367" s="173">
        <v>4</v>
      </c>
      <c r="D1367" s="158"/>
      <c r="E1367" s="158"/>
      <c r="F1367" s="158"/>
      <c r="G1367" s="158"/>
      <c r="H1367" s="158"/>
      <c r="I1367" s="158"/>
      <c r="J1367" s="158"/>
      <c r="K1367" s="158"/>
      <c r="L1367" s="158"/>
      <c r="M1367" s="158"/>
      <c r="N1367" s="158"/>
      <c r="O1367" s="158"/>
      <c r="P1367" s="158"/>
      <c r="Q1367" s="158"/>
      <c r="R1367" s="158"/>
      <c r="S1367" s="158"/>
      <c r="T1367" s="158"/>
      <c r="U1367" s="158"/>
      <c r="V1367" s="158"/>
      <c r="W1367" s="158"/>
      <c r="X1367" s="158"/>
      <c r="Y1367" s="158"/>
      <c r="Z1367" s="158"/>
    </row>
    <row r="1368" spans="1:26" ht="15.75" customHeight="1">
      <c r="A1368" s="136" t="s">
        <v>1726</v>
      </c>
      <c r="B1368" s="173">
        <v>5</v>
      </c>
      <c r="C1368" s="173">
        <v>6</v>
      </c>
      <c r="D1368" s="158"/>
      <c r="E1368" s="158"/>
      <c r="F1368" s="158"/>
      <c r="G1368" s="158"/>
      <c r="H1368" s="158"/>
      <c r="I1368" s="158"/>
      <c r="J1368" s="158"/>
      <c r="K1368" s="158"/>
      <c r="L1368" s="158"/>
      <c r="M1368" s="158"/>
      <c r="N1368" s="158"/>
      <c r="O1368" s="158"/>
      <c r="P1368" s="158"/>
      <c r="Q1368" s="158"/>
      <c r="R1368" s="158"/>
      <c r="S1368" s="158"/>
      <c r="T1368" s="158"/>
      <c r="U1368" s="158"/>
      <c r="V1368" s="158"/>
      <c r="W1368" s="158"/>
      <c r="X1368" s="158"/>
      <c r="Y1368" s="158"/>
      <c r="Z1368" s="158"/>
    </row>
    <row r="1369" spans="1:26" ht="15.75" customHeight="1">
      <c r="A1369" s="136" t="s">
        <v>1811</v>
      </c>
      <c r="B1369" s="173">
        <v>5</v>
      </c>
      <c r="C1369" s="173">
        <v>9</v>
      </c>
      <c r="D1369" s="158"/>
      <c r="E1369" s="158"/>
      <c r="F1369" s="158"/>
      <c r="G1369" s="158"/>
      <c r="H1369" s="158"/>
      <c r="I1369" s="158"/>
      <c r="J1369" s="158"/>
      <c r="K1369" s="158"/>
      <c r="L1369" s="158"/>
      <c r="M1369" s="158"/>
      <c r="N1369" s="158"/>
      <c r="O1369" s="158"/>
      <c r="P1369" s="158"/>
      <c r="Q1369" s="158"/>
      <c r="R1369" s="158"/>
      <c r="S1369" s="158"/>
      <c r="T1369" s="158"/>
      <c r="U1369" s="158"/>
      <c r="V1369" s="158"/>
      <c r="W1369" s="158"/>
      <c r="X1369" s="158"/>
      <c r="Y1369" s="158"/>
      <c r="Z1369" s="158"/>
    </row>
    <row r="1370" spans="1:26" ht="15.75" customHeight="1">
      <c r="A1370" s="136" t="s">
        <v>1125</v>
      </c>
      <c r="B1370" s="173">
        <v>5</v>
      </c>
      <c r="C1370" s="173">
        <v>0</v>
      </c>
      <c r="D1370" s="158"/>
      <c r="E1370" s="158"/>
      <c r="F1370" s="158"/>
      <c r="G1370" s="158"/>
      <c r="H1370" s="158"/>
      <c r="I1370" s="158"/>
      <c r="J1370" s="158"/>
      <c r="K1370" s="158"/>
      <c r="L1370" s="158"/>
      <c r="M1370" s="158"/>
      <c r="N1370" s="158"/>
      <c r="O1370" s="158"/>
      <c r="P1370" s="158"/>
      <c r="Q1370" s="158"/>
      <c r="R1370" s="158"/>
      <c r="S1370" s="158"/>
      <c r="T1370" s="158"/>
      <c r="U1370" s="158"/>
      <c r="V1370" s="158"/>
      <c r="W1370" s="158"/>
      <c r="X1370" s="158"/>
      <c r="Y1370" s="158"/>
      <c r="Z1370" s="158"/>
    </row>
    <row r="1371" spans="1:26" ht="15.75" customHeight="1">
      <c r="A1371" s="136" t="s">
        <v>1316</v>
      </c>
      <c r="B1371" s="173">
        <v>5</v>
      </c>
      <c r="C1371" s="173">
        <v>1</v>
      </c>
      <c r="D1371" s="158"/>
      <c r="E1371" s="158"/>
      <c r="F1371" s="158"/>
      <c r="G1371" s="158"/>
      <c r="H1371" s="158"/>
      <c r="I1371" s="158"/>
      <c r="J1371" s="158"/>
      <c r="K1371" s="158"/>
      <c r="L1371" s="158"/>
      <c r="M1371" s="158"/>
      <c r="N1371" s="158"/>
      <c r="O1371" s="158"/>
      <c r="P1371" s="158"/>
      <c r="Q1371" s="158"/>
      <c r="R1371" s="158"/>
      <c r="S1371" s="158"/>
      <c r="T1371" s="158"/>
      <c r="U1371" s="158"/>
      <c r="V1371" s="158"/>
      <c r="W1371" s="158"/>
      <c r="X1371" s="158"/>
      <c r="Y1371" s="158"/>
      <c r="Z1371" s="158"/>
    </row>
    <row r="1372" spans="1:26" ht="15.75" customHeight="1">
      <c r="A1372" s="136" t="s">
        <v>1476</v>
      </c>
      <c r="B1372" s="173">
        <v>5</v>
      </c>
      <c r="C1372" s="173">
        <v>2</v>
      </c>
      <c r="D1372" s="158"/>
      <c r="E1372" s="158"/>
      <c r="F1372" s="158"/>
      <c r="G1372" s="158"/>
      <c r="H1372" s="158"/>
      <c r="I1372" s="158"/>
      <c r="J1372" s="158"/>
      <c r="K1372" s="158"/>
      <c r="L1372" s="158"/>
      <c r="M1372" s="158"/>
      <c r="N1372" s="158"/>
      <c r="O1372" s="158"/>
      <c r="P1372" s="158"/>
      <c r="Q1372" s="158"/>
      <c r="R1372" s="158"/>
      <c r="S1372" s="158"/>
      <c r="T1372" s="158"/>
      <c r="U1372" s="158"/>
      <c r="V1372" s="158"/>
      <c r="W1372" s="158"/>
      <c r="X1372" s="158"/>
      <c r="Y1372" s="158"/>
      <c r="Z1372" s="158"/>
    </row>
    <row r="1373" spans="1:26" ht="15.75" customHeight="1">
      <c r="A1373" s="136" t="s">
        <v>1126</v>
      </c>
      <c r="B1373" s="173">
        <v>5</v>
      </c>
      <c r="C1373" s="173">
        <v>0</v>
      </c>
      <c r="D1373" s="158"/>
      <c r="E1373" s="158"/>
      <c r="F1373" s="158"/>
      <c r="G1373" s="158"/>
      <c r="H1373" s="158"/>
      <c r="I1373" s="158"/>
      <c r="J1373" s="158"/>
      <c r="K1373" s="158"/>
      <c r="L1373" s="158"/>
      <c r="M1373" s="158"/>
      <c r="N1373" s="158"/>
      <c r="O1373" s="158"/>
      <c r="P1373" s="158"/>
      <c r="Q1373" s="158"/>
      <c r="R1373" s="158"/>
      <c r="S1373" s="158"/>
      <c r="T1373" s="158"/>
      <c r="U1373" s="158"/>
      <c r="V1373" s="158"/>
      <c r="W1373" s="158"/>
      <c r="X1373" s="158"/>
      <c r="Y1373" s="158"/>
      <c r="Z1373" s="158"/>
    </row>
    <row r="1374" spans="1:26" ht="15.75" customHeight="1">
      <c r="A1374" s="136" t="s">
        <v>1317</v>
      </c>
      <c r="B1374" s="173">
        <v>5</v>
      </c>
      <c r="C1374" s="173">
        <v>1</v>
      </c>
      <c r="D1374" s="158"/>
      <c r="E1374" s="158"/>
      <c r="F1374" s="158"/>
      <c r="G1374" s="158"/>
      <c r="H1374" s="158"/>
      <c r="I1374" s="158"/>
      <c r="J1374" s="158"/>
      <c r="K1374" s="158"/>
      <c r="L1374" s="158"/>
      <c r="M1374" s="158"/>
      <c r="N1374" s="158"/>
      <c r="O1374" s="158"/>
      <c r="P1374" s="158"/>
      <c r="Q1374" s="158"/>
      <c r="R1374" s="158"/>
      <c r="S1374" s="158"/>
      <c r="T1374" s="158"/>
      <c r="U1374" s="158"/>
      <c r="V1374" s="158"/>
      <c r="W1374" s="158"/>
      <c r="X1374" s="158"/>
      <c r="Y1374" s="158"/>
      <c r="Z1374" s="158"/>
    </row>
    <row r="1375" spans="1:26" ht="15.75" customHeight="1">
      <c r="A1375" s="136" t="s">
        <v>1477</v>
      </c>
      <c r="B1375" s="173">
        <v>5</v>
      </c>
      <c r="C1375" s="173">
        <v>2</v>
      </c>
      <c r="D1375" s="158"/>
      <c r="E1375" s="158"/>
      <c r="F1375" s="158"/>
      <c r="G1375" s="158"/>
      <c r="H1375" s="158"/>
      <c r="I1375" s="158"/>
      <c r="J1375" s="158"/>
      <c r="K1375" s="158"/>
      <c r="L1375" s="158"/>
      <c r="M1375" s="158"/>
      <c r="N1375" s="158"/>
      <c r="O1375" s="158"/>
      <c r="P1375" s="158"/>
      <c r="Q1375" s="158"/>
      <c r="R1375" s="158"/>
      <c r="S1375" s="158"/>
      <c r="T1375" s="158"/>
      <c r="U1375" s="158"/>
      <c r="V1375" s="158"/>
      <c r="W1375" s="158"/>
      <c r="X1375" s="158"/>
      <c r="Y1375" s="158"/>
      <c r="Z1375" s="158"/>
    </row>
    <row r="1376" spans="1:26" ht="15.75" customHeight="1">
      <c r="A1376" s="136" t="s">
        <v>1127</v>
      </c>
      <c r="B1376" s="173">
        <v>5</v>
      </c>
      <c r="C1376" s="173">
        <v>0</v>
      </c>
      <c r="D1376" s="158"/>
      <c r="E1376" s="158"/>
      <c r="F1376" s="158"/>
      <c r="G1376" s="158"/>
      <c r="H1376" s="158"/>
      <c r="I1376" s="158"/>
      <c r="J1376" s="158"/>
      <c r="K1376" s="158"/>
      <c r="L1376" s="158"/>
      <c r="M1376" s="158"/>
      <c r="N1376" s="158"/>
      <c r="O1376" s="158"/>
      <c r="P1376" s="158"/>
      <c r="Q1376" s="158"/>
      <c r="R1376" s="158"/>
      <c r="S1376" s="158"/>
      <c r="T1376" s="158"/>
      <c r="U1376" s="158"/>
      <c r="V1376" s="158"/>
      <c r="W1376" s="158"/>
      <c r="X1376" s="158"/>
      <c r="Y1376" s="158"/>
      <c r="Z1376" s="158"/>
    </row>
    <row r="1377" spans="1:26" ht="15.75" customHeight="1">
      <c r="A1377" s="136" t="s">
        <v>1318</v>
      </c>
      <c r="B1377" s="173">
        <v>5</v>
      </c>
      <c r="C1377" s="173">
        <v>1</v>
      </c>
      <c r="D1377" s="158"/>
      <c r="E1377" s="158"/>
      <c r="F1377" s="158"/>
      <c r="G1377" s="158"/>
      <c r="H1377" s="158"/>
      <c r="I1377" s="158"/>
      <c r="J1377" s="158"/>
      <c r="K1377" s="158"/>
      <c r="L1377" s="158"/>
      <c r="M1377" s="158"/>
      <c r="N1377" s="158"/>
      <c r="O1377" s="158"/>
      <c r="P1377" s="158"/>
      <c r="Q1377" s="158"/>
      <c r="R1377" s="158"/>
      <c r="S1377" s="158"/>
      <c r="T1377" s="158"/>
      <c r="U1377" s="158"/>
      <c r="V1377" s="158"/>
      <c r="W1377" s="158"/>
      <c r="X1377" s="158"/>
      <c r="Y1377" s="158"/>
      <c r="Z1377" s="158"/>
    </row>
    <row r="1378" spans="1:26" ht="15.75" customHeight="1">
      <c r="A1378" s="136" t="s">
        <v>1478</v>
      </c>
      <c r="B1378" s="173">
        <v>5</v>
      </c>
      <c r="C1378" s="173">
        <v>3</v>
      </c>
      <c r="D1378" s="158"/>
      <c r="E1378" s="158"/>
      <c r="F1378" s="158"/>
      <c r="G1378" s="158"/>
      <c r="H1378" s="158"/>
      <c r="I1378" s="158"/>
      <c r="J1378" s="158"/>
      <c r="K1378" s="158"/>
      <c r="L1378" s="158"/>
      <c r="M1378" s="158"/>
      <c r="N1378" s="158"/>
      <c r="O1378" s="158"/>
      <c r="P1378" s="158"/>
      <c r="Q1378" s="158"/>
      <c r="R1378" s="158"/>
      <c r="S1378" s="158"/>
      <c r="T1378" s="158"/>
      <c r="U1378" s="158"/>
      <c r="V1378" s="158"/>
      <c r="W1378" s="158"/>
      <c r="X1378" s="158"/>
      <c r="Y1378" s="158"/>
      <c r="Z1378" s="158"/>
    </row>
    <row r="1379" spans="1:26" ht="15.75" customHeight="1">
      <c r="A1379" s="136" t="s">
        <v>1128</v>
      </c>
      <c r="B1379" s="173">
        <v>5</v>
      </c>
      <c r="C1379" s="173">
        <v>0</v>
      </c>
      <c r="D1379" s="158"/>
      <c r="E1379" s="158"/>
      <c r="F1379" s="158"/>
      <c r="G1379" s="158"/>
      <c r="H1379" s="158"/>
      <c r="I1379" s="158"/>
      <c r="J1379" s="158"/>
      <c r="K1379" s="158"/>
      <c r="L1379" s="158"/>
      <c r="M1379" s="158"/>
      <c r="N1379" s="158"/>
      <c r="O1379" s="158"/>
      <c r="P1379" s="158"/>
      <c r="Q1379" s="158"/>
      <c r="R1379" s="158"/>
      <c r="S1379" s="158"/>
      <c r="T1379" s="158"/>
      <c r="U1379" s="158"/>
      <c r="V1379" s="158"/>
      <c r="W1379" s="158"/>
      <c r="X1379" s="158"/>
      <c r="Y1379" s="158"/>
      <c r="Z1379" s="158"/>
    </row>
    <row r="1380" spans="1:26" ht="15.75" customHeight="1">
      <c r="A1380" s="136" t="s">
        <v>1319</v>
      </c>
      <c r="B1380" s="173">
        <v>5</v>
      </c>
      <c r="C1380" s="173">
        <v>1</v>
      </c>
      <c r="D1380" s="158"/>
      <c r="E1380" s="158"/>
      <c r="F1380" s="158"/>
      <c r="G1380" s="158"/>
      <c r="H1380" s="158"/>
      <c r="I1380" s="158"/>
      <c r="J1380" s="158"/>
      <c r="K1380" s="158"/>
      <c r="L1380" s="158"/>
      <c r="M1380" s="158"/>
      <c r="N1380" s="158"/>
      <c r="O1380" s="158"/>
      <c r="P1380" s="158"/>
      <c r="Q1380" s="158"/>
      <c r="R1380" s="158"/>
      <c r="S1380" s="158"/>
      <c r="T1380" s="158"/>
      <c r="U1380" s="158"/>
      <c r="V1380" s="158"/>
      <c r="W1380" s="158"/>
      <c r="X1380" s="158"/>
      <c r="Y1380" s="158"/>
      <c r="Z1380" s="158"/>
    </row>
    <row r="1381" spans="1:26" ht="15.75" customHeight="1">
      <c r="A1381" s="136" t="s">
        <v>1479</v>
      </c>
      <c r="B1381" s="173">
        <v>5</v>
      </c>
      <c r="C1381" s="173">
        <v>2</v>
      </c>
      <c r="D1381" s="158"/>
      <c r="E1381" s="158"/>
      <c r="F1381" s="158"/>
      <c r="G1381" s="158"/>
      <c r="H1381" s="158"/>
      <c r="I1381" s="158"/>
      <c r="J1381" s="158"/>
      <c r="K1381" s="158"/>
      <c r="L1381" s="158"/>
      <c r="M1381" s="158"/>
      <c r="N1381" s="158"/>
      <c r="O1381" s="158"/>
      <c r="P1381" s="158"/>
      <c r="Q1381" s="158"/>
      <c r="R1381" s="158"/>
      <c r="S1381" s="158"/>
      <c r="T1381" s="158"/>
      <c r="U1381" s="158"/>
      <c r="V1381" s="158"/>
      <c r="W1381" s="158"/>
      <c r="X1381" s="158"/>
      <c r="Y1381" s="158"/>
      <c r="Z1381" s="158"/>
    </row>
    <row r="1382" spans="1:26" ht="15.75" customHeight="1">
      <c r="A1382" s="136" t="s">
        <v>1615</v>
      </c>
      <c r="B1382" s="173">
        <v>5</v>
      </c>
      <c r="C1382" s="173">
        <v>3</v>
      </c>
      <c r="D1382" s="158"/>
      <c r="E1382" s="158"/>
      <c r="F1382" s="158"/>
      <c r="G1382" s="158"/>
      <c r="H1382" s="158"/>
      <c r="I1382" s="158"/>
      <c r="J1382" s="158"/>
      <c r="K1382" s="158"/>
      <c r="L1382" s="158"/>
      <c r="M1382" s="158"/>
      <c r="N1382" s="158"/>
      <c r="O1382" s="158"/>
      <c r="P1382" s="158"/>
      <c r="Q1382" s="158"/>
      <c r="R1382" s="158"/>
      <c r="S1382" s="158"/>
      <c r="T1382" s="158"/>
      <c r="U1382" s="158"/>
      <c r="V1382" s="158"/>
      <c r="W1382" s="158"/>
      <c r="X1382" s="158"/>
      <c r="Y1382" s="158"/>
      <c r="Z1382" s="158"/>
    </row>
    <row r="1383" spans="1:26" ht="15.75" customHeight="1">
      <c r="A1383" s="136" t="s">
        <v>1129</v>
      </c>
      <c r="B1383" s="173">
        <v>5</v>
      </c>
      <c r="C1383" s="173">
        <v>0</v>
      </c>
      <c r="D1383" s="158"/>
      <c r="E1383" s="158"/>
      <c r="F1383" s="158"/>
      <c r="G1383" s="158"/>
      <c r="H1383" s="158"/>
      <c r="I1383" s="158"/>
      <c r="J1383" s="158"/>
      <c r="K1383" s="158"/>
      <c r="L1383" s="158"/>
      <c r="M1383" s="158"/>
      <c r="N1383" s="158"/>
      <c r="O1383" s="158"/>
      <c r="P1383" s="158"/>
      <c r="Q1383" s="158"/>
      <c r="R1383" s="158"/>
      <c r="S1383" s="158"/>
      <c r="T1383" s="158"/>
      <c r="U1383" s="158"/>
      <c r="V1383" s="158"/>
      <c r="W1383" s="158"/>
      <c r="X1383" s="158"/>
      <c r="Y1383" s="158"/>
      <c r="Z1383" s="158"/>
    </row>
    <row r="1384" spans="1:26" ht="15.75" customHeight="1">
      <c r="A1384" s="136" t="s">
        <v>1320</v>
      </c>
      <c r="B1384" s="173">
        <v>5</v>
      </c>
      <c r="C1384" s="173">
        <v>2</v>
      </c>
      <c r="D1384" s="158"/>
      <c r="E1384" s="158"/>
      <c r="F1384" s="158"/>
      <c r="G1384" s="158"/>
      <c r="H1384" s="158"/>
      <c r="I1384" s="158"/>
      <c r="J1384" s="158"/>
      <c r="K1384" s="158"/>
      <c r="L1384" s="158"/>
      <c r="M1384" s="158"/>
      <c r="N1384" s="158"/>
      <c r="O1384" s="158"/>
      <c r="P1384" s="158"/>
      <c r="Q1384" s="158"/>
      <c r="R1384" s="158"/>
      <c r="S1384" s="158"/>
      <c r="T1384" s="158"/>
      <c r="U1384" s="158"/>
      <c r="V1384" s="158"/>
      <c r="W1384" s="158"/>
      <c r="X1384" s="158"/>
      <c r="Y1384" s="158"/>
      <c r="Z1384" s="158"/>
    </row>
    <row r="1385" spans="1:26" ht="15.75" customHeight="1">
      <c r="A1385" s="136" t="s">
        <v>1480</v>
      </c>
      <c r="B1385" s="173">
        <v>5</v>
      </c>
      <c r="C1385" s="173">
        <v>3</v>
      </c>
      <c r="D1385" s="158"/>
      <c r="E1385" s="158"/>
      <c r="F1385" s="158"/>
      <c r="G1385" s="158"/>
      <c r="H1385" s="158"/>
      <c r="I1385" s="158"/>
      <c r="J1385" s="158"/>
      <c r="K1385" s="158"/>
      <c r="L1385" s="158"/>
      <c r="M1385" s="158"/>
      <c r="N1385" s="158"/>
      <c r="O1385" s="158"/>
      <c r="P1385" s="158"/>
      <c r="Q1385" s="158"/>
      <c r="R1385" s="158"/>
      <c r="S1385" s="158"/>
      <c r="T1385" s="158"/>
      <c r="U1385" s="158"/>
      <c r="V1385" s="158"/>
      <c r="W1385" s="158"/>
      <c r="X1385" s="158"/>
      <c r="Y1385" s="158"/>
      <c r="Z1385" s="158"/>
    </row>
    <row r="1386" spans="1:26" ht="15.75" customHeight="1">
      <c r="A1386" s="136" t="s">
        <v>1130</v>
      </c>
      <c r="B1386" s="173">
        <v>5</v>
      </c>
      <c r="C1386" s="173">
        <v>0</v>
      </c>
      <c r="D1386" s="158"/>
      <c r="E1386" s="158"/>
      <c r="F1386" s="158"/>
      <c r="G1386" s="158"/>
      <c r="H1386" s="158"/>
      <c r="I1386" s="158"/>
      <c r="J1386" s="158"/>
      <c r="K1386" s="158"/>
      <c r="L1386" s="158"/>
      <c r="M1386" s="158"/>
      <c r="N1386" s="158"/>
      <c r="O1386" s="158"/>
      <c r="P1386" s="158"/>
      <c r="Q1386" s="158"/>
      <c r="R1386" s="158"/>
      <c r="S1386" s="158"/>
      <c r="T1386" s="158"/>
      <c r="U1386" s="158"/>
      <c r="V1386" s="158"/>
      <c r="W1386" s="158"/>
      <c r="X1386" s="158"/>
      <c r="Y1386" s="158"/>
      <c r="Z1386" s="158"/>
    </row>
    <row r="1387" spans="1:26" ht="15.75" customHeight="1">
      <c r="A1387" s="136" t="s">
        <v>1321</v>
      </c>
      <c r="B1387" s="173">
        <v>5</v>
      </c>
      <c r="C1387" s="173">
        <v>1</v>
      </c>
      <c r="D1387" s="158"/>
      <c r="E1387" s="158"/>
      <c r="F1387" s="158"/>
      <c r="G1387" s="158"/>
      <c r="H1387" s="158"/>
      <c r="I1387" s="158"/>
      <c r="J1387" s="158"/>
      <c r="K1387" s="158"/>
      <c r="L1387" s="158"/>
      <c r="M1387" s="158"/>
      <c r="N1387" s="158"/>
      <c r="O1387" s="158"/>
      <c r="P1387" s="158"/>
      <c r="Q1387" s="158"/>
      <c r="R1387" s="158"/>
      <c r="S1387" s="158"/>
      <c r="T1387" s="158"/>
      <c r="U1387" s="158"/>
      <c r="V1387" s="158"/>
      <c r="W1387" s="158"/>
      <c r="X1387" s="158"/>
      <c r="Y1387" s="158"/>
      <c r="Z1387" s="158"/>
    </row>
    <row r="1388" spans="1:26" ht="15.75" customHeight="1">
      <c r="A1388" s="136" t="s">
        <v>1481</v>
      </c>
      <c r="B1388" s="173">
        <v>5</v>
      </c>
      <c r="C1388" s="173">
        <v>2</v>
      </c>
      <c r="D1388" s="158"/>
      <c r="E1388" s="158"/>
      <c r="F1388" s="158"/>
      <c r="G1388" s="158"/>
      <c r="H1388" s="158"/>
      <c r="I1388" s="158"/>
      <c r="J1388" s="158"/>
      <c r="K1388" s="158"/>
      <c r="L1388" s="158"/>
      <c r="M1388" s="158"/>
      <c r="N1388" s="158"/>
      <c r="O1388" s="158"/>
      <c r="P1388" s="158"/>
      <c r="Q1388" s="158"/>
      <c r="R1388" s="158"/>
      <c r="S1388" s="158"/>
      <c r="T1388" s="158"/>
      <c r="U1388" s="158"/>
      <c r="V1388" s="158"/>
      <c r="W1388" s="158"/>
      <c r="X1388" s="158"/>
      <c r="Y1388" s="158"/>
      <c r="Z1388" s="158"/>
    </row>
    <row r="1389" spans="1:26" ht="15.75" customHeight="1">
      <c r="A1389" s="136" t="s">
        <v>1616</v>
      </c>
      <c r="B1389" s="173">
        <v>5</v>
      </c>
      <c r="C1389" s="173">
        <v>3</v>
      </c>
      <c r="D1389" s="158"/>
      <c r="E1389" s="158"/>
      <c r="F1389" s="158"/>
      <c r="G1389" s="158"/>
      <c r="H1389" s="158"/>
      <c r="I1389" s="158"/>
      <c r="J1389" s="158"/>
      <c r="K1389" s="158"/>
      <c r="L1389" s="158"/>
      <c r="M1389" s="158"/>
      <c r="N1389" s="158"/>
      <c r="O1389" s="158"/>
      <c r="P1389" s="158"/>
      <c r="Q1389" s="158"/>
      <c r="R1389" s="158"/>
      <c r="S1389" s="158"/>
      <c r="T1389" s="158"/>
      <c r="U1389" s="158"/>
      <c r="V1389" s="158"/>
      <c r="W1389" s="158"/>
      <c r="X1389" s="158"/>
      <c r="Y1389" s="158"/>
      <c r="Z1389" s="158"/>
    </row>
    <row r="1390" spans="1:26" ht="15.75" customHeight="1">
      <c r="A1390" s="136" t="s">
        <v>1727</v>
      </c>
      <c r="B1390" s="173">
        <v>5</v>
      </c>
      <c r="C1390" s="173">
        <v>4</v>
      </c>
      <c r="D1390" s="158"/>
      <c r="E1390" s="158"/>
      <c r="F1390" s="158"/>
      <c r="G1390" s="158"/>
      <c r="H1390" s="158"/>
      <c r="I1390" s="158"/>
      <c r="J1390" s="158"/>
      <c r="K1390" s="158"/>
      <c r="L1390" s="158"/>
      <c r="M1390" s="158"/>
      <c r="N1390" s="158"/>
      <c r="O1390" s="158"/>
      <c r="P1390" s="158"/>
      <c r="Q1390" s="158"/>
      <c r="R1390" s="158"/>
      <c r="S1390" s="158"/>
      <c r="T1390" s="158"/>
      <c r="U1390" s="158"/>
      <c r="V1390" s="158"/>
      <c r="W1390" s="158"/>
      <c r="X1390" s="158"/>
      <c r="Y1390" s="158"/>
      <c r="Z1390" s="158"/>
    </row>
    <row r="1391" spans="1:26" ht="15.75" customHeight="1">
      <c r="A1391" s="136" t="s">
        <v>1131</v>
      </c>
      <c r="B1391" s="173">
        <v>5</v>
      </c>
      <c r="C1391" s="173">
        <v>0</v>
      </c>
      <c r="D1391" s="158"/>
      <c r="E1391" s="158"/>
      <c r="F1391" s="158"/>
      <c r="G1391" s="158"/>
      <c r="H1391" s="158"/>
      <c r="I1391" s="158"/>
      <c r="J1391" s="158"/>
      <c r="K1391" s="158"/>
      <c r="L1391" s="158"/>
      <c r="M1391" s="158"/>
      <c r="N1391" s="158"/>
      <c r="O1391" s="158"/>
      <c r="P1391" s="158"/>
      <c r="Q1391" s="158"/>
      <c r="R1391" s="158"/>
      <c r="S1391" s="158"/>
      <c r="T1391" s="158"/>
      <c r="U1391" s="158"/>
      <c r="V1391" s="158"/>
      <c r="W1391" s="158"/>
      <c r="X1391" s="158"/>
      <c r="Y1391" s="158"/>
      <c r="Z1391" s="158"/>
    </row>
    <row r="1392" spans="1:26" ht="15.75" customHeight="1">
      <c r="A1392" s="136" t="s">
        <v>1322</v>
      </c>
      <c r="B1392" s="173">
        <v>5</v>
      </c>
      <c r="C1392" s="173">
        <v>1</v>
      </c>
      <c r="D1392" s="158"/>
      <c r="E1392" s="158"/>
      <c r="F1392" s="158"/>
      <c r="G1392" s="158"/>
      <c r="H1392" s="158"/>
      <c r="I1392" s="158"/>
      <c r="J1392" s="158"/>
      <c r="K1392" s="158"/>
      <c r="L1392" s="158"/>
      <c r="M1392" s="158"/>
      <c r="N1392" s="158"/>
      <c r="O1392" s="158"/>
      <c r="P1392" s="158"/>
      <c r="Q1392" s="158"/>
      <c r="R1392" s="158"/>
      <c r="S1392" s="158"/>
      <c r="T1392" s="158"/>
      <c r="U1392" s="158"/>
      <c r="V1392" s="158"/>
      <c r="W1392" s="158"/>
      <c r="X1392" s="158"/>
      <c r="Y1392" s="158"/>
      <c r="Z1392" s="158"/>
    </row>
    <row r="1393" spans="1:26" ht="15.75" customHeight="1">
      <c r="A1393" s="136" t="s">
        <v>1482</v>
      </c>
      <c r="B1393" s="173">
        <v>5</v>
      </c>
      <c r="C1393" s="173">
        <v>2</v>
      </c>
      <c r="D1393" s="158"/>
      <c r="E1393" s="158"/>
      <c r="F1393" s="158"/>
      <c r="G1393" s="158"/>
      <c r="H1393" s="158"/>
      <c r="I1393" s="158"/>
      <c r="J1393" s="158"/>
      <c r="K1393" s="158"/>
      <c r="L1393" s="158"/>
      <c r="M1393" s="158"/>
      <c r="N1393" s="158"/>
      <c r="O1393" s="158"/>
      <c r="P1393" s="158"/>
      <c r="Q1393" s="158"/>
      <c r="R1393" s="158"/>
      <c r="S1393" s="158"/>
      <c r="T1393" s="158"/>
      <c r="U1393" s="158"/>
      <c r="V1393" s="158"/>
      <c r="W1393" s="158"/>
      <c r="X1393" s="158"/>
      <c r="Y1393" s="158"/>
      <c r="Z1393" s="158"/>
    </row>
    <row r="1394" spans="1:26" ht="15.75" customHeight="1">
      <c r="A1394" s="136" t="s">
        <v>1132</v>
      </c>
      <c r="B1394" s="173">
        <v>5</v>
      </c>
      <c r="C1394" s="173">
        <v>0</v>
      </c>
      <c r="D1394" s="158"/>
      <c r="E1394" s="158"/>
      <c r="F1394" s="158"/>
      <c r="G1394" s="158"/>
      <c r="H1394" s="158"/>
      <c r="I1394" s="158"/>
      <c r="J1394" s="158"/>
      <c r="K1394" s="158"/>
      <c r="L1394" s="158"/>
      <c r="M1394" s="158"/>
      <c r="N1394" s="158"/>
      <c r="O1394" s="158"/>
      <c r="P1394" s="158"/>
      <c r="Q1394" s="158"/>
      <c r="R1394" s="158"/>
      <c r="S1394" s="158"/>
      <c r="T1394" s="158"/>
      <c r="U1394" s="158"/>
      <c r="V1394" s="158"/>
      <c r="W1394" s="158"/>
      <c r="X1394" s="158"/>
      <c r="Y1394" s="158"/>
      <c r="Z1394" s="158"/>
    </row>
    <row r="1395" spans="1:26" ht="15.75" customHeight="1">
      <c r="A1395" s="136" t="s">
        <v>1323</v>
      </c>
      <c r="B1395" s="173">
        <v>5</v>
      </c>
      <c r="C1395" s="173">
        <v>1</v>
      </c>
      <c r="D1395" s="158"/>
      <c r="E1395" s="158"/>
      <c r="F1395" s="158"/>
      <c r="G1395" s="158"/>
      <c r="H1395" s="158"/>
      <c r="I1395" s="158"/>
      <c r="J1395" s="158"/>
      <c r="K1395" s="158"/>
      <c r="L1395" s="158"/>
      <c r="M1395" s="158"/>
      <c r="N1395" s="158"/>
      <c r="O1395" s="158"/>
      <c r="P1395" s="158"/>
      <c r="Q1395" s="158"/>
      <c r="R1395" s="158"/>
      <c r="S1395" s="158"/>
      <c r="T1395" s="158"/>
      <c r="U1395" s="158"/>
      <c r="V1395" s="158"/>
      <c r="W1395" s="158"/>
      <c r="X1395" s="158"/>
      <c r="Y1395" s="158"/>
      <c r="Z1395" s="158"/>
    </row>
    <row r="1396" spans="1:26" ht="15.75" customHeight="1">
      <c r="A1396" s="136" t="s">
        <v>1483</v>
      </c>
      <c r="B1396" s="173">
        <v>5</v>
      </c>
      <c r="C1396" s="173">
        <v>2</v>
      </c>
      <c r="D1396" s="158"/>
      <c r="E1396" s="158"/>
      <c r="F1396" s="158"/>
      <c r="G1396" s="158"/>
      <c r="H1396" s="158"/>
      <c r="I1396" s="158"/>
      <c r="J1396" s="158"/>
      <c r="K1396" s="158"/>
      <c r="L1396" s="158"/>
      <c r="M1396" s="158"/>
      <c r="N1396" s="158"/>
      <c r="O1396" s="158"/>
      <c r="P1396" s="158"/>
      <c r="Q1396" s="158"/>
      <c r="R1396" s="158"/>
      <c r="S1396" s="158"/>
      <c r="T1396" s="158"/>
      <c r="U1396" s="158"/>
      <c r="V1396" s="158"/>
      <c r="W1396" s="158"/>
      <c r="X1396" s="158"/>
      <c r="Y1396" s="158"/>
      <c r="Z1396" s="158"/>
    </row>
    <row r="1397" spans="1:26" ht="15.75" customHeight="1">
      <c r="A1397" s="136" t="s">
        <v>1133</v>
      </c>
      <c r="B1397" s="173">
        <v>5</v>
      </c>
      <c r="C1397" s="173">
        <v>0</v>
      </c>
      <c r="D1397" s="158"/>
      <c r="E1397" s="158"/>
      <c r="F1397" s="158"/>
      <c r="G1397" s="158"/>
      <c r="H1397" s="158"/>
      <c r="I1397" s="158"/>
      <c r="J1397" s="158"/>
      <c r="K1397" s="158"/>
      <c r="L1397" s="158"/>
      <c r="M1397" s="158"/>
      <c r="N1397" s="158"/>
      <c r="O1397" s="158"/>
      <c r="P1397" s="158"/>
      <c r="Q1397" s="158"/>
      <c r="R1397" s="158"/>
      <c r="S1397" s="158"/>
      <c r="T1397" s="158"/>
      <c r="U1397" s="158"/>
      <c r="V1397" s="158"/>
      <c r="W1397" s="158"/>
      <c r="X1397" s="158"/>
      <c r="Y1397" s="158"/>
      <c r="Z1397" s="158"/>
    </row>
    <row r="1398" spans="1:26" ht="15.75" customHeight="1">
      <c r="A1398" s="136" t="s">
        <v>1324</v>
      </c>
      <c r="B1398" s="173">
        <v>5</v>
      </c>
      <c r="C1398" s="173">
        <v>1</v>
      </c>
      <c r="D1398" s="158"/>
      <c r="E1398" s="158"/>
      <c r="F1398" s="158"/>
      <c r="G1398" s="158"/>
      <c r="H1398" s="158"/>
      <c r="I1398" s="158"/>
      <c r="J1398" s="158"/>
      <c r="K1398" s="158"/>
      <c r="L1398" s="158"/>
      <c r="M1398" s="158"/>
      <c r="N1398" s="158"/>
      <c r="O1398" s="158"/>
      <c r="P1398" s="158"/>
      <c r="Q1398" s="158"/>
      <c r="R1398" s="158"/>
      <c r="S1398" s="158"/>
      <c r="T1398" s="158"/>
      <c r="U1398" s="158"/>
      <c r="V1398" s="158"/>
      <c r="W1398" s="158"/>
      <c r="X1398" s="158"/>
      <c r="Y1398" s="158"/>
      <c r="Z1398" s="158"/>
    </row>
    <row r="1399" spans="1:26" ht="15.75" customHeight="1">
      <c r="A1399" s="136" t="s">
        <v>1134</v>
      </c>
      <c r="B1399" s="173">
        <v>5</v>
      </c>
      <c r="C1399" s="173">
        <v>0</v>
      </c>
      <c r="D1399" s="158"/>
      <c r="E1399" s="158"/>
      <c r="F1399" s="158"/>
      <c r="G1399" s="158"/>
      <c r="H1399" s="158"/>
      <c r="I1399" s="158"/>
      <c r="J1399" s="158"/>
      <c r="K1399" s="158"/>
      <c r="L1399" s="158"/>
      <c r="M1399" s="158"/>
      <c r="N1399" s="158"/>
      <c r="O1399" s="158"/>
      <c r="P1399" s="158"/>
      <c r="Q1399" s="158"/>
      <c r="R1399" s="158"/>
      <c r="S1399" s="158"/>
      <c r="T1399" s="158"/>
      <c r="U1399" s="158"/>
      <c r="V1399" s="158"/>
      <c r="W1399" s="158"/>
      <c r="X1399" s="158"/>
      <c r="Y1399" s="158"/>
      <c r="Z1399" s="158"/>
    </row>
    <row r="1400" spans="1:26" ht="15.75" customHeight="1">
      <c r="A1400" s="136" t="s">
        <v>1325</v>
      </c>
      <c r="B1400" s="173">
        <v>5</v>
      </c>
      <c r="C1400" s="173">
        <v>1</v>
      </c>
      <c r="D1400" s="158"/>
      <c r="E1400" s="158"/>
      <c r="F1400" s="158"/>
      <c r="G1400" s="158"/>
      <c r="H1400" s="158"/>
      <c r="I1400" s="158"/>
      <c r="J1400" s="158"/>
      <c r="K1400" s="158"/>
      <c r="L1400" s="158"/>
      <c r="M1400" s="158"/>
      <c r="N1400" s="158"/>
      <c r="O1400" s="158"/>
      <c r="P1400" s="158"/>
      <c r="Q1400" s="158"/>
      <c r="R1400" s="158"/>
      <c r="S1400" s="158"/>
      <c r="T1400" s="158"/>
      <c r="U1400" s="158"/>
      <c r="V1400" s="158"/>
      <c r="W1400" s="158"/>
      <c r="X1400" s="158"/>
      <c r="Y1400" s="158"/>
      <c r="Z1400" s="158"/>
    </row>
    <row r="1401" spans="1:26" ht="15.75" customHeight="1">
      <c r="A1401" s="136" t="s">
        <v>1484</v>
      </c>
      <c r="B1401" s="173">
        <v>5</v>
      </c>
      <c r="C1401" s="173">
        <v>2</v>
      </c>
      <c r="D1401" s="158"/>
      <c r="E1401" s="158"/>
      <c r="F1401" s="158"/>
      <c r="G1401" s="158"/>
      <c r="H1401" s="158"/>
      <c r="I1401" s="158"/>
      <c r="J1401" s="158"/>
      <c r="K1401" s="158"/>
      <c r="L1401" s="158"/>
      <c r="M1401" s="158"/>
      <c r="N1401" s="158"/>
      <c r="O1401" s="158"/>
      <c r="P1401" s="158"/>
      <c r="Q1401" s="158"/>
      <c r="R1401" s="158"/>
      <c r="S1401" s="158"/>
      <c r="T1401" s="158"/>
      <c r="U1401" s="158"/>
      <c r="V1401" s="158"/>
      <c r="W1401" s="158"/>
      <c r="X1401" s="158"/>
      <c r="Y1401" s="158"/>
      <c r="Z1401" s="158"/>
    </row>
    <row r="1402" spans="1:26" ht="15.75" customHeight="1">
      <c r="A1402" s="136" t="s">
        <v>1135</v>
      </c>
      <c r="B1402" s="173">
        <v>5</v>
      </c>
      <c r="C1402" s="173">
        <v>0</v>
      </c>
      <c r="D1402" s="158"/>
      <c r="E1402" s="158"/>
      <c r="F1402" s="158"/>
      <c r="G1402" s="158"/>
      <c r="H1402" s="158"/>
      <c r="I1402" s="158"/>
      <c r="J1402" s="158"/>
      <c r="K1402" s="158"/>
      <c r="L1402" s="158"/>
      <c r="M1402" s="158"/>
      <c r="N1402" s="158"/>
      <c r="O1402" s="158"/>
      <c r="P1402" s="158"/>
      <c r="Q1402" s="158"/>
      <c r="R1402" s="158"/>
      <c r="S1402" s="158"/>
      <c r="T1402" s="158"/>
      <c r="U1402" s="158"/>
      <c r="V1402" s="158"/>
      <c r="W1402" s="158"/>
      <c r="X1402" s="158"/>
      <c r="Y1402" s="158"/>
      <c r="Z1402" s="158"/>
    </row>
    <row r="1403" spans="1:26" ht="15.75" customHeight="1">
      <c r="A1403" s="136" t="s">
        <v>1326</v>
      </c>
      <c r="B1403" s="173">
        <v>5</v>
      </c>
      <c r="C1403" s="173">
        <v>2</v>
      </c>
      <c r="D1403" s="158"/>
      <c r="E1403" s="158"/>
      <c r="F1403" s="158"/>
      <c r="G1403" s="158"/>
      <c r="H1403" s="158"/>
      <c r="I1403" s="158"/>
      <c r="J1403" s="158"/>
      <c r="K1403" s="158"/>
      <c r="L1403" s="158"/>
      <c r="M1403" s="158"/>
      <c r="N1403" s="158"/>
      <c r="O1403" s="158"/>
      <c r="P1403" s="158"/>
      <c r="Q1403" s="158"/>
      <c r="R1403" s="158"/>
      <c r="S1403" s="158"/>
      <c r="T1403" s="158"/>
      <c r="U1403" s="158"/>
      <c r="V1403" s="158"/>
      <c r="W1403" s="158"/>
      <c r="X1403" s="158"/>
      <c r="Y1403" s="158"/>
      <c r="Z1403" s="158"/>
    </row>
    <row r="1404" spans="1:26" ht="15.75" customHeight="1">
      <c r="A1404" s="136" t="s">
        <v>1485</v>
      </c>
      <c r="B1404" s="173">
        <v>5</v>
      </c>
      <c r="C1404" s="173">
        <v>3</v>
      </c>
      <c r="D1404" s="158"/>
      <c r="E1404" s="158"/>
      <c r="F1404" s="158"/>
      <c r="G1404" s="158"/>
      <c r="H1404" s="158"/>
      <c r="I1404" s="158"/>
      <c r="J1404" s="158"/>
      <c r="K1404" s="158"/>
      <c r="L1404" s="158"/>
      <c r="M1404" s="158"/>
      <c r="N1404" s="158"/>
      <c r="O1404" s="158"/>
      <c r="P1404" s="158"/>
      <c r="Q1404" s="158"/>
      <c r="R1404" s="158"/>
      <c r="S1404" s="158"/>
      <c r="T1404" s="158"/>
      <c r="U1404" s="158"/>
      <c r="V1404" s="158"/>
      <c r="W1404" s="158"/>
      <c r="X1404" s="158"/>
      <c r="Y1404" s="158"/>
      <c r="Z1404" s="158"/>
    </row>
    <row r="1405" spans="1:26" ht="15.75" customHeight="1">
      <c r="A1405" s="136" t="s">
        <v>1617</v>
      </c>
      <c r="B1405" s="173">
        <v>5</v>
      </c>
      <c r="C1405" s="173">
        <v>5</v>
      </c>
      <c r="D1405" s="158"/>
      <c r="E1405" s="158"/>
      <c r="F1405" s="158"/>
      <c r="G1405" s="158"/>
      <c r="H1405" s="158"/>
      <c r="I1405" s="158"/>
      <c r="J1405" s="158"/>
      <c r="K1405" s="158"/>
      <c r="L1405" s="158"/>
      <c r="M1405" s="158"/>
      <c r="N1405" s="158"/>
      <c r="O1405" s="158"/>
      <c r="P1405" s="158"/>
      <c r="Q1405" s="158"/>
      <c r="R1405" s="158"/>
      <c r="S1405" s="158"/>
      <c r="T1405" s="158"/>
      <c r="U1405" s="158"/>
      <c r="V1405" s="158"/>
      <c r="W1405" s="158"/>
      <c r="X1405" s="158"/>
      <c r="Y1405" s="158"/>
      <c r="Z1405" s="158"/>
    </row>
    <row r="1406" spans="1:26" ht="15.75" customHeight="1">
      <c r="A1406" s="136" t="s">
        <v>1728</v>
      </c>
      <c r="B1406" s="173">
        <v>5</v>
      </c>
      <c r="C1406" s="173">
        <v>6</v>
      </c>
      <c r="D1406" s="158"/>
      <c r="E1406" s="158"/>
      <c r="F1406" s="158"/>
      <c r="G1406" s="158"/>
      <c r="H1406" s="158"/>
      <c r="I1406" s="158"/>
      <c r="J1406" s="158"/>
      <c r="K1406" s="158"/>
      <c r="L1406" s="158"/>
      <c r="M1406" s="158"/>
      <c r="N1406" s="158"/>
      <c r="O1406" s="158"/>
      <c r="P1406" s="158"/>
      <c r="Q1406" s="158"/>
      <c r="R1406" s="158"/>
      <c r="S1406" s="158"/>
      <c r="T1406" s="158"/>
      <c r="U1406" s="158"/>
      <c r="V1406" s="158"/>
      <c r="W1406" s="158"/>
      <c r="X1406" s="158"/>
      <c r="Y1406" s="158"/>
      <c r="Z1406" s="158"/>
    </row>
    <row r="1407" spans="1:26" ht="15.75" customHeight="1">
      <c r="A1407" s="136" t="s">
        <v>1812</v>
      </c>
      <c r="B1407" s="173">
        <v>5</v>
      </c>
      <c r="C1407" s="173">
        <v>7</v>
      </c>
      <c r="D1407" s="158"/>
      <c r="E1407" s="158"/>
      <c r="F1407" s="158"/>
      <c r="G1407" s="158"/>
      <c r="H1407" s="158"/>
      <c r="I1407" s="158"/>
      <c r="J1407" s="158"/>
      <c r="K1407" s="158"/>
      <c r="L1407" s="158"/>
      <c r="M1407" s="158"/>
      <c r="N1407" s="158"/>
      <c r="O1407" s="158"/>
      <c r="P1407" s="158"/>
      <c r="Q1407" s="158"/>
      <c r="R1407" s="158"/>
      <c r="S1407" s="158"/>
      <c r="T1407" s="158"/>
      <c r="U1407" s="158"/>
      <c r="V1407" s="158"/>
      <c r="W1407" s="158"/>
      <c r="X1407" s="158"/>
      <c r="Y1407" s="158"/>
      <c r="Z1407" s="158"/>
    </row>
    <row r="1408" spans="1:26" ht="15.75" customHeight="1">
      <c r="A1408" s="136" t="s">
        <v>1876</v>
      </c>
      <c r="B1408" s="173">
        <v>5</v>
      </c>
      <c r="C1408" s="173">
        <v>8</v>
      </c>
      <c r="D1408" s="158"/>
      <c r="E1408" s="158"/>
      <c r="F1408" s="158"/>
      <c r="G1408" s="158"/>
      <c r="H1408" s="158"/>
      <c r="I1408" s="158"/>
      <c r="J1408" s="158"/>
      <c r="K1408" s="158"/>
      <c r="L1408" s="158"/>
      <c r="M1408" s="158"/>
      <c r="N1408" s="158"/>
      <c r="O1408" s="158"/>
      <c r="P1408" s="158"/>
      <c r="Q1408" s="158"/>
      <c r="R1408" s="158"/>
      <c r="S1408" s="158"/>
      <c r="T1408" s="158"/>
      <c r="U1408" s="158"/>
      <c r="V1408" s="158"/>
      <c r="W1408" s="158"/>
      <c r="X1408" s="158"/>
      <c r="Y1408" s="158"/>
      <c r="Z1408" s="158"/>
    </row>
    <row r="1409" spans="1:26" ht="15.75" customHeight="1">
      <c r="A1409" s="136" t="s">
        <v>1926</v>
      </c>
      <c r="B1409" s="173">
        <v>6</v>
      </c>
      <c r="C1409" s="173">
        <v>0</v>
      </c>
      <c r="D1409" s="158"/>
      <c r="E1409" s="158"/>
      <c r="F1409" s="158"/>
      <c r="G1409" s="158"/>
      <c r="H1409" s="158"/>
      <c r="I1409" s="158"/>
      <c r="J1409" s="158"/>
      <c r="K1409" s="158"/>
      <c r="L1409" s="158"/>
      <c r="M1409" s="158"/>
      <c r="N1409" s="158"/>
      <c r="O1409" s="158"/>
      <c r="P1409" s="158"/>
      <c r="Q1409" s="158"/>
      <c r="R1409" s="158"/>
      <c r="S1409" s="158"/>
      <c r="T1409" s="158"/>
      <c r="U1409" s="158"/>
      <c r="V1409" s="158"/>
      <c r="W1409" s="158"/>
      <c r="X1409" s="158"/>
      <c r="Y1409" s="158"/>
      <c r="Z1409" s="158"/>
    </row>
    <row r="1410" spans="1:26" ht="15.75" customHeight="1">
      <c r="A1410" s="136" t="s">
        <v>1136</v>
      </c>
      <c r="B1410" s="173">
        <v>5</v>
      </c>
      <c r="C1410" s="173">
        <v>0</v>
      </c>
      <c r="D1410" s="158"/>
      <c r="E1410" s="158"/>
      <c r="F1410" s="158"/>
      <c r="G1410" s="158"/>
      <c r="H1410" s="158"/>
      <c r="I1410" s="158"/>
      <c r="J1410" s="158"/>
      <c r="K1410" s="158"/>
      <c r="L1410" s="158"/>
      <c r="M1410" s="158"/>
      <c r="N1410" s="158"/>
      <c r="O1410" s="158"/>
      <c r="P1410" s="158"/>
      <c r="Q1410" s="158"/>
      <c r="R1410" s="158"/>
      <c r="S1410" s="158"/>
      <c r="T1410" s="158"/>
      <c r="U1410" s="158"/>
      <c r="V1410" s="158"/>
      <c r="W1410" s="158"/>
      <c r="X1410" s="158"/>
      <c r="Y1410" s="158"/>
      <c r="Z1410" s="158"/>
    </row>
    <row r="1411" spans="1:26" ht="15.75" customHeight="1">
      <c r="A1411" s="136" t="s">
        <v>1327</v>
      </c>
      <c r="B1411" s="173">
        <v>5</v>
      </c>
      <c r="C1411" s="173">
        <v>1</v>
      </c>
      <c r="D1411" s="158"/>
      <c r="E1411" s="158"/>
      <c r="F1411" s="158"/>
      <c r="G1411" s="158"/>
      <c r="H1411" s="158"/>
      <c r="I1411" s="158"/>
      <c r="J1411" s="158"/>
      <c r="K1411" s="158"/>
      <c r="L1411" s="158"/>
      <c r="M1411" s="158"/>
      <c r="N1411" s="158"/>
      <c r="O1411" s="158"/>
      <c r="P1411" s="158"/>
      <c r="Q1411" s="158"/>
      <c r="R1411" s="158"/>
      <c r="S1411" s="158"/>
      <c r="T1411" s="158"/>
      <c r="U1411" s="158"/>
      <c r="V1411" s="158"/>
      <c r="W1411" s="158"/>
      <c r="X1411" s="158"/>
      <c r="Y1411" s="158"/>
      <c r="Z1411" s="158"/>
    </row>
    <row r="1412" spans="1:26" ht="15.75" customHeight="1">
      <c r="A1412" s="136" t="s">
        <v>1486</v>
      </c>
      <c r="B1412" s="173">
        <v>5</v>
      </c>
      <c r="C1412" s="173">
        <v>2</v>
      </c>
      <c r="D1412" s="158"/>
      <c r="E1412" s="158"/>
      <c r="F1412" s="158"/>
      <c r="G1412" s="158"/>
      <c r="H1412" s="158"/>
      <c r="I1412" s="158"/>
      <c r="J1412" s="158"/>
      <c r="K1412" s="158"/>
      <c r="L1412" s="158"/>
      <c r="M1412" s="158"/>
      <c r="N1412" s="158"/>
      <c r="O1412" s="158"/>
      <c r="P1412" s="158"/>
      <c r="Q1412" s="158"/>
      <c r="R1412" s="158"/>
      <c r="S1412" s="158"/>
      <c r="T1412" s="158"/>
      <c r="U1412" s="158"/>
      <c r="V1412" s="158"/>
      <c r="W1412" s="158"/>
      <c r="X1412" s="158"/>
      <c r="Y1412" s="158"/>
      <c r="Z1412" s="158"/>
    </row>
    <row r="1413" spans="1:26" ht="15.75" customHeight="1">
      <c r="A1413" s="136" t="s">
        <v>1618</v>
      </c>
      <c r="B1413" s="173">
        <v>5</v>
      </c>
      <c r="C1413" s="173">
        <v>4</v>
      </c>
      <c r="D1413" s="158"/>
      <c r="E1413" s="158"/>
      <c r="F1413" s="158"/>
      <c r="G1413" s="158"/>
      <c r="H1413" s="158"/>
      <c r="I1413" s="158"/>
      <c r="J1413" s="158"/>
      <c r="K1413" s="158"/>
      <c r="L1413" s="158"/>
      <c r="M1413" s="158"/>
      <c r="N1413" s="158"/>
      <c r="O1413" s="158"/>
      <c r="P1413" s="158"/>
      <c r="Q1413" s="158"/>
      <c r="R1413" s="158"/>
      <c r="S1413" s="158"/>
      <c r="T1413" s="158"/>
      <c r="U1413" s="158"/>
      <c r="V1413" s="158"/>
      <c r="W1413" s="158"/>
      <c r="X1413" s="158"/>
      <c r="Y1413" s="158"/>
      <c r="Z1413" s="158"/>
    </row>
    <row r="1414" spans="1:26" ht="15.75" customHeight="1">
      <c r="A1414" s="136" t="s">
        <v>1137</v>
      </c>
      <c r="B1414" s="173">
        <v>5</v>
      </c>
      <c r="C1414" s="173">
        <v>0</v>
      </c>
      <c r="D1414" s="158"/>
      <c r="E1414" s="158"/>
      <c r="F1414" s="158"/>
      <c r="G1414" s="158"/>
      <c r="H1414" s="158"/>
      <c r="I1414" s="158"/>
      <c r="J1414" s="158"/>
      <c r="K1414" s="158"/>
      <c r="L1414" s="158"/>
      <c r="M1414" s="158"/>
      <c r="N1414" s="158"/>
      <c r="O1414" s="158"/>
      <c r="P1414" s="158"/>
      <c r="Q1414" s="158"/>
      <c r="R1414" s="158"/>
      <c r="S1414" s="158"/>
      <c r="T1414" s="158"/>
      <c r="U1414" s="158"/>
      <c r="V1414" s="158"/>
      <c r="W1414" s="158"/>
      <c r="X1414" s="158"/>
      <c r="Y1414" s="158"/>
      <c r="Z1414" s="158"/>
    </row>
    <row r="1415" spans="1:26" ht="15.75" customHeight="1">
      <c r="A1415" s="136" t="s">
        <v>1328</v>
      </c>
      <c r="B1415" s="173">
        <v>5</v>
      </c>
      <c r="C1415" s="173">
        <v>1</v>
      </c>
      <c r="D1415" s="158"/>
      <c r="E1415" s="158"/>
      <c r="F1415" s="158"/>
      <c r="G1415" s="158"/>
      <c r="H1415" s="158"/>
      <c r="I1415" s="158"/>
      <c r="J1415" s="158"/>
      <c r="K1415" s="158"/>
      <c r="L1415" s="158"/>
      <c r="M1415" s="158"/>
      <c r="N1415" s="158"/>
      <c r="O1415" s="158"/>
      <c r="P1415" s="158"/>
      <c r="Q1415" s="158"/>
      <c r="R1415" s="158"/>
      <c r="S1415" s="158"/>
      <c r="T1415" s="158"/>
      <c r="U1415" s="158"/>
      <c r="V1415" s="158"/>
      <c r="W1415" s="158"/>
      <c r="X1415" s="158"/>
      <c r="Y1415" s="158"/>
      <c r="Z1415" s="158"/>
    </row>
    <row r="1416" spans="1:26" ht="15.75" customHeight="1">
      <c r="A1416" s="136" t="s">
        <v>1487</v>
      </c>
      <c r="B1416" s="173">
        <v>5</v>
      </c>
      <c r="C1416" s="173">
        <v>2</v>
      </c>
      <c r="D1416" s="158"/>
      <c r="E1416" s="158"/>
      <c r="F1416" s="158"/>
      <c r="G1416" s="158"/>
      <c r="H1416" s="158"/>
      <c r="I1416" s="158"/>
      <c r="J1416" s="158"/>
      <c r="K1416" s="158"/>
      <c r="L1416" s="158"/>
      <c r="M1416" s="158"/>
      <c r="N1416" s="158"/>
      <c r="O1416" s="158"/>
      <c r="P1416" s="158"/>
      <c r="Q1416" s="158"/>
      <c r="R1416" s="158"/>
      <c r="S1416" s="158"/>
      <c r="T1416" s="158"/>
      <c r="U1416" s="158"/>
      <c r="V1416" s="158"/>
      <c r="W1416" s="158"/>
      <c r="X1416" s="158"/>
      <c r="Y1416" s="158"/>
      <c r="Z1416" s="158"/>
    </row>
    <row r="1417" spans="1:26" ht="15.75" customHeight="1">
      <c r="A1417" s="136" t="s">
        <v>1619</v>
      </c>
      <c r="B1417" s="173">
        <v>5</v>
      </c>
      <c r="C1417" s="173">
        <v>3</v>
      </c>
      <c r="D1417" s="158"/>
      <c r="E1417" s="158"/>
      <c r="F1417" s="158"/>
      <c r="G1417" s="158"/>
      <c r="H1417" s="158"/>
      <c r="I1417" s="158"/>
      <c r="J1417" s="158"/>
      <c r="K1417" s="158"/>
      <c r="L1417" s="158"/>
      <c r="M1417" s="158"/>
      <c r="N1417" s="158"/>
      <c r="O1417" s="158"/>
      <c r="P1417" s="158"/>
      <c r="Q1417" s="158"/>
      <c r="R1417" s="158"/>
      <c r="S1417" s="158"/>
      <c r="T1417" s="158"/>
      <c r="U1417" s="158"/>
      <c r="V1417" s="158"/>
      <c r="W1417" s="158"/>
      <c r="X1417" s="158"/>
      <c r="Y1417" s="158"/>
      <c r="Z1417" s="158"/>
    </row>
    <row r="1418" spans="1:26" ht="15.75" customHeight="1">
      <c r="A1418" s="136" t="s">
        <v>1729</v>
      </c>
      <c r="B1418" s="173">
        <v>5</v>
      </c>
      <c r="C1418" s="173">
        <v>4</v>
      </c>
      <c r="D1418" s="158"/>
      <c r="E1418" s="158"/>
      <c r="F1418" s="158"/>
      <c r="G1418" s="158"/>
      <c r="H1418" s="158"/>
      <c r="I1418" s="158"/>
      <c r="J1418" s="158"/>
      <c r="K1418" s="158"/>
      <c r="L1418" s="158"/>
      <c r="M1418" s="158"/>
      <c r="N1418" s="158"/>
      <c r="O1418" s="158"/>
      <c r="P1418" s="158"/>
      <c r="Q1418" s="158"/>
      <c r="R1418" s="158"/>
      <c r="S1418" s="158"/>
      <c r="T1418" s="158"/>
      <c r="U1418" s="158"/>
      <c r="V1418" s="158"/>
      <c r="W1418" s="158"/>
      <c r="X1418" s="158"/>
      <c r="Y1418" s="158"/>
      <c r="Z1418" s="158"/>
    </row>
    <row r="1419" spans="1:26" ht="15.75" customHeight="1">
      <c r="A1419" s="136" t="s">
        <v>1138</v>
      </c>
      <c r="B1419" s="173">
        <v>5</v>
      </c>
      <c r="C1419" s="173">
        <v>0</v>
      </c>
      <c r="D1419" s="158"/>
      <c r="E1419" s="158"/>
      <c r="F1419" s="158"/>
      <c r="G1419" s="158"/>
      <c r="H1419" s="158"/>
      <c r="I1419" s="158"/>
      <c r="J1419" s="158"/>
      <c r="K1419" s="158"/>
      <c r="L1419" s="158"/>
      <c r="M1419" s="158"/>
      <c r="N1419" s="158"/>
      <c r="O1419" s="158"/>
      <c r="P1419" s="158"/>
      <c r="Q1419" s="158"/>
      <c r="R1419" s="158"/>
      <c r="S1419" s="158"/>
      <c r="T1419" s="158"/>
      <c r="U1419" s="158"/>
      <c r="V1419" s="158"/>
      <c r="W1419" s="158"/>
      <c r="X1419" s="158"/>
      <c r="Y1419" s="158"/>
      <c r="Z1419" s="158"/>
    </row>
    <row r="1420" spans="1:26" ht="15.75" customHeight="1">
      <c r="A1420" s="136" t="s">
        <v>1329</v>
      </c>
      <c r="B1420" s="173">
        <v>5</v>
      </c>
      <c r="C1420" s="173">
        <v>1</v>
      </c>
      <c r="D1420" s="158"/>
      <c r="E1420" s="158"/>
      <c r="F1420" s="158"/>
      <c r="G1420" s="158"/>
      <c r="H1420" s="158"/>
      <c r="I1420" s="158"/>
      <c r="J1420" s="158"/>
      <c r="K1420" s="158"/>
      <c r="L1420" s="158"/>
      <c r="M1420" s="158"/>
      <c r="N1420" s="158"/>
      <c r="O1420" s="158"/>
      <c r="P1420" s="158"/>
      <c r="Q1420" s="158"/>
      <c r="R1420" s="158"/>
      <c r="S1420" s="158"/>
      <c r="T1420" s="158"/>
      <c r="U1420" s="158"/>
      <c r="V1420" s="158"/>
      <c r="W1420" s="158"/>
      <c r="X1420" s="158"/>
      <c r="Y1420" s="158"/>
      <c r="Z1420" s="158"/>
    </row>
    <row r="1421" spans="1:26" ht="15.75" customHeight="1">
      <c r="A1421" s="136" t="s">
        <v>1488</v>
      </c>
      <c r="B1421" s="173">
        <v>5</v>
      </c>
      <c r="C1421" s="173">
        <v>2</v>
      </c>
      <c r="D1421" s="158"/>
      <c r="E1421" s="158"/>
      <c r="F1421" s="158"/>
      <c r="G1421" s="158"/>
      <c r="H1421" s="158"/>
      <c r="I1421" s="158"/>
      <c r="J1421" s="158"/>
      <c r="K1421" s="158"/>
      <c r="L1421" s="158"/>
      <c r="M1421" s="158"/>
      <c r="N1421" s="158"/>
      <c r="O1421" s="158"/>
      <c r="P1421" s="158"/>
      <c r="Q1421" s="158"/>
      <c r="R1421" s="158"/>
      <c r="S1421" s="158"/>
      <c r="T1421" s="158"/>
      <c r="U1421" s="158"/>
      <c r="V1421" s="158"/>
      <c r="W1421" s="158"/>
      <c r="X1421" s="158"/>
      <c r="Y1421" s="158"/>
      <c r="Z1421" s="158"/>
    </row>
    <row r="1422" spans="1:26" ht="15.75" customHeight="1">
      <c r="A1422" s="136" t="s">
        <v>1620</v>
      </c>
      <c r="B1422" s="173">
        <v>5</v>
      </c>
      <c r="C1422" s="173">
        <v>3</v>
      </c>
      <c r="D1422" s="158"/>
      <c r="E1422" s="158"/>
      <c r="F1422" s="158"/>
      <c r="G1422" s="158"/>
      <c r="H1422" s="158"/>
      <c r="I1422" s="158"/>
      <c r="J1422" s="158"/>
      <c r="K1422" s="158"/>
      <c r="L1422" s="158"/>
      <c r="M1422" s="158"/>
      <c r="N1422" s="158"/>
      <c r="O1422" s="158"/>
      <c r="P1422" s="158"/>
      <c r="Q1422" s="158"/>
      <c r="R1422" s="158"/>
      <c r="S1422" s="158"/>
      <c r="T1422" s="158"/>
      <c r="U1422" s="158"/>
      <c r="V1422" s="158"/>
      <c r="W1422" s="158"/>
      <c r="X1422" s="158"/>
      <c r="Y1422" s="158"/>
      <c r="Z1422" s="158"/>
    </row>
    <row r="1423" spans="1:26" ht="15.75" customHeight="1">
      <c r="A1423" s="136" t="s">
        <v>1730</v>
      </c>
      <c r="B1423" s="173">
        <v>5</v>
      </c>
      <c r="C1423" s="173">
        <v>4</v>
      </c>
      <c r="D1423" s="158"/>
      <c r="E1423" s="158"/>
      <c r="F1423" s="158"/>
      <c r="G1423" s="158"/>
      <c r="H1423" s="158"/>
      <c r="I1423" s="158"/>
      <c r="J1423" s="158"/>
      <c r="K1423" s="158"/>
      <c r="L1423" s="158"/>
      <c r="M1423" s="158"/>
      <c r="N1423" s="158"/>
      <c r="O1423" s="158"/>
      <c r="P1423" s="158"/>
      <c r="Q1423" s="158"/>
      <c r="R1423" s="158"/>
      <c r="S1423" s="158"/>
      <c r="T1423" s="158"/>
      <c r="U1423" s="158"/>
      <c r="V1423" s="158"/>
      <c r="W1423" s="158"/>
      <c r="X1423" s="158"/>
      <c r="Y1423" s="158"/>
      <c r="Z1423" s="158"/>
    </row>
    <row r="1424" spans="1:26" ht="15.75" customHeight="1">
      <c r="A1424" s="136" t="s">
        <v>1813</v>
      </c>
      <c r="B1424" s="173">
        <v>5</v>
      </c>
      <c r="C1424" s="173">
        <v>5</v>
      </c>
      <c r="D1424" s="158"/>
      <c r="E1424" s="158"/>
      <c r="F1424" s="158"/>
      <c r="G1424" s="158"/>
      <c r="H1424" s="158"/>
      <c r="I1424" s="158"/>
      <c r="J1424" s="158"/>
      <c r="K1424" s="158"/>
      <c r="L1424" s="158"/>
      <c r="M1424" s="158"/>
      <c r="N1424" s="158"/>
      <c r="O1424" s="158"/>
      <c r="P1424" s="158"/>
      <c r="Q1424" s="158"/>
      <c r="R1424" s="158"/>
      <c r="S1424" s="158"/>
      <c r="T1424" s="158"/>
      <c r="U1424" s="158"/>
      <c r="V1424" s="158"/>
      <c r="W1424" s="158"/>
      <c r="X1424" s="158"/>
      <c r="Y1424" s="158"/>
      <c r="Z1424" s="158"/>
    </row>
    <row r="1425" spans="1:26" ht="15.75" customHeight="1">
      <c r="A1425" s="136" t="s">
        <v>1139</v>
      </c>
      <c r="B1425" s="173">
        <v>5</v>
      </c>
      <c r="C1425" s="173">
        <v>0</v>
      </c>
      <c r="D1425" s="158"/>
      <c r="E1425" s="158"/>
      <c r="F1425" s="158"/>
      <c r="G1425" s="158"/>
      <c r="H1425" s="158"/>
      <c r="I1425" s="158"/>
      <c r="J1425" s="158"/>
      <c r="K1425" s="158"/>
      <c r="L1425" s="158"/>
      <c r="M1425" s="158"/>
      <c r="N1425" s="158"/>
      <c r="O1425" s="158"/>
      <c r="P1425" s="158"/>
      <c r="Q1425" s="158"/>
      <c r="R1425" s="158"/>
      <c r="S1425" s="158"/>
      <c r="T1425" s="158"/>
      <c r="U1425" s="158"/>
      <c r="V1425" s="158"/>
      <c r="W1425" s="158"/>
      <c r="X1425" s="158"/>
      <c r="Y1425" s="158"/>
      <c r="Z1425" s="158"/>
    </row>
    <row r="1426" spans="1:26" ht="15.75" customHeight="1">
      <c r="A1426" s="136" t="s">
        <v>1330</v>
      </c>
      <c r="B1426" s="173">
        <v>5</v>
      </c>
      <c r="C1426" s="173">
        <v>1</v>
      </c>
      <c r="D1426" s="158"/>
      <c r="E1426" s="158"/>
      <c r="F1426" s="158"/>
      <c r="G1426" s="158"/>
      <c r="H1426" s="158"/>
      <c r="I1426" s="158"/>
      <c r="J1426" s="158"/>
      <c r="K1426" s="158"/>
      <c r="L1426" s="158"/>
      <c r="M1426" s="158"/>
      <c r="N1426" s="158"/>
      <c r="O1426" s="158"/>
      <c r="P1426" s="158"/>
      <c r="Q1426" s="158"/>
      <c r="R1426" s="158"/>
      <c r="S1426" s="158"/>
      <c r="T1426" s="158"/>
      <c r="U1426" s="158"/>
      <c r="V1426" s="158"/>
      <c r="W1426" s="158"/>
      <c r="X1426" s="158"/>
      <c r="Y1426" s="158"/>
      <c r="Z1426" s="158"/>
    </row>
    <row r="1427" spans="1:26" ht="15.75" customHeight="1">
      <c r="A1427" s="136" t="s">
        <v>1489</v>
      </c>
      <c r="B1427" s="173">
        <v>5</v>
      </c>
      <c r="C1427" s="173">
        <v>2</v>
      </c>
      <c r="D1427" s="158"/>
      <c r="E1427" s="158"/>
      <c r="F1427" s="158"/>
      <c r="G1427" s="158"/>
      <c r="H1427" s="158"/>
      <c r="I1427" s="158"/>
      <c r="J1427" s="158"/>
      <c r="K1427" s="158"/>
      <c r="L1427" s="158"/>
      <c r="M1427" s="158"/>
      <c r="N1427" s="158"/>
      <c r="O1427" s="158"/>
      <c r="P1427" s="158"/>
      <c r="Q1427" s="158"/>
      <c r="R1427" s="158"/>
      <c r="S1427" s="158"/>
      <c r="T1427" s="158"/>
      <c r="U1427" s="158"/>
      <c r="V1427" s="158"/>
      <c r="W1427" s="158"/>
      <c r="X1427" s="158"/>
      <c r="Y1427" s="158"/>
      <c r="Z1427" s="158"/>
    </row>
    <row r="1428" spans="1:26" ht="15.75" customHeight="1">
      <c r="A1428" s="136" t="s">
        <v>1621</v>
      </c>
      <c r="B1428" s="173">
        <v>5</v>
      </c>
      <c r="C1428" s="173">
        <v>3</v>
      </c>
      <c r="D1428" s="158"/>
      <c r="E1428" s="158"/>
      <c r="F1428" s="158"/>
      <c r="G1428" s="158"/>
      <c r="H1428" s="158"/>
      <c r="I1428" s="158"/>
      <c r="J1428" s="158"/>
      <c r="K1428" s="158"/>
      <c r="L1428" s="158"/>
      <c r="M1428" s="158"/>
      <c r="N1428" s="158"/>
      <c r="O1428" s="158"/>
      <c r="P1428" s="158"/>
      <c r="Q1428" s="158"/>
      <c r="R1428" s="158"/>
      <c r="S1428" s="158"/>
      <c r="T1428" s="158"/>
      <c r="U1428" s="158"/>
      <c r="V1428" s="158"/>
      <c r="W1428" s="158"/>
      <c r="X1428" s="158"/>
      <c r="Y1428" s="158"/>
      <c r="Z1428" s="158"/>
    </row>
    <row r="1429" spans="1:26" ht="15.75" customHeight="1">
      <c r="A1429" s="136" t="s">
        <v>1731</v>
      </c>
      <c r="B1429" s="173">
        <v>5</v>
      </c>
      <c r="C1429" s="173">
        <v>4</v>
      </c>
      <c r="D1429" s="158"/>
      <c r="E1429" s="158"/>
      <c r="F1429" s="158"/>
      <c r="G1429" s="158"/>
      <c r="H1429" s="158"/>
      <c r="I1429" s="158"/>
      <c r="J1429" s="158"/>
      <c r="K1429" s="158"/>
      <c r="L1429" s="158"/>
      <c r="M1429" s="158"/>
      <c r="N1429" s="158"/>
      <c r="O1429" s="158"/>
      <c r="P1429" s="158"/>
      <c r="Q1429" s="158"/>
      <c r="R1429" s="158"/>
      <c r="S1429" s="158"/>
      <c r="T1429" s="158"/>
      <c r="U1429" s="158"/>
      <c r="V1429" s="158"/>
      <c r="W1429" s="158"/>
      <c r="X1429" s="158"/>
      <c r="Y1429" s="158"/>
      <c r="Z1429" s="158"/>
    </row>
    <row r="1430" spans="1:26" ht="15.75" customHeight="1">
      <c r="A1430" s="136" t="s">
        <v>1140</v>
      </c>
      <c r="B1430" s="173">
        <v>5</v>
      </c>
      <c r="C1430" s="173">
        <v>0</v>
      </c>
      <c r="D1430" s="158"/>
      <c r="E1430" s="158"/>
      <c r="F1430" s="158"/>
      <c r="G1430" s="158"/>
      <c r="H1430" s="158"/>
      <c r="I1430" s="158"/>
      <c r="J1430" s="158"/>
      <c r="K1430" s="158"/>
      <c r="L1430" s="158"/>
      <c r="M1430" s="158"/>
      <c r="N1430" s="158"/>
      <c r="O1430" s="158"/>
      <c r="P1430" s="158"/>
      <c r="Q1430" s="158"/>
      <c r="R1430" s="158"/>
      <c r="S1430" s="158"/>
      <c r="T1430" s="158"/>
      <c r="U1430" s="158"/>
      <c r="V1430" s="158"/>
      <c r="W1430" s="158"/>
      <c r="X1430" s="158"/>
      <c r="Y1430" s="158"/>
      <c r="Z1430" s="158"/>
    </row>
    <row r="1431" spans="1:26" ht="15.75" customHeight="1">
      <c r="A1431" s="136" t="s">
        <v>1331</v>
      </c>
      <c r="B1431" s="173">
        <v>5</v>
      </c>
      <c r="C1431" s="173">
        <v>1</v>
      </c>
      <c r="D1431" s="158"/>
      <c r="E1431" s="158"/>
      <c r="F1431" s="158"/>
      <c r="G1431" s="158"/>
      <c r="H1431" s="158"/>
      <c r="I1431" s="158"/>
      <c r="J1431" s="158"/>
      <c r="K1431" s="158"/>
      <c r="L1431" s="158"/>
      <c r="M1431" s="158"/>
      <c r="N1431" s="158"/>
      <c r="O1431" s="158"/>
      <c r="P1431" s="158"/>
      <c r="Q1431" s="158"/>
      <c r="R1431" s="158"/>
      <c r="S1431" s="158"/>
      <c r="T1431" s="158"/>
      <c r="U1431" s="158"/>
      <c r="V1431" s="158"/>
      <c r="W1431" s="158"/>
      <c r="X1431" s="158"/>
      <c r="Y1431" s="158"/>
      <c r="Z1431" s="158"/>
    </row>
    <row r="1432" spans="1:26" ht="15.75" customHeight="1">
      <c r="A1432" s="136" t="s">
        <v>1490</v>
      </c>
      <c r="B1432" s="173">
        <v>5</v>
      </c>
      <c r="C1432" s="173">
        <v>2</v>
      </c>
      <c r="D1432" s="158"/>
      <c r="E1432" s="158"/>
      <c r="F1432" s="158"/>
      <c r="G1432" s="158"/>
      <c r="H1432" s="158"/>
      <c r="I1432" s="158"/>
      <c r="J1432" s="158"/>
      <c r="K1432" s="158"/>
      <c r="L1432" s="158"/>
      <c r="M1432" s="158"/>
      <c r="N1432" s="158"/>
      <c r="O1432" s="158"/>
      <c r="P1432" s="158"/>
      <c r="Q1432" s="158"/>
      <c r="R1432" s="158"/>
      <c r="S1432" s="158"/>
      <c r="T1432" s="158"/>
      <c r="U1432" s="158"/>
      <c r="V1432" s="158"/>
      <c r="W1432" s="158"/>
      <c r="X1432" s="158"/>
      <c r="Y1432" s="158"/>
      <c r="Z1432" s="158"/>
    </row>
    <row r="1433" spans="1:26" ht="15.75" customHeight="1">
      <c r="A1433" s="136" t="s">
        <v>1141</v>
      </c>
      <c r="B1433" s="173">
        <v>5</v>
      </c>
      <c r="C1433" s="173">
        <v>0</v>
      </c>
      <c r="D1433" s="158"/>
      <c r="E1433" s="158"/>
      <c r="F1433" s="158"/>
      <c r="G1433" s="158"/>
      <c r="H1433" s="158"/>
      <c r="I1433" s="158"/>
      <c r="J1433" s="158"/>
      <c r="K1433" s="158"/>
      <c r="L1433" s="158"/>
      <c r="M1433" s="158"/>
      <c r="N1433" s="158"/>
      <c r="O1433" s="158"/>
      <c r="P1433" s="158"/>
      <c r="Q1433" s="158"/>
      <c r="R1433" s="158"/>
      <c r="S1433" s="158"/>
      <c r="T1433" s="158"/>
      <c r="U1433" s="158"/>
      <c r="V1433" s="158"/>
      <c r="W1433" s="158"/>
      <c r="X1433" s="158"/>
      <c r="Y1433" s="158"/>
      <c r="Z1433" s="158"/>
    </row>
    <row r="1434" spans="1:26" ht="15.75" customHeight="1">
      <c r="A1434" s="136" t="s">
        <v>1332</v>
      </c>
      <c r="B1434" s="173">
        <v>5</v>
      </c>
      <c r="C1434" s="173">
        <v>1</v>
      </c>
      <c r="D1434" s="158"/>
      <c r="E1434" s="158"/>
      <c r="F1434" s="158"/>
      <c r="G1434" s="158"/>
      <c r="H1434" s="158"/>
      <c r="I1434" s="158"/>
      <c r="J1434" s="158"/>
      <c r="K1434" s="158"/>
      <c r="L1434" s="158"/>
      <c r="M1434" s="158"/>
      <c r="N1434" s="158"/>
      <c r="O1434" s="158"/>
      <c r="P1434" s="158"/>
      <c r="Q1434" s="158"/>
      <c r="R1434" s="158"/>
      <c r="S1434" s="158"/>
      <c r="T1434" s="158"/>
      <c r="U1434" s="158"/>
      <c r="V1434" s="158"/>
      <c r="W1434" s="158"/>
      <c r="X1434" s="158"/>
      <c r="Y1434" s="158"/>
      <c r="Z1434" s="158"/>
    </row>
    <row r="1435" spans="1:26" ht="15.75" customHeight="1">
      <c r="A1435" s="136" t="s">
        <v>1491</v>
      </c>
      <c r="B1435" s="173">
        <v>5</v>
      </c>
      <c r="C1435" s="173">
        <v>2</v>
      </c>
      <c r="D1435" s="158"/>
      <c r="E1435" s="158"/>
      <c r="F1435" s="158"/>
      <c r="G1435" s="158"/>
      <c r="H1435" s="158"/>
      <c r="I1435" s="158"/>
      <c r="J1435" s="158"/>
      <c r="K1435" s="158"/>
      <c r="L1435" s="158"/>
      <c r="M1435" s="158"/>
      <c r="N1435" s="158"/>
      <c r="O1435" s="158"/>
      <c r="P1435" s="158"/>
      <c r="Q1435" s="158"/>
      <c r="R1435" s="158"/>
      <c r="S1435" s="158"/>
      <c r="T1435" s="158"/>
      <c r="U1435" s="158"/>
      <c r="V1435" s="158"/>
      <c r="W1435" s="158"/>
      <c r="X1435" s="158"/>
      <c r="Y1435" s="158"/>
      <c r="Z1435" s="158"/>
    </row>
    <row r="1436" spans="1:26" ht="15.75" customHeight="1">
      <c r="A1436" s="136" t="s">
        <v>1142</v>
      </c>
      <c r="B1436" s="173">
        <v>5</v>
      </c>
      <c r="C1436" s="173">
        <v>0</v>
      </c>
      <c r="D1436" s="158"/>
      <c r="E1436" s="158"/>
      <c r="F1436" s="158"/>
      <c r="G1436" s="158"/>
      <c r="H1436" s="158"/>
      <c r="I1436" s="158"/>
      <c r="J1436" s="158"/>
      <c r="K1436" s="158"/>
      <c r="L1436" s="158"/>
      <c r="M1436" s="158"/>
      <c r="N1436" s="158"/>
      <c r="O1436" s="158"/>
      <c r="P1436" s="158"/>
      <c r="Q1436" s="158"/>
      <c r="R1436" s="158"/>
      <c r="S1436" s="158"/>
      <c r="T1436" s="158"/>
      <c r="U1436" s="158"/>
      <c r="V1436" s="158"/>
      <c r="W1436" s="158"/>
      <c r="X1436" s="158"/>
      <c r="Y1436" s="158"/>
      <c r="Z1436" s="158"/>
    </row>
    <row r="1437" spans="1:26" ht="15.75" customHeight="1">
      <c r="A1437" s="136" t="s">
        <v>1333</v>
      </c>
      <c r="B1437" s="173">
        <v>5</v>
      </c>
      <c r="C1437" s="173">
        <v>1</v>
      </c>
      <c r="D1437" s="158"/>
      <c r="E1437" s="158"/>
      <c r="F1437" s="158"/>
      <c r="G1437" s="158"/>
      <c r="H1437" s="158"/>
      <c r="I1437" s="158"/>
      <c r="J1437" s="158"/>
      <c r="K1437" s="158"/>
      <c r="L1437" s="158"/>
      <c r="M1437" s="158"/>
      <c r="N1437" s="158"/>
      <c r="O1437" s="158"/>
      <c r="P1437" s="158"/>
      <c r="Q1437" s="158"/>
      <c r="R1437" s="158"/>
      <c r="S1437" s="158"/>
      <c r="T1437" s="158"/>
      <c r="U1437" s="158"/>
      <c r="V1437" s="158"/>
      <c r="W1437" s="158"/>
      <c r="X1437" s="158"/>
      <c r="Y1437" s="158"/>
      <c r="Z1437" s="158"/>
    </row>
    <row r="1438" spans="1:26" ht="15.75" customHeight="1">
      <c r="A1438" s="136" t="s">
        <v>1492</v>
      </c>
      <c r="B1438" s="173">
        <v>5</v>
      </c>
      <c r="C1438" s="173">
        <v>2</v>
      </c>
      <c r="D1438" s="158"/>
      <c r="E1438" s="158"/>
      <c r="F1438" s="158"/>
      <c r="G1438" s="158"/>
      <c r="H1438" s="158"/>
      <c r="I1438" s="158"/>
      <c r="J1438" s="158"/>
      <c r="K1438" s="158"/>
      <c r="L1438" s="158"/>
      <c r="M1438" s="158"/>
      <c r="N1438" s="158"/>
      <c r="O1438" s="158"/>
      <c r="P1438" s="158"/>
      <c r="Q1438" s="158"/>
      <c r="R1438" s="158"/>
      <c r="S1438" s="158"/>
      <c r="T1438" s="158"/>
      <c r="U1438" s="158"/>
      <c r="V1438" s="158"/>
      <c r="W1438" s="158"/>
      <c r="X1438" s="158"/>
      <c r="Y1438" s="158"/>
      <c r="Z1438" s="158"/>
    </row>
    <row r="1439" spans="1:26" ht="15.75" customHeight="1">
      <c r="A1439" s="136" t="s">
        <v>1622</v>
      </c>
      <c r="B1439" s="173">
        <v>5</v>
      </c>
      <c r="C1439" s="173">
        <v>3</v>
      </c>
      <c r="D1439" s="158"/>
      <c r="E1439" s="158"/>
      <c r="F1439" s="158"/>
      <c r="G1439" s="158"/>
      <c r="H1439" s="158"/>
      <c r="I1439" s="158"/>
      <c r="J1439" s="158"/>
      <c r="K1439" s="158"/>
      <c r="L1439" s="158"/>
      <c r="M1439" s="158"/>
      <c r="N1439" s="158"/>
      <c r="O1439" s="158"/>
      <c r="P1439" s="158"/>
      <c r="Q1439" s="158"/>
      <c r="R1439" s="158"/>
      <c r="S1439" s="158"/>
      <c r="T1439" s="158"/>
      <c r="U1439" s="158"/>
      <c r="V1439" s="158"/>
      <c r="W1439" s="158"/>
      <c r="X1439" s="158"/>
      <c r="Y1439" s="158"/>
      <c r="Z1439" s="158"/>
    </row>
    <row r="1440" spans="1:26" ht="15.75" customHeight="1">
      <c r="A1440" s="136" t="s">
        <v>1732</v>
      </c>
      <c r="B1440" s="173">
        <v>5</v>
      </c>
      <c r="C1440" s="173">
        <v>4</v>
      </c>
      <c r="D1440" s="158"/>
      <c r="E1440" s="158"/>
      <c r="F1440" s="158"/>
      <c r="G1440" s="158"/>
      <c r="H1440" s="158"/>
      <c r="I1440" s="158"/>
      <c r="J1440" s="158"/>
      <c r="K1440" s="158"/>
      <c r="L1440" s="158"/>
      <c r="M1440" s="158"/>
      <c r="N1440" s="158"/>
      <c r="O1440" s="158"/>
      <c r="P1440" s="158"/>
      <c r="Q1440" s="158"/>
      <c r="R1440" s="158"/>
      <c r="S1440" s="158"/>
      <c r="T1440" s="158"/>
      <c r="U1440" s="158"/>
      <c r="V1440" s="158"/>
      <c r="W1440" s="158"/>
      <c r="X1440" s="158"/>
      <c r="Y1440" s="158"/>
      <c r="Z1440" s="158"/>
    </row>
    <row r="1441" spans="1:26" ht="15.75" customHeight="1">
      <c r="A1441" s="136" t="s">
        <v>1814</v>
      </c>
      <c r="B1441" s="173">
        <v>5</v>
      </c>
      <c r="C1441" s="173">
        <v>5</v>
      </c>
      <c r="D1441" s="158"/>
      <c r="E1441" s="158"/>
      <c r="F1441" s="158"/>
      <c r="G1441" s="158"/>
      <c r="H1441" s="158"/>
      <c r="I1441" s="158"/>
      <c r="J1441" s="158"/>
      <c r="K1441" s="158"/>
      <c r="L1441" s="158"/>
      <c r="M1441" s="158"/>
      <c r="N1441" s="158"/>
      <c r="O1441" s="158"/>
      <c r="P1441" s="158"/>
      <c r="Q1441" s="158"/>
      <c r="R1441" s="158"/>
      <c r="S1441" s="158"/>
      <c r="T1441" s="158"/>
      <c r="U1441" s="158"/>
      <c r="V1441" s="158"/>
      <c r="W1441" s="158"/>
      <c r="X1441" s="158"/>
      <c r="Y1441" s="158"/>
      <c r="Z1441" s="158"/>
    </row>
    <row r="1442" spans="1:26" ht="15.75" customHeight="1">
      <c r="A1442" s="136" t="s">
        <v>1877</v>
      </c>
      <c r="B1442" s="173">
        <v>5</v>
      </c>
      <c r="C1442" s="173">
        <v>6</v>
      </c>
      <c r="D1442" s="158"/>
      <c r="E1442" s="158"/>
      <c r="F1442" s="158"/>
      <c r="G1442" s="158"/>
      <c r="H1442" s="158"/>
      <c r="I1442" s="158"/>
      <c r="J1442" s="158"/>
      <c r="K1442" s="158"/>
      <c r="L1442" s="158"/>
      <c r="M1442" s="158"/>
      <c r="N1442" s="158"/>
      <c r="O1442" s="158"/>
      <c r="P1442" s="158"/>
      <c r="Q1442" s="158"/>
      <c r="R1442" s="158"/>
      <c r="S1442" s="158"/>
      <c r="T1442" s="158"/>
      <c r="U1442" s="158"/>
      <c r="V1442" s="158"/>
      <c r="W1442" s="158"/>
      <c r="X1442" s="158"/>
      <c r="Y1442" s="158"/>
      <c r="Z1442" s="158"/>
    </row>
    <row r="1443" spans="1:26" ht="15.75" customHeight="1">
      <c r="A1443" s="136" t="s">
        <v>1927</v>
      </c>
      <c r="B1443" s="173">
        <v>5</v>
      </c>
      <c r="C1443" s="173">
        <v>7</v>
      </c>
      <c r="D1443" s="158"/>
      <c r="E1443" s="158"/>
      <c r="F1443" s="158"/>
      <c r="G1443" s="158"/>
      <c r="H1443" s="158"/>
      <c r="I1443" s="158"/>
      <c r="J1443" s="158"/>
      <c r="K1443" s="158"/>
      <c r="L1443" s="158"/>
      <c r="M1443" s="158"/>
      <c r="N1443" s="158"/>
      <c r="O1443" s="158"/>
      <c r="P1443" s="158"/>
      <c r="Q1443" s="158"/>
      <c r="R1443" s="158"/>
      <c r="S1443" s="158"/>
      <c r="T1443" s="158"/>
      <c r="U1443" s="158"/>
      <c r="V1443" s="158"/>
      <c r="W1443" s="158"/>
      <c r="X1443" s="158"/>
      <c r="Y1443" s="158"/>
      <c r="Z1443" s="158"/>
    </row>
    <row r="1444" spans="1:26" ht="15.75" customHeight="1">
      <c r="A1444" s="136" t="s">
        <v>1968</v>
      </c>
      <c r="B1444" s="173">
        <v>5</v>
      </c>
      <c r="C1444" s="173">
        <v>8</v>
      </c>
      <c r="D1444" s="158"/>
      <c r="E1444" s="158"/>
      <c r="F1444" s="158"/>
      <c r="G1444" s="158"/>
      <c r="H1444" s="158"/>
      <c r="I1444" s="158"/>
      <c r="J1444" s="158"/>
      <c r="K1444" s="158"/>
      <c r="L1444" s="158"/>
      <c r="M1444" s="158"/>
      <c r="N1444" s="158"/>
      <c r="O1444" s="158"/>
      <c r="P1444" s="158"/>
      <c r="Q1444" s="158"/>
      <c r="R1444" s="158"/>
      <c r="S1444" s="158"/>
      <c r="T1444" s="158"/>
      <c r="U1444" s="158"/>
      <c r="V1444" s="158"/>
      <c r="W1444" s="158"/>
      <c r="X1444" s="158"/>
      <c r="Y1444" s="158"/>
      <c r="Z1444" s="158"/>
    </row>
    <row r="1445" spans="1:26" ht="15.75" customHeight="1">
      <c r="A1445" s="136" t="s">
        <v>2002</v>
      </c>
      <c r="B1445" s="173">
        <v>5</v>
      </c>
      <c r="C1445" s="173">
        <v>9</v>
      </c>
      <c r="D1445" s="158"/>
      <c r="E1445" s="158"/>
      <c r="F1445" s="158"/>
      <c r="G1445" s="158"/>
      <c r="H1445" s="158"/>
      <c r="I1445" s="158"/>
      <c r="J1445" s="158"/>
      <c r="K1445" s="158"/>
      <c r="L1445" s="158"/>
      <c r="M1445" s="158"/>
      <c r="N1445" s="158"/>
      <c r="O1445" s="158"/>
      <c r="P1445" s="158"/>
      <c r="Q1445" s="158"/>
      <c r="R1445" s="158"/>
      <c r="S1445" s="158"/>
      <c r="T1445" s="158"/>
      <c r="U1445" s="158"/>
      <c r="V1445" s="158"/>
      <c r="W1445" s="158"/>
      <c r="X1445" s="158"/>
      <c r="Y1445" s="158"/>
      <c r="Z1445" s="158"/>
    </row>
    <row r="1446" spans="1:26" ht="15.75" customHeight="1">
      <c r="A1446" s="136" t="s">
        <v>2028</v>
      </c>
      <c r="B1446" s="173">
        <v>6</v>
      </c>
      <c r="C1446" s="173">
        <v>0</v>
      </c>
      <c r="D1446" s="158"/>
      <c r="E1446" s="158"/>
      <c r="F1446" s="158"/>
      <c r="G1446" s="158"/>
      <c r="H1446" s="158"/>
      <c r="I1446" s="158"/>
      <c r="J1446" s="158"/>
      <c r="K1446" s="158"/>
      <c r="L1446" s="158"/>
      <c r="M1446" s="158"/>
      <c r="N1446" s="158"/>
      <c r="O1446" s="158"/>
      <c r="P1446" s="158"/>
      <c r="Q1446" s="158"/>
      <c r="R1446" s="158"/>
      <c r="S1446" s="158"/>
      <c r="T1446" s="158"/>
      <c r="U1446" s="158"/>
      <c r="V1446" s="158"/>
      <c r="W1446" s="158"/>
      <c r="X1446" s="158"/>
      <c r="Y1446" s="158"/>
      <c r="Z1446" s="158"/>
    </row>
    <row r="1447" spans="1:26" ht="15.75" customHeight="1">
      <c r="A1447" s="136" t="s">
        <v>2048</v>
      </c>
      <c r="B1447" s="173">
        <v>6</v>
      </c>
      <c r="C1447" s="173">
        <v>1</v>
      </c>
      <c r="D1447" s="158"/>
      <c r="E1447" s="158"/>
      <c r="F1447" s="158"/>
      <c r="G1447" s="158"/>
      <c r="H1447" s="158"/>
      <c r="I1447" s="158"/>
      <c r="J1447" s="158"/>
      <c r="K1447" s="158"/>
      <c r="L1447" s="158"/>
      <c r="M1447" s="158"/>
      <c r="N1447" s="158"/>
      <c r="O1447" s="158"/>
      <c r="P1447" s="158"/>
      <c r="Q1447" s="158"/>
      <c r="R1447" s="158"/>
      <c r="S1447" s="158"/>
      <c r="T1447" s="158"/>
      <c r="U1447" s="158"/>
      <c r="V1447" s="158"/>
      <c r="W1447" s="158"/>
      <c r="X1447" s="158"/>
      <c r="Y1447" s="158"/>
      <c r="Z1447" s="158"/>
    </row>
    <row r="1448" spans="1:26" ht="15.75" customHeight="1">
      <c r="A1448" s="136" t="s">
        <v>1143</v>
      </c>
      <c r="B1448" s="173">
        <v>5</v>
      </c>
      <c r="C1448" s="173">
        <v>0</v>
      </c>
      <c r="D1448" s="158"/>
      <c r="E1448" s="158"/>
      <c r="F1448" s="158"/>
      <c r="G1448" s="158"/>
      <c r="H1448" s="158"/>
      <c r="I1448" s="158"/>
      <c r="J1448" s="158"/>
      <c r="K1448" s="158"/>
      <c r="L1448" s="158"/>
      <c r="M1448" s="158"/>
      <c r="N1448" s="158"/>
      <c r="O1448" s="158"/>
      <c r="P1448" s="158"/>
      <c r="Q1448" s="158"/>
      <c r="R1448" s="158"/>
      <c r="S1448" s="158"/>
      <c r="T1448" s="158"/>
      <c r="U1448" s="158"/>
      <c r="V1448" s="158"/>
      <c r="W1448" s="158"/>
      <c r="X1448" s="158"/>
      <c r="Y1448" s="158"/>
      <c r="Z1448" s="158"/>
    </row>
    <row r="1449" spans="1:26" ht="15.75" customHeight="1">
      <c r="A1449" s="136" t="s">
        <v>1334</v>
      </c>
      <c r="B1449" s="173">
        <v>5</v>
      </c>
      <c r="C1449" s="173">
        <v>1</v>
      </c>
      <c r="D1449" s="158"/>
      <c r="E1449" s="158"/>
      <c r="F1449" s="158"/>
      <c r="G1449" s="158"/>
      <c r="H1449" s="158"/>
      <c r="I1449" s="158"/>
      <c r="J1449" s="158"/>
      <c r="K1449" s="158"/>
      <c r="L1449" s="158"/>
      <c r="M1449" s="158"/>
      <c r="N1449" s="158"/>
      <c r="O1449" s="158"/>
      <c r="P1449" s="158"/>
      <c r="Q1449" s="158"/>
      <c r="R1449" s="158"/>
      <c r="S1449" s="158"/>
      <c r="T1449" s="158"/>
      <c r="U1449" s="158"/>
      <c r="V1449" s="158"/>
      <c r="W1449" s="158"/>
      <c r="X1449" s="158"/>
      <c r="Y1449" s="158"/>
      <c r="Z1449" s="158"/>
    </row>
    <row r="1450" spans="1:26" ht="15.75" customHeight="1">
      <c r="A1450" s="136" t="s">
        <v>1493</v>
      </c>
      <c r="B1450" s="173">
        <v>5</v>
      </c>
      <c r="C1450" s="173">
        <v>2</v>
      </c>
      <c r="D1450" s="158"/>
      <c r="E1450" s="158"/>
      <c r="F1450" s="158"/>
      <c r="G1450" s="158"/>
      <c r="H1450" s="158"/>
      <c r="I1450" s="158"/>
      <c r="J1450" s="158"/>
      <c r="K1450" s="158"/>
      <c r="L1450" s="158"/>
      <c r="M1450" s="158"/>
      <c r="N1450" s="158"/>
      <c r="O1450" s="158"/>
      <c r="P1450" s="158"/>
      <c r="Q1450" s="158"/>
      <c r="R1450" s="158"/>
      <c r="S1450" s="158"/>
      <c r="T1450" s="158"/>
      <c r="U1450" s="158"/>
      <c r="V1450" s="158"/>
      <c r="W1450" s="158"/>
      <c r="X1450" s="158"/>
      <c r="Y1450" s="158"/>
      <c r="Z1450" s="158"/>
    </row>
    <row r="1451" spans="1:26" ht="15.75" customHeight="1">
      <c r="A1451" s="136" t="s">
        <v>1623</v>
      </c>
      <c r="B1451" s="173">
        <v>5</v>
      </c>
      <c r="C1451" s="173">
        <v>3</v>
      </c>
      <c r="D1451" s="158"/>
      <c r="E1451" s="158"/>
      <c r="F1451" s="158"/>
      <c r="G1451" s="158"/>
      <c r="H1451" s="158"/>
      <c r="I1451" s="158"/>
      <c r="J1451" s="158"/>
      <c r="K1451" s="158"/>
      <c r="L1451" s="158"/>
      <c r="M1451" s="158"/>
      <c r="N1451" s="158"/>
      <c r="O1451" s="158"/>
      <c r="P1451" s="158"/>
      <c r="Q1451" s="158"/>
      <c r="R1451" s="158"/>
      <c r="S1451" s="158"/>
      <c r="T1451" s="158"/>
      <c r="U1451" s="158"/>
      <c r="V1451" s="158"/>
      <c r="W1451" s="158"/>
      <c r="X1451" s="158"/>
      <c r="Y1451" s="158"/>
      <c r="Z1451" s="158"/>
    </row>
    <row r="1452" spans="1:26" ht="15.75" customHeight="1">
      <c r="A1452" s="136" t="s">
        <v>1733</v>
      </c>
      <c r="B1452" s="173">
        <v>5</v>
      </c>
      <c r="C1452" s="173">
        <v>4</v>
      </c>
      <c r="D1452" s="158"/>
      <c r="E1452" s="158"/>
      <c r="F1452" s="158"/>
      <c r="G1452" s="158"/>
      <c r="H1452" s="158"/>
      <c r="I1452" s="158"/>
      <c r="J1452" s="158"/>
      <c r="K1452" s="158"/>
      <c r="L1452" s="158"/>
      <c r="M1452" s="158"/>
      <c r="N1452" s="158"/>
      <c r="O1452" s="158"/>
      <c r="P1452" s="158"/>
      <c r="Q1452" s="158"/>
      <c r="R1452" s="158"/>
      <c r="S1452" s="158"/>
      <c r="T1452" s="158"/>
      <c r="U1452" s="158"/>
      <c r="V1452" s="158"/>
      <c r="W1452" s="158"/>
      <c r="X1452" s="158"/>
      <c r="Y1452" s="158"/>
      <c r="Z1452" s="158"/>
    </row>
    <row r="1453" spans="1:26" ht="15.75" customHeight="1">
      <c r="A1453" s="136" t="s">
        <v>1815</v>
      </c>
      <c r="B1453" s="173">
        <v>5</v>
      </c>
      <c r="C1453" s="173">
        <v>5</v>
      </c>
      <c r="D1453" s="158"/>
      <c r="E1453" s="158"/>
      <c r="F1453" s="158"/>
      <c r="G1453" s="158"/>
      <c r="H1453" s="158"/>
      <c r="I1453" s="158"/>
      <c r="J1453" s="158"/>
      <c r="K1453" s="158"/>
      <c r="L1453" s="158"/>
      <c r="M1453" s="158"/>
      <c r="N1453" s="158"/>
      <c r="O1453" s="158"/>
      <c r="P1453" s="158"/>
      <c r="Q1453" s="158"/>
      <c r="R1453" s="158"/>
      <c r="S1453" s="158"/>
      <c r="T1453" s="158"/>
      <c r="U1453" s="158"/>
      <c r="V1453" s="158"/>
      <c r="W1453" s="158"/>
      <c r="X1453" s="158"/>
      <c r="Y1453" s="158"/>
      <c r="Z1453" s="158"/>
    </row>
    <row r="1454" spans="1:26" ht="15.75" customHeight="1">
      <c r="A1454" s="136" t="s">
        <v>1144</v>
      </c>
      <c r="B1454" s="173">
        <v>5</v>
      </c>
      <c r="C1454" s="173">
        <v>0</v>
      </c>
      <c r="D1454" s="158"/>
      <c r="E1454" s="158"/>
      <c r="F1454" s="158"/>
      <c r="G1454" s="158"/>
      <c r="H1454" s="158"/>
      <c r="I1454" s="158"/>
      <c r="J1454" s="158"/>
      <c r="K1454" s="158"/>
      <c r="L1454" s="158"/>
      <c r="M1454" s="158"/>
      <c r="N1454" s="158"/>
      <c r="O1454" s="158"/>
      <c r="P1454" s="158"/>
      <c r="Q1454" s="158"/>
      <c r="R1454" s="158"/>
      <c r="S1454" s="158"/>
      <c r="T1454" s="158"/>
      <c r="U1454" s="158"/>
      <c r="V1454" s="158"/>
      <c r="W1454" s="158"/>
      <c r="X1454" s="158"/>
      <c r="Y1454" s="158"/>
      <c r="Z1454" s="158"/>
    </row>
    <row r="1455" spans="1:26" ht="15.75" customHeight="1">
      <c r="A1455" s="136" t="s">
        <v>1335</v>
      </c>
      <c r="B1455" s="173">
        <v>5</v>
      </c>
      <c r="C1455" s="173">
        <v>1</v>
      </c>
      <c r="D1455" s="158"/>
      <c r="E1455" s="158"/>
      <c r="F1455" s="158"/>
      <c r="G1455" s="158"/>
      <c r="H1455" s="158"/>
      <c r="I1455" s="158"/>
      <c r="J1455" s="158"/>
      <c r="K1455" s="158"/>
      <c r="L1455" s="158"/>
      <c r="M1455" s="158"/>
      <c r="N1455" s="158"/>
      <c r="O1455" s="158"/>
      <c r="P1455" s="158"/>
      <c r="Q1455" s="158"/>
      <c r="R1455" s="158"/>
      <c r="S1455" s="158"/>
      <c r="T1455" s="158"/>
      <c r="U1455" s="158"/>
      <c r="V1455" s="158"/>
      <c r="W1455" s="158"/>
      <c r="X1455" s="158"/>
      <c r="Y1455" s="158"/>
      <c r="Z1455" s="158"/>
    </row>
    <row r="1456" spans="1:26" ht="15.75" customHeight="1">
      <c r="A1456" s="136" t="s">
        <v>1494</v>
      </c>
      <c r="B1456" s="173">
        <v>5</v>
      </c>
      <c r="C1456" s="173">
        <v>2</v>
      </c>
      <c r="D1456" s="158"/>
      <c r="E1456" s="158"/>
      <c r="F1456" s="158"/>
      <c r="G1456" s="158"/>
      <c r="H1456" s="158"/>
      <c r="I1456" s="158"/>
      <c r="J1456" s="158"/>
      <c r="K1456" s="158"/>
      <c r="L1456" s="158"/>
      <c r="M1456" s="158"/>
      <c r="N1456" s="158"/>
      <c r="O1456" s="158"/>
      <c r="P1456" s="158"/>
      <c r="Q1456" s="158"/>
      <c r="R1456" s="158"/>
      <c r="S1456" s="158"/>
      <c r="T1456" s="158"/>
      <c r="U1456" s="158"/>
      <c r="V1456" s="158"/>
      <c r="W1456" s="158"/>
      <c r="X1456" s="158"/>
      <c r="Y1456" s="158"/>
      <c r="Z1456" s="158"/>
    </row>
    <row r="1457" spans="1:26" ht="15.75" customHeight="1">
      <c r="A1457" s="136" t="s">
        <v>1624</v>
      </c>
      <c r="B1457" s="173">
        <v>5</v>
      </c>
      <c r="C1457" s="173">
        <v>3</v>
      </c>
      <c r="D1457" s="158"/>
      <c r="E1457" s="158"/>
      <c r="F1457" s="158"/>
      <c r="G1457" s="158"/>
      <c r="H1457" s="158"/>
      <c r="I1457" s="158"/>
      <c r="J1457" s="158"/>
      <c r="K1457" s="158"/>
      <c r="L1457" s="158"/>
      <c r="M1457" s="158"/>
      <c r="N1457" s="158"/>
      <c r="O1457" s="158"/>
      <c r="P1457" s="158"/>
      <c r="Q1457" s="158"/>
      <c r="R1457" s="158"/>
      <c r="S1457" s="158"/>
      <c r="T1457" s="158"/>
      <c r="U1457" s="158"/>
      <c r="V1457" s="158"/>
      <c r="W1457" s="158"/>
      <c r="X1457" s="158"/>
      <c r="Y1457" s="158"/>
      <c r="Z1457" s="158"/>
    </row>
    <row r="1458" spans="1:26" ht="15.75" customHeight="1">
      <c r="A1458" s="136" t="s">
        <v>1734</v>
      </c>
      <c r="B1458" s="173">
        <v>5</v>
      </c>
      <c r="C1458" s="173">
        <v>4</v>
      </c>
      <c r="D1458" s="158"/>
      <c r="E1458" s="158"/>
      <c r="F1458" s="158"/>
      <c r="G1458" s="158"/>
      <c r="H1458" s="158"/>
      <c r="I1458" s="158"/>
      <c r="J1458" s="158"/>
      <c r="K1458" s="158"/>
      <c r="L1458" s="158"/>
      <c r="M1458" s="158"/>
      <c r="N1458" s="158"/>
      <c r="O1458" s="158"/>
      <c r="P1458" s="158"/>
      <c r="Q1458" s="158"/>
      <c r="R1458" s="158"/>
      <c r="S1458" s="158"/>
      <c r="T1458" s="158"/>
      <c r="U1458" s="158"/>
      <c r="V1458" s="158"/>
      <c r="W1458" s="158"/>
      <c r="X1458" s="158"/>
      <c r="Y1458" s="158"/>
      <c r="Z1458" s="158"/>
    </row>
    <row r="1459" spans="1:26" ht="15.75" customHeight="1">
      <c r="A1459" s="136" t="s">
        <v>1816</v>
      </c>
      <c r="B1459" s="173">
        <v>5</v>
      </c>
      <c r="C1459" s="173">
        <v>5</v>
      </c>
      <c r="D1459" s="158"/>
      <c r="E1459" s="158"/>
      <c r="F1459" s="158"/>
      <c r="G1459" s="158"/>
      <c r="H1459" s="158"/>
      <c r="I1459" s="158"/>
      <c r="J1459" s="158"/>
      <c r="K1459" s="158"/>
      <c r="L1459" s="158"/>
      <c r="M1459" s="158"/>
      <c r="N1459" s="158"/>
      <c r="O1459" s="158"/>
      <c r="P1459" s="158"/>
      <c r="Q1459" s="158"/>
      <c r="R1459" s="158"/>
      <c r="S1459" s="158"/>
      <c r="T1459" s="158"/>
      <c r="U1459" s="158"/>
      <c r="V1459" s="158"/>
      <c r="W1459" s="158"/>
      <c r="X1459" s="158"/>
      <c r="Y1459" s="158"/>
      <c r="Z1459" s="158"/>
    </row>
    <row r="1460" spans="1:26" ht="15.75" customHeight="1">
      <c r="A1460" s="136" t="s">
        <v>1878</v>
      </c>
      <c r="B1460" s="173">
        <v>5</v>
      </c>
      <c r="C1460" s="173">
        <v>6</v>
      </c>
      <c r="D1460" s="158"/>
      <c r="E1460" s="158"/>
      <c r="F1460" s="158"/>
      <c r="G1460" s="158"/>
      <c r="H1460" s="158"/>
      <c r="I1460" s="158"/>
      <c r="J1460" s="158"/>
      <c r="K1460" s="158"/>
      <c r="L1460" s="158"/>
      <c r="M1460" s="158"/>
      <c r="N1460" s="158"/>
      <c r="O1460" s="158"/>
      <c r="P1460" s="158"/>
      <c r="Q1460" s="158"/>
      <c r="R1460" s="158"/>
      <c r="S1460" s="158"/>
      <c r="T1460" s="158"/>
      <c r="U1460" s="158"/>
      <c r="V1460" s="158"/>
      <c r="W1460" s="158"/>
      <c r="X1460" s="158"/>
      <c r="Y1460" s="158"/>
      <c r="Z1460" s="158"/>
    </row>
    <row r="1461" spans="1:26" ht="15.75" customHeight="1">
      <c r="A1461" s="136" t="s">
        <v>1928</v>
      </c>
      <c r="B1461" s="173">
        <v>5</v>
      </c>
      <c r="C1461" s="173">
        <v>7</v>
      </c>
      <c r="D1461" s="158"/>
      <c r="E1461" s="158"/>
      <c r="F1461" s="158"/>
      <c r="G1461" s="158"/>
      <c r="H1461" s="158"/>
      <c r="I1461" s="158"/>
      <c r="J1461" s="158"/>
      <c r="K1461" s="158"/>
      <c r="L1461" s="158"/>
      <c r="M1461" s="158"/>
      <c r="N1461" s="158"/>
      <c r="O1461" s="158"/>
      <c r="P1461" s="158"/>
      <c r="Q1461" s="158"/>
      <c r="R1461" s="158"/>
      <c r="S1461" s="158"/>
      <c r="T1461" s="158"/>
      <c r="U1461" s="158"/>
      <c r="V1461" s="158"/>
      <c r="W1461" s="158"/>
      <c r="X1461" s="158"/>
      <c r="Y1461" s="158"/>
      <c r="Z1461" s="158"/>
    </row>
    <row r="1462" spans="1:26" ht="15.75" customHeight="1">
      <c r="A1462" s="136" t="s">
        <v>1969</v>
      </c>
      <c r="B1462" s="173">
        <v>5</v>
      </c>
      <c r="C1462" s="173">
        <v>8</v>
      </c>
      <c r="D1462" s="158"/>
      <c r="E1462" s="158"/>
      <c r="F1462" s="158"/>
      <c r="G1462" s="158"/>
      <c r="H1462" s="158"/>
      <c r="I1462" s="158"/>
      <c r="J1462" s="158"/>
      <c r="K1462" s="158"/>
      <c r="L1462" s="158"/>
      <c r="M1462" s="158"/>
      <c r="N1462" s="158"/>
      <c r="O1462" s="158"/>
      <c r="P1462" s="158"/>
      <c r="Q1462" s="158"/>
      <c r="R1462" s="158"/>
      <c r="S1462" s="158"/>
      <c r="T1462" s="158"/>
      <c r="U1462" s="158"/>
      <c r="V1462" s="158"/>
      <c r="W1462" s="158"/>
      <c r="X1462" s="158"/>
      <c r="Y1462" s="158"/>
      <c r="Z1462" s="158"/>
    </row>
    <row r="1463" spans="1:26" ht="15.75" customHeight="1">
      <c r="A1463" s="136" t="s">
        <v>1145</v>
      </c>
      <c r="B1463" s="173">
        <v>5</v>
      </c>
      <c r="C1463" s="173">
        <v>0</v>
      </c>
      <c r="D1463" s="158"/>
      <c r="E1463" s="158"/>
      <c r="F1463" s="158"/>
      <c r="G1463" s="158"/>
      <c r="H1463" s="158"/>
      <c r="I1463" s="158"/>
      <c r="J1463" s="158"/>
      <c r="K1463" s="158"/>
      <c r="L1463" s="158"/>
      <c r="M1463" s="158"/>
      <c r="N1463" s="158"/>
      <c r="O1463" s="158"/>
      <c r="P1463" s="158"/>
      <c r="Q1463" s="158"/>
      <c r="R1463" s="158"/>
      <c r="S1463" s="158"/>
      <c r="T1463" s="158"/>
      <c r="U1463" s="158"/>
      <c r="V1463" s="158"/>
      <c r="W1463" s="158"/>
      <c r="X1463" s="158"/>
      <c r="Y1463" s="158"/>
      <c r="Z1463" s="158"/>
    </row>
    <row r="1464" spans="1:26" ht="15.75" customHeight="1">
      <c r="A1464" s="136" t="s">
        <v>1336</v>
      </c>
      <c r="B1464" s="173">
        <v>5</v>
      </c>
      <c r="C1464" s="173">
        <v>1</v>
      </c>
      <c r="D1464" s="158"/>
      <c r="E1464" s="158"/>
      <c r="F1464" s="158"/>
      <c r="G1464" s="158"/>
      <c r="H1464" s="158"/>
      <c r="I1464" s="158"/>
      <c r="J1464" s="158"/>
      <c r="K1464" s="158"/>
      <c r="L1464" s="158"/>
      <c r="M1464" s="158"/>
      <c r="N1464" s="158"/>
      <c r="O1464" s="158"/>
      <c r="P1464" s="158"/>
      <c r="Q1464" s="158"/>
      <c r="R1464" s="158"/>
      <c r="S1464" s="158"/>
      <c r="T1464" s="158"/>
      <c r="U1464" s="158"/>
      <c r="V1464" s="158"/>
      <c r="W1464" s="158"/>
      <c r="X1464" s="158"/>
      <c r="Y1464" s="158"/>
      <c r="Z1464" s="158"/>
    </row>
    <row r="1465" spans="1:26" ht="15.75" customHeight="1">
      <c r="A1465" s="136" t="s">
        <v>1495</v>
      </c>
      <c r="B1465" s="173">
        <v>5</v>
      </c>
      <c r="C1465" s="173">
        <v>2</v>
      </c>
      <c r="D1465" s="158"/>
      <c r="E1465" s="158"/>
      <c r="F1465" s="158"/>
      <c r="G1465" s="158"/>
      <c r="H1465" s="158"/>
      <c r="I1465" s="158"/>
      <c r="J1465" s="158"/>
      <c r="K1465" s="158"/>
      <c r="L1465" s="158"/>
      <c r="M1465" s="158"/>
      <c r="N1465" s="158"/>
      <c r="O1465" s="158"/>
      <c r="P1465" s="158"/>
      <c r="Q1465" s="158"/>
      <c r="R1465" s="158"/>
      <c r="S1465" s="158"/>
      <c r="T1465" s="158"/>
      <c r="U1465" s="158"/>
      <c r="V1465" s="158"/>
      <c r="W1465" s="158"/>
      <c r="X1465" s="158"/>
      <c r="Y1465" s="158"/>
      <c r="Z1465" s="158"/>
    </row>
    <row r="1466" spans="1:26" ht="15.75" customHeight="1">
      <c r="A1466" s="136" t="s">
        <v>1625</v>
      </c>
      <c r="B1466" s="173">
        <v>5</v>
      </c>
      <c r="C1466" s="173">
        <v>3</v>
      </c>
      <c r="D1466" s="158"/>
      <c r="E1466" s="158"/>
      <c r="F1466" s="158"/>
      <c r="G1466" s="158"/>
      <c r="H1466" s="158"/>
      <c r="I1466" s="158"/>
      <c r="J1466" s="158"/>
      <c r="K1466" s="158"/>
      <c r="L1466" s="158"/>
      <c r="M1466" s="158"/>
      <c r="N1466" s="158"/>
      <c r="O1466" s="158"/>
      <c r="P1466" s="158"/>
      <c r="Q1466" s="158"/>
      <c r="R1466" s="158"/>
      <c r="S1466" s="158"/>
      <c r="T1466" s="158"/>
      <c r="U1466" s="158"/>
      <c r="V1466" s="158"/>
      <c r="W1466" s="158"/>
      <c r="X1466" s="158"/>
      <c r="Y1466" s="158"/>
      <c r="Z1466" s="158"/>
    </row>
    <row r="1467" spans="1:26" ht="15.75" customHeight="1">
      <c r="A1467" s="136" t="s">
        <v>1735</v>
      </c>
      <c r="B1467" s="173">
        <v>5</v>
      </c>
      <c r="C1467" s="173">
        <v>4</v>
      </c>
      <c r="D1467" s="158"/>
      <c r="E1467" s="158"/>
      <c r="F1467" s="158"/>
      <c r="G1467" s="158"/>
      <c r="H1467" s="158"/>
      <c r="I1467" s="158"/>
      <c r="J1467" s="158"/>
      <c r="K1467" s="158"/>
      <c r="L1467" s="158"/>
      <c r="M1467" s="158"/>
      <c r="N1467" s="158"/>
      <c r="O1467" s="158"/>
      <c r="P1467" s="158"/>
      <c r="Q1467" s="158"/>
      <c r="R1467" s="158"/>
      <c r="S1467" s="158"/>
      <c r="T1467" s="158"/>
      <c r="U1467" s="158"/>
      <c r="V1467" s="158"/>
      <c r="W1467" s="158"/>
      <c r="X1467" s="158"/>
      <c r="Y1467" s="158"/>
      <c r="Z1467" s="158"/>
    </row>
    <row r="1468" spans="1:26" ht="15.75" customHeight="1">
      <c r="A1468" s="136" t="s">
        <v>1817</v>
      </c>
      <c r="B1468" s="173">
        <v>5</v>
      </c>
      <c r="C1468" s="173">
        <v>5</v>
      </c>
      <c r="D1468" s="158"/>
      <c r="E1468" s="158"/>
      <c r="F1468" s="158"/>
      <c r="G1468" s="158"/>
      <c r="H1468" s="158"/>
      <c r="I1468" s="158"/>
      <c r="J1468" s="158"/>
      <c r="K1468" s="158"/>
      <c r="L1468" s="158"/>
      <c r="M1468" s="158"/>
      <c r="N1468" s="158"/>
      <c r="O1468" s="158"/>
      <c r="P1468" s="158"/>
      <c r="Q1468" s="158"/>
      <c r="R1468" s="158"/>
      <c r="S1468" s="158"/>
      <c r="T1468" s="158"/>
      <c r="U1468" s="158"/>
      <c r="V1468" s="158"/>
      <c r="W1468" s="158"/>
      <c r="X1468" s="158"/>
      <c r="Y1468" s="158"/>
      <c r="Z1468" s="158"/>
    </row>
    <row r="1469" spans="1:26" ht="15.75" customHeight="1">
      <c r="A1469" s="142" t="s">
        <v>1146</v>
      </c>
      <c r="B1469" s="173">
        <v>0</v>
      </c>
      <c r="C1469" s="173">
        <v>1</v>
      </c>
      <c r="D1469" s="158"/>
      <c r="E1469" s="158"/>
      <c r="F1469" s="158"/>
      <c r="G1469" s="158"/>
      <c r="H1469" s="158"/>
      <c r="I1469" s="158"/>
      <c r="J1469" s="158"/>
      <c r="K1469" s="158"/>
      <c r="L1469" s="158"/>
      <c r="M1469" s="158"/>
      <c r="N1469" s="158"/>
      <c r="O1469" s="158"/>
      <c r="P1469" s="158"/>
      <c r="Q1469" s="158"/>
      <c r="R1469" s="158"/>
      <c r="S1469" s="158"/>
      <c r="T1469" s="158"/>
      <c r="U1469" s="158"/>
      <c r="V1469" s="158"/>
      <c r="W1469" s="158"/>
      <c r="X1469" s="158"/>
      <c r="Y1469" s="158"/>
      <c r="Z1469" s="158"/>
    </row>
    <row r="1470" spans="1:26" ht="15.75" customHeight="1">
      <c r="A1470" s="142" t="s">
        <v>1337</v>
      </c>
      <c r="B1470" s="173">
        <v>0</v>
      </c>
      <c r="C1470" s="173">
        <v>2</v>
      </c>
      <c r="D1470" s="158"/>
      <c r="E1470" s="158"/>
      <c r="F1470" s="158"/>
      <c r="G1470" s="158"/>
      <c r="H1470" s="158"/>
      <c r="I1470" s="158"/>
      <c r="J1470" s="158"/>
      <c r="K1470" s="158"/>
      <c r="L1470" s="158"/>
      <c r="M1470" s="158"/>
      <c r="N1470" s="158"/>
      <c r="O1470" s="158"/>
      <c r="P1470" s="158"/>
      <c r="Q1470" s="158"/>
      <c r="R1470" s="158"/>
      <c r="S1470" s="158"/>
      <c r="T1470" s="158"/>
      <c r="U1470" s="158"/>
      <c r="V1470" s="158"/>
      <c r="W1470" s="158"/>
      <c r="X1470" s="158"/>
      <c r="Y1470" s="158"/>
      <c r="Z1470" s="158"/>
    </row>
    <row r="1471" spans="1:26" ht="15.75" customHeight="1">
      <c r="A1471" s="142" t="s">
        <v>1496</v>
      </c>
      <c r="B1471" s="173">
        <v>0</v>
      </c>
      <c r="C1471" s="173">
        <v>3</v>
      </c>
      <c r="D1471" s="158"/>
      <c r="E1471" s="158"/>
      <c r="F1471" s="158"/>
      <c r="G1471" s="158"/>
      <c r="H1471" s="158"/>
      <c r="I1471" s="158"/>
      <c r="J1471" s="158"/>
      <c r="K1471" s="158"/>
      <c r="L1471" s="158"/>
      <c r="M1471" s="158"/>
      <c r="N1471" s="158"/>
      <c r="O1471" s="158"/>
      <c r="P1471" s="158"/>
      <c r="Q1471" s="158"/>
      <c r="R1471" s="158"/>
      <c r="S1471" s="158"/>
      <c r="T1471" s="158"/>
      <c r="U1471" s="158"/>
      <c r="V1471" s="158"/>
      <c r="W1471" s="158"/>
      <c r="X1471" s="158"/>
      <c r="Y1471" s="158"/>
      <c r="Z1471" s="158"/>
    </row>
    <row r="1472" spans="1:26" ht="15.75" customHeight="1">
      <c r="A1472" s="142" t="s">
        <v>1626</v>
      </c>
      <c r="B1472" s="173">
        <v>0</v>
      </c>
      <c r="C1472" s="173">
        <v>4</v>
      </c>
      <c r="D1472" s="158"/>
      <c r="E1472" s="158"/>
      <c r="F1472" s="158"/>
      <c r="G1472" s="158"/>
      <c r="H1472" s="158"/>
      <c r="I1472" s="158"/>
      <c r="J1472" s="158"/>
      <c r="K1472" s="158"/>
      <c r="L1472" s="158"/>
      <c r="M1472" s="158"/>
      <c r="N1472" s="158"/>
      <c r="O1472" s="158"/>
      <c r="P1472" s="158"/>
      <c r="Q1472" s="158"/>
      <c r="R1472" s="158"/>
      <c r="S1472" s="158"/>
      <c r="T1472" s="158"/>
      <c r="U1472" s="158"/>
      <c r="V1472" s="158"/>
      <c r="W1472" s="158"/>
      <c r="X1472" s="158"/>
      <c r="Y1472" s="158"/>
      <c r="Z1472" s="158"/>
    </row>
    <row r="1473" spans="1:26" ht="15.75" customHeight="1">
      <c r="A1473" s="142" t="s">
        <v>1736</v>
      </c>
      <c r="B1473" s="173">
        <v>0</v>
      </c>
      <c r="C1473" s="173">
        <v>5</v>
      </c>
      <c r="D1473" s="158"/>
      <c r="E1473" s="158"/>
      <c r="F1473" s="158"/>
      <c r="G1473" s="158"/>
      <c r="H1473" s="158"/>
      <c r="I1473" s="158"/>
      <c r="J1473" s="158"/>
      <c r="K1473" s="158"/>
      <c r="L1473" s="158"/>
      <c r="M1473" s="158"/>
      <c r="N1473" s="158"/>
      <c r="O1473" s="158"/>
      <c r="P1473" s="158"/>
      <c r="Q1473" s="158"/>
      <c r="R1473" s="158"/>
      <c r="S1473" s="158"/>
      <c r="T1473" s="158"/>
      <c r="U1473" s="158"/>
      <c r="V1473" s="158"/>
      <c r="W1473" s="158"/>
      <c r="X1473" s="158"/>
      <c r="Y1473" s="158"/>
      <c r="Z1473" s="158"/>
    </row>
    <row r="1474" spans="1:26" ht="15.75" customHeight="1">
      <c r="A1474" s="142" t="s">
        <v>1818</v>
      </c>
      <c r="B1474" s="173">
        <v>0</v>
      </c>
      <c r="C1474" s="173">
        <v>6</v>
      </c>
      <c r="D1474" s="158"/>
      <c r="E1474" s="158"/>
      <c r="F1474" s="158"/>
      <c r="G1474" s="158"/>
      <c r="H1474" s="158"/>
      <c r="I1474" s="158"/>
      <c r="J1474" s="158"/>
      <c r="K1474" s="158"/>
      <c r="L1474" s="158"/>
      <c r="M1474" s="158"/>
      <c r="N1474" s="158"/>
      <c r="O1474" s="158"/>
      <c r="P1474" s="158"/>
      <c r="Q1474" s="158"/>
      <c r="R1474" s="158"/>
      <c r="S1474" s="158"/>
      <c r="T1474" s="158"/>
      <c r="U1474" s="158"/>
      <c r="V1474" s="158"/>
      <c r="W1474" s="158"/>
      <c r="X1474" s="158"/>
      <c r="Y1474" s="158"/>
      <c r="Z1474" s="158"/>
    </row>
    <row r="1475" spans="1:26" ht="15.75" customHeight="1">
      <c r="A1475" s="142" t="s">
        <v>1879</v>
      </c>
      <c r="B1475" s="173">
        <v>0</v>
      </c>
      <c r="C1475" s="173">
        <v>7</v>
      </c>
      <c r="D1475" s="158"/>
      <c r="E1475" s="158"/>
      <c r="F1475" s="158"/>
      <c r="G1475" s="158"/>
      <c r="H1475" s="158"/>
      <c r="I1475" s="158"/>
      <c r="J1475" s="158"/>
      <c r="K1475" s="158"/>
      <c r="L1475" s="158"/>
      <c r="M1475" s="158"/>
      <c r="N1475" s="158"/>
      <c r="O1475" s="158"/>
      <c r="P1475" s="158"/>
      <c r="Q1475" s="158"/>
      <c r="R1475" s="158"/>
      <c r="S1475" s="158"/>
      <c r="T1475" s="158"/>
      <c r="U1475" s="158"/>
      <c r="V1475" s="158"/>
      <c r="W1475" s="158"/>
      <c r="X1475" s="158"/>
      <c r="Y1475" s="158"/>
      <c r="Z1475" s="158"/>
    </row>
    <row r="1476" spans="1:26" ht="15.75" customHeight="1">
      <c r="A1476" s="136" t="s">
        <v>1929</v>
      </c>
      <c r="B1476" s="173">
        <v>5</v>
      </c>
      <c r="C1476" s="173">
        <v>1</v>
      </c>
      <c r="D1476" s="158"/>
      <c r="E1476" s="158"/>
      <c r="F1476" s="158"/>
      <c r="G1476" s="158"/>
      <c r="H1476" s="158"/>
      <c r="I1476" s="158"/>
      <c r="J1476" s="158"/>
      <c r="K1476" s="158"/>
      <c r="L1476" s="158"/>
      <c r="M1476" s="158"/>
      <c r="N1476" s="158"/>
      <c r="O1476" s="158"/>
      <c r="P1476" s="158"/>
      <c r="Q1476" s="158"/>
      <c r="R1476" s="158"/>
      <c r="S1476" s="158"/>
      <c r="T1476" s="158"/>
      <c r="U1476" s="158"/>
      <c r="V1476" s="158"/>
      <c r="W1476" s="158"/>
      <c r="X1476" s="158"/>
      <c r="Y1476" s="158"/>
      <c r="Z1476" s="158"/>
    </row>
    <row r="1477" spans="1:26" ht="15.75" customHeight="1">
      <c r="A1477" s="136" t="s">
        <v>1970</v>
      </c>
      <c r="B1477" s="173">
        <v>5</v>
      </c>
      <c r="C1477" s="173">
        <v>2</v>
      </c>
      <c r="D1477" s="158"/>
      <c r="E1477" s="158"/>
      <c r="F1477" s="158"/>
      <c r="G1477" s="158"/>
      <c r="H1477" s="158"/>
      <c r="I1477" s="158"/>
      <c r="J1477" s="158"/>
      <c r="K1477" s="158"/>
      <c r="L1477" s="158"/>
      <c r="M1477" s="158"/>
      <c r="N1477" s="158"/>
      <c r="O1477" s="158"/>
      <c r="P1477" s="158"/>
      <c r="Q1477" s="158"/>
      <c r="R1477" s="158"/>
      <c r="S1477" s="158"/>
      <c r="T1477" s="158"/>
      <c r="U1477" s="158"/>
      <c r="V1477" s="158"/>
      <c r="W1477" s="158"/>
      <c r="X1477" s="158"/>
      <c r="Y1477" s="158"/>
      <c r="Z1477" s="158"/>
    </row>
    <row r="1478" spans="1:26" ht="15.75" customHeight="1">
      <c r="A1478" s="136" t="s">
        <v>2003</v>
      </c>
      <c r="B1478" s="173">
        <v>5</v>
      </c>
      <c r="C1478" s="173">
        <v>3</v>
      </c>
      <c r="D1478" s="158"/>
      <c r="E1478" s="158"/>
      <c r="F1478" s="158"/>
      <c r="G1478" s="158"/>
      <c r="H1478" s="158"/>
      <c r="I1478" s="158"/>
      <c r="J1478" s="158"/>
      <c r="K1478" s="158"/>
      <c r="L1478" s="158"/>
      <c r="M1478" s="158"/>
      <c r="N1478" s="158"/>
      <c r="O1478" s="158"/>
      <c r="P1478" s="158"/>
      <c r="Q1478" s="158"/>
      <c r="R1478" s="158"/>
      <c r="S1478" s="158"/>
      <c r="T1478" s="158"/>
      <c r="U1478" s="158"/>
      <c r="V1478" s="158"/>
      <c r="W1478" s="158"/>
      <c r="X1478" s="158"/>
      <c r="Y1478" s="158"/>
      <c r="Z1478" s="158"/>
    </row>
    <row r="1479" spans="1:26" ht="15.75" customHeight="1">
      <c r="A1479" s="136" t="s">
        <v>2029</v>
      </c>
      <c r="B1479" s="173">
        <v>5</v>
      </c>
      <c r="C1479" s="173">
        <v>4</v>
      </c>
      <c r="D1479" s="158"/>
      <c r="E1479" s="158"/>
      <c r="F1479" s="158"/>
      <c r="G1479" s="158"/>
      <c r="H1479" s="158"/>
      <c r="I1479" s="158"/>
      <c r="J1479" s="158"/>
      <c r="K1479" s="158"/>
      <c r="L1479" s="158"/>
      <c r="M1479" s="158"/>
      <c r="N1479" s="158"/>
      <c r="O1479" s="158"/>
      <c r="P1479" s="158"/>
      <c r="Q1479" s="158"/>
      <c r="R1479" s="158"/>
      <c r="S1479" s="158"/>
      <c r="T1479" s="158"/>
      <c r="U1479" s="158"/>
      <c r="V1479" s="158"/>
      <c r="W1479" s="158"/>
      <c r="X1479" s="158"/>
      <c r="Y1479" s="158"/>
      <c r="Z1479" s="158"/>
    </row>
    <row r="1480" spans="1:26" ht="15.75" customHeight="1">
      <c r="A1480" s="136" t="s">
        <v>2049</v>
      </c>
      <c r="B1480" s="173">
        <v>5</v>
      </c>
      <c r="C1480" s="173">
        <v>5</v>
      </c>
      <c r="D1480" s="158"/>
      <c r="E1480" s="158"/>
      <c r="F1480" s="158"/>
      <c r="G1480" s="158"/>
      <c r="H1480" s="158"/>
      <c r="I1480" s="158"/>
      <c r="J1480" s="158"/>
      <c r="K1480" s="158"/>
      <c r="L1480" s="158"/>
      <c r="M1480" s="158"/>
      <c r="N1480" s="158"/>
      <c r="O1480" s="158"/>
      <c r="P1480" s="158"/>
      <c r="Q1480" s="158"/>
      <c r="R1480" s="158"/>
      <c r="S1480" s="158"/>
      <c r="T1480" s="158"/>
      <c r="U1480" s="158"/>
      <c r="V1480" s="158"/>
      <c r="W1480" s="158"/>
      <c r="X1480" s="158"/>
      <c r="Y1480" s="158"/>
      <c r="Z1480" s="158"/>
    </row>
    <row r="1481" spans="1:26" ht="15.75" customHeight="1">
      <c r="A1481" s="136" t="s">
        <v>2062</v>
      </c>
      <c r="B1481" s="173">
        <v>5</v>
      </c>
      <c r="C1481" s="173">
        <v>6</v>
      </c>
      <c r="D1481" s="158"/>
      <c r="E1481" s="158"/>
      <c r="F1481" s="158"/>
      <c r="G1481" s="158"/>
      <c r="H1481" s="158"/>
      <c r="I1481" s="158"/>
      <c r="J1481" s="158"/>
      <c r="K1481" s="158"/>
      <c r="L1481" s="158"/>
      <c r="M1481" s="158"/>
      <c r="N1481" s="158"/>
      <c r="O1481" s="158"/>
      <c r="P1481" s="158"/>
      <c r="Q1481" s="158"/>
      <c r="R1481" s="158"/>
      <c r="S1481" s="158"/>
      <c r="T1481" s="158"/>
      <c r="U1481" s="158"/>
      <c r="V1481" s="158"/>
      <c r="W1481" s="158"/>
      <c r="X1481" s="158"/>
      <c r="Y1481" s="158"/>
      <c r="Z1481" s="158"/>
    </row>
    <row r="1482" spans="1:26" ht="15.75" customHeight="1">
      <c r="A1482" s="136" t="s">
        <v>2073</v>
      </c>
      <c r="B1482" s="173">
        <v>5</v>
      </c>
      <c r="C1482" s="173">
        <v>7</v>
      </c>
      <c r="D1482" s="158"/>
      <c r="E1482" s="158"/>
      <c r="F1482" s="158"/>
      <c r="G1482" s="158"/>
      <c r="H1482" s="158"/>
      <c r="I1482" s="158"/>
      <c r="J1482" s="158"/>
      <c r="K1482" s="158"/>
      <c r="L1482" s="158"/>
      <c r="M1482" s="158"/>
      <c r="N1482" s="158"/>
      <c r="O1482" s="158"/>
      <c r="P1482" s="158"/>
      <c r="Q1482" s="158"/>
      <c r="R1482" s="158"/>
      <c r="S1482" s="158"/>
      <c r="T1482" s="158"/>
      <c r="U1482" s="158"/>
      <c r="V1482" s="158"/>
      <c r="W1482" s="158"/>
      <c r="X1482" s="158"/>
      <c r="Y1482" s="158"/>
      <c r="Z1482" s="158"/>
    </row>
    <row r="1483" spans="1:26" ht="15.75" customHeight="1">
      <c r="A1483" s="136" t="s">
        <v>1147</v>
      </c>
      <c r="B1483" s="173">
        <v>5</v>
      </c>
      <c r="C1483" s="173">
        <v>0</v>
      </c>
      <c r="D1483" s="158"/>
      <c r="E1483" s="158"/>
      <c r="F1483" s="158"/>
      <c r="G1483" s="158"/>
      <c r="H1483" s="158"/>
      <c r="I1483" s="158"/>
      <c r="J1483" s="158"/>
      <c r="K1483" s="158"/>
      <c r="L1483" s="158"/>
      <c r="M1483" s="158"/>
      <c r="N1483" s="158"/>
      <c r="O1483" s="158"/>
      <c r="P1483" s="158"/>
      <c r="Q1483" s="158"/>
      <c r="R1483" s="158"/>
      <c r="S1483" s="158"/>
      <c r="T1483" s="158"/>
      <c r="U1483" s="158"/>
      <c r="V1483" s="158"/>
      <c r="W1483" s="158"/>
      <c r="X1483" s="158"/>
      <c r="Y1483" s="158"/>
      <c r="Z1483" s="158"/>
    </row>
    <row r="1484" spans="1:26" ht="15.75" customHeight="1">
      <c r="A1484" s="136" t="s">
        <v>1338</v>
      </c>
      <c r="B1484" s="173">
        <v>5</v>
      </c>
      <c r="C1484" s="173">
        <v>1</v>
      </c>
      <c r="D1484" s="158"/>
      <c r="E1484" s="158"/>
      <c r="F1484" s="158"/>
      <c r="G1484" s="158"/>
      <c r="H1484" s="158"/>
      <c r="I1484" s="158"/>
      <c r="J1484" s="158"/>
      <c r="K1484" s="158"/>
      <c r="L1484" s="158"/>
      <c r="M1484" s="158"/>
      <c r="N1484" s="158"/>
      <c r="O1484" s="158"/>
      <c r="P1484" s="158"/>
      <c r="Q1484" s="158"/>
      <c r="R1484" s="158"/>
      <c r="S1484" s="158"/>
      <c r="T1484" s="158"/>
      <c r="U1484" s="158"/>
      <c r="V1484" s="158"/>
      <c r="W1484" s="158"/>
      <c r="X1484" s="158"/>
      <c r="Y1484" s="158"/>
      <c r="Z1484" s="158"/>
    </row>
    <row r="1485" spans="1:26" ht="15.75" customHeight="1">
      <c r="A1485" s="136" t="s">
        <v>1497</v>
      </c>
      <c r="B1485" s="173">
        <v>5</v>
      </c>
      <c r="C1485" s="173">
        <v>2</v>
      </c>
      <c r="D1485" s="158"/>
      <c r="E1485" s="158"/>
      <c r="F1485" s="158"/>
      <c r="G1485" s="158"/>
      <c r="H1485" s="158"/>
      <c r="I1485" s="158"/>
      <c r="J1485" s="158"/>
      <c r="K1485" s="158"/>
      <c r="L1485" s="158"/>
      <c r="M1485" s="158"/>
      <c r="N1485" s="158"/>
      <c r="O1485" s="158"/>
      <c r="P1485" s="158"/>
      <c r="Q1485" s="158"/>
      <c r="R1485" s="158"/>
      <c r="S1485" s="158"/>
      <c r="T1485" s="158"/>
      <c r="U1485" s="158"/>
      <c r="V1485" s="158"/>
      <c r="W1485" s="158"/>
      <c r="X1485" s="158"/>
      <c r="Y1485" s="158"/>
      <c r="Z1485" s="158"/>
    </row>
    <row r="1486" spans="1:26" ht="15.75" customHeight="1">
      <c r="A1486" s="136" t="s">
        <v>1627</v>
      </c>
      <c r="B1486" s="173">
        <v>5</v>
      </c>
      <c r="C1486" s="173">
        <v>3</v>
      </c>
      <c r="D1486" s="158"/>
      <c r="E1486" s="158"/>
      <c r="F1486" s="158"/>
      <c r="G1486" s="158"/>
      <c r="H1486" s="158"/>
      <c r="I1486" s="158"/>
      <c r="J1486" s="158"/>
      <c r="K1486" s="158"/>
      <c r="L1486" s="158"/>
      <c r="M1486" s="158"/>
      <c r="N1486" s="158"/>
      <c r="O1486" s="158"/>
      <c r="P1486" s="158"/>
      <c r="Q1486" s="158"/>
      <c r="R1486" s="158"/>
      <c r="S1486" s="158"/>
      <c r="T1486" s="158"/>
      <c r="U1486" s="158"/>
      <c r="V1486" s="158"/>
      <c r="W1486" s="158"/>
      <c r="X1486" s="158"/>
      <c r="Y1486" s="158"/>
      <c r="Z1486" s="158"/>
    </row>
    <row r="1487" spans="1:26" ht="15.75" customHeight="1">
      <c r="A1487" s="142" t="s">
        <v>1148</v>
      </c>
      <c r="B1487" s="173">
        <v>0</v>
      </c>
      <c r="C1487" s="173">
        <v>1</v>
      </c>
      <c r="D1487" s="158"/>
      <c r="E1487" s="158"/>
      <c r="F1487" s="158"/>
      <c r="G1487" s="158"/>
      <c r="H1487" s="158"/>
      <c r="I1487" s="158"/>
      <c r="J1487" s="158"/>
      <c r="K1487" s="158"/>
      <c r="L1487" s="158"/>
      <c r="M1487" s="158"/>
      <c r="N1487" s="158"/>
      <c r="O1487" s="158"/>
      <c r="P1487" s="158"/>
      <c r="Q1487" s="158"/>
      <c r="R1487" s="158"/>
      <c r="S1487" s="158"/>
      <c r="T1487" s="158"/>
      <c r="U1487" s="158"/>
      <c r="V1487" s="158"/>
      <c r="W1487" s="158"/>
      <c r="X1487" s="158"/>
      <c r="Y1487" s="158"/>
      <c r="Z1487" s="158"/>
    </row>
    <row r="1488" spans="1:26" ht="15.75" customHeight="1">
      <c r="A1488" s="142" t="s">
        <v>1339</v>
      </c>
      <c r="B1488" s="173">
        <v>0</v>
      </c>
      <c r="C1488" s="173">
        <v>2</v>
      </c>
      <c r="D1488" s="158"/>
      <c r="E1488" s="158"/>
      <c r="F1488" s="158"/>
      <c r="G1488" s="158"/>
      <c r="H1488" s="158"/>
      <c r="I1488" s="158"/>
      <c r="J1488" s="158"/>
      <c r="K1488" s="158"/>
      <c r="L1488" s="158"/>
      <c r="M1488" s="158"/>
      <c r="N1488" s="158"/>
      <c r="O1488" s="158"/>
      <c r="P1488" s="158"/>
      <c r="Q1488" s="158"/>
      <c r="R1488" s="158"/>
      <c r="S1488" s="158"/>
      <c r="T1488" s="158"/>
      <c r="U1488" s="158"/>
      <c r="V1488" s="158"/>
      <c r="W1488" s="158"/>
      <c r="X1488" s="158"/>
      <c r="Y1488" s="158"/>
      <c r="Z1488" s="158"/>
    </row>
    <row r="1489" spans="1:26" ht="15.75" customHeight="1">
      <c r="A1489" s="136" t="s">
        <v>1498</v>
      </c>
      <c r="B1489" s="173">
        <v>5</v>
      </c>
      <c r="C1489" s="173">
        <v>1</v>
      </c>
      <c r="D1489" s="158"/>
      <c r="E1489" s="158"/>
      <c r="F1489" s="158"/>
      <c r="G1489" s="158"/>
      <c r="H1489" s="158"/>
      <c r="I1489" s="158"/>
      <c r="J1489" s="158"/>
      <c r="K1489" s="158"/>
      <c r="L1489" s="158"/>
      <c r="M1489" s="158"/>
      <c r="N1489" s="158"/>
      <c r="O1489" s="158"/>
      <c r="P1489" s="158"/>
      <c r="Q1489" s="158"/>
      <c r="R1489" s="158"/>
      <c r="S1489" s="158"/>
      <c r="T1489" s="158"/>
      <c r="U1489" s="158"/>
      <c r="V1489" s="158"/>
      <c r="W1489" s="158"/>
      <c r="X1489" s="158"/>
      <c r="Y1489" s="158"/>
      <c r="Z1489" s="158"/>
    </row>
    <row r="1490" spans="1:26" ht="15.75" customHeight="1">
      <c r="A1490" s="136" t="s">
        <v>1628</v>
      </c>
      <c r="B1490" s="173">
        <v>5</v>
      </c>
      <c r="C1490" s="173">
        <v>2</v>
      </c>
      <c r="D1490" s="158"/>
      <c r="E1490" s="158"/>
      <c r="F1490" s="158"/>
      <c r="G1490" s="158"/>
      <c r="H1490" s="158"/>
      <c r="I1490" s="158"/>
      <c r="J1490" s="158"/>
      <c r="K1490" s="158"/>
      <c r="L1490" s="158"/>
      <c r="M1490" s="158"/>
      <c r="N1490" s="158"/>
      <c r="O1490" s="158"/>
      <c r="P1490" s="158"/>
      <c r="Q1490" s="158"/>
      <c r="R1490" s="158"/>
      <c r="S1490" s="158"/>
      <c r="T1490" s="158"/>
      <c r="U1490" s="158"/>
      <c r="V1490" s="158"/>
      <c r="W1490" s="158"/>
      <c r="X1490" s="158"/>
      <c r="Y1490" s="158"/>
      <c r="Z1490" s="158"/>
    </row>
    <row r="1491" spans="1:26" ht="15.75" customHeight="1">
      <c r="A1491" s="136" t="s">
        <v>1737</v>
      </c>
      <c r="B1491" s="173">
        <v>5</v>
      </c>
      <c r="C1491" s="173">
        <v>3</v>
      </c>
      <c r="D1491" s="158"/>
      <c r="E1491" s="158"/>
      <c r="F1491" s="158"/>
      <c r="G1491" s="158"/>
      <c r="H1491" s="158"/>
      <c r="I1491" s="158"/>
      <c r="J1491" s="158"/>
      <c r="K1491" s="158"/>
      <c r="L1491" s="158"/>
      <c r="M1491" s="158"/>
      <c r="N1491" s="158"/>
      <c r="O1491" s="158"/>
      <c r="P1491" s="158"/>
      <c r="Q1491" s="158"/>
      <c r="R1491" s="158"/>
      <c r="S1491" s="158"/>
      <c r="T1491" s="158"/>
      <c r="U1491" s="158"/>
      <c r="V1491" s="158"/>
      <c r="W1491" s="158"/>
      <c r="X1491" s="158"/>
      <c r="Y1491" s="158"/>
      <c r="Z1491" s="158"/>
    </row>
    <row r="1492" spans="1:26" ht="15.75" customHeight="1">
      <c r="A1492" s="136" t="s">
        <v>1819</v>
      </c>
      <c r="B1492" s="173">
        <v>5</v>
      </c>
      <c r="C1492" s="173">
        <v>4</v>
      </c>
      <c r="D1492" s="158"/>
      <c r="E1492" s="158"/>
      <c r="F1492" s="158"/>
      <c r="G1492" s="158"/>
      <c r="H1492" s="158"/>
      <c r="I1492" s="158"/>
      <c r="J1492" s="158"/>
      <c r="K1492" s="158"/>
      <c r="L1492" s="158"/>
      <c r="M1492" s="158"/>
      <c r="N1492" s="158"/>
      <c r="O1492" s="158"/>
      <c r="P1492" s="158"/>
      <c r="Q1492" s="158"/>
      <c r="R1492" s="158"/>
      <c r="S1492" s="158"/>
      <c r="T1492" s="158"/>
      <c r="U1492" s="158"/>
      <c r="V1492" s="158"/>
      <c r="W1492" s="158"/>
      <c r="X1492" s="158"/>
      <c r="Y1492" s="158"/>
      <c r="Z1492" s="158"/>
    </row>
    <row r="1493" spans="1:26" ht="15.75" customHeight="1">
      <c r="A1493" s="136" t="s">
        <v>1880</v>
      </c>
      <c r="B1493" s="173">
        <v>5</v>
      </c>
      <c r="C1493" s="173">
        <v>5</v>
      </c>
      <c r="D1493" s="158"/>
      <c r="E1493" s="158"/>
      <c r="F1493" s="158"/>
      <c r="G1493" s="158"/>
      <c r="H1493" s="158"/>
      <c r="I1493" s="158"/>
      <c r="J1493" s="158"/>
      <c r="K1493" s="158"/>
      <c r="L1493" s="158"/>
      <c r="M1493" s="158"/>
      <c r="N1493" s="158"/>
      <c r="O1493" s="158"/>
      <c r="P1493" s="158"/>
      <c r="Q1493" s="158"/>
      <c r="R1493" s="158"/>
      <c r="S1493" s="158"/>
      <c r="T1493" s="158"/>
      <c r="U1493" s="158"/>
      <c r="V1493" s="158"/>
      <c r="W1493" s="158"/>
      <c r="X1493" s="158"/>
      <c r="Y1493" s="158"/>
      <c r="Z1493" s="158"/>
    </row>
    <row r="1494" spans="1:26" ht="15.75" customHeight="1">
      <c r="A1494" s="136" t="s">
        <v>1930</v>
      </c>
      <c r="B1494" s="173">
        <v>5</v>
      </c>
      <c r="C1494" s="173">
        <v>6</v>
      </c>
      <c r="D1494" s="158"/>
      <c r="E1494" s="158"/>
      <c r="F1494" s="158"/>
      <c r="G1494" s="158"/>
      <c r="H1494" s="158"/>
      <c r="I1494" s="158"/>
      <c r="J1494" s="158"/>
      <c r="K1494" s="158"/>
      <c r="L1494" s="158"/>
      <c r="M1494" s="158"/>
      <c r="N1494" s="158"/>
      <c r="O1494" s="158"/>
      <c r="P1494" s="158"/>
      <c r="Q1494" s="158"/>
      <c r="R1494" s="158"/>
      <c r="S1494" s="158"/>
      <c r="T1494" s="158"/>
      <c r="U1494" s="158"/>
      <c r="V1494" s="158"/>
      <c r="W1494" s="158"/>
      <c r="X1494" s="158"/>
      <c r="Y1494" s="158"/>
      <c r="Z1494" s="158"/>
    </row>
    <row r="1495" spans="1:26" ht="15.75" customHeight="1">
      <c r="A1495" s="136" t="s">
        <v>1149</v>
      </c>
      <c r="B1495" s="173">
        <v>5</v>
      </c>
      <c r="C1495" s="173">
        <v>0</v>
      </c>
      <c r="D1495" s="158"/>
      <c r="E1495" s="158"/>
      <c r="F1495" s="158"/>
      <c r="G1495" s="158"/>
      <c r="H1495" s="158"/>
      <c r="I1495" s="158"/>
      <c r="J1495" s="158"/>
      <c r="K1495" s="158"/>
      <c r="L1495" s="158"/>
      <c r="M1495" s="158"/>
      <c r="N1495" s="158"/>
      <c r="O1495" s="158"/>
      <c r="P1495" s="158"/>
      <c r="Q1495" s="158"/>
      <c r="R1495" s="158"/>
      <c r="S1495" s="158"/>
      <c r="T1495" s="158"/>
      <c r="U1495" s="158"/>
      <c r="V1495" s="158"/>
      <c r="W1495" s="158"/>
      <c r="X1495" s="158"/>
      <c r="Y1495" s="158"/>
      <c r="Z1495" s="158"/>
    </row>
    <row r="1496" spans="1:26" ht="15.75" customHeight="1">
      <c r="A1496" s="142" t="s">
        <v>1150</v>
      </c>
      <c r="B1496" s="173">
        <v>0</v>
      </c>
      <c r="C1496" s="173">
        <v>1</v>
      </c>
      <c r="D1496" s="158"/>
      <c r="E1496" s="158"/>
      <c r="F1496" s="158"/>
      <c r="G1496" s="158"/>
      <c r="H1496" s="158"/>
      <c r="I1496" s="158"/>
      <c r="J1496" s="158"/>
      <c r="K1496" s="158"/>
      <c r="L1496" s="158"/>
      <c r="M1496" s="158"/>
      <c r="N1496" s="158"/>
      <c r="O1496" s="158"/>
      <c r="P1496" s="158"/>
      <c r="Q1496" s="158"/>
      <c r="R1496" s="158"/>
      <c r="S1496" s="158"/>
      <c r="T1496" s="158"/>
      <c r="U1496" s="158"/>
      <c r="V1496" s="158"/>
      <c r="W1496" s="158"/>
      <c r="X1496" s="158"/>
      <c r="Y1496" s="158"/>
      <c r="Z1496" s="158"/>
    </row>
    <row r="1497" spans="1:26" ht="15.75" customHeight="1">
      <c r="A1497" s="142" t="s">
        <v>1340</v>
      </c>
      <c r="B1497" s="173">
        <v>0</v>
      </c>
      <c r="C1497" s="173">
        <v>2</v>
      </c>
      <c r="D1497" s="158"/>
      <c r="E1497" s="158"/>
      <c r="F1497" s="158"/>
      <c r="G1497" s="158"/>
      <c r="H1497" s="158"/>
      <c r="I1497" s="158"/>
      <c r="J1497" s="158"/>
      <c r="K1497" s="158"/>
      <c r="L1497" s="158"/>
      <c r="M1497" s="158"/>
      <c r="N1497" s="158"/>
      <c r="O1497" s="158"/>
      <c r="P1497" s="158"/>
      <c r="Q1497" s="158"/>
      <c r="R1497" s="158"/>
      <c r="S1497" s="158"/>
      <c r="T1497" s="158"/>
      <c r="U1497" s="158"/>
      <c r="V1497" s="158"/>
      <c r="W1497" s="158"/>
      <c r="X1497" s="158"/>
      <c r="Y1497" s="158"/>
      <c r="Z1497" s="158"/>
    </row>
    <row r="1498" spans="1:26" ht="15.75" customHeight="1">
      <c r="A1498" s="142" t="s">
        <v>1499</v>
      </c>
      <c r="B1498" s="173">
        <v>0</v>
      </c>
      <c r="C1498" s="173">
        <v>3</v>
      </c>
      <c r="D1498" s="158"/>
      <c r="E1498" s="158"/>
      <c r="F1498" s="158"/>
      <c r="G1498" s="158"/>
      <c r="H1498" s="158"/>
      <c r="I1498" s="158"/>
      <c r="J1498" s="158"/>
      <c r="K1498" s="158"/>
      <c r="L1498" s="158"/>
      <c r="M1498" s="158"/>
      <c r="N1498" s="158"/>
      <c r="O1498" s="158"/>
      <c r="P1498" s="158"/>
      <c r="Q1498" s="158"/>
      <c r="R1498" s="158"/>
      <c r="S1498" s="158"/>
      <c r="T1498" s="158"/>
      <c r="U1498" s="158"/>
      <c r="V1498" s="158"/>
      <c r="W1498" s="158"/>
      <c r="X1498" s="158"/>
      <c r="Y1498" s="158"/>
      <c r="Z1498" s="158"/>
    </row>
    <row r="1499" spans="1:26" ht="15.75" customHeight="1">
      <c r="A1499" s="142" t="s">
        <v>1629</v>
      </c>
      <c r="B1499" s="173">
        <v>0</v>
      </c>
      <c r="C1499" s="173">
        <v>4</v>
      </c>
      <c r="D1499" s="158"/>
      <c r="E1499" s="158"/>
      <c r="F1499" s="158"/>
      <c r="G1499" s="158"/>
      <c r="H1499" s="158"/>
      <c r="I1499" s="158"/>
      <c r="J1499" s="158"/>
      <c r="K1499" s="158"/>
      <c r="L1499" s="158"/>
      <c r="M1499" s="158"/>
      <c r="N1499" s="158"/>
      <c r="O1499" s="158"/>
      <c r="P1499" s="158"/>
      <c r="Q1499" s="158"/>
      <c r="R1499" s="158"/>
      <c r="S1499" s="158"/>
      <c r="T1499" s="158"/>
      <c r="U1499" s="158"/>
      <c r="V1499" s="158"/>
      <c r="W1499" s="158"/>
      <c r="X1499" s="158"/>
      <c r="Y1499" s="158"/>
      <c r="Z1499" s="158"/>
    </row>
    <row r="1500" spans="1:26" ht="15.75" customHeight="1">
      <c r="A1500" s="136" t="s">
        <v>1738</v>
      </c>
      <c r="B1500" s="173">
        <v>5</v>
      </c>
      <c r="C1500" s="173">
        <v>1</v>
      </c>
      <c r="D1500" s="158"/>
      <c r="E1500" s="158"/>
      <c r="F1500" s="158"/>
      <c r="G1500" s="158"/>
      <c r="H1500" s="158"/>
      <c r="I1500" s="158"/>
      <c r="J1500" s="158"/>
      <c r="K1500" s="158"/>
      <c r="L1500" s="158"/>
      <c r="M1500" s="158"/>
      <c r="N1500" s="158"/>
      <c r="O1500" s="158"/>
      <c r="P1500" s="158"/>
      <c r="Q1500" s="158"/>
      <c r="R1500" s="158"/>
      <c r="S1500" s="158"/>
      <c r="T1500" s="158"/>
      <c r="U1500" s="158"/>
      <c r="V1500" s="158"/>
      <c r="W1500" s="158"/>
      <c r="X1500" s="158"/>
      <c r="Y1500" s="158"/>
      <c r="Z1500" s="158"/>
    </row>
    <row r="1501" spans="1:26" ht="15.75" customHeight="1">
      <c r="A1501" s="136" t="s">
        <v>1820</v>
      </c>
      <c r="B1501" s="173">
        <v>5</v>
      </c>
      <c r="C1501" s="173">
        <v>2</v>
      </c>
      <c r="D1501" s="158"/>
      <c r="E1501" s="158"/>
      <c r="F1501" s="158"/>
      <c r="G1501" s="158"/>
      <c r="H1501" s="158"/>
      <c r="I1501" s="158"/>
      <c r="J1501" s="158"/>
      <c r="K1501" s="158"/>
      <c r="L1501" s="158"/>
      <c r="M1501" s="158"/>
      <c r="N1501" s="158"/>
      <c r="O1501" s="158"/>
      <c r="P1501" s="158"/>
      <c r="Q1501" s="158"/>
      <c r="R1501" s="158"/>
      <c r="S1501" s="158"/>
      <c r="T1501" s="158"/>
      <c r="U1501" s="158"/>
      <c r="V1501" s="158"/>
      <c r="W1501" s="158"/>
      <c r="X1501" s="158"/>
      <c r="Y1501" s="158"/>
      <c r="Z1501" s="158"/>
    </row>
    <row r="1502" spans="1:26" ht="15.75" customHeight="1">
      <c r="A1502" s="136" t="s">
        <v>1151</v>
      </c>
      <c r="B1502" s="173">
        <v>5</v>
      </c>
      <c r="C1502" s="173">
        <v>1</v>
      </c>
      <c r="D1502" s="158"/>
      <c r="E1502" s="158"/>
      <c r="F1502" s="158"/>
      <c r="G1502" s="158"/>
      <c r="H1502" s="158"/>
      <c r="I1502" s="158"/>
      <c r="J1502" s="158"/>
      <c r="K1502" s="158"/>
      <c r="L1502" s="158"/>
      <c r="M1502" s="158"/>
      <c r="N1502" s="158"/>
      <c r="O1502" s="158"/>
      <c r="P1502" s="158"/>
      <c r="Q1502" s="158"/>
      <c r="R1502" s="158"/>
      <c r="S1502" s="158"/>
      <c r="T1502" s="158"/>
      <c r="U1502" s="158"/>
      <c r="V1502" s="158"/>
      <c r="W1502" s="158"/>
      <c r="X1502" s="158"/>
      <c r="Y1502" s="158"/>
      <c r="Z1502" s="158"/>
    </row>
    <row r="1503" spans="1:26" ht="15.75" customHeight="1">
      <c r="A1503" s="136" t="s">
        <v>1152</v>
      </c>
      <c r="B1503" s="173">
        <v>5</v>
      </c>
      <c r="C1503" s="173">
        <v>1</v>
      </c>
      <c r="D1503" s="158"/>
      <c r="E1503" s="158"/>
      <c r="F1503" s="158"/>
      <c r="G1503" s="158"/>
      <c r="H1503" s="158"/>
      <c r="I1503" s="158"/>
      <c r="J1503" s="158"/>
      <c r="K1503" s="158"/>
      <c r="L1503" s="158"/>
      <c r="M1503" s="158"/>
      <c r="N1503" s="158"/>
      <c r="O1503" s="158"/>
      <c r="P1503" s="158"/>
      <c r="Q1503" s="158"/>
      <c r="R1503" s="158"/>
      <c r="S1503" s="158"/>
      <c r="T1503" s="158"/>
      <c r="U1503" s="158"/>
      <c r="V1503" s="158"/>
      <c r="W1503" s="158"/>
      <c r="X1503" s="158"/>
      <c r="Y1503" s="158"/>
      <c r="Z1503" s="158"/>
    </row>
    <row r="1504" spans="1:26" ht="15.75" customHeight="1">
      <c r="A1504" s="136" t="s">
        <v>1153</v>
      </c>
      <c r="B1504" s="173">
        <v>5</v>
      </c>
      <c r="C1504" s="173">
        <v>1</v>
      </c>
      <c r="D1504" s="158"/>
      <c r="E1504" s="158"/>
      <c r="F1504" s="158"/>
      <c r="G1504" s="158"/>
      <c r="H1504" s="158"/>
      <c r="I1504" s="158"/>
      <c r="J1504" s="158"/>
      <c r="K1504" s="158"/>
      <c r="L1504" s="158"/>
      <c r="M1504" s="158"/>
      <c r="N1504" s="158"/>
      <c r="O1504" s="158"/>
      <c r="P1504" s="158"/>
      <c r="Q1504" s="158"/>
      <c r="R1504" s="158"/>
      <c r="S1504" s="158"/>
      <c r="T1504" s="158"/>
      <c r="U1504" s="158"/>
      <c r="V1504" s="158"/>
      <c r="W1504" s="158"/>
      <c r="X1504" s="158"/>
      <c r="Y1504" s="158"/>
      <c r="Z1504" s="158"/>
    </row>
    <row r="1505" spans="1:26" ht="15.75" customHeight="1">
      <c r="A1505" s="136" t="s">
        <v>1154</v>
      </c>
      <c r="B1505" s="173">
        <v>5</v>
      </c>
      <c r="C1505" s="173">
        <v>1</v>
      </c>
      <c r="D1505" s="158"/>
      <c r="E1505" s="158"/>
      <c r="F1505" s="158"/>
      <c r="G1505" s="158"/>
      <c r="H1505" s="158"/>
      <c r="I1505" s="158"/>
      <c r="J1505" s="158"/>
      <c r="K1505" s="158"/>
      <c r="L1505" s="158"/>
      <c r="M1505" s="158"/>
      <c r="N1505" s="158"/>
      <c r="O1505" s="158"/>
      <c r="P1505" s="158"/>
      <c r="Q1505" s="158"/>
      <c r="R1505" s="158"/>
      <c r="S1505" s="158"/>
      <c r="T1505" s="158"/>
      <c r="U1505" s="158"/>
      <c r="V1505" s="158"/>
      <c r="W1505" s="158"/>
      <c r="X1505" s="158"/>
      <c r="Y1505" s="158"/>
      <c r="Z1505" s="158"/>
    </row>
    <row r="1506" spans="1:26" ht="15.75" customHeight="1">
      <c r="A1506" s="136" t="s">
        <v>1155</v>
      </c>
      <c r="B1506" s="173">
        <v>5</v>
      </c>
      <c r="C1506" s="173">
        <v>1</v>
      </c>
      <c r="D1506" s="158"/>
      <c r="E1506" s="158"/>
      <c r="F1506" s="158"/>
      <c r="G1506" s="158"/>
      <c r="H1506" s="158"/>
      <c r="I1506" s="158"/>
      <c r="J1506" s="158"/>
      <c r="K1506" s="158"/>
      <c r="L1506" s="158"/>
      <c r="M1506" s="158"/>
      <c r="N1506" s="158"/>
      <c r="O1506" s="158"/>
      <c r="P1506" s="158"/>
      <c r="Q1506" s="158"/>
      <c r="R1506" s="158"/>
      <c r="S1506" s="158"/>
      <c r="T1506" s="158"/>
      <c r="U1506" s="158"/>
      <c r="V1506" s="158"/>
      <c r="W1506" s="158"/>
      <c r="X1506" s="158"/>
      <c r="Y1506" s="158"/>
      <c r="Z1506" s="158"/>
    </row>
    <row r="1507" spans="1:26" ht="15.75" customHeight="1">
      <c r="A1507" s="136" t="s">
        <v>1156</v>
      </c>
      <c r="B1507" s="173">
        <v>5</v>
      </c>
      <c r="C1507" s="173">
        <v>1</v>
      </c>
      <c r="D1507" s="158"/>
      <c r="E1507" s="158"/>
      <c r="F1507" s="158"/>
      <c r="G1507" s="158"/>
      <c r="H1507" s="158"/>
      <c r="I1507" s="158"/>
      <c r="J1507" s="158"/>
      <c r="K1507" s="158"/>
      <c r="L1507" s="158"/>
      <c r="M1507" s="158"/>
      <c r="N1507" s="158"/>
      <c r="O1507" s="158"/>
      <c r="P1507" s="158"/>
      <c r="Q1507" s="158"/>
      <c r="R1507" s="158"/>
      <c r="S1507" s="158"/>
      <c r="T1507" s="158"/>
      <c r="U1507" s="158"/>
      <c r="V1507" s="158"/>
      <c r="W1507" s="158"/>
      <c r="X1507" s="158"/>
      <c r="Y1507" s="158"/>
      <c r="Z1507" s="158"/>
    </row>
  </sheetData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Z1000"/>
  <sheetViews>
    <sheetView workbookViewId="0"/>
  </sheetViews>
  <sheetFormatPr baseColWidth="10" defaultColWidth="12.625" defaultRowHeight="15" customHeight="1"/>
  <cols>
    <col min="1" max="1" width="6.125" customWidth="1"/>
    <col min="2" max="2" width="26.5" customWidth="1"/>
    <col min="3" max="3" width="16.875" customWidth="1"/>
    <col min="4" max="6" width="11.125" customWidth="1"/>
    <col min="7" max="26" width="9.375" customWidth="1"/>
  </cols>
  <sheetData>
    <row r="1" spans="1:26">
      <c r="A1" s="387" t="s">
        <v>2231</v>
      </c>
      <c r="B1" s="315"/>
      <c r="C1" s="174">
        <f>SUM(C3,C17,C35,C46,C62,C70,C77,C83,C89)</f>
        <v>56.2</v>
      </c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</row>
    <row r="2" spans="1:26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</row>
    <row r="3" spans="1:26">
      <c r="A3" s="386" t="s">
        <v>2232</v>
      </c>
      <c r="B3" s="315"/>
      <c r="C3" s="174">
        <f>SUM(C5:C15)</f>
        <v>9</v>
      </c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</row>
    <row r="4" spans="1:26">
      <c r="A4" s="174" t="s">
        <v>2233</v>
      </c>
      <c r="B4" s="174" t="s">
        <v>2234</v>
      </c>
      <c r="C4" s="174" t="s">
        <v>2235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</row>
    <row r="5" spans="1:26">
      <c r="A5" s="163">
        <v>2329</v>
      </c>
      <c r="B5" s="163" t="s">
        <v>2236</v>
      </c>
      <c r="C5" s="388">
        <f>Calculos!I18</f>
        <v>9</v>
      </c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</row>
    <row r="6" spans="1:26">
      <c r="A6" s="163">
        <v>2330</v>
      </c>
      <c r="B6" s="163" t="s">
        <v>2237</v>
      </c>
      <c r="C6" s="315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</row>
    <row r="7" spans="1:26">
      <c r="A7" s="163">
        <v>2331</v>
      </c>
      <c r="B7" s="163" t="s">
        <v>2238</v>
      </c>
      <c r="C7" s="315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</row>
    <row r="8" spans="1:26">
      <c r="A8" s="163" t="s">
        <v>2239</v>
      </c>
      <c r="B8" s="163" t="b">
        <v>0</v>
      </c>
      <c r="C8" s="163">
        <f>IF(B8=TRUE,2,0)</f>
        <v>0</v>
      </c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</row>
    <row r="9" spans="1:26">
      <c r="A9" s="163" t="s">
        <v>2240</v>
      </c>
      <c r="B9" s="163" t="b">
        <v>0</v>
      </c>
      <c r="C9" s="163">
        <f t="shared" ref="C9:C12" si="0">IF(B9=TRUE,1,0)</f>
        <v>0</v>
      </c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</row>
    <row r="10" spans="1:26">
      <c r="A10" s="163" t="s">
        <v>2241</v>
      </c>
      <c r="B10" s="163" t="b">
        <v>0</v>
      </c>
      <c r="C10" s="163">
        <f t="shared" si="0"/>
        <v>0</v>
      </c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</row>
    <row r="11" spans="1:26">
      <c r="A11" s="163" t="s">
        <v>2242</v>
      </c>
      <c r="B11" s="163" t="b">
        <v>0</v>
      </c>
      <c r="C11" s="163">
        <f t="shared" si="0"/>
        <v>0</v>
      </c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</row>
    <row r="12" spans="1:26">
      <c r="A12" s="163" t="s">
        <v>2243</v>
      </c>
      <c r="B12" s="163" t="b">
        <v>0</v>
      </c>
      <c r="C12" s="163">
        <f t="shared" si="0"/>
        <v>0</v>
      </c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</row>
    <row r="13" spans="1:26">
      <c r="A13" s="163">
        <v>1013</v>
      </c>
      <c r="B13" s="163" t="b">
        <v>0</v>
      </c>
      <c r="C13" s="163">
        <f>IF(B13=TRUE,3,0)</f>
        <v>0</v>
      </c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</row>
    <row r="14" spans="1:26">
      <c r="A14" s="163">
        <v>1014</v>
      </c>
      <c r="B14" s="163" t="b">
        <v>0</v>
      </c>
      <c r="C14" s="163">
        <f>IF(B14=TRUE,2,0)</f>
        <v>0</v>
      </c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</row>
    <row r="15" spans="1:26">
      <c r="A15" s="163">
        <v>1015</v>
      </c>
      <c r="B15" s="163" t="b">
        <v>0</v>
      </c>
      <c r="C15" s="163">
        <f>IF(B15=TRUE,1,0)</f>
        <v>0</v>
      </c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</row>
    <row r="16" spans="1:26">
      <c r="A16" s="163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</row>
    <row r="17" spans="1:26">
      <c r="A17" s="386" t="s">
        <v>2244</v>
      </c>
      <c r="B17" s="315"/>
      <c r="C17" s="174">
        <f>SUM(C19:C33)</f>
        <v>7.2</v>
      </c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</row>
    <row r="18" spans="1:26">
      <c r="A18" s="174" t="s">
        <v>2233</v>
      </c>
      <c r="B18" s="174" t="s">
        <v>2234</v>
      </c>
      <c r="C18" s="174" t="s">
        <v>2235</v>
      </c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</row>
    <row r="19" spans="1:26">
      <c r="A19" s="163">
        <v>1119</v>
      </c>
      <c r="B19" s="163" t="b">
        <v>0</v>
      </c>
      <c r="C19" s="163">
        <f t="shared" ref="C19:C26" si="1">IF(B19=TRUE,1.5,0)</f>
        <v>0</v>
      </c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63">
        <v>1120</v>
      </c>
      <c r="B20" s="163" t="b">
        <v>1</v>
      </c>
      <c r="C20" s="163">
        <f t="shared" si="1"/>
        <v>1.5</v>
      </c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</row>
    <row r="21" spans="1:26" ht="15.75" customHeight="1">
      <c r="A21" s="163">
        <v>1121</v>
      </c>
      <c r="B21" s="163" t="b">
        <v>0</v>
      </c>
      <c r="C21" s="163">
        <f t="shared" si="1"/>
        <v>0</v>
      </c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</row>
    <row r="22" spans="1:26" ht="15.75" customHeight="1">
      <c r="A22" s="163">
        <v>1122</v>
      </c>
      <c r="B22" s="163" t="b">
        <v>1</v>
      </c>
      <c r="C22" s="163">
        <f t="shared" si="1"/>
        <v>1.5</v>
      </c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</row>
    <row r="23" spans="1:26" ht="15.75" customHeight="1">
      <c r="A23" s="163">
        <v>1123</v>
      </c>
      <c r="B23" s="163" t="b">
        <v>0</v>
      </c>
      <c r="C23" s="163">
        <f t="shared" si="1"/>
        <v>0</v>
      </c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</row>
    <row r="24" spans="1:26" ht="15.75" customHeight="1">
      <c r="A24" s="163"/>
      <c r="B24" s="163" t="b">
        <v>0</v>
      </c>
      <c r="C24" s="163">
        <f t="shared" si="1"/>
        <v>0</v>
      </c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</row>
    <row r="25" spans="1:26" ht="15.75" customHeight="1">
      <c r="A25" s="163"/>
      <c r="B25" s="163" t="b">
        <v>0</v>
      </c>
      <c r="C25" s="163">
        <f t="shared" si="1"/>
        <v>0</v>
      </c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</row>
    <row r="26" spans="1:26" ht="15.75" customHeight="1">
      <c r="A26" s="163"/>
      <c r="B26" s="163" t="b">
        <v>0</v>
      </c>
      <c r="C26" s="163">
        <f t="shared" si="1"/>
        <v>0</v>
      </c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</row>
    <row r="27" spans="1:26" ht="15.75" customHeight="1">
      <c r="A27" s="163">
        <v>1124</v>
      </c>
      <c r="B27" s="163" t="b">
        <v>0</v>
      </c>
      <c r="C27" s="163">
        <f t="shared" ref="C27:C31" si="2">IF(B27=TRUE,0.6,0)</f>
        <v>0</v>
      </c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</row>
    <row r="28" spans="1:26" ht="15.75" customHeight="1">
      <c r="A28" s="163">
        <v>1125</v>
      </c>
      <c r="B28" s="163" t="b">
        <v>1</v>
      </c>
      <c r="C28" s="163">
        <f t="shared" si="2"/>
        <v>0.6</v>
      </c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</row>
    <row r="29" spans="1:26" ht="15.75" customHeight="1">
      <c r="A29" s="163">
        <v>1126</v>
      </c>
      <c r="B29" s="163" t="b">
        <v>0</v>
      </c>
      <c r="C29" s="163">
        <f t="shared" si="2"/>
        <v>0</v>
      </c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</row>
    <row r="30" spans="1:26" ht="15.75" customHeight="1">
      <c r="A30" s="163">
        <v>1127</v>
      </c>
      <c r="B30" s="163" t="b">
        <v>1</v>
      </c>
      <c r="C30" s="163">
        <f t="shared" si="2"/>
        <v>0.6</v>
      </c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</row>
    <row r="31" spans="1:26" ht="15.75" customHeight="1">
      <c r="A31" s="163">
        <v>1128</v>
      </c>
      <c r="B31" s="163" t="b">
        <v>0</v>
      </c>
      <c r="C31" s="163">
        <f t="shared" si="2"/>
        <v>0</v>
      </c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</row>
    <row r="32" spans="1:26" ht="15.75" customHeight="1">
      <c r="A32" s="163">
        <v>1151</v>
      </c>
      <c r="B32" s="163" t="b">
        <v>1</v>
      </c>
      <c r="C32" s="163">
        <f t="shared" ref="C32:C33" si="3">IF(B32=TRUE,1.5,0)</f>
        <v>1.5</v>
      </c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</row>
    <row r="33" spans="1:26" ht="15.75" customHeight="1">
      <c r="A33" s="163">
        <v>1152</v>
      </c>
      <c r="B33" s="163" t="b">
        <v>1</v>
      </c>
      <c r="C33" s="163">
        <f t="shared" si="3"/>
        <v>1.5</v>
      </c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</row>
    <row r="34" spans="1:26" ht="15.75" customHeight="1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</row>
    <row r="35" spans="1:26" ht="15.75" customHeight="1">
      <c r="A35" s="389" t="s">
        <v>2245</v>
      </c>
      <c r="B35" s="315"/>
      <c r="C35" s="174">
        <f>SUM(C37:C44)</f>
        <v>12</v>
      </c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</row>
    <row r="36" spans="1:26" ht="15.75" customHeight="1">
      <c r="A36" s="174" t="s">
        <v>2233</v>
      </c>
      <c r="B36" s="174" t="s">
        <v>2234</v>
      </c>
      <c r="C36" s="174" t="s">
        <v>2235</v>
      </c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</row>
    <row r="37" spans="1:26" ht="15.75" customHeight="1">
      <c r="A37" s="163" t="s">
        <v>2246</v>
      </c>
      <c r="B37" s="163" t="b">
        <v>1</v>
      </c>
      <c r="C37" s="163">
        <f>IF(B37=TRUE,7,0)</f>
        <v>7</v>
      </c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</row>
    <row r="38" spans="1:26" ht="15.75" customHeight="1">
      <c r="A38" s="163" t="s">
        <v>2247</v>
      </c>
      <c r="B38" s="163" t="b">
        <v>0</v>
      </c>
      <c r="C38" s="163">
        <f>IF(B38=TRUE,5,0)</f>
        <v>0</v>
      </c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</row>
    <row r="39" spans="1:26" ht="15.75" customHeight="1">
      <c r="A39" s="163" t="s">
        <v>2248</v>
      </c>
      <c r="B39" s="163" t="b">
        <v>0</v>
      </c>
      <c r="C39" s="163">
        <f>IF(B39=TRUE,3,0)</f>
        <v>0</v>
      </c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</row>
    <row r="40" spans="1:26" ht="15.75" customHeight="1">
      <c r="A40" s="163" t="s">
        <v>2249</v>
      </c>
      <c r="B40" s="163" t="b">
        <v>0</v>
      </c>
      <c r="C40" s="163">
        <f>IF(B40=TRUE,1,0)</f>
        <v>0</v>
      </c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</row>
    <row r="41" spans="1:26" ht="15.75" customHeight="1">
      <c r="A41" s="163" t="s">
        <v>2250</v>
      </c>
      <c r="B41" s="163" t="b">
        <v>0</v>
      </c>
      <c r="C41" s="163">
        <f>IF(B41=TRUE,7,0)</f>
        <v>0</v>
      </c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</row>
    <row r="42" spans="1:26" ht="15.75" customHeight="1">
      <c r="A42" s="163" t="s">
        <v>2251</v>
      </c>
      <c r="B42" s="163" t="b">
        <v>1</v>
      </c>
      <c r="C42" s="163">
        <f>IF(B42=TRUE,5,0)</f>
        <v>5</v>
      </c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</row>
    <row r="43" spans="1:26" ht="15.75" customHeight="1">
      <c r="A43" s="163" t="s">
        <v>2252</v>
      </c>
      <c r="B43" s="163" t="b">
        <v>0</v>
      </c>
      <c r="C43" s="163">
        <f>IF(B43=TRUE,3,0)</f>
        <v>0</v>
      </c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</row>
    <row r="44" spans="1:26" ht="15.75" customHeight="1">
      <c r="A44" s="163" t="s">
        <v>2253</v>
      </c>
      <c r="B44" s="163" t="b">
        <v>0</v>
      </c>
      <c r="C44" s="163">
        <f>IF(B44=TRUE,1,0)</f>
        <v>0</v>
      </c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</row>
    <row r="45" spans="1:26" ht="15.75" customHeight="1">
      <c r="A45" s="163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</row>
    <row r="46" spans="1:26" ht="15.75" customHeight="1">
      <c r="A46" s="386" t="s">
        <v>2254</v>
      </c>
      <c r="B46" s="315"/>
      <c r="C46" s="174">
        <f>SUM(C48:C60)</f>
        <v>9</v>
      </c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</row>
    <row r="47" spans="1:26" ht="15.75" customHeight="1">
      <c r="A47" s="174" t="s">
        <v>2233</v>
      </c>
      <c r="B47" s="174" t="s">
        <v>2234</v>
      </c>
      <c r="C47" s="174" t="s">
        <v>2235</v>
      </c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</row>
    <row r="48" spans="1:26" ht="15.75" customHeight="1">
      <c r="A48" s="163">
        <v>2307</v>
      </c>
      <c r="B48" s="163" t="b">
        <v>1</v>
      </c>
      <c r="C48" s="163">
        <f t="shared" ref="C48:C49" si="4">IF(B48=TRUE,1.5,0)</f>
        <v>1.5</v>
      </c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</row>
    <row r="49" spans="1:26" ht="15.75" customHeight="1">
      <c r="A49" s="163">
        <v>2308</v>
      </c>
      <c r="B49" s="163" t="b">
        <v>1</v>
      </c>
      <c r="C49" s="163">
        <f t="shared" si="4"/>
        <v>1.5</v>
      </c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</row>
    <row r="50" spans="1:26" ht="15.75" customHeight="1">
      <c r="A50" s="163">
        <v>1848</v>
      </c>
      <c r="B50" s="163" t="b">
        <v>0</v>
      </c>
      <c r="C50" s="163">
        <f t="shared" ref="C50:C54" si="5">IF(B50=TRUE,0.6,0)</f>
        <v>0</v>
      </c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</row>
    <row r="51" spans="1:26" ht="15.75" customHeight="1">
      <c r="A51" s="163">
        <v>1849</v>
      </c>
      <c r="B51" s="163" t="b">
        <v>0</v>
      </c>
      <c r="C51" s="163">
        <f t="shared" si="5"/>
        <v>0</v>
      </c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</row>
    <row r="52" spans="1:26" ht="15.75" customHeight="1">
      <c r="A52" s="163">
        <v>2021</v>
      </c>
      <c r="B52" s="163" t="b">
        <v>0</v>
      </c>
      <c r="C52" s="163">
        <f t="shared" si="5"/>
        <v>0</v>
      </c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</row>
    <row r="53" spans="1:26" ht="15.75" customHeight="1">
      <c r="A53" s="163">
        <v>2262</v>
      </c>
      <c r="B53" s="163" t="b">
        <v>0</v>
      </c>
      <c r="C53" s="163">
        <f t="shared" si="5"/>
        <v>0</v>
      </c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</row>
    <row r="54" spans="1:26" ht="15.75" customHeight="1">
      <c r="A54" s="163">
        <v>2022</v>
      </c>
      <c r="B54" s="163" t="b">
        <v>0</v>
      </c>
      <c r="C54" s="163">
        <f t="shared" si="5"/>
        <v>0</v>
      </c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</row>
    <row r="55" spans="1:26" ht="15.75" customHeight="1">
      <c r="A55" s="163">
        <v>1361</v>
      </c>
      <c r="B55" s="163" t="b">
        <v>1</v>
      </c>
      <c r="C55" s="163">
        <f t="shared" ref="C55:C56" si="6">IF(B55=TRUE,1.5,0)</f>
        <v>1.5</v>
      </c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</row>
    <row r="56" spans="1:26" ht="15.75" customHeight="1">
      <c r="A56" s="163">
        <v>1362</v>
      </c>
      <c r="B56" s="163" t="b">
        <v>1</v>
      </c>
      <c r="C56" s="163">
        <f t="shared" si="6"/>
        <v>1.5</v>
      </c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</row>
    <row r="57" spans="1:26" ht="15.75" customHeight="1">
      <c r="A57" s="163">
        <v>1363</v>
      </c>
      <c r="B57" s="163" t="b">
        <v>1</v>
      </c>
      <c r="C57" s="163">
        <f>IF(B57=TRUE,2,0)</f>
        <v>2</v>
      </c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</row>
    <row r="58" spans="1:26" ht="15.75" customHeight="1">
      <c r="A58" s="163">
        <v>2089</v>
      </c>
      <c r="B58" s="163" t="b">
        <v>0</v>
      </c>
      <c r="C58" s="163">
        <f t="shared" ref="C58:C60" si="7">IF(B58=TRUE,1,0)</f>
        <v>0</v>
      </c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</row>
    <row r="59" spans="1:26" ht="15.75" customHeight="1">
      <c r="A59" s="163">
        <v>1364</v>
      </c>
      <c r="B59" s="163" t="b">
        <v>1</v>
      </c>
      <c r="C59" s="163">
        <f t="shared" si="7"/>
        <v>1</v>
      </c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</row>
    <row r="60" spans="1:26" ht="15.75" customHeight="1">
      <c r="A60" s="163">
        <v>2140</v>
      </c>
      <c r="B60" s="163" t="b">
        <v>0</v>
      </c>
      <c r="C60" s="163">
        <f t="shared" si="7"/>
        <v>0</v>
      </c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</row>
    <row r="61" spans="1:26" ht="15.75" customHeight="1">
      <c r="A61" s="163"/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</row>
    <row r="62" spans="1:26" ht="15.75" customHeight="1">
      <c r="A62" s="386" t="s">
        <v>2255</v>
      </c>
      <c r="B62" s="315"/>
      <c r="C62" s="174">
        <f>SUM(C64:C67)</f>
        <v>0</v>
      </c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</row>
    <row r="63" spans="1:26" ht="15.75" customHeight="1">
      <c r="A63" s="174" t="s">
        <v>2233</v>
      </c>
      <c r="B63" s="174" t="s">
        <v>2234</v>
      </c>
      <c r="C63" s="174" t="s">
        <v>2235</v>
      </c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</row>
    <row r="64" spans="1:26" ht="15.75" customHeight="1">
      <c r="A64" s="163">
        <v>2086</v>
      </c>
      <c r="B64" s="163" t="b">
        <v>0</v>
      </c>
      <c r="C64" s="163">
        <f t="shared" ref="C64:C65" si="8">IF(B64=TRUE,3,0)</f>
        <v>0</v>
      </c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</row>
    <row r="65" spans="1:26" ht="15.75" customHeight="1">
      <c r="A65" s="163">
        <v>1409</v>
      </c>
      <c r="B65" s="163" t="b">
        <v>0</v>
      </c>
      <c r="C65" s="163">
        <f t="shared" si="8"/>
        <v>0</v>
      </c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</row>
    <row r="66" spans="1:26" ht="15.75" customHeight="1">
      <c r="A66" s="163">
        <v>2087</v>
      </c>
      <c r="B66" s="163" t="b">
        <v>0</v>
      </c>
      <c r="C66" s="163">
        <f t="shared" ref="C66:C67" si="9">IF(B66=TRUE,2,0)</f>
        <v>0</v>
      </c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</row>
    <row r="67" spans="1:26" ht="15.75" customHeight="1">
      <c r="A67" s="163"/>
      <c r="B67" s="163" t="b">
        <v>0</v>
      </c>
      <c r="C67" s="163">
        <f t="shared" si="9"/>
        <v>0</v>
      </c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</row>
    <row r="68" spans="1:26" ht="15.75" customHeight="1">
      <c r="A68" s="163"/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</row>
    <row r="69" spans="1:26" ht="15.75" customHeight="1">
      <c r="A69" s="386" t="s">
        <v>2256</v>
      </c>
      <c r="B69" s="315"/>
      <c r="C69" s="315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</row>
    <row r="70" spans="1:26" ht="15.75" customHeight="1">
      <c r="A70" s="386" t="s">
        <v>2257</v>
      </c>
      <c r="B70" s="315"/>
      <c r="C70" s="174">
        <f>SUM(C72:C75)</f>
        <v>12</v>
      </c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</row>
    <row r="71" spans="1:26" ht="15.75" customHeight="1">
      <c r="A71" s="174" t="s">
        <v>2233</v>
      </c>
      <c r="B71" s="174" t="s">
        <v>2234</v>
      </c>
      <c r="C71" s="174" t="s">
        <v>2235</v>
      </c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</row>
    <row r="72" spans="1:26" ht="15.75" customHeight="1">
      <c r="A72" s="163" t="s">
        <v>2258</v>
      </c>
      <c r="B72" s="163" t="b">
        <v>0</v>
      </c>
      <c r="C72" s="163">
        <f t="shared" ref="C72:C74" si="10">IF(B72=TRUE,3,0)</f>
        <v>0</v>
      </c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</row>
    <row r="73" spans="1:26" ht="15.75" customHeight="1">
      <c r="A73" s="163" t="s">
        <v>2259</v>
      </c>
      <c r="B73" s="163" t="b">
        <v>0</v>
      </c>
      <c r="C73" s="163">
        <f t="shared" si="10"/>
        <v>0</v>
      </c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</row>
    <row r="74" spans="1:26" ht="15.75" customHeight="1">
      <c r="A74" s="163" t="s">
        <v>2260</v>
      </c>
      <c r="B74" s="163" t="b">
        <v>1</v>
      </c>
      <c r="C74" s="163">
        <f t="shared" si="10"/>
        <v>3</v>
      </c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</row>
    <row r="75" spans="1:26" ht="15.75" customHeight="1">
      <c r="A75" s="163"/>
      <c r="B75" s="163" t="b">
        <v>1</v>
      </c>
      <c r="C75" s="163">
        <f>IF(B75=TRUE,9,0)</f>
        <v>9</v>
      </c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</row>
    <row r="76" spans="1:26" ht="15.75" customHeight="1">
      <c r="A76" s="163"/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</row>
    <row r="77" spans="1:26" ht="15.75" customHeight="1">
      <c r="A77" s="386" t="s">
        <v>2261</v>
      </c>
      <c r="B77" s="315"/>
      <c r="C77" s="174">
        <f>SUM(C79:C81)</f>
        <v>0</v>
      </c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</row>
    <row r="78" spans="1:26" ht="15.75" customHeight="1">
      <c r="A78" s="174" t="s">
        <v>2233</v>
      </c>
      <c r="B78" s="174" t="s">
        <v>2234</v>
      </c>
      <c r="C78" s="174" t="s">
        <v>2235</v>
      </c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</row>
    <row r="79" spans="1:26" ht="15.75" customHeight="1">
      <c r="A79" s="163" t="s">
        <v>2262</v>
      </c>
      <c r="B79" s="163" t="b">
        <v>0</v>
      </c>
      <c r="C79" s="163">
        <f t="shared" ref="C79:C80" si="11">IF(B79=TRUE,2,0)</f>
        <v>0</v>
      </c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</row>
    <row r="80" spans="1:26" ht="15.75" customHeight="1">
      <c r="A80" s="163" t="s">
        <v>2263</v>
      </c>
      <c r="B80" s="163" t="b">
        <v>0</v>
      </c>
      <c r="C80" s="163">
        <f t="shared" si="11"/>
        <v>0</v>
      </c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</row>
    <row r="81" spans="1:26" ht="15.75" customHeight="1">
      <c r="A81" s="163" t="s">
        <v>2264</v>
      </c>
      <c r="B81" s="163" t="b">
        <v>0</v>
      </c>
      <c r="C81" s="163">
        <f>IF(B81=TRUE,3,0)</f>
        <v>0</v>
      </c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</row>
    <row r="82" spans="1:26" ht="15.75" customHeight="1">
      <c r="A82" s="163"/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</row>
    <row r="83" spans="1:26" ht="15.75" customHeight="1">
      <c r="A83" s="386" t="s">
        <v>2265</v>
      </c>
      <c r="B83" s="315"/>
      <c r="C83" s="174">
        <f>SUM(C85:C87)</f>
        <v>5</v>
      </c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</row>
    <row r="84" spans="1:26" ht="15.75" customHeight="1">
      <c r="A84" s="174" t="s">
        <v>2233</v>
      </c>
      <c r="B84" s="174" t="s">
        <v>2234</v>
      </c>
      <c r="C84" s="174" t="s">
        <v>2235</v>
      </c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</row>
    <row r="85" spans="1:26" ht="15.75" customHeight="1">
      <c r="A85" s="163" t="s">
        <v>2266</v>
      </c>
      <c r="B85" s="163" t="b">
        <v>1</v>
      </c>
      <c r="C85" s="163">
        <f>IF(B85=TRUE,3,0)</f>
        <v>3</v>
      </c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</row>
    <row r="86" spans="1:26" ht="15.75" customHeight="1">
      <c r="A86" s="163" t="s">
        <v>2267</v>
      </c>
      <c r="B86" s="163" t="b">
        <v>0</v>
      </c>
      <c r="C86" s="163">
        <f t="shared" ref="C86:C87" si="12">IF(B86=TRUE,2,0)</f>
        <v>0</v>
      </c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</row>
    <row r="87" spans="1:26" ht="15.75" customHeight="1">
      <c r="A87" s="163" t="s">
        <v>2268</v>
      </c>
      <c r="B87" s="163" t="b">
        <v>1</v>
      </c>
      <c r="C87" s="163">
        <f t="shared" si="12"/>
        <v>2</v>
      </c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</row>
    <row r="88" spans="1:26" ht="15.75" customHeight="1">
      <c r="A88" s="163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</row>
    <row r="89" spans="1:26" ht="15.75" customHeight="1">
      <c r="A89" s="386" t="s">
        <v>2269</v>
      </c>
      <c r="B89" s="315"/>
      <c r="C89" s="174">
        <f>SUM(C91:C93)</f>
        <v>2</v>
      </c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</row>
    <row r="90" spans="1:26" ht="15.75" customHeight="1">
      <c r="A90" s="174" t="s">
        <v>2233</v>
      </c>
      <c r="B90" s="174" t="s">
        <v>2234</v>
      </c>
      <c r="C90" s="174" t="s">
        <v>2235</v>
      </c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</row>
    <row r="91" spans="1:26" ht="15.75" customHeight="1">
      <c r="A91" s="163" t="s">
        <v>2270</v>
      </c>
      <c r="B91" s="163" t="b">
        <v>0</v>
      </c>
      <c r="C91" s="163">
        <f t="shared" ref="C91:C92" si="13">IF(B91=TRUE,2,0)</f>
        <v>0</v>
      </c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</row>
    <row r="92" spans="1:26" ht="15.75" customHeight="1">
      <c r="A92" s="163" t="s">
        <v>2271</v>
      </c>
      <c r="B92" s="163" t="b">
        <v>1</v>
      </c>
      <c r="C92" s="163">
        <f t="shared" si="13"/>
        <v>2</v>
      </c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</row>
    <row r="93" spans="1:26" ht="15.75" customHeight="1">
      <c r="A93" s="163" t="s">
        <v>2272</v>
      </c>
      <c r="B93" s="163" t="b">
        <v>0</v>
      </c>
      <c r="C93" s="163">
        <f>IF(B93=TRUE,1,0)</f>
        <v>0</v>
      </c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</row>
    <row r="94" spans="1:26" ht="15.75" customHeight="1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</row>
    <row r="95" spans="1:26" ht="15.75" customHeight="1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</row>
    <row r="96" spans="1:26" ht="15.75" customHeight="1">
      <c r="A96" s="175" t="str">
        <f>CONCATENATE(Ficha_Jerarquia!B15,", ",Ficha_Jerarquia!I15)</f>
        <v>-1.67041,   -79.06123</v>
      </c>
      <c r="B96" s="176" t="s">
        <v>2273</v>
      </c>
      <c r="C96" s="175" t="str">
        <f>B96&amp;A96</f>
        <v>https://maps.google.com/?q=-1.67041,   -79.06123</v>
      </c>
      <c r="D96" s="163">
        <f>165/4</f>
        <v>41.25</v>
      </c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</row>
    <row r="97" spans="1:26" ht="15.75" customHeight="1">
      <c r="A97" s="163"/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</row>
    <row r="98" spans="1:26" ht="15.75" customHeight="1">
      <c r="A98" s="163"/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</row>
    <row r="99" spans="1:26" ht="15.75" customHeight="1">
      <c r="A99" s="163"/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</row>
    <row r="100" spans="1:26" ht="15.75" customHeight="1">
      <c r="A100" s="163"/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</row>
    <row r="101" spans="1:26" ht="15.75" customHeight="1">
      <c r="A101" s="163"/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</row>
    <row r="102" spans="1:26" ht="15.75" customHeight="1">
      <c r="A102" s="163"/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</row>
    <row r="103" spans="1:26" ht="15.75" customHeight="1">
      <c r="A103" s="163"/>
      <c r="B103" s="163"/>
      <c r="C103" s="163"/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</row>
    <row r="104" spans="1:26" ht="15.75" customHeight="1">
      <c r="A104" s="163"/>
      <c r="B104" s="163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</row>
    <row r="105" spans="1:26" ht="15.75" customHeight="1">
      <c r="A105" s="163"/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</row>
    <row r="106" spans="1:26" ht="15.75" customHeight="1">
      <c r="A106" s="163"/>
      <c r="B106" s="163"/>
      <c r="C106" s="163"/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</row>
    <row r="107" spans="1:26" ht="15.75" customHeight="1">
      <c r="A107" s="163"/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</row>
    <row r="108" spans="1:26" ht="15.75" customHeight="1">
      <c r="A108" s="163"/>
      <c r="B108" s="163"/>
      <c r="C108" s="163"/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</row>
    <row r="109" spans="1:26" ht="15.75" customHeight="1">
      <c r="A109" s="163"/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</row>
    <row r="110" spans="1:26" ht="15.75" customHeight="1">
      <c r="A110" s="163"/>
      <c r="B110" s="163"/>
      <c r="C110" s="163"/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</row>
    <row r="111" spans="1:26" ht="15.75" customHeight="1">
      <c r="A111" s="163"/>
      <c r="B111" s="163"/>
      <c r="C111" s="163"/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</row>
    <row r="112" spans="1:26" ht="15.75" customHeight="1">
      <c r="A112" s="163"/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</row>
    <row r="113" spans="1:26" ht="15.75" customHeight="1">
      <c r="A113" s="163"/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</row>
    <row r="114" spans="1:26" ht="15.75" customHeight="1">
      <c r="A114" s="163"/>
      <c r="B114" s="163"/>
      <c r="C114" s="163"/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</row>
    <row r="115" spans="1:26" ht="15.75" customHeight="1">
      <c r="A115" s="163"/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</row>
    <row r="116" spans="1:26" ht="15.75" customHeight="1">
      <c r="A116" s="163"/>
      <c r="B116" s="163"/>
      <c r="C116" s="163"/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</row>
    <row r="117" spans="1:26" ht="15.75" customHeight="1">
      <c r="A117" s="163"/>
      <c r="B117" s="163"/>
      <c r="C117" s="163"/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</row>
    <row r="118" spans="1:26" ht="15.75" customHeight="1">
      <c r="A118" s="163"/>
      <c r="B118" s="163"/>
      <c r="C118" s="163"/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</row>
    <row r="119" spans="1:26" ht="15.75" customHeight="1">
      <c r="A119" s="163"/>
      <c r="B119" s="163"/>
      <c r="C119" s="163"/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</row>
    <row r="120" spans="1:26" ht="15.75" customHeight="1">
      <c r="A120" s="163"/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</row>
    <row r="121" spans="1:26" ht="15.75" customHeight="1">
      <c r="A121" s="163"/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</row>
    <row r="122" spans="1:26" ht="15.75" customHeight="1">
      <c r="A122" s="163"/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</row>
    <row r="123" spans="1:26" ht="15.75" customHeight="1">
      <c r="A123" s="163"/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</row>
    <row r="124" spans="1:26" ht="15.75" customHeight="1">
      <c r="A124" s="163"/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</row>
    <row r="125" spans="1:26" ht="15.75" customHeight="1">
      <c r="A125" s="163"/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</row>
    <row r="126" spans="1:26" ht="15.75" customHeight="1">
      <c r="A126" s="163"/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</row>
    <row r="127" spans="1:26" ht="15.75" customHeight="1">
      <c r="A127" s="163"/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</row>
    <row r="128" spans="1:26" ht="15.75" customHeight="1">
      <c r="A128" s="163"/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</row>
    <row r="129" spans="1:26" ht="15.75" customHeight="1">
      <c r="A129" s="163"/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</row>
    <row r="130" spans="1:26" ht="15.75" customHeight="1">
      <c r="A130" s="163"/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</row>
    <row r="131" spans="1:26" ht="15.75" customHeight="1">
      <c r="A131" s="163"/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</row>
    <row r="132" spans="1:26" ht="15.75" customHeight="1">
      <c r="A132" s="163"/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</row>
    <row r="133" spans="1:26" ht="15.75" customHeight="1">
      <c r="A133" s="163"/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</row>
    <row r="134" spans="1:26" ht="15.75" customHeight="1">
      <c r="A134" s="163"/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</row>
    <row r="135" spans="1:26" ht="15.75" customHeight="1">
      <c r="A135" s="163"/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</row>
    <row r="136" spans="1:26" ht="15.75" customHeight="1">
      <c r="A136" s="163"/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</row>
    <row r="137" spans="1:26" ht="15.75" customHeight="1">
      <c r="A137" s="163"/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</row>
    <row r="138" spans="1:26" ht="15.75" customHeight="1">
      <c r="A138" s="163"/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</row>
    <row r="139" spans="1:26" ht="15.75" customHeight="1">
      <c r="A139" s="163"/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</row>
    <row r="140" spans="1:26" ht="15.75" customHeight="1">
      <c r="A140" s="163"/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</row>
    <row r="141" spans="1:26" ht="15.75" customHeight="1">
      <c r="A141" s="163"/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</row>
    <row r="142" spans="1:26" ht="15.75" customHeight="1">
      <c r="A142" s="163"/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</row>
    <row r="143" spans="1:26" ht="15.75" customHeight="1">
      <c r="A143" s="163"/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</row>
    <row r="144" spans="1:26" ht="15.75" customHeight="1">
      <c r="A144" s="163"/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</row>
    <row r="145" spans="1:26" ht="15.75" customHeight="1">
      <c r="A145" s="163"/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</row>
    <row r="146" spans="1:26" ht="15.75" customHeight="1">
      <c r="A146" s="163"/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</row>
    <row r="147" spans="1:26" ht="15.75" customHeight="1">
      <c r="A147" s="163"/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</row>
    <row r="148" spans="1:26" ht="15.75" customHeight="1">
      <c r="A148" s="163"/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</row>
    <row r="149" spans="1:26" ht="15.75" customHeight="1">
      <c r="A149" s="163"/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</row>
    <row r="150" spans="1:26" ht="15.75" customHeight="1">
      <c r="A150" s="163"/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</row>
    <row r="151" spans="1:26" ht="15.75" customHeight="1">
      <c r="A151" s="163"/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</row>
    <row r="152" spans="1:26" ht="15.75" customHeight="1">
      <c r="A152" s="163"/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</row>
    <row r="153" spans="1:26" ht="15.75" customHeight="1">
      <c r="A153" s="163"/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</row>
    <row r="154" spans="1:26" ht="15.75" customHeight="1">
      <c r="A154" s="163"/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</row>
    <row r="155" spans="1:26" ht="15.75" customHeight="1">
      <c r="A155" s="163"/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</row>
    <row r="156" spans="1:26" ht="15.75" customHeight="1">
      <c r="A156" s="163"/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</row>
    <row r="157" spans="1:26" ht="15.75" customHeight="1">
      <c r="A157" s="163"/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</row>
    <row r="158" spans="1:26" ht="15.75" customHeight="1">
      <c r="A158" s="163"/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</row>
    <row r="159" spans="1:26" ht="15.75" customHeight="1">
      <c r="A159" s="163"/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</row>
    <row r="160" spans="1:26" ht="15.75" customHeight="1">
      <c r="A160" s="163"/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</row>
    <row r="161" spans="1:26" ht="15.75" customHeight="1">
      <c r="A161" s="163"/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</row>
    <row r="162" spans="1:26" ht="15.75" customHeight="1">
      <c r="A162" s="163"/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</row>
    <row r="163" spans="1:26" ht="15.75" customHeight="1">
      <c r="A163" s="163"/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</row>
    <row r="164" spans="1:26" ht="15.75" customHeight="1">
      <c r="A164" s="163"/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</row>
    <row r="165" spans="1:26" ht="15.75" customHeight="1">
      <c r="A165" s="163"/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</row>
    <row r="166" spans="1:26" ht="15.75" customHeight="1">
      <c r="A166" s="163"/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</row>
    <row r="167" spans="1:26" ht="15.75" customHeight="1">
      <c r="A167" s="163"/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</row>
    <row r="168" spans="1:26" ht="15.75" customHeight="1">
      <c r="A168" s="163"/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</row>
    <row r="169" spans="1:26" ht="15.75" customHeight="1">
      <c r="A169" s="163"/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</row>
    <row r="170" spans="1:26" ht="15.75" customHeight="1">
      <c r="A170" s="163"/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</row>
    <row r="171" spans="1:26" ht="15.75" customHeight="1">
      <c r="A171" s="163"/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</row>
    <row r="172" spans="1:26" ht="15.75" customHeight="1">
      <c r="A172" s="163"/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</row>
    <row r="173" spans="1:26" ht="15.75" customHeight="1">
      <c r="A173" s="163"/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</row>
    <row r="174" spans="1:26" ht="15.75" customHeight="1">
      <c r="A174" s="163"/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</row>
    <row r="175" spans="1:26" ht="15.75" customHeight="1">
      <c r="A175" s="163"/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</row>
    <row r="176" spans="1:26" ht="15.75" customHeight="1">
      <c r="A176" s="163"/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</row>
    <row r="177" spans="1:26" ht="15.75" customHeight="1">
      <c r="A177" s="163"/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</row>
    <row r="178" spans="1:26" ht="15.75" customHeight="1">
      <c r="A178" s="163"/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</row>
    <row r="179" spans="1:26" ht="15.75" customHeight="1">
      <c r="A179" s="163"/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</row>
    <row r="180" spans="1:26" ht="15.75" customHeight="1">
      <c r="A180" s="163"/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</row>
    <row r="181" spans="1:26" ht="15.75" customHeight="1">
      <c r="A181" s="163"/>
      <c r="B181" s="163"/>
      <c r="C181" s="163"/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</row>
    <row r="182" spans="1:26" ht="15.75" customHeight="1">
      <c r="A182" s="163"/>
      <c r="B182" s="163"/>
      <c r="C182" s="163"/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</row>
    <row r="183" spans="1:26" ht="15.75" customHeight="1">
      <c r="A183" s="163"/>
      <c r="B183" s="163"/>
      <c r="C183" s="163"/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</row>
    <row r="184" spans="1:26" ht="15.75" customHeight="1">
      <c r="A184" s="163"/>
      <c r="B184" s="163"/>
      <c r="C184" s="163"/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</row>
    <row r="185" spans="1:26" ht="15.75" customHeight="1">
      <c r="A185" s="163"/>
      <c r="B185" s="163"/>
      <c r="C185" s="163"/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</row>
    <row r="186" spans="1:26" ht="15.75" customHeight="1">
      <c r="A186" s="163"/>
      <c r="B186" s="163"/>
      <c r="C186" s="163"/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</row>
    <row r="187" spans="1:26" ht="15.75" customHeight="1">
      <c r="A187" s="163"/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</row>
    <row r="188" spans="1:26" ht="15.75" customHeight="1">
      <c r="A188" s="163"/>
      <c r="B188" s="163"/>
      <c r="C188" s="163"/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</row>
    <row r="189" spans="1:26" ht="15.75" customHeight="1">
      <c r="A189" s="163"/>
      <c r="B189" s="163"/>
      <c r="C189" s="163"/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</row>
    <row r="190" spans="1:26" ht="15.75" customHeight="1">
      <c r="A190" s="163"/>
      <c r="B190" s="163"/>
      <c r="C190" s="163"/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</row>
    <row r="191" spans="1:26" ht="15.75" customHeight="1">
      <c r="A191" s="163"/>
      <c r="B191" s="163"/>
      <c r="C191" s="163"/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</row>
    <row r="192" spans="1:26" ht="15.75" customHeight="1">
      <c r="A192" s="163"/>
      <c r="B192" s="163"/>
      <c r="C192" s="163"/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</row>
    <row r="193" spans="1:26" ht="15.75" customHeight="1">
      <c r="A193" s="163"/>
      <c r="B193" s="163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</row>
    <row r="194" spans="1:26" ht="15.75" customHeight="1">
      <c r="A194" s="163"/>
      <c r="B194" s="163"/>
      <c r="C194" s="163"/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</row>
    <row r="195" spans="1:26" ht="15.75" customHeight="1">
      <c r="A195" s="163"/>
      <c r="B195" s="163"/>
      <c r="C195" s="163"/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</row>
    <row r="196" spans="1:26" ht="15.75" customHeight="1">
      <c r="A196" s="163"/>
      <c r="B196" s="163"/>
      <c r="C196" s="163"/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</row>
    <row r="197" spans="1:26" ht="15.75" customHeight="1">
      <c r="A197" s="163"/>
      <c r="B197" s="163"/>
      <c r="C197" s="163"/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</row>
    <row r="198" spans="1:26" ht="15.75" customHeight="1">
      <c r="A198" s="163"/>
      <c r="B198" s="163"/>
      <c r="C198" s="163"/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</row>
    <row r="199" spans="1:26" ht="15.75" customHeight="1">
      <c r="A199" s="163"/>
      <c r="B199" s="163"/>
      <c r="C199" s="163"/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</row>
    <row r="200" spans="1:26" ht="15.75" customHeight="1">
      <c r="A200" s="163"/>
      <c r="B200" s="163"/>
      <c r="C200" s="163"/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</row>
    <row r="201" spans="1:26" ht="15.75" customHeight="1">
      <c r="A201" s="163"/>
      <c r="B201" s="163"/>
      <c r="C201" s="163"/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</row>
    <row r="202" spans="1:26" ht="15.75" customHeight="1">
      <c r="A202" s="163"/>
      <c r="B202" s="163"/>
      <c r="C202" s="163"/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</row>
    <row r="203" spans="1:26" ht="15.75" customHeight="1">
      <c r="A203" s="163"/>
      <c r="B203" s="163"/>
      <c r="C203" s="163"/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</row>
    <row r="204" spans="1:26" ht="15.75" customHeight="1">
      <c r="A204" s="163"/>
      <c r="B204" s="163"/>
      <c r="C204" s="163"/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</row>
    <row r="205" spans="1:26" ht="15.75" customHeight="1">
      <c r="A205" s="163"/>
      <c r="B205" s="163"/>
      <c r="C205" s="163"/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</row>
    <row r="206" spans="1:26" ht="15.75" customHeight="1">
      <c r="A206" s="163"/>
      <c r="B206" s="163"/>
      <c r="C206" s="163"/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</row>
    <row r="207" spans="1:26" ht="15.75" customHeight="1">
      <c r="A207" s="163"/>
      <c r="B207" s="163"/>
      <c r="C207" s="163"/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</row>
    <row r="208" spans="1:26" ht="15.75" customHeight="1">
      <c r="A208" s="163"/>
      <c r="B208" s="163"/>
      <c r="C208" s="163"/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</row>
    <row r="209" spans="1:26" ht="15.75" customHeight="1">
      <c r="A209" s="163"/>
      <c r="B209" s="163"/>
      <c r="C209" s="163"/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</row>
    <row r="210" spans="1:26" ht="15.75" customHeight="1">
      <c r="A210" s="163"/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</row>
    <row r="211" spans="1:26" ht="15.75" customHeight="1">
      <c r="A211" s="163"/>
      <c r="B211" s="163"/>
      <c r="C211" s="163"/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</row>
    <row r="212" spans="1:26" ht="15.75" customHeight="1">
      <c r="A212" s="163"/>
      <c r="B212" s="163"/>
      <c r="C212" s="163"/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</row>
    <row r="213" spans="1:26" ht="15.75" customHeight="1">
      <c r="A213" s="163"/>
      <c r="B213" s="163"/>
      <c r="C213" s="163"/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</row>
    <row r="214" spans="1:26" ht="15.75" customHeight="1">
      <c r="A214" s="163"/>
      <c r="B214" s="163"/>
      <c r="C214" s="163"/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</row>
    <row r="215" spans="1:26" ht="15.75" customHeight="1">
      <c r="A215" s="163"/>
      <c r="B215" s="163"/>
      <c r="C215" s="163"/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</row>
    <row r="216" spans="1:26" ht="15.75" customHeight="1">
      <c r="A216" s="163"/>
      <c r="B216" s="163"/>
      <c r="C216" s="163"/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</row>
    <row r="217" spans="1:26" ht="15.75" customHeight="1">
      <c r="A217" s="163"/>
      <c r="B217" s="163"/>
      <c r="C217" s="163"/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</row>
    <row r="218" spans="1:26" ht="15.75" customHeight="1">
      <c r="A218" s="163"/>
      <c r="B218" s="163"/>
      <c r="C218" s="163"/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</row>
    <row r="219" spans="1:26" ht="15.75" customHeight="1">
      <c r="A219" s="163"/>
      <c r="B219" s="163"/>
      <c r="C219" s="163"/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</row>
    <row r="220" spans="1:26" ht="15.75" customHeight="1">
      <c r="A220" s="163"/>
      <c r="B220" s="163"/>
      <c r="C220" s="163"/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</row>
    <row r="221" spans="1:26" ht="15.75" customHeight="1">
      <c r="A221" s="163"/>
      <c r="B221" s="163"/>
      <c r="C221" s="163"/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</row>
    <row r="222" spans="1:26" ht="15.75" customHeight="1">
      <c r="A222" s="163"/>
      <c r="B222" s="163"/>
      <c r="C222" s="163"/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</row>
    <row r="223" spans="1:26" ht="15.75" customHeight="1">
      <c r="A223" s="163"/>
      <c r="B223" s="163"/>
      <c r="C223" s="163"/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</row>
    <row r="224" spans="1:26" ht="15.75" customHeight="1">
      <c r="A224" s="163"/>
      <c r="B224" s="163"/>
      <c r="C224" s="163"/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</row>
    <row r="225" spans="1:26" ht="15.75" customHeight="1">
      <c r="A225" s="163"/>
      <c r="B225" s="163"/>
      <c r="C225" s="163"/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</row>
    <row r="226" spans="1:26" ht="15.75" customHeight="1">
      <c r="A226" s="163"/>
      <c r="B226" s="163"/>
      <c r="C226" s="163"/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</row>
    <row r="227" spans="1:26" ht="15.75" customHeight="1">
      <c r="A227" s="163"/>
      <c r="B227" s="163"/>
      <c r="C227" s="163"/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</row>
    <row r="228" spans="1:26" ht="15.75" customHeight="1">
      <c r="A228" s="163"/>
      <c r="B228" s="163"/>
      <c r="C228" s="163"/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</row>
    <row r="229" spans="1:26" ht="15.75" customHeight="1">
      <c r="A229" s="163"/>
      <c r="B229" s="163"/>
      <c r="C229" s="163"/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</row>
    <row r="230" spans="1:26" ht="15.75" customHeight="1">
      <c r="A230" s="163"/>
      <c r="B230" s="163"/>
      <c r="C230" s="163"/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</row>
    <row r="231" spans="1:26" ht="15.75" customHeight="1">
      <c r="A231" s="163"/>
      <c r="B231" s="163"/>
      <c r="C231" s="163"/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</row>
    <row r="232" spans="1:26" ht="15.75" customHeight="1">
      <c r="A232" s="163"/>
      <c r="B232" s="163"/>
      <c r="C232" s="163"/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</row>
    <row r="233" spans="1:26" ht="15.75" customHeight="1">
      <c r="A233" s="163"/>
      <c r="B233" s="163"/>
      <c r="C233" s="163"/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</row>
    <row r="234" spans="1:26" ht="15.75" customHeight="1">
      <c r="A234" s="163"/>
      <c r="B234" s="163"/>
      <c r="C234" s="163"/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</row>
    <row r="235" spans="1:26" ht="15.75" customHeight="1">
      <c r="A235" s="163"/>
      <c r="B235" s="163"/>
      <c r="C235" s="163"/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</row>
    <row r="236" spans="1:26" ht="15.75" customHeight="1">
      <c r="A236" s="163"/>
      <c r="B236" s="163"/>
      <c r="C236" s="163"/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</row>
    <row r="237" spans="1:26" ht="15.75" customHeight="1">
      <c r="A237" s="163"/>
      <c r="B237" s="163"/>
      <c r="C237" s="163"/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</row>
    <row r="238" spans="1:26" ht="15.75" customHeight="1">
      <c r="A238" s="163"/>
      <c r="B238" s="163"/>
      <c r="C238" s="163"/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</row>
    <row r="239" spans="1:26" ht="15.75" customHeight="1">
      <c r="A239" s="163"/>
      <c r="B239" s="163"/>
      <c r="C239" s="163"/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</row>
    <row r="240" spans="1:26" ht="15.75" customHeight="1">
      <c r="A240" s="163"/>
      <c r="B240" s="163"/>
      <c r="C240" s="163"/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</row>
    <row r="241" spans="1:26" ht="15.75" customHeight="1">
      <c r="A241" s="163"/>
      <c r="B241" s="163"/>
      <c r="C241" s="163"/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</row>
    <row r="242" spans="1:26" ht="15.75" customHeight="1">
      <c r="A242" s="163"/>
      <c r="B242" s="163"/>
      <c r="C242" s="163"/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</row>
    <row r="243" spans="1:26" ht="15.75" customHeight="1">
      <c r="A243" s="163"/>
      <c r="B243" s="163"/>
      <c r="C243" s="163"/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</row>
    <row r="244" spans="1:26" ht="15.75" customHeight="1">
      <c r="A244" s="163"/>
      <c r="B244" s="163"/>
      <c r="C244" s="163"/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</row>
    <row r="245" spans="1:26" ht="15.75" customHeight="1">
      <c r="A245" s="163"/>
      <c r="B245" s="163"/>
      <c r="C245" s="163"/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</row>
    <row r="246" spans="1:26" ht="15.75" customHeight="1">
      <c r="A246" s="163"/>
      <c r="B246" s="163"/>
      <c r="C246" s="163"/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</row>
    <row r="247" spans="1:26" ht="15.75" customHeight="1">
      <c r="A247" s="163"/>
      <c r="B247" s="163"/>
      <c r="C247" s="163"/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</row>
    <row r="248" spans="1:26" ht="15.75" customHeight="1">
      <c r="A248" s="163"/>
      <c r="B248" s="163"/>
      <c r="C248" s="163"/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</row>
    <row r="249" spans="1:26" ht="15.75" customHeight="1">
      <c r="A249" s="163"/>
      <c r="B249" s="163"/>
      <c r="C249" s="163"/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</row>
    <row r="250" spans="1:26" ht="15.75" customHeight="1">
      <c r="A250" s="163"/>
      <c r="B250" s="163"/>
      <c r="C250" s="163"/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</row>
    <row r="251" spans="1:26" ht="15.75" customHeight="1">
      <c r="A251" s="163"/>
      <c r="B251" s="163"/>
      <c r="C251" s="163"/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</row>
    <row r="252" spans="1:26" ht="15.75" customHeight="1">
      <c r="A252" s="163"/>
      <c r="B252" s="163"/>
      <c r="C252" s="163"/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</row>
    <row r="253" spans="1:26" ht="15.75" customHeight="1">
      <c r="A253" s="163"/>
      <c r="B253" s="163"/>
      <c r="C253" s="163"/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</row>
    <row r="254" spans="1:26" ht="15.75" customHeight="1">
      <c r="A254" s="163"/>
      <c r="B254" s="163"/>
      <c r="C254" s="163"/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</row>
    <row r="255" spans="1:26" ht="15.75" customHeight="1">
      <c r="A255" s="163"/>
      <c r="B255" s="163"/>
      <c r="C255" s="163"/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</row>
    <row r="256" spans="1:26" ht="15.75" customHeight="1">
      <c r="A256" s="163"/>
      <c r="B256" s="163"/>
      <c r="C256" s="163"/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</row>
    <row r="257" spans="1:26" ht="15.75" customHeight="1">
      <c r="A257" s="163"/>
      <c r="B257" s="163"/>
      <c r="C257" s="163"/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</row>
    <row r="258" spans="1:26" ht="15.75" customHeight="1">
      <c r="A258" s="163"/>
      <c r="B258" s="163"/>
      <c r="C258" s="163"/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</row>
    <row r="259" spans="1:26" ht="15.75" customHeight="1">
      <c r="A259" s="163"/>
      <c r="B259" s="163"/>
      <c r="C259" s="163"/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</row>
    <row r="260" spans="1:26" ht="15.75" customHeight="1">
      <c r="A260" s="163"/>
      <c r="B260" s="163"/>
      <c r="C260" s="163"/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</row>
    <row r="261" spans="1:26" ht="15.75" customHeight="1">
      <c r="A261" s="163"/>
      <c r="B261" s="163"/>
      <c r="C261" s="163"/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</row>
    <row r="262" spans="1:26" ht="15.75" customHeight="1">
      <c r="A262" s="163"/>
      <c r="B262" s="163"/>
      <c r="C262" s="163"/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</row>
    <row r="263" spans="1:26" ht="15.75" customHeight="1">
      <c r="A263" s="163"/>
      <c r="B263" s="163"/>
      <c r="C263" s="163"/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</row>
    <row r="264" spans="1:26" ht="15.75" customHeight="1">
      <c r="A264" s="163"/>
      <c r="B264" s="163"/>
      <c r="C264" s="163"/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</row>
    <row r="265" spans="1:26" ht="15.75" customHeight="1">
      <c r="A265" s="163"/>
      <c r="B265" s="163"/>
      <c r="C265" s="163"/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</row>
    <row r="266" spans="1:26" ht="15.75" customHeight="1">
      <c r="A266" s="163"/>
      <c r="B266" s="163"/>
      <c r="C266" s="163"/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</row>
    <row r="267" spans="1:26" ht="15.75" customHeight="1">
      <c r="A267" s="163"/>
      <c r="B267" s="163"/>
      <c r="C267" s="163"/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</row>
    <row r="268" spans="1:26" ht="15.75" customHeight="1">
      <c r="A268" s="163"/>
      <c r="B268" s="163"/>
      <c r="C268" s="163"/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</row>
    <row r="269" spans="1:26" ht="15.75" customHeight="1">
      <c r="A269" s="163"/>
      <c r="B269" s="163"/>
      <c r="C269" s="163"/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</row>
    <row r="270" spans="1:26" ht="15.75" customHeight="1">
      <c r="A270" s="163"/>
      <c r="B270" s="163"/>
      <c r="C270" s="163"/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</row>
    <row r="271" spans="1:26" ht="15.75" customHeight="1">
      <c r="A271" s="163"/>
      <c r="B271" s="163"/>
      <c r="C271" s="163"/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</row>
    <row r="272" spans="1:26" ht="15.75" customHeight="1">
      <c r="A272" s="163"/>
      <c r="B272" s="163"/>
      <c r="C272" s="163"/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</row>
    <row r="273" spans="1:26" ht="15.75" customHeight="1">
      <c r="A273" s="163"/>
      <c r="B273" s="163"/>
      <c r="C273" s="163"/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</row>
    <row r="274" spans="1:26" ht="15.75" customHeight="1">
      <c r="A274" s="163"/>
      <c r="B274" s="163"/>
      <c r="C274" s="163"/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</row>
    <row r="275" spans="1:26" ht="15.75" customHeight="1">
      <c r="A275" s="163"/>
      <c r="B275" s="163"/>
      <c r="C275" s="163"/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</row>
    <row r="276" spans="1:26" ht="15.75" customHeight="1">
      <c r="A276" s="163"/>
      <c r="B276" s="163"/>
      <c r="C276" s="163"/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</row>
    <row r="277" spans="1:26" ht="15.75" customHeight="1">
      <c r="A277" s="163"/>
      <c r="B277" s="163"/>
      <c r="C277" s="163"/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</row>
    <row r="278" spans="1:26" ht="15.75" customHeight="1">
      <c r="A278" s="163"/>
      <c r="B278" s="163"/>
      <c r="C278" s="163"/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</row>
    <row r="279" spans="1:26" ht="15.75" customHeight="1">
      <c r="A279" s="163"/>
      <c r="B279" s="163"/>
      <c r="C279" s="163"/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</row>
    <row r="280" spans="1:26" ht="15.75" customHeight="1">
      <c r="A280" s="163"/>
      <c r="B280" s="163"/>
      <c r="C280" s="163"/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</row>
    <row r="281" spans="1:26" ht="15.75" customHeight="1">
      <c r="A281" s="163"/>
      <c r="B281" s="163"/>
      <c r="C281" s="163"/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</row>
    <row r="282" spans="1:26" ht="15.75" customHeight="1">
      <c r="A282" s="163"/>
      <c r="B282" s="163"/>
      <c r="C282" s="163"/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</row>
    <row r="283" spans="1:26" ht="15.75" customHeight="1">
      <c r="A283" s="163"/>
      <c r="B283" s="163"/>
      <c r="C283" s="163"/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</row>
    <row r="284" spans="1:26" ht="15.75" customHeight="1">
      <c r="A284" s="163"/>
      <c r="B284" s="163"/>
      <c r="C284" s="163"/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</row>
    <row r="285" spans="1:26" ht="15.75" customHeight="1">
      <c r="A285" s="163"/>
      <c r="B285" s="163"/>
      <c r="C285" s="163"/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</row>
    <row r="286" spans="1:26" ht="15.75" customHeight="1">
      <c r="A286" s="163"/>
      <c r="B286" s="163"/>
      <c r="C286" s="163"/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</row>
    <row r="287" spans="1:26" ht="15.75" customHeight="1">
      <c r="A287" s="163"/>
      <c r="B287" s="163"/>
      <c r="C287" s="163"/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</row>
    <row r="288" spans="1:26" ht="15.75" customHeight="1">
      <c r="A288" s="163"/>
      <c r="B288" s="163"/>
      <c r="C288" s="163"/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</row>
    <row r="289" spans="1:26" ht="15.75" customHeight="1">
      <c r="A289" s="163"/>
      <c r="B289" s="163"/>
      <c r="C289" s="163"/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</row>
    <row r="290" spans="1:26" ht="15.75" customHeight="1">
      <c r="A290" s="163"/>
      <c r="B290" s="163"/>
      <c r="C290" s="163"/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</row>
    <row r="291" spans="1:26" ht="15.75" customHeight="1">
      <c r="A291" s="163"/>
      <c r="B291" s="163"/>
      <c r="C291" s="163"/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</row>
    <row r="292" spans="1:26" ht="15.75" customHeight="1">
      <c r="A292" s="163"/>
      <c r="B292" s="163"/>
      <c r="C292" s="163"/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</row>
    <row r="293" spans="1:26" ht="15.75" customHeight="1">
      <c r="A293" s="163"/>
      <c r="B293" s="163"/>
      <c r="C293" s="163"/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</row>
    <row r="294" spans="1:26" ht="15.75" customHeight="1">
      <c r="A294" s="163"/>
      <c r="B294" s="163"/>
      <c r="C294" s="163"/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</row>
    <row r="295" spans="1:26" ht="15.75" customHeight="1">
      <c r="A295" s="163"/>
      <c r="B295" s="163"/>
      <c r="C295" s="163"/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</row>
    <row r="296" spans="1:26" ht="15.75" customHeight="1">
      <c r="A296" s="163"/>
      <c r="B296" s="163"/>
      <c r="C296" s="163"/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</row>
    <row r="297" spans="1:26" ht="15.75" customHeight="1">
      <c r="A297" s="163"/>
      <c r="B297" s="163"/>
      <c r="C297" s="163"/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</row>
    <row r="298" spans="1:26" ht="15.75" customHeight="1">
      <c r="A298" s="163"/>
      <c r="B298" s="163"/>
      <c r="C298" s="163"/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</row>
    <row r="299" spans="1:26" ht="15.75" customHeight="1">
      <c r="A299" s="163"/>
      <c r="B299" s="163"/>
      <c r="C299" s="163"/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</row>
    <row r="300" spans="1:26" ht="15.75" customHeight="1">
      <c r="A300" s="163"/>
      <c r="B300" s="163"/>
      <c r="C300" s="163"/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</row>
    <row r="301" spans="1:26" ht="15.75" customHeight="1">
      <c r="A301" s="163"/>
      <c r="B301" s="163"/>
      <c r="C301" s="163"/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</row>
    <row r="302" spans="1:26" ht="15.75" customHeight="1">
      <c r="A302" s="163"/>
      <c r="B302" s="163"/>
      <c r="C302" s="163"/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</row>
    <row r="303" spans="1:26" ht="15.75" customHeight="1">
      <c r="A303" s="163"/>
      <c r="B303" s="163"/>
      <c r="C303" s="163"/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</row>
    <row r="304" spans="1:26" ht="15.75" customHeight="1">
      <c r="A304" s="163"/>
      <c r="B304" s="163"/>
      <c r="C304" s="163"/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</row>
    <row r="305" spans="1:26" ht="15.75" customHeight="1">
      <c r="A305" s="163"/>
      <c r="B305" s="163"/>
      <c r="C305" s="163"/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</row>
    <row r="306" spans="1:26" ht="15.75" customHeight="1">
      <c r="A306" s="163"/>
      <c r="B306" s="163"/>
      <c r="C306" s="163"/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</row>
    <row r="307" spans="1:26" ht="15.75" customHeight="1">
      <c r="A307" s="163"/>
      <c r="B307" s="163"/>
      <c r="C307" s="163"/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</row>
    <row r="308" spans="1:26" ht="15.75" customHeight="1">
      <c r="A308" s="163"/>
      <c r="B308" s="163"/>
      <c r="C308" s="163"/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</row>
    <row r="309" spans="1:26" ht="15.75" customHeight="1">
      <c r="A309" s="163"/>
      <c r="B309" s="163"/>
      <c r="C309" s="163"/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</row>
    <row r="310" spans="1:26" ht="15.75" customHeight="1">
      <c r="A310" s="163"/>
      <c r="B310" s="163"/>
      <c r="C310" s="163"/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</row>
    <row r="311" spans="1:26" ht="15.75" customHeight="1">
      <c r="A311" s="163"/>
      <c r="B311" s="163"/>
      <c r="C311" s="163"/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</row>
    <row r="312" spans="1:26" ht="15.75" customHeight="1">
      <c r="A312" s="163"/>
      <c r="B312" s="163"/>
      <c r="C312" s="163"/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</row>
    <row r="313" spans="1:26" ht="15.75" customHeight="1">
      <c r="A313" s="163"/>
      <c r="B313" s="163"/>
      <c r="C313" s="163"/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</row>
    <row r="314" spans="1:26" ht="15.75" customHeight="1">
      <c r="A314" s="163"/>
      <c r="B314" s="163"/>
      <c r="C314" s="163"/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</row>
    <row r="315" spans="1:26" ht="15.75" customHeight="1">
      <c r="A315" s="163"/>
      <c r="B315" s="163"/>
      <c r="C315" s="163"/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</row>
    <row r="316" spans="1:26" ht="15.75" customHeight="1">
      <c r="A316" s="163"/>
      <c r="B316" s="163"/>
      <c r="C316" s="163"/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</row>
    <row r="317" spans="1:26" ht="15.75" customHeight="1">
      <c r="A317" s="163"/>
      <c r="B317" s="163"/>
      <c r="C317" s="163"/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</row>
    <row r="318" spans="1:26" ht="15.75" customHeight="1">
      <c r="A318" s="163"/>
      <c r="B318" s="163"/>
      <c r="C318" s="163"/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</row>
    <row r="319" spans="1:26" ht="15.75" customHeight="1">
      <c r="A319" s="163"/>
      <c r="B319" s="163"/>
      <c r="C319" s="163"/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</row>
    <row r="320" spans="1:26" ht="15.75" customHeight="1">
      <c r="A320" s="163"/>
      <c r="B320" s="163"/>
      <c r="C320" s="163"/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</row>
    <row r="321" spans="1:26" ht="15.75" customHeight="1">
      <c r="A321" s="163"/>
      <c r="B321" s="163"/>
      <c r="C321" s="163"/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</row>
    <row r="322" spans="1:26" ht="15.75" customHeight="1">
      <c r="A322" s="163"/>
      <c r="B322" s="163"/>
      <c r="C322" s="163"/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</row>
    <row r="323" spans="1:26" ht="15.75" customHeight="1">
      <c r="A323" s="163"/>
      <c r="B323" s="163"/>
      <c r="C323" s="163"/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</row>
    <row r="324" spans="1:26" ht="15.75" customHeight="1">
      <c r="A324" s="163"/>
      <c r="B324" s="163"/>
      <c r="C324" s="163"/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</row>
    <row r="325" spans="1:26" ht="15.75" customHeight="1">
      <c r="A325" s="163"/>
      <c r="B325" s="163"/>
      <c r="C325" s="163"/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</row>
    <row r="326" spans="1:26" ht="15.75" customHeight="1">
      <c r="A326" s="163"/>
      <c r="B326" s="163"/>
      <c r="C326" s="163"/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</row>
    <row r="327" spans="1:26" ht="15.75" customHeight="1">
      <c r="A327" s="163"/>
      <c r="B327" s="163"/>
      <c r="C327" s="163"/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</row>
    <row r="328" spans="1:26" ht="15.75" customHeight="1">
      <c r="A328" s="163"/>
      <c r="B328" s="163"/>
      <c r="C328" s="163"/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</row>
    <row r="329" spans="1:26" ht="15.75" customHeight="1">
      <c r="A329" s="163"/>
      <c r="B329" s="163"/>
      <c r="C329" s="163"/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</row>
    <row r="330" spans="1:26" ht="15.75" customHeight="1">
      <c r="A330" s="163"/>
      <c r="B330" s="163"/>
      <c r="C330" s="163"/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</row>
    <row r="331" spans="1:26" ht="15.75" customHeight="1">
      <c r="A331" s="163"/>
      <c r="B331" s="163"/>
      <c r="C331" s="163"/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</row>
    <row r="332" spans="1:26" ht="15.75" customHeight="1">
      <c r="A332" s="163"/>
      <c r="B332" s="163"/>
      <c r="C332" s="163"/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</row>
    <row r="333" spans="1:26" ht="15.75" customHeight="1">
      <c r="A333" s="163"/>
      <c r="B333" s="163"/>
      <c r="C333" s="163"/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</row>
    <row r="334" spans="1:26" ht="15.75" customHeight="1">
      <c r="A334" s="163"/>
      <c r="B334" s="163"/>
      <c r="C334" s="163"/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</row>
    <row r="335" spans="1:26" ht="15.75" customHeight="1">
      <c r="A335" s="163"/>
      <c r="B335" s="163"/>
      <c r="C335" s="163"/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</row>
    <row r="336" spans="1:26" ht="15.75" customHeight="1">
      <c r="A336" s="163"/>
      <c r="B336" s="163"/>
      <c r="C336" s="163"/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</row>
    <row r="337" spans="1:26" ht="15.75" customHeight="1">
      <c r="A337" s="163"/>
      <c r="B337" s="163"/>
      <c r="C337" s="163"/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</row>
    <row r="338" spans="1:26" ht="15.75" customHeight="1">
      <c r="A338" s="163"/>
      <c r="B338" s="163"/>
      <c r="C338" s="163"/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</row>
    <row r="339" spans="1:26" ht="15.75" customHeight="1">
      <c r="A339" s="163"/>
      <c r="B339" s="163"/>
      <c r="C339" s="163"/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</row>
    <row r="340" spans="1:26" ht="15.75" customHeight="1">
      <c r="A340" s="163"/>
      <c r="B340" s="163"/>
      <c r="C340" s="163"/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</row>
    <row r="341" spans="1:26" ht="15.75" customHeight="1">
      <c r="A341" s="163"/>
      <c r="B341" s="163"/>
      <c r="C341" s="163"/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</row>
    <row r="342" spans="1:26" ht="15.75" customHeight="1">
      <c r="A342" s="163"/>
      <c r="B342" s="163"/>
      <c r="C342" s="163"/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</row>
    <row r="343" spans="1:26" ht="15.75" customHeight="1">
      <c r="A343" s="163"/>
      <c r="B343" s="163"/>
      <c r="C343" s="163"/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</row>
    <row r="344" spans="1:26" ht="15.75" customHeight="1">
      <c r="A344" s="163"/>
      <c r="B344" s="163"/>
      <c r="C344" s="163"/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</row>
    <row r="345" spans="1:26" ht="15.75" customHeight="1">
      <c r="A345" s="163"/>
      <c r="B345" s="163"/>
      <c r="C345" s="163"/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</row>
    <row r="346" spans="1:26" ht="15.75" customHeight="1">
      <c r="A346" s="163"/>
      <c r="B346" s="163"/>
      <c r="C346" s="163"/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</row>
    <row r="347" spans="1:26" ht="15.75" customHeight="1">
      <c r="A347" s="163"/>
      <c r="B347" s="163"/>
      <c r="C347" s="163"/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</row>
    <row r="348" spans="1:26" ht="15.75" customHeight="1">
      <c r="A348" s="163"/>
      <c r="B348" s="163"/>
      <c r="C348" s="163"/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</row>
    <row r="349" spans="1:26" ht="15.75" customHeight="1">
      <c r="A349" s="163"/>
      <c r="B349" s="163"/>
      <c r="C349" s="163"/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</row>
    <row r="350" spans="1:26" ht="15.75" customHeight="1">
      <c r="A350" s="163"/>
      <c r="B350" s="163"/>
      <c r="C350" s="163"/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</row>
    <row r="351" spans="1:26" ht="15.75" customHeight="1">
      <c r="A351" s="163"/>
      <c r="B351" s="163"/>
      <c r="C351" s="163"/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</row>
    <row r="352" spans="1:26" ht="15.75" customHeight="1">
      <c r="A352" s="163"/>
      <c r="B352" s="163"/>
      <c r="C352" s="163"/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</row>
    <row r="353" spans="1:26" ht="15.75" customHeight="1">
      <c r="A353" s="163"/>
      <c r="B353" s="163"/>
      <c r="C353" s="163"/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</row>
    <row r="354" spans="1:26" ht="15.75" customHeight="1">
      <c r="A354" s="163"/>
      <c r="B354" s="163"/>
      <c r="C354" s="163"/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</row>
    <row r="355" spans="1:26" ht="15.75" customHeight="1">
      <c r="A355" s="163"/>
      <c r="B355" s="163"/>
      <c r="C355" s="163"/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</row>
    <row r="356" spans="1:26" ht="15.75" customHeight="1">
      <c r="A356" s="163"/>
      <c r="B356" s="163"/>
      <c r="C356" s="163"/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</row>
    <row r="357" spans="1:26" ht="15.75" customHeight="1">
      <c r="A357" s="163"/>
      <c r="B357" s="163"/>
      <c r="C357" s="163"/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</row>
    <row r="358" spans="1:26" ht="15.75" customHeight="1">
      <c r="A358" s="163"/>
      <c r="B358" s="163"/>
      <c r="C358" s="163"/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</row>
    <row r="359" spans="1:26" ht="15.75" customHeight="1">
      <c r="A359" s="163"/>
      <c r="B359" s="163"/>
      <c r="C359" s="163"/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</row>
    <row r="360" spans="1:26" ht="15.75" customHeight="1">
      <c r="A360" s="163"/>
      <c r="B360" s="163"/>
      <c r="C360" s="163"/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</row>
    <row r="361" spans="1:26" ht="15.75" customHeight="1">
      <c r="A361" s="163"/>
      <c r="B361" s="163"/>
      <c r="C361" s="163"/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</row>
    <row r="362" spans="1:26" ht="15.75" customHeight="1">
      <c r="A362" s="163"/>
      <c r="B362" s="163"/>
      <c r="C362" s="163"/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</row>
    <row r="363" spans="1:26" ht="15.75" customHeight="1">
      <c r="A363" s="163"/>
      <c r="B363" s="163"/>
      <c r="C363" s="163"/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</row>
    <row r="364" spans="1:26" ht="15.75" customHeight="1">
      <c r="A364" s="163"/>
      <c r="B364" s="163"/>
      <c r="C364" s="163"/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</row>
    <row r="365" spans="1:26" ht="15.75" customHeight="1">
      <c r="A365" s="163"/>
      <c r="B365" s="163"/>
      <c r="C365" s="163"/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</row>
    <row r="366" spans="1:26" ht="15.75" customHeight="1">
      <c r="A366" s="163"/>
      <c r="B366" s="163"/>
      <c r="C366" s="163"/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</row>
    <row r="367" spans="1:26" ht="15.75" customHeight="1">
      <c r="A367" s="163"/>
      <c r="B367" s="163"/>
      <c r="C367" s="163"/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</row>
    <row r="368" spans="1:26" ht="15.75" customHeight="1">
      <c r="A368" s="163"/>
      <c r="B368" s="163"/>
      <c r="C368" s="163"/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</row>
    <row r="369" spans="1:26" ht="15.75" customHeight="1">
      <c r="A369" s="163"/>
      <c r="B369" s="163"/>
      <c r="C369" s="163"/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</row>
    <row r="370" spans="1:26" ht="15.75" customHeight="1">
      <c r="A370" s="163"/>
      <c r="B370" s="163"/>
      <c r="C370" s="163"/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</row>
    <row r="371" spans="1:26" ht="15.75" customHeight="1">
      <c r="A371" s="163"/>
      <c r="B371" s="163"/>
      <c r="C371" s="163"/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</row>
    <row r="372" spans="1:26" ht="15.75" customHeight="1">
      <c r="A372" s="163"/>
      <c r="B372" s="163"/>
      <c r="C372" s="163"/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</row>
    <row r="373" spans="1:26" ht="15.75" customHeight="1">
      <c r="A373" s="163"/>
      <c r="B373" s="163"/>
      <c r="C373" s="163"/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</row>
    <row r="374" spans="1:26" ht="15.75" customHeight="1">
      <c r="A374" s="163"/>
      <c r="B374" s="163"/>
      <c r="C374" s="163"/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</row>
    <row r="375" spans="1:26" ht="15.75" customHeight="1">
      <c r="A375" s="163"/>
      <c r="B375" s="163"/>
      <c r="C375" s="163"/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</row>
    <row r="376" spans="1:26" ht="15.75" customHeight="1">
      <c r="A376" s="163"/>
      <c r="B376" s="163"/>
      <c r="C376" s="163"/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</row>
    <row r="377" spans="1:26" ht="15.75" customHeight="1">
      <c r="A377" s="163"/>
      <c r="B377" s="163"/>
      <c r="C377" s="163"/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</row>
    <row r="378" spans="1:26" ht="15.75" customHeight="1">
      <c r="A378" s="163"/>
      <c r="B378" s="163"/>
      <c r="C378" s="163"/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</row>
    <row r="379" spans="1:26" ht="15.75" customHeight="1">
      <c r="A379" s="163"/>
      <c r="B379" s="163"/>
      <c r="C379" s="163"/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</row>
    <row r="380" spans="1:26" ht="15.75" customHeight="1">
      <c r="A380" s="163"/>
      <c r="B380" s="163"/>
      <c r="C380" s="163"/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</row>
    <row r="381" spans="1:26" ht="15.75" customHeight="1">
      <c r="A381" s="163"/>
      <c r="B381" s="163"/>
      <c r="C381" s="163"/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</row>
    <row r="382" spans="1:26" ht="15.75" customHeight="1">
      <c r="A382" s="163"/>
      <c r="B382" s="163"/>
      <c r="C382" s="163"/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</row>
    <row r="383" spans="1:26" ht="15.75" customHeight="1">
      <c r="A383" s="163"/>
      <c r="B383" s="163"/>
      <c r="C383" s="163"/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</row>
    <row r="384" spans="1:26" ht="15.75" customHeight="1">
      <c r="A384" s="163"/>
      <c r="B384" s="163"/>
      <c r="C384" s="163"/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</row>
    <row r="385" spans="1:26" ht="15.75" customHeight="1">
      <c r="A385" s="163"/>
      <c r="B385" s="163"/>
      <c r="C385" s="163"/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</row>
    <row r="386" spans="1:26" ht="15.75" customHeight="1">
      <c r="A386" s="163"/>
      <c r="B386" s="163"/>
      <c r="C386" s="163"/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</row>
    <row r="387" spans="1:26" ht="15.75" customHeight="1">
      <c r="A387" s="163"/>
      <c r="B387" s="163"/>
      <c r="C387" s="163"/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</row>
    <row r="388" spans="1:26" ht="15.75" customHeight="1">
      <c r="A388" s="163"/>
      <c r="B388" s="163"/>
      <c r="C388" s="163"/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</row>
    <row r="389" spans="1:26" ht="15.75" customHeight="1">
      <c r="A389" s="163"/>
      <c r="B389" s="163"/>
      <c r="C389" s="163"/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</row>
    <row r="390" spans="1:26" ht="15.75" customHeight="1">
      <c r="A390" s="163"/>
      <c r="B390" s="163"/>
      <c r="C390" s="163"/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</row>
    <row r="391" spans="1:26" ht="15.75" customHeight="1">
      <c r="A391" s="163"/>
      <c r="B391" s="163"/>
      <c r="C391" s="163"/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</row>
    <row r="392" spans="1:26" ht="15.75" customHeight="1">
      <c r="A392" s="163"/>
      <c r="B392" s="163"/>
      <c r="C392" s="163"/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</row>
    <row r="393" spans="1:26" ht="15.75" customHeight="1">
      <c r="A393" s="163"/>
      <c r="B393" s="163"/>
      <c r="C393" s="163"/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</row>
    <row r="394" spans="1:26" ht="15.75" customHeight="1">
      <c r="A394" s="163"/>
      <c r="B394" s="163"/>
      <c r="C394" s="163"/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</row>
    <row r="395" spans="1:26" ht="15.75" customHeight="1">
      <c r="A395" s="163"/>
      <c r="B395" s="163"/>
      <c r="C395" s="163"/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</row>
    <row r="396" spans="1:26" ht="15.75" customHeight="1">
      <c r="A396" s="163"/>
      <c r="B396" s="163"/>
      <c r="C396" s="163"/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</row>
    <row r="397" spans="1:26" ht="15.75" customHeight="1">
      <c r="A397" s="163"/>
      <c r="B397" s="163"/>
      <c r="C397" s="163"/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</row>
    <row r="398" spans="1:26" ht="15.75" customHeight="1">
      <c r="A398" s="163"/>
      <c r="B398" s="163"/>
      <c r="C398" s="163"/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</row>
    <row r="399" spans="1:26" ht="15.75" customHeight="1">
      <c r="A399" s="163"/>
      <c r="B399" s="163"/>
      <c r="C399" s="163"/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</row>
    <row r="400" spans="1:26" ht="15.75" customHeight="1">
      <c r="A400" s="163"/>
      <c r="B400" s="163"/>
      <c r="C400" s="163"/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</row>
    <row r="401" spans="1:26" ht="15.75" customHeight="1">
      <c r="A401" s="163"/>
      <c r="B401" s="163"/>
      <c r="C401" s="163"/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</row>
    <row r="402" spans="1:26" ht="15.75" customHeight="1">
      <c r="A402" s="163"/>
      <c r="B402" s="163"/>
      <c r="C402" s="163"/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</row>
    <row r="403" spans="1:26" ht="15.75" customHeight="1">
      <c r="A403" s="163"/>
      <c r="B403" s="163"/>
      <c r="C403" s="163"/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</row>
    <row r="404" spans="1:26" ht="15.75" customHeight="1">
      <c r="A404" s="163"/>
      <c r="B404" s="163"/>
      <c r="C404" s="163"/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</row>
    <row r="405" spans="1:26" ht="15.75" customHeight="1">
      <c r="A405" s="163"/>
      <c r="B405" s="163"/>
      <c r="C405" s="163"/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</row>
    <row r="406" spans="1:26" ht="15.75" customHeight="1">
      <c r="A406" s="163"/>
      <c r="B406" s="163"/>
      <c r="C406" s="163"/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</row>
    <row r="407" spans="1:26" ht="15.75" customHeight="1">
      <c r="A407" s="163"/>
      <c r="B407" s="163"/>
      <c r="C407" s="163"/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</row>
    <row r="408" spans="1:26" ht="15.75" customHeight="1">
      <c r="A408" s="163"/>
      <c r="B408" s="163"/>
      <c r="C408" s="163"/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</row>
    <row r="409" spans="1:26" ht="15.75" customHeight="1">
      <c r="A409" s="163"/>
      <c r="B409" s="163"/>
      <c r="C409" s="163"/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</row>
    <row r="410" spans="1:26" ht="15.75" customHeight="1">
      <c r="A410" s="163"/>
      <c r="B410" s="163"/>
      <c r="C410" s="163"/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</row>
    <row r="411" spans="1:26" ht="15.75" customHeight="1">
      <c r="A411" s="163"/>
      <c r="B411" s="163"/>
      <c r="C411" s="163"/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</row>
    <row r="412" spans="1:26" ht="15.75" customHeight="1">
      <c r="A412" s="163"/>
      <c r="B412" s="163"/>
      <c r="C412" s="163"/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</row>
    <row r="413" spans="1:26" ht="15.75" customHeight="1">
      <c r="A413" s="163"/>
      <c r="B413" s="163"/>
      <c r="C413" s="163"/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</row>
    <row r="414" spans="1:26" ht="15.75" customHeight="1">
      <c r="A414" s="163"/>
      <c r="B414" s="163"/>
      <c r="C414" s="163"/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</row>
    <row r="415" spans="1:26" ht="15.75" customHeight="1">
      <c r="A415" s="163"/>
      <c r="B415" s="163"/>
      <c r="C415" s="163"/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</row>
    <row r="416" spans="1:26" ht="15.75" customHeight="1">
      <c r="A416" s="163"/>
      <c r="B416" s="163"/>
      <c r="C416" s="163"/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</row>
    <row r="417" spans="1:26" ht="15.75" customHeight="1">
      <c r="A417" s="163"/>
      <c r="B417" s="163"/>
      <c r="C417" s="163"/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</row>
    <row r="418" spans="1:26" ht="15.75" customHeight="1">
      <c r="A418" s="163"/>
      <c r="B418" s="163"/>
      <c r="C418" s="163"/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</row>
    <row r="419" spans="1:26" ht="15.75" customHeight="1">
      <c r="A419" s="163"/>
      <c r="B419" s="163"/>
      <c r="C419" s="163"/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</row>
    <row r="420" spans="1:26" ht="15.75" customHeight="1">
      <c r="A420" s="163"/>
      <c r="B420" s="163"/>
      <c r="C420" s="163"/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</row>
    <row r="421" spans="1:26" ht="15.75" customHeight="1">
      <c r="A421" s="163"/>
      <c r="B421" s="163"/>
      <c r="C421" s="163"/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</row>
    <row r="422" spans="1:26" ht="15.75" customHeight="1">
      <c r="A422" s="163"/>
      <c r="B422" s="163"/>
      <c r="C422" s="163"/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</row>
    <row r="423" spans="1:26" ht="15.75" customHeight="1">
      <c r="A423" s="163"/>
      <c r="B423" s="163"/>
      <c r="C423" s="163"/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</row>
    <row r="424" spans="1:26" ht="15.75" customHeight="1">
      <c r="A424" s="163"/>
      <c r="B424" s="163"/>
      <c r="C424" s="163"/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</row>
    <row r="425" spans="1:26" ht="15.75" customHeight="1">
      <c r="A425" s="163"/>
      <c r="B425" s="163"/>
      <c r="C425" s="163"/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</row>
    <row r="426" spans="1:26" ht="15.75" customHeight="1">
      <c r="A426" s="163"/>
      <c r="B426" s="163"/>
      <c r="C426" s="163"/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</row>
    <row r="427" spans="1:26" ht="15.75" customHeight="1">
      <c r="A427" s="163"/>
      <c r="B427" s="163"/>
      <c r="C427" s="163"/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</row>
    <row r="428" spans="1:26" ht="15.75" customHeight="1">
      <c r="A428" s="163"/>
      <c r="B428" s="163"/>
      <c r="C428" s="163"/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</row>
    <row r="429" spans="1:26" ht="15.75" customHeight="1">
      <c r="A429" s="163"/>
      <c r="B429" s="163"/>
      <c r="C429" s="163"/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</row>
    <row r="430" spans="1:26" ht="15.75" customHeight="1">
      <c r="A430" s="163"/>
      <c r="B430" s="163"/>
      <c r="C430" s="163"/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</row>
    <row r="431" spans="1:26" ht="15.75" customHeight="1">
      <c r="A431" s="163"/>
      <c r="B431" s="163"/>
      <c r="C431" s="163"/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</row>
    <row r="432" spans="1:26" ht="15.75" customHeight="1">
      <c r="A432" s="163"/>
      <c r="B432" s="163"/>
      <c r="C432" s="163"/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</row>
    <row r="433" spans="1:26" ht="15.75" customHeight="1">
      <c r="A433" s="163"/>
      <c r="B433" s="163"/>
      <c r="C433" s="163"/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</row>
    <row r="434" spans="1:26" ht="15.75" customHeight="1">
      <c r="A434" s="163"/>
      <c r="B434" s="163"/>
      <c r="C434" s="163"/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</row>
    <row r="435" spans="1:26" ht="15.75" customHeight="1">
      <c r="A435" s="163"/>
      <c r="B435" s="163"/>
      <c r="C435" s="163"/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</row>
    <row r="436" spans="1:26" ht="15.75" customHeight="1">
      <c r="A436" s="163"/>
      <c r="B436" s="163"/>
      <c r="C436" s="163"/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</row>
    <row r="437" spans="1:26" ht="15.75" customHeight="1">
      <c r="A437" s="163"/>
      <c r="B437" s="163"/>
      <c r="C437" s="163"/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</row>
    <row r="438" spans="1:26" ht="15.75" customHeight="1">
      <c r="A438" s="163"/>
      <c r="B438" s="163"/>
      <c r="C438" s="163"/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</row>
    <row r="439" spans="1:26" ht="15.75" customHeight="1">
      <c r="A439" s="163"/>
      <c r="B439" s="163"/>
      <c r="C439" s="163"/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</row>
    <row r="440" spans="1:26" ht="15.75" customHeight="1">
      <c r="A440" s="163"/>
      <c r="B440" s="163"/>
      <c r="C440" s="163"/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</row>
    <row r="441" spans="1:26" ht="15.75" customHeight="1">
      <c r="A441" s="163"/>
      <c r="B441" s="163"/>
      <c r="C441" s="163"/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</row>
    <row r="442" spans="1:26" ht="15.75" customHeight="1">
      <c r="A442" s="163"/>
      <c r="B442" s="163"/>
      <c r="C442" s="163"/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</row>
    <row r="443" spans="1:26" ht="15.75" customHeight="1">
      <c r="A443" s="163"/>
      <c r="B443" s="163"/>
      <c r="C443" s="163"/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</row>
    <row r="444" spans="1:26" ht="15.75" customHeight="1">
      <c r="A444" s="163"/>
      <c r="B444" s="163"/>
      <c r="C444" s="163"/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</row>
    <row r="445" spans="1:26" ht="15.75" customHeight="1">
      <c r="A445" s="163"/>
      <c r="B445" s="163"/>
      <c r="C445" s="163"/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</row>
    <row r="446" spans="1:26" ht="15.75" customHeight="1">
      <c r="A446" s="163"/>
      <c r="B446" s="163"/>
      <c r="C446" s="163"/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</row>
    <row r="447" spans="1:26" ht="15.75" customHeight="1">
      <c r="A447" s="163"/>
      <c r="B447" s="163"/>
      <c r="C447" s="163"/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</row>
    <row r="448" spans="1:26" ht="15.75" customHeight="1">
      <c r="A448" s="163"/>
      <c r="B448" s="163"/>
      <c r="C448" s="163"/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</row>
    <row r="449" spans="1:26" ht="15.75" customHeight="1">
      <c r="A449" s="163"/>
      <c r="B449" s="163"/>
      <c r="C449" s="163"/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</row>
    <row r="450" spans="1:26" ht="15.75" customHeight="1">
      <c r="A450" s="163"/>
      <c r="B450" s="163"/>
      <c r="C450" s="163"/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</row>
    <row r="451" spans="1:26" ht="15.75" customHeight="1">
      <c r="A451" s="163"/>
      <c r="B451" s="163"/>
      <c r="C451" s="163"/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</row>
    <row r="452" spans="1:26" ht="15.75" customHeight="1">
      <c r="A452" s="163"/>
      <c r="B452" s="163"/>
      <c r="C452" s="163"/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</row>
    <row r="453" spans="1:26" ht="15.75" customHeight="1">
      <c r="A453" s="163"/>
      <c r="B453" s="163"/>
      <c r="C453" s="163"/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</row>
    <row r="454" spans="1:26" ht="15.75" customHeight="1">
      <c r="A454" s="163"/>
      <c r="B454" s="163"/>
      <c r="C454" s="163"/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</row>
    <row r="455" spans="1:26" ht="15.75" customHeight="1">
      <c r="A455" s="163"/>
      <c r="B455" s="163"/>
      <c r="C455" s="163"/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</row>
    <row r="456" spans="1:26" ht="15.75" customHeight="1">
      <c r="A456" s="163"/>
      <c r="B456" s="163"/>
      <c r="C456" s="163"/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</row>
    <row r="457" spans="1:26" ht="15.75" customHeight="1">
      <c r="A457" s="163"/>
      <c r="B457" s="163"/>
      <c r="C457" s="163"/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</row>
    <row r="458" spans="1:26" ht="15.75" customHeight="1">
      <c r="A458" s="163"/>
      <c r="B458" s="163"/>
      <c r="C458" s="163"/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</row>
    <row r="459" spans="1:26" ht="15.75" customHeight="1">
      <c r="A459" s="163"/>
      <c r="B459" s="163"/>
      <c r="C459" s="163"/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</row>
    <row r="460" spans="1:26" ht="15.75" customHeight="1">
      <c r="A460" s="163"/>
      <c r="B460" s="163"/>
      <c r="C460" s="163"/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</row>
    <row r="461" spans="1:26" ht="15.75" customHeight="1">
      <c r="A461" s="163"/>
      <c r="B461" s="163"/>
      <c r="C461" s="163"/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</row>
    <row r="462" spans="1:26" ht="15.75" customHeight="1">
      <c r="A462" s="163"/>
      <c r="B462" s="163"/>
      <c r="C462" s="163"/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</row>
    <row r="463" spans="1:26" ht="15.75" customHeight="1">
      <c r="A463" s="163"/>
      <c r="B463" s="163"/>
      <c r="C463" s="163"/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</row>
    <row r="464" spans="1:26" ht="15.75" customHeight="1">
      <c r="A464" s="163"/>
      <c r="B464" s="163"/>
      <c r="C464" s="163"/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</row>
    <row r="465" spans="1:26" ht="15.75" customHeight="1">
      <c r="A465" s="163"/>
      <c r="B465" s="163"/>
      <c r="C465" s="163"/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</row>
    <row r="466" spans="1:26" ht="15.75" customHeight="1">
      <c r="A466" s="163"/>
      <c r="B466" s="163"/>
      <c r="C466" s="163"/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</row>
    <row r="467" spans="1:26" ht="15.75" customHeight="1">
      <c r="A467" s="163"/>
      <c r="B467" s="163"/>
      <c r="C467" s="163"/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</row>
    <row r="468" spans="1:26" ht="15.75" customHeight="1">
      <c r="A468" s="163"/>
      <c r="B468" s="163"/>
      <c r="C468" s="163"/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</row>
    <row r="469" spans="1:26" ht="15.75" customHeight="1">
      <c r="A469" s="163"/>
      <c r="B469" s="163"/>
      <c r="C469" s="163"/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</row>
    <row r="470" spans="1:26" ht="15.75" customHeight="1">
      <c r="A470" s="163"/>
      <c r="B470" s="163"/>
      <c r="C470" s="163"/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</row>
    <row r="471" spans="1:26" ht="15.75" customHeight="1">
      <c r="A471" s="163"/>
      <c r="B471" s="163"/>
      <c r="C471" s="163"/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</row>
    <row r="472" spans="1:26" ht="15.75" customHeight="1">
      <c r="A472" s="163"/>
      <c r="B472" s="163"/>
      <c r="C472" s="163"/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</row>
    <row r="473" spans="1:26" ht="15.75" customHeight="1">
      <c r="A473" s="163"/>
      <c r="B473" s="163"/>
      <c r="C473" s="163"/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</row>
    <row r="474" spans="1:26" ht="15.75" customHeight="1">
      <c r="A474" s="163"/>
      <c r="B474" s="163"/>
      <c r="C474" s="163"/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</row>
    <row r="475" spans="1:26" ht="15.75" customHeight="1">
      <c r="A475" s="163"/>
      <c r="B475" s="163"/>
      <c r="C475" s="163"/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</row>
    <row r="476" spans="1:26" ht="15.75" customHeight="1">
      <c r="A476" s="163"/>
      <c r="B476" s="163"/>
      <c r="C476" s="163"/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</row>
    <row r="477" spans="1:26" ht="15.75" customHeight="1">
      <c r="A477" s="163"/>
      <c r="B477" s="163"/>
      <c r="C477" s="163"/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</row>
    <row r="478" spans="1:26" ht="15.75" customHeight="1">
      <c r="A478" s="163"/>
      <c r="B478" s="163"/>
      <c r="C478" s="163"/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</row>
    <row r="479" spans="1:26" ht="15.75" customHeight="1">
      <c r="A479" s="163"/>
      <c r="B479" s="163"/>
      <c r="C479" s="163"/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</row>
    <row r="480" spans="1:26" ht="15.75" customHeight="1">
      <c r="A480" s="163"/>
      <c r="B480" s="163"/>
      <c r="C480" s="163"/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</row>
    <row r="481" spans="1:26" ht="15.75" customHeight="1">
      <c r="A481" s="163"/>
      <c r="B481" s="163"/>
      <c r="C481" s="163"/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</row>
    <row r="482" spans="1:26" ht="15.75" customHeight="1">
      <c r="A482" s="163"/>
      <c r="B482" s="163"/>
      <c r="C482" s="163"/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</row>
    <row r="483" spans="1:26" ht="15.75" customHeight="1">
      <c r="A483" s="163"/>
      <c r="B483" s="163"/>
      <c r="C483" s="163"/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</row>
    <row r="484" spans="1:26" ht="15.75" customHeight="1">
      <c r="A484" s="163"/>
      <c r="B484" s="163"/>
      <c r="C484" s="163"/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</row>
    <row r="485" spans="1:26" ht="15.75" customHeight="1">
      <c r="A485" s="163"/>
      <c r="B485" s="163"/>
      <c r="C485" s="163"/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</row>
    <row r="486" spans="1:26" ht="15.75" customHeight="1">
      <c r="A486" s="163"/>
      <c r="B486" s="163"/>
      <c r="C486" s="163"/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</row>
    <row r="487" spans="1:26" ht="15.75" customHeight="1">
      <c r="A487" s="163"/>
      <c r="B487" s="163"/>
      <c r="C487" s="163"/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</row>
    <row r="488" spans="1:26" ht="15.75" customHeight="1">
      <c r="A488" s="163"/>
      <c r="B488" s="163"/>
      <c r="C488" s="163"/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</row>
    <row r="489" spans="1:26" ht="15.75" customHeight="1">
      <c r="A489" s="163"/>
      <c r="B489" s="163"/>
      <c r="C489" s="163"/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</row>
    <row r="490" spans="1:26" ht="15.75" customHeight="1">
      <c r="A490" s="163"/>
      <c r="B490" s="163"/>
      <c r="C490" s="163"/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</row>
    <row r="491" spans="1:26" ht="15.75" customHeight="1">
      <c r="A491" s="163"/>
      <c r="B491" s="163"/>
      <c r="C491" s="163"/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</row>
    <row r="492" spans="1:26" ht="15.75" customHeight="1">
      <c r="A492" s="163"/>
      <c r="B492" s="163"/>
      <c r="C492" s="163"/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</row>
    <row r="493" spans="1:26" ht="15.75" customHeight="1">
      <c r="A493" s="163"/>
      <c r="B493" s="163"/>
      <c r="C493" s="163"/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</row>
    <row r="494" spans="1:26" ht="15.75" customHeight="1">
      <c r="A494" s="163"/>
      <c r="B494" s="163"/>
      <c r="C494" s="163"/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</row>
    <row r="495" spans="1:26" ht="15.75" customHeight="1">
      <c r="A495" s="163"/>
      <c r="B495" s="163"/>
      <c r="C495" s="163"/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</row>
    <row r="496" spans="1:26" ht="15.75" customHeight="1">
      <c r="A496" s="163"/>
      <c r="B496" s="163"/>
      <c r="C496" s="163"/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</row>
    <row r="497" spans="1:26" ht="15.75" customHeight="1">
      <c r="A497" s="163"/>
      <c r="B497" s="163"/>
      <c r="C497" s="163"/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</row>
    <row r="498" spans="1:26" ht="15.75" customHeight="1">
      <c r="A498" s="163"/>
      <c r="B498" s="163"/>
      <c r="C498" s="163"/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</row>
    <row r="499" spans="1:26" ht="15.75" customHeight="1">
      <c r="A499" s="163"/>
      <c r="B499" s="163"/>
      <c r="C499" s="163"/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</row>
    <row r="500" spans="1:26" ht="15.75" customHeight="1">
      <c r="A500" s="163"/>
      <c r="B500" s="163"/>
      <c r="C500" s="163"/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</row>
    <row r="501" spans="1:26" ht="15.75" customHeight="1">
      <c r="A501" s="163"/>
      <c r="B501" s="163"/>
      <c r="C501" s="163"/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</row>
    <row r="502" spans="1:26" ht="15.75" customHeight="1">
      <c r="A502" s="163"/>
      <c r="B502" s="163"/>
      <c r="C502" s="163"/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</row>
    <row r="503" spans="1:26" ht="15.75" customHeight="1">
      <c r="A503" s="163"/>
      <c r="B503" s="163"/>
      <c r="C503" s="163"/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</row>
    <row r="504" spans="1:26" ht="15.75" customHeight="1">
      <c r="A504" s="163"/>
      <c r="B504" s="163"/>
      <c r="C504" s="163"/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</row>
    <row r="505" spans="1:26" ht="15.75" customHeight="1">
      <c r="A505" s="163"/>
      <c r="B505" s="163"/>
      <c r="C505" s="163"/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</row>
    <row r="506" spans="1:26" ht="15.75" customHeight="1">
      <c r="A506" s="163"/>
      <c r="B506" s="163"/>
      <c r="C506" s="163"/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</row>
    <row r="507" spans="1:26" ht="15.75" customHeight="1">
      <c r="A507" s="163"/>
      <c r="B507" s="163"/>
      <c r="C507" s="163"/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</row>
    <row r="508" spans="1:26" ht="15.75" customHeight="1">
      <c r="A508" s="163"/>
      <c r="B508" s="163"/>
      <c r="C508" s="163"/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</row>
    <row r="509" spans="1:26" ht="15.75" customHeight="1">
      <c r="A509" s="163"/>
      <c r="B509" s="163"/>
      <c r="C509" s="163"/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</row>
    <row r="510" spans="1:26" ht="15.75" customHeight="1">
      <c r="A510" s="163"/>
      <c r="B510" s="163"/>
      <c r="C510" s="163"/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</row>
    <row r="511" spans="1:26" ht="15.75" customHeight="1">
      <c r="A511" s="163"/>
      <c r="B511" s="163"/>
      <c r="C511" s="163"/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</row>
    <row r="512" spans="1:26" ht="15.75" customHeight="1">
      <c r="A512" s="163"/>
      <c r="B512" s="163"/>
      <c r="C512" s="163"/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</row>
    <row r="513" spans="1:26" ht="15.75" customHeight="1">
      <c r="A513" s="163"/>
      <c r="B513" s="163"/>
      <c r="C513" s="163"/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</row>
    <row r="514" spans="1:26" ht="15.75" customHeight="1">
      <c r="A514" s="163"/>
      <c r="B514" s="163"/>
      <c r="C514" s="163"/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</row>
    <row r="515" spans="1:26" ht="15.75" customHeight="1">
      <c r="A515" s="163"/>
      <c r="B515" s="163"/>
      <c r="C515" s="163"/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</row>
    <row r="516" spans="1:26" ht="15.75" customHeight="1">
      <c r="A516" s="163"/>
      <c r="B516" s="163"/>
      <c r="C516" s="163"/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</row>
    <row r="517" spans="1:26" ht="15.75" customHeight="1">
      <c r="A517" s="163"/>
      <c r="B517" s="163"/>
      <c r="C517" s="163"/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</row>
    <row r="518" spans="1:26" ht="15.75" customHeight="1">
      <c r="A518" s="163"/>
      <c r="B518" s="163"/>
      <c r="C518" s="163"/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</row>
    <row r="519" spans="1:26" ht="15.75" customHeight="1">
      <c r="A519" s="163"/>
      <c r="B519" s="163"/>
      <c r="C519" s="163"/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</row>
    <row r="520" spans="1:26" ht="15.75" customHeight="1">
      <c r="A520" s="163"/>
      <c r="B520" s="163"/>
      <c r="C520" s="163"/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</row>
    <row r="521" spans="1:26" ht="15.75" customHeight="1">
      <c r="A521" s="163"/>
      <c r="B521" s="163"/>
      <c r="C521" s="163"/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</row>
    <row r="522" spans="1:26" ht="15.75" customHeight="1">
      <c r="A522" s="163"/>
      <c r="B522" s="163"/>
      <c r="C522" s="163"/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</row>
    <row r="523" spans="1:26" ht="15.75" customHeight="1">
      <c r="A523" s="163"/>
      <c r="B523" s="163"/>
      <c r="C523" s="163"/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</row>
    <row r="524" spans="1:26" ht="15.75" customHeight="1">
      <c r="A524" s="163"/>
      <c r="B524" s="163"/>
      <c r="C524" s="163"/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</row>
    <row r="525" spans="1:26" ht="15.75" customHeight="1">
      <c r="A525" s="163"/>
      <c r="B525" s="163"/>
      <c r="C525" s="163"/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</row>
    <row r="526" spans="1:26" ht="15.75" customHeight="1">
      <c r="A526" s="163"/>
      <c r="B526" s="163"/>
      <c r="C526" s="163"/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</row>
    <row r="527" spans="1:26" ht="15.75" customHeight="1">
      <c r="A527" s="163"/>
      <c r="B527" s="163"/>
      <c r="C527" s="163"/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</row>
    <row r="528" spans="1:26" ht="15.75" customHeight="1">
      <c r="A528" s="163"/>
      <c r="B528" s="163"/>
      <c r="C528" s="163"/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</row>
    <row r="529" spans="1:26" ht="15.75" customHeight="1">
      <c r="A529" s="163"/>
      <c r="B529" s="163"/>
      <c r="C529" s="163"/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</row>
    <row r="530" spans="1:26" ht="15.75" customHeight="1">
      <c r="A530" s="163"/>
      <c r="B530" s="163"/>
      <c r="C530" s="163"/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</row>
    <row r="531" spans="1:26" ht="15.75" customHeight="1">
      <c r="A531" s="163"/>
      <c r="B531" s="163"/>
      <c r="C531" s="163"/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</row>
    <row r="532" spans="1:26" ht="15.75" customHeight="1">
      <c r="A532" s="163"/>
      <c r="B532" s="163"/>
      <c r="C532" s="163"/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</row>
    <row r="533" spans="1:26" ht="15.75" customHeight="1">
      <c r="A533" s="163"/>
      <c r="B533" s="163"/>
      <c r="C533" s="163"/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</row>
    <row r="534" spans="1:26" ht="15.75" customHeight="1">
      <c r="A534" s="163"/>
      <c r="B534" s="163"/>
      <c r="C534" s="163"/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</row>
    <row r="535" spans="1:26" ht="15.75" customHeight="1">
      <c r="A535" s="163"/>
      <c r="B535" s="163"/>
      <c r="C535" s="163"/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</row>
    <row r="536" spans="1:26" ht="15.75" customHeight="1">
      <c r="A536" s="163"/>
      <c r="B536" s="163"/>
      <c r="C536" s="163"/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</row>
    <row r="537" spans="1:26" ht="15.75" customHeight="1">
      <c r="A537" s="163"/>
      <c r="B537" s="163"/>
      <c r="C537" s="163"/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</row>
    <row r="538" spans="1:26" ht="15.75" customHeight="1">
      <c r="A538" s="163"/>
      <c r="B538" s="163"/>
      <c r="C538" s="163"/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</row>
    <row r="539" spans="1:26" ht="15.75" customHeight="1">
      <c r="A539" s="163"/>
      <c r="B539" s="163"/>
      <c r="C539" s="163"/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</row>
    <row r="540" spans="1:26" ht="15.75" customHeight="1">
      <c r="A540" s="163"/>
      <c r="B540" s="163"/>
      <c r="C540" s="163"/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</row>
    <row r="541" spans="1:26" ht="15.75" customHeight="1">
      <c r="A541" s="163"/>
      <c r="B541" s="163"/>
      <c r="C541" s="163"/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</row>
    <row r="542" spans="1:26" ht="15.75" customHeight="1">
      <c r="A542" s="163"/>
      <c r="B542" s="163"/>
      <c r="C542" s="163"/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</row>
    <row r="543" spans="1:26" ht="15.75" customHeight="1">
      <c r="A543" s="163"/>
      <c r="B543" s="163"/>
      <c r="C543" s="163"/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</row>
    <row r="544" spans="1:26" ht="15.75" customHeight="1">
      <c r="A544" s="163"/>
      <c r="B544" s="163"/>
      <c r="C544" s="163"/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</row>
    <row r="545" spans="1:26" ht="15.75" customHeight="1">
      <c r="A545" s="163"/>
      <c r="B545" s="163"/>
      <c r="C545" s="163"/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</row>
    <row r="546" spans="1:26" ht="15.75" customHeight="1">
      <c r="A546" s="163"/>
      <c r="B546" s="163"/>
      <c r="C546" s="163"/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</row>
    <row r="547" spans="1:26" ht="15.75" customHeight="1">
      <c r="A547" s="163"/>
      <c r="B547" s="163"/>
      <c r="C547" s="163"/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</row>
    <row r="548" spans="1:26" ht="15.75" customHeight="1">
      <c r="A548" s="163"/>
      <c r="B548" s="163"/>
      <c r="C548" s="163"/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</row>
    <row r="549" spans="1:26" ht="15.75" customHeight="1">
      <c r="A549" s="163"/>
      <c r="B549" s="163"/>
      <c r="C549" s="163"/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</row>
    <row r="550" spans="1:26" ht="15.75" customHeight="1">
      <c r="A550" s="163"/>
      <c r="B550" s="163"/>
      <c r="C550" s="163"/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</row>
    <row r="551" spans="1:26" ht="15.75" customHeight="1">
      <c r="A551" s="163"/>
      <c r="B551" s="163"/>
      <c r="C551" s="163"/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</row>
    <row r="552" spans="1:26" ht="15.75" customHeight="1">
      <c r="A552" s="163"/>
      <c r="B552" s="163"/>
      <c r="C552" s="163"/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</row>
    <row r="553" spans="1:26" ht="15.75" customHeight="1">
      <c r="A553" s="163"/>
      <c r="B553" s="163"/>
      <c r="C553" s="163"/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</row>
    <row r="554" spans="1:26" ht="15.75" customHeight="1">
      <c r="A554" s="163"/>
      <c r="B554" s="163"/>
      <c r="C554" s="163"/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</row>
    <row r="555" spans="1:26" ht="15.75" customHeight="1">
      <c r="A555" s="163"/>
      <c r="B555" s="163"/>
      <c r="C555" s="163"/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</row>
    <row r="556" spans="1:26" ht="15.75" customHeight="1">
      <c r="A556" s="163"/>
      <c r="B556" s="163"/>
      <c r="C556" s="163"/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</row>
    <row r="557" spans="1:26" ht="15.75" customHeight="1">
      <c r="A557" s="163"/>
      <c r="B557" s="163"/>
      <c r="C557" s="163"/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</row>
    <row r="558" spans="1:26" ht="15.75" customHeight="1">
      <c r="A558" s="163"/>
      <c r="B558" s="163"/>
      <c r="C558" s="163"/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</row>
    <row r="559" spans="1:26" ht="15.75" customHeight="1">
      <c r="A559" s="163"/>
      <c r="B559" s="163"/>
      <c r="C559" s="163"/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</row>
    <row r="560" spans="1:26" ht="15.75" customHeight="1">
      <c r="A560" s="163"/>
      <c r="B560" s="163"/>
      <c r="C560" s="163"/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</row>
    <row r="561" spans="1:26" ht="15.75" customHeight="1">
      <c r="A561" s="163"/>
      <c r="B561" s="163"/>
      <c r="C561" s="163"/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</row>
    <row r="562" spans="1:26" ht="15.75" customHeight="1">
      <c r="A562" s="163"/>
      <c r="B562" s="163"/>
      <c r="C562" s="163"/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</row>
    <row r="563" spans="1:26" ht="15.75" customHeight="1">
      <c r="A563" s="163"/>
      <c r="B563" s="163"/>
      <c r="C563" s="163"/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</row>
    <row r="564" spans="1:26" ht="15.75" customHeight="1">
      <c r="A564" s="163"/>
      <c r="B564" s="163"/>
      <c r="C564" s="163"/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</row>
    <row r="565" spans="1:26" ht="15.75" customHeight="1">
      <c r="A565" s="163"/>
      <c r="B565" s="163"/>
      <c r="C565" s="163"/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</row>
    <row r="566" spans="1:26" ht="15.75" customHeight="1">
      <c r="A566" s="163"/>
      <c r="B566" s="163"/>
      <c r="C566" s="163"/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</row>
    <row r="567" spans="1:26" ht="15.75" customHeight="1">
      <c r="A567" s="163"/>
      <c r="B567" s="163"/>
      <c r="C567" s="163"/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</row>
    <row r="568" spans="1:26" ht="15.75" customHeight="1">
      <c r="A568" s="163"/>
      <c r="B568" s="163"/>
      <c r="C568" s="163"/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</row>
    <row r="569" spans="1:26" ht="15.75" customHeight="1">
      <c r="A569" s="163"/>
      <c r="B569" s="163"/>
      <c r="C569" s="163"/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</row>
    <row r="570" spans="1:26" ht="15.75" customHeight="1">
      <c r="A570" s="163"/>
      <c r="B570" s="163"/>
      <c r="C570" s="163"/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</row>
    <row r="571" spans="1:26" ht="15.75" customHeight="1">
      <c r="A571" s="163"/>
      <c r="B571" s="163"/>
      <c r="C571" s="163"/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</row>
    <row r="572" spans="1:26" ht="15.75" customHeight="1">
      <c r="A572" s="163"/>
      <c r="B572" s="163"/>
      <c r="C572" s="163"/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</row>
    <row r="573" spans="1:26" ht="15.75" customHeight="1">
      <c r="A573" s="163"/>
      <c r="B573" s="163"/>
      <c r="C573" s="163"/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</row>
    <row r="574" spans="1:26" ht="15.75" customHeight="1">
      <c r="A574" s="163"/>
      <c r="B574" s="163"/>
      <c r="C574" s="163"/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</row>
    <row r="575" spans="1:26" ht="15.75" customHeight="1">
      <c r="A575" s="163"/>
      <c r="B575" s="163"/>
      <c r="C575" s="163"/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</row>
    <row r="576" spans="1:26" ht="15.75" customHeight="1">
      <c r="A576" s="163"/>
      <c r="B576" s="163"/>
      <c r="C576" s="163"/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</row>
    <row r="577" spans="1:26" ht="15.75" customHeight="1">
      <c r="A577" s="163"/>
      <c r="B577" s="163"/>
      <c r="C577" s="163"/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</row>
    <row r="578" spans="1:26" ht="15.75" customHeight="1">
      <c r="A578" s="163"/>
      <c r="B578" s="163"/>
      <c r="C578" s="163"/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</row>
    <row r="579" spans="1:26" ht="15.75" customHeight="1">
      <c r="A579" s="163"/>
      <c r="B579" s="163"/>
      <c r="C579" s="163"/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</row>
    <row r="580" spans="1:26" ht="15.75" customHeight="1">
      <c r="A580" s="163"/>
      <c r="B580" s="163"/>
      <c r="C580" s="163"/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</row>
    <row r="581" spans="1:26" ht="15.75" customHeight="1">
      <c r="A581" s="163"/>
      <c r="B581" s="163"/>
      <c r="C581" s="163"/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</row>
    <row r="582" spans="1:26" ht="15.75" customHeight="1">
      <c r="A582" s="163"/>
      <c r="B582" s="163"/>
      <c r="C582" s="163"/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</row>
    <row r="583" spans="1:26" ht="15.75" customHeight="1">
      <c r="A583" s="163"/>
      <c r="B583" s="163"/>
      <c r="C583" s="163"/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</row>
    <row r="584" spans="1:26" ht="15.75" customHeight="1">
      <c r="A584" s="163"/>
      <c r="B584" s="163"/>
      <c r="C584" s="163"/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</row>
    <row r="585" spans="1:26" ht="15.75" customHeight="1">
      <c r="A585" s="163"/>
      <c r="B585" s="163"/>
      <c r="C585" s="163"/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</row>
    <row r="586" spans="1:26" ht="15.75" customHeight="1">
      <c r="A586" s="163"/>
      <c r="B586" s="163"/>
      <c r="C586" s="163"/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</row>
    <row r="587" spans="1:26" ht="15.75" customHeight="1">
      <c r="A587" s="163"/>
      <c r="B587" s="163"/>
      <c r="C587" s="163"/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</row>
    <row r="588" spans="1:26" ht="15.75" customHeight="1">
      <c r="A588" s="163"/>
      <c r="B588" s="163"/>
      <c r="C588" s="163"/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</row>
    <row r="589" spans="1:26" ht="15.75" customHeight="1">
      <c r="A589" s="163"/>
      <c r="B589" s="163"/>
      <c r="C589" s="163"/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</row>
    <row r="590" spans="1:26" ht="15.75" customHeight="1">
      <c r="A590" s="163"/>
      <c r="B590" s="163"/>
      <c r="C590" s="163"/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</row>
    <row r="591" spans="1:26" ht="15.75" customHeight="1">
      <c r="A591" s="163"/>
      <c r="B591" s="163"/>
      <c r="C591" s="163"/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</row>
    <row r="592" spans="1:26" ht="15.75" customHeight="1">
      <c r="A592" s="163"/>
      <c r="B592" s="163"/>
      <c r="C592" s="163"/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</row>
    <row r="593" spans="1:26" ht="15.75" customHeight="1">
      <c r="A593" s="163"/>
      <c r="B593" s="163"/>
      <c r="C593" s="163"/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</row>
    <row r="594" spans="1:26" ht="15.75" customHeight="1">
      <c r="A594" s="163"/>
      <c r="B594" s="163"/>
      <c r="C594" s="163"/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</row>
    <row r="595" spans="1:26" ht="15.75" customHeight="1">
      <c r="A595" s="163"/>
      <c r="B595" s="163"/>
      <c r="C595" s="163"/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</row>
    <row r="596" spans="1:26" ht="15.75" customHeight="1">
      <c r="A596" s="163"/>
      <c r="B596" s="163"/>
      <c r="C596" s="163"/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</row>
    <row r="597" spans="1:26" ht="15.75" customHeight="1">
      <c r="A597" s="163"/>
      <c r="B597" s="163"/>
      <c r="C597" s="163"/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</row>
    <row r="598" spans="1:26" ht="15.75" customHeight="1">
      <c r="A598" s="163"/>
      <c r="B598" s="163"/>
      <c r="C598" s="163"/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</row>
    <row r="599" spans="1:26" ht="15.75" customHeight="1">
      <c r="A599" s="163"/>
      <c r="B599" s="163"/>
      <c r="C599" s="163"/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</row>
    <row r="600" spans="1:26" ht="15.75" customHeight="1">
      <c r="A600" s="163"/>
      <c r="B600" s="163"/>
      <c r="C600" s="163"/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</row>
    <row r="601" spans="1:26" ht="15.75" customHeight="1">
      <c r="A601" s="163"/>
      <c r="B601" s="163"/>
      <c r="C601" s="163"/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</row>
    <row r="602" spans="1:26" ht="15.75" customHeight="1">
      <c r="A602" s="163"/>
      <c r="B602" s="163"/>
      <c r="C602" s="163"/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</row>
    <row r="603" spans="1:26" ht="15.75" customHeight="1">
      <c r="A603" s="163"/>
      <c r="B603" s="163"/>
      <c r="C603" s="163"/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</row>
    <row r="604" spans="1:26" ht="15.75" customHeight="1">
      <c r="A604" s="163"/>
      <c r="B604" s="163"/>
      <c r="C604" s="163"/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</row>
    <row r="605" spans="1:26" ht="15.75" customHeight="1">
      <c r="A605" s="163"/>
      <c r="B605" s="163"/>
      <c r="C605" s="163"/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</row>
    <row r="606" spans="1:26" ht="15.75" customHeight="1">
      <c r="A606" s="163"/>
      <c r="B606" s="163"/>
      <c r="C606" s="163"/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</row>
    <row r="607" spans="1:26" ht="15.75" customHeight="1">
      <c r="A607" s="163"/>
      <c r="B607" s="163"/>
      <c r="C607" s="163"/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</row>
    <row r="608" spans="1:26" ht="15.75" customHeight="1">
      <c r="A608" s="163"/>
      <c r="B608" s="163"/>
      <c r="C608" s="163"/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</row>
    <row r="609" spans="1:26" ht="15.75" customHeight="1">
      <c r="A609" s="163"/>
      <c r="B609" s="163"/>
      <c r="C609" s="163"/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</row>
    <row r="610" spans="1:26" ht="15.75" customHeight="1">
      <c r="A610" s="163"/>
      <c r="B610" s="163"/>
      <c r="C610" s="163"/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</row>
    <row r="611" spans="1:26" ht="15.75" customHeight="1">
      <c r="A611" s="163"/>
      <c r="B611" s="163"/>
      <c r="C611" s="163"/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</row>
    <row r="612" spans="1:26" ht="15.75" customHeight="1">
      <c r="A612" s="163"/>
      <c r="B612" s="163"/>
      <c r="C612" s="163"/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</row>
    <row r="613" spans="1:26" ht="15.75" customHeight="1">
      <c r="A613" s="163"/>
      <c r="B613" s="163"/>
      <c r="C613" s="163"/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</row>
    <row r="614" spans="1:26" ht="15.75" customHeight="1">
      <c r="A614" s="163"/>
      <c r="B614" s="163"/>
      <c r="C614" s="163"/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</row>
    <row r="615" spans="1:26" ht="15.75" customHeight="1">
      <c r="A615" s="163"/>
      <c r="B615" s="163"/>
      <c r="C615" s="163"/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</row>
    <row r="616" spans="1:26" ht="15.75" customHeight="1">
      <c r="A616" s="163"/>
      <c r="B616" s="163"/>
      <c r="C616" s="163"/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</row>
    <row r="617" spans="1:26" ht="15.75" customHeight="1">
      <c r="A617" s="163"/>
      <c r="B617" s="163"/>
      <c r="C617" s="163"/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</row>
    <row r="618" spans="1:26" ht="15.75" customHeight="1">
      <c r="A618" s="163"/>
      <c r="B618" s="163"/>
      <c r="C618" s="163"/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</row>
    <row r="619" spans="1:26" ht="15.75" customHeight="1">
      <c r="A619" s="163"/>
      <c r="B619" s="163"/>
      <c r="C619" s="163"/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</row>
    <row r="620" spans="1:26" ht="15.75" customHeight="1">
      <c r="A620" s="163"/>
      <c r="B620" s="163"/>
      <c r="C620" s="163"/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</row>
    <row r="621" spans="1:26" ht="15.75" customHeight="1">
      <c r="A621" s="163"/>
      <c r="B621" s="163"/>
      <c r="C621" s="163"/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</row>
    <row r="622" spans="1:26" ht="15.75" customHeight="1">
      <c r="A622" s="163"/>
      <c r="B622" s="163"/>
      <c r="C622" s="163"/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</row>
    <row r="623" spans="1:26" ht="15.75" customHeight="1">
      <c r="A623" s="163"/>
      <c r="B623" s="163"/>
      <c r="C623" s="163"/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</row>
    <row r="624" spans="1:26" ht="15.75" customHeight="1">
      <c r="A624" s="163"/>
      <c r="B624" s="163"/>
      <c r="C624" s="163"/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</row>
    <row r="625" spans="1:26" ht="15.75" customHeight="1">
      <c r="A625" s="163"/>
      <c r="B625" s="163"/>
      <c r="C625" s="163"/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</row>
    <row r="626" spans="1:26" ht="15.75" customHeight="1">
      <c r="A626" s="163"/>
      <c r="B626" s="163"/>
      <c r="C626" s="163"/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</row>
    <row r="627" spans="1:26" ht="15.75" customHeight="1">
      <c r="A627" s="163"/>
      <c r="B627" s="163"/>
      <c r="C627" s="163"/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</row>
    <row r="628" spans="1:26" ht="15.75" customHeight="1">
      <c r="A628" s="163"/>
      <c r="B628" s="163"/>
      <c r="C628" s="163"/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</row>
    <row r="629" spans="1:26" ht="15.75" customHeight="1">
      <c r="A629" s="163"/>
      <c r="B629" s="163"/>
      <c r="C629" s="163"/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</row>
    <row r="630" spans="1:26" ht="15.75" customHeight="1">
      <c r="A630" s="163"/>
      <c r="B630" s="163"/>
      <c r="C630" s="163"/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</row>
    <row r="631" spans="1:26" ht="15.75" customHeight="1">
      <c r="A631" s="163"/>
      <c r="B631" s="163"/>
      <c r="C631" s="163"/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</row>
    <row r="632" spans="1:26" ht="15.75" customHeight="1">
      <c r="A632" s="163"/>
      <c r="B632" s="163"/>
      <c r="C632" s="163"/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</row>
    <row r="633" spans="1:26" ht="15.75" customHeight="1">
      <c r="A633" s="163"/>
      <c r="B633" s="163"/>
      <c r="C633" s="163"/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</row>
    <row r="634" spans="1:26" ht="15.75" customHeight="1">
      <c r="A634" s="163"/>
      <c r="B634" s="163"/>
      <c r="C634" s="163"/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</row>
    <row r="635" spans="1:26" ht="15.75" customHeight="1">
      <c r="A635" s="163"/>
      <c r="B635" s="163"/>
      <c r="C635" s="163"/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</row>
    <row r="636" spans="1:26" ht="15.75" customHeight="1">
      <c r="A636" s="163"/>
      <c r="B636" s="163"/>
      <c r="C636" s="163"/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</row>
    <row r="637" spans="1:26" ht="15.75" customHeight="1">
      <c r="A637" s="163"/>
      <c r="B637" s="163"/>
      <c r="C637" s="163"/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</row>
    <row r="638" spans="1:26" ht="15.75" customHeight="1">
      <c r="A638" s="163"/>
      <c r="B638" s="163"/>
      <c r="C638" s="163"/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</row>
    <row r="639" spans="1:26" ht="15.75" customHeight="1">
      <c r="A639" s="163"/>
      <c r="B639" s="163"/>
      <c r="C639" s="163"/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</row>
    <row r="640" spans="1:26" ht="15.75" customHeight="1">
      <c r="A640" s="163"/>
      <c r="B640" s="163"/>
      <c r="C640" s="163"/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</row>
    <row r="641" spans="1:26" ht="15.75" customHeight="1">
      <c r="A641" s="163"/>
      <c r="B641" s="163"/>
      <c r="C641" s="163"/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</row>
    <row r="642" spans="1:26" ht="15.75" customHeight="1">
      <c r="A642" s="163"/>
      <c r="B642" s="163"/>
      <c r="C642" s="163"/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</row>
    <row r="643" spans="1:26" ht="15.75" customHeight="1">
      <c r="A643" s="163"/>
      <c r="B643" s="163"/>
      <c r="C643" s="163"/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</row>
    <row r="644" spans="1:26" ht="15.75" customHeight="1">
      <c r="A644" s="163"/>
      <c r="B644" s="163"/>
      <c r="C644" s="163"/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</row>
    <row r="645" spans="1:26" ht="15.75" customHeight="1">
      <c r="A645" s="163"/>
      <c r="B645" s="163"/>
      <c r="C645" s="163"/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</row>
    <row r="646" spans="1:26" ht="15.75" customHeight="1">
      <c r="A646" s="163"/>
      <c r="B646" s="163"/>
      <c r="C646" s="163"/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</row>
    <row r="647" spans="1:26" ht="15.75" customHeight="1">
      <c r="A647" s="163"/>
      <c r="B647" s="163"/>
      <c r="C647" s="163"/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</row>
    <row r="648" spans="1:26" ht="15.75" customHeight="1">
      <c r="A648" s="163"/>
      <c r="B648" s="163"/>
      <c r="C648" s="163"/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</row>
    <row r="649" spans="1:26" ht="15.75" customHeight="1">
      <c r="A649" s="163"/>
      <c r="B649" s="163"/>
      <c r="C649" s="163"/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</row>
    <row r="650" spans="1:26" ht="15.75" customHeight="1">
      <c r="A650" s="163"/>
      <c r="B650" s="163"/>
      <c r="C650" s="163"/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</row>
    <row r="651" spans="1:26" ht="15.75" customHeight="1">
      <c r="A651" s="163"/>
      <c r="B651" s="163"/>
      <c r="C651" s="163"/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</row>
    <row r="652" spans="1:26" ht="15.75" customHeight="1">
      <c r="A652" s="163"/>
      <c r="B652" s="163"/>
      <c r="C652" s="163"/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</row>
    <row r="653" spans="1:26" ht="15.75" customHeight="1">
      <c r="A653" s="163"/>
      <c r="B653" s="163"/>
      <c r="C653" s="163"/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</row>
    <row r="654" spans="1:26" ht="15.75" customHeight="1">
      <c r="A654" s="163"/>
      <c r="B654" s="163"/>
      <c r="C654" s="163"/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</row>
    <row r="655" spans="1:26" ht="15.75" customHeight="1">
      <c r="A655" s="163"/>
      <c r="B655" s="163"/>
      <c r="C655" s="163"/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</row>
    <row r="656" spans="1:26" ht="15.75" customHeight="1">
      <c r="A656" s="163"/>
      <c r="B656" s="163"/>
      <c r="C656" s="163"/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</row>
    <row r="657" spans="1:26" ht="15.75" customHeight="1">
      <c r="A657" s="163"/>
      <c r="B657" s="163"/>
      <c r="C657" s="163"/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</row>
    <row r="658" spans="1:26" ht="15.75" customHeight="1">
      <c r="A658" s="163"/>
      <c r="B658" s="163"/>
      <c r="C658" s="163"/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</row>
    <row r="659" spans="1:26" ht="15.75" customHeight="1">
      <c r="A659" s="163"/>
      <c r="B659" s="163"/>
      <c r="C659" s="163"/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</row>
    <row r="660" spans="1:26" ht="15.75" customHeight="1">
      <c r="A660" s="163"/>
      <c r="B660" s="163"/>
      <c r="C660" s="163"/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</row>
    <row r="661" spans="1:26" ht="15.75" customHeight="1">
      <c r="A661" s="163"/>
      <c r="B661" s="163"/>
      <c r="C661" s="163"/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</row>
    <row r="662" spans="1:26" ht="15.75" customHeight="1">
      <c r="A662" s="163"/>
      <c r="B662" s="163"/>
      <c r="C662" s="163"/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</row>
    <row r="663" spans="1:26" ht="15.75" customHeight="1">
      <c r="A663" s="163"/>
      <c r="B663" s="163"/>
      <c r="C663" s="163"/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</row>
    <row r="664" spans="1:26" ht="15.75" customHeight="1">
      <c r="A664" s="163"/>
      <c r="B664" s="163"/>
      <c r="C664" s="163"/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</row>
    <row r="665" spans="1:26" ht="15.75" customHeight="1">
      <c r="A665" s="163"/>
      <c r="B665" s="163"/>
      <c r="C665" s="163"/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</row>
    <row r="666" spans="1:26" ht="15.75" customHeight="1">
      <c r="A666" s="163"/>
      <c r="B666" s="163"/>
      <c r="C666" s="163"/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</row>
    <row r="667" spans="1:26" ht="15.75" customHeight="1">
      <c r="A667" s="163"/>
      <c r="B667" s="163"/>
      <c r="C667" s="163"/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</row>
    <row r="668" spans="1:26" ht="15.75" customHeight="1">
      <c r="A668" s="163"/>
      <c r="B668" s="163"/>
      <c r="C668" s="163"/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</row>
    <row r="669" spans="1:26" ht="15.75" customHeight="1">
      <c r="A669" s="163"/>
      <c r="B669" s="163"/>
      <c r="C669" s="163"/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</row>
    <row r="670" spans="1:26" ht="15.75" customHeight="1">
      <c r="A670" s="163"/>
      <c r="B670" s="163"/>
      <c r="C670" s="163"/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</row>
    <row r="671" spans="1:26" ht="15.75" customHeight="1">
      <c r="A671" s="163"/>
      <c r="B671" s="163"/>
      <c r="C671" s="163"/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</row>
    <row r="672" spans="1:26" ht="15.75" customHeight="1">
      <c r="A672" s="163"/>
      <c r="B672" s="163"/>
      <c r="C672" s="163"/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</row>
    <row r="673" spans="1:26" ht="15.75" customHeight="1">
      <c r="A673" s="163"/>
      <c r="B673" s="163"/>
      <c r="C673" s="163"/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</row>
    <row r="674" spans="1:26" ht="15.75" customHeight="1">
      <c r="A674" s="163"/>
      <c r="B674" s="163"/>
      <c r="C674" s="163"/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</row>
    <row r="675" spans="1:26" ht="15.75" customHeight="1">
      <c r="A675" s="163"/>
      <c r="B675" s="163"/>
      <c r="C675" s="163"/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</row>
    <row r="676" spans="1:26" ht="15.75" customHeight="1">
      <c r="A676" s="163"/>
      <c r="B676" s="163"/>
      <c r="C676" s="163"/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</row>
    <row r="677" spans="1:26" ht="15.75" customHeight="1">
      <c r="A677" s="163"/>
      <c r="B677" s="163"/>
      <c r="C677" s="163"/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</row>
    <row r="678" spans="1:26" ht="15.75" customHeight="1">
      <c r="A678" s="163"/>
      <c r="B678" s="163"/>
      <c r="C678" s="163"/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</row>
    <row r="679" spans="1:26" ht="15.75" customHeight="1">
      <c r="A679" s="163"/>
      <c r="B679" s="163"/>
      <c r="C679" s="163"/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</row>
    <row r="680" spans="1:26" ht="15.75" customHeight="1">
      <c r="A680" s="163"/>
      <c r="B680" s="163"/>
      <c r="C680" s="163"/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</row>
    <row r="681" spans="1:26" ht="15.75" customHeight="1">
      <c r="A681" s="163"/>
      <c r="B681" s="163"/>
      <c r="C681" s="163"/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</row>
    <row r="682" spans="1:26" ht="15.75" customHeight="1">
      <c r="A682" s="163"/>
      <c r="B682" s="163"/>
      <c r="C682" s="163"/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</row>
    <row r="683" spans="1:26" ht="15.75" customHeight="1">
      <c r="A683" s="163"/>
      <c r="B683" s="163"/>
      <c r="C683" s="163"/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</row>
    <row r="684" spans="1:26" ht="15.75" customHeight="1">
      <c r="A684" s="163"/>
      <c r="B684" s="163"/>
      <c r="C684" s="163"/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</row>
    <row r="685" spans="1:26" ht="15.75" customHeight="1">
      <c r="A685" s="163"/>
      <c r="B685" s="163"/>
      <c r="C685" s="163"/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</row>
    <row r="686" spans="1:26" ht="15.75" customHeight="1">
      <c r="A686" s="163"/>
      <c r="B686" s="163"/>
      <c r="C686" s="163"/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</row>
    <row r="687" spans="1:26" ht="15.75" customHeight="1">
      <c r="A687" s="163"/>
      <c r="B687" s="163"/>
      <c r="C687" s="163"/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</row>
    <row r="688" spans="1:26" ht="15.75" customHeight="1">
      <c r="A688" s="163"/>
      <c r="B688" s="163"/>
      <c r="C688" s="163"/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</row>
    <row r="689" spans="1:26" ht="15.75" customHeight="1">
      <c r="A689" s="163"/>
      <c r="B689" s="163"/>
      <c r="C689" s="163"/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</row>
    <row r="690" spans="1:26" ht="15.75" customHeight="1">
      <c r="A690" s="163"/>
      <c r="B690" s="163"/>
      <c r="C690" s="163"/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</row>
    <row r="691" spans="1:26" ht="15.75" customHeight="1">
      <c r="A691" s="163"/>
      <c r="B691" s="163"/>
      <c r="C691" s="163"/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</row>
    <row r="692" spans="1:26" ht="15.75" customHeight="1">
      <c r="A692" s="163"/>
      <c r="B692" s="163"/>
      <c r="C692" s="163"/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</row>
    <row r="693" spans="1:26" ht="15.75" customHeight="1">
      <c r="A693" s="163"/>
      <c r="B693" s="163"/>
      <c r="C693" s="163"/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</row>
    <row r="694" spans="1:26" ht="15.75" customHeight="1">
      <c r="A694" s="163"/>
      <c r="B694" s="163"/>
      <c r="C694" s="163"/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</row>
    <row r="695" spans="1:26" ht="15.75" customHeight="1">
      <c r="A695" s="163"/>
      <c r="B695" s="163"/>
      <c r="C695" s="163"/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</row>
    <row r="696" spans="1:26" ht="15.75" customHeight="1">
      <c r="A696" s="163"/>
      <c r="B696" s="163"/>
      <c r="C696" s="163"/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</row>
    <row r="697" spans="1:26" ht="15.75" customHeight="1">
      <c r="A697" s="163"/>
      <c r="B697" s="163"/>
      <c r="C697" s="163"/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</row>
    <row r="698" spans="1:26" ht="15.75" customHeight="1">
      <c r="A698" s="163"/>
      <c r="B698" s="163"/>
      <c r="C698" s="163"/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</row>
    <row r="699" spans="1:26" ht="15.75" customHeight="1">
      <c r="A699" s="163"/>
      <c r="B699" s="163"/>
      <c r="C699" s="163"/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</row>
    <row r="700" spans="1:26" ht="15.75" customHeight="1">
      <c r="A700" s="163"/>
      <c r="B700" s="163"/>
      <c r="C700" s="163"/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</row>
    <row r="701" spans="1:26" ht="15.75" customHeight="1">
      <c r="A701" s="163"/>
      <c r="B701" s="163"/>
      <c r="C701" s="163"/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</row>
    <row r="702" spans="1:26" ht="15.75" customHeight="1">
      <c r="A702" s="163"/>
      <c r="B702" s="163"/>
      <c r="C702" s="163"/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</row>
    <row r="703" spans="1:26" ht="15.75" customHeight="1">
      <c r="A703" s="163"/>
      <c r="B703" s="163"/>
      <c r="C703" s="163"/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</row>
    <row r="704" spans="1:26" ht="15.75" customHeight="1">
      <c r="A704" s="163"/>
      <c r="B704" s="163"/>
      <c r="C704" s="163"/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</row>
    <row r="705" spans="1:26" ht="15.75" customHeight="1">
      <c r="A705" s="163"/>
      <c r="B705" s="163"/>
      <c r="C705" s="163"/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</row>
    <row r="706" spans="1:26" ht="15.75" customHeight="1">
      <c r="A706" s="163"/>
      <c r="B706" s="163"/>
      <c r="C706" s="163"/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</row>
    <row r="707" spans="1:26" ht="15.75" customHeight="1">
      <c r="A707" s="163"/>
      <c r="B707" s="163"/>
      <c r="C707" s="163"/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</row>
    <row r="708" spans="1:26" ht="15.75" customHeight="1">
      <c r="A708" s="163"/>
      <c r="B708" s="163"/>
      <c r="C708" s="163"/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</row>
    <row r="709" spans="1:26" ht="15.75" customHeight="1">
      <c r="A709" s="163"/>
      <c r="B709" s="163"/>
      <c r="C709" s="163"/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</row>
    <row r="710" spans="1:26" ht="15.75" customHeight="1">
      <c r="A710" s="163"/>
      <c r="B710" s="163"/>
      <c r="C710" s="163"/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</row>
    <row r="711" spans="1:26" ht="15.75" customHeight="1">
      <c r="A711" s="163"/>
      <c r="B711" s="163"/>
      <c r="C711" s="163"/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</row>
    <row r="712" spans="1:26" ht="15.75" customHeight="1">
      <c r="A712" s="163"/>
      <c r="B712" s="163"/>
      <c r="C712" s="163"/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</row>
    <row r="713" spans="1:26" ht="15.75" customHeight="1">
      <c r="A713" s="163"/>
      <c r="B713" s="163"/>
      <c r="C713" s="163"/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</row>
    <row r="714" spans="1:26" ht="15.75" customHeight="1">
      <c r="A714" s="163"/>
      <c r="B714" s="163"/>
      <c r="C714" s="163"/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</row>
    <row r="715" spans="1:26" ht="15.75" customHeight="1">
      <c r="A715" s="163"/>
      <c r="B715" s="163"/>
      <c r="C715" s="163"/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</row>
    <row r="716" spans="1:26" ht="15.75" customHeight="1">
      <c r="A716" s="163"/>
      <c r="B716" s="163"/>
      <c r="C716" s="163"/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</row>
    <row r="717" spans="1:26" ht="15.75" customHeight="1">
      <c r="A717" s="163"/>
      <c r="B717" s="163"/>
      <c r="C717" s="163"/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</row>
    <row r="718" spans="1:26" ht="15.75" customHeight="1">
      <c r="A718" s="163"/>
      <c r="B718" s="163"/>
      <c r="C718" s="163"/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</row>
    <row r="719" spans="1:26" ht="15.75" customHeight="1">
      <c r="A719" s="163"/>
      <c r="B719" s="163"/>
      <c r="C719" s="163"/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</row>
    <row r="720" spans="1:26" ht="15.75" customHeight="1">
      <c r="A720" s="163"/>
      <c r="B720" s="163"/>
      <c r="C720" s="163"/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</row>
    <row r="721" spans="1:26" ht="15.75" customHeight="1">
      <c r="A721" s="163"/>
      <c r="B721" s="163"/>
      <c r="C721" s="163"/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</row>
    <row r="722" spans="1:26" ht="15.75" customHeight="1">
      <c r="A722" s="163"/>
      <c r="B722" s="163"/>
      <c r="C722" s="163"/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</row>
    <row r="723" spans="1:26" ht="15.75" customHeight="1">
      <c r="A723" s="163"/>
      <c r="B723" s="163"/>
      <c r="C723" s="163"/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</row>
    <row r="724" spans="1:26" ht="15.75" customHeight="1">
      <c r="A724" s="163"/>
      <c r="B724" s="163"/>
      <c r="C724" s="163"/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</row>
    <row r="725" spans="1:26" ht="15.75" customHeight="1">
      <c r="A725" s="163"/>
      <c r="B725" s="163"/>
      <c r="C725" s="163"/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</row>
    <row r="726" spans="1:26" ht="15.75" customHeight="1">
      <c r="A726" s="163"/>
      <c r="B726" s="163"/>
      <c r="C726" s="163"/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</row>
    <row r="727" spans="1:26" ht="15.75" customHeight="1">
      <c r="A727" s="163"/>
      <c r="B727" s="163"/>
      <c r="C727" s="163"/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</row>
    <row r="728" spans="1:26" ht="15.75" customHeight="1">
      <c r="A728" s="163"/>
      <c r="B728" s="163"/>
      <c r="C728" s="163"/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</row>
    <row r="729" spans="1:26" ht="15.75" customHeight="1">
      <c r="A729" s="163"/>
      <c r="B729" s="163"/>
      <c r="C729" s="163"/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</row>
    <row r="730" spans="1:26" ht="15.75" customHeight="1">
      <c r="A730" s="163"/>
      <c r="B730" s="163"/>
      <c r="C730" s="163"/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</row>
    <row r="731" spans="1:26" ht="15.75" customHeight="1">
      <c r="A731" s="163"/>
      <c r="B731" s="163"/>
      <c r="C731" s="163"/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</row>
    <row r="732" spans="1:26" ht="15.75" customHeight="1">
      <c r="A732" s="163"/>
      <c r="B732" s="163"/>
      <c r="C732" s="163"/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</row>
    <row r="733" spans="1:26" ht="15.75" customHeight="1">
      <c r="A733" s="163"/>
      <c r="B733" s="163"/>
      <c r="C733" s="163"/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</row>
    <row r="734" spans="1:26" ht="15.75" customHeight="1">
      <c r="A734" s="163"/>
      <c r="B734" s="163"/>
      <c r="C734" s="163"/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</row>
    <row r="735" spans="1:26" ht="15.75" customHeight="1">
      <c r="A735" s="163"/>
      <c r="B735" s="163"/>
      <c r="C735" s="163"/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</row>
    <row r="736" spans="1:26" ht="15.75" customHeight="1">
      <c r="A736" s="163"/>
      <c r="B736" s="163"/>
      <c r="C736" s="163"/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</row>
    <row r="737" spans="1:26" ht="15.75" customHeight="1">
      <c r="A737" s="163"/>
      <c r="B737" s="163"/>
      <c r="C737" s="163"/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</row>
    <row r="738" spans="1:26" ht="15.75" customHeight="1">
      <c r="A738" s="163"/>
      <c r="B738" s="163"/>
      <c r="C738" s="163"/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</row>
    <row r="739" spans="1:26" ht="15.75" customHeight="1">
      <c r="A739" s="163"/>
      <c r="B739" s="163"/>
      <c r="C739" s="163"/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</row>
    <row r="740" spans="1:26" ht="15.75" customHeight="1">
      <c r="A740" s="163"/>
      <c r="B740" s="163"/>
      <c r="C740" s="163"/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</row>
    <row r="741" spans="1:26" ht="15.75" customHeight="1">
      <c r="A741" s="163"/>
      <c r="B741" s="163"/>
      <c r="C741" s="163"/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</row>
    <row r="742" spans="1:26" ht="15.75" customHeight="1">
      <c r="A742" s="163"/>
      <c r="B742" s="163"/>
      <c r="C742" s="163"/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</row>
    <row r="743" spans="1:26" ht="15.75" customHeight="1">
      <c r="A743" s="163"/>
      <c r="B743" s="163"/>
      <c r="C743" s="163"/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</row>
    <row r="744" spans="1:26" ht="15.75" customHeight="1">
      <c r="A744" s="163"/>
      <c r="B744" s="163"/>
      <c r="C744" s="163"/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</row>
    <row r="745" spans="1:26" ht="15.75" customHeight="1">
      <c r="A745" s="163"/>
      <c r="B745" s="163"/>
      <c r="C745" s="163"/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</row>
    <row r="746" spans="1:26" ht="15.75" customHeight="1">
      <c r="A746" s="163"/>
      <c r="B746" s="163"/>
      <c r="C746" s="163"/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</row>
    <row r="747" spans="1:26" ht="15.75" customHeight="1">
      <c r="A747" s="163"/>
      <c r="B747" s="163"/>
      <c r="C747" s="163"/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</row>
    <row r="748" spans="1:26" ht="15.75" customHeight="1">
      <c r="A748" s="163"/>
      <c r="B748" s="163"/>
      <c r="C748" s="163"/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</row>
    <row r="749" spans="1:26" ht="15.75" customHeight="1">
      <c r="A749" s="163"/>
      <c r="B749" s="163"/>
      <c r="C749" s="163"/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</row>
    <row r="750" spans="1:26" ht="15.75" customHeight="1">
      <c r="A750" s="163"/>
      <c r="B750" s="163"/>
      <c r="C750" s="163"/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</row>
    <row r="751" spans="1:26" ht="15.75" customHeight="1">
      <c r="A751" s="163"/>
      <c r="B751" s="163"/>
      <c r="C751" s="163"/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</row>
    <row r="752" spans="1:26" ht="15.75" customHeight="1">
      <c r="A752" s="163"/>
      <c r="B752" s="163"/>
      <c r="C752" s="163"/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</row>
    <row r="753" spans="1:26" ht="15.75" customHeight="1">
      <c r="A753" s="163"/>
      <c r="B753" s="163"/>
      <c r="C753" s="163"/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</row>
    <row r="754" spans="1:26" ht="15.75" customHeight="1">
      <c r="A754" s="163"/>
      <c r="B754" s="163"/>
      <c r="C754" s="163"/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</row>
    <row r="755" spans="1:26" ht="15.75" customHeight="1">
      <c r="A755" s="163"/>
      <c r="B755" s="163"/>
      <c r="C755" s="163"/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</row>
    <row r="756" spans="1:26" ht="15.75" customHeight="1">
      <c r="A756" s="163"/>
      <c r="B756" s="163"/>
      <c r="C756" s="163"/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</row>
    <row r="757" spans="1:26" ht="15.75" customHeight="1">
      <c r="A757" s="163"/>
      <c r="B757" s="163"/>
      <c r="C757" s="163"/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</row>
    <row r="758" spans="1:26" ht="15.75" customHeight="1">
      <c r="A758" s="163"/>
      <c r="B758" s="163"/>
      <c r="C758" s="163"/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</row>
    <row r="759" spans="1:26" ht="15.75" customHeight="1">
      <c r="A759" s="163"/>
      <c r="B759" s="163"/>
      <c r="C759" s="163"/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</row>
    <row r="760" spans="1:26" ht="15.75" customHeight="1">
      <c r="A760" s="163"/>
      <c r="B760" s="163"/>
      <c r="C760" s="163"/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</row>
    <row r="761" spans="1:26" ht="15.75" customHeight="1">
      <c r="A761" s="163"/>
      <c r="B761" s="163"/>
      <c r="C761" s="163"/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</row>
    <row r="762" spans="1:26" ht="15.75" customHeight="1">
      <c r="A762" s="163"/>
      <c r="B762" s="163"/>
      <c r="C762" s="163"/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</row>
    <row r="763" spans="1:26" ht="15.75" customHeight="1">
      <c r="A763" s="163"/>
      <c r="B763" s="163"/>
      <c r="C763" s="163"/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</row>
    <row r="764" spans="1:26" ht="15.75" customHeight="1">
      <c r="A764" s="163"/>
      <c r="B764" s="163"/>
      <c r="C764" s="163"/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</row>
    <row r="765" spans="1:26" ht="15.75" customHeight="1">
      <c r="A765" s="163"/>
      <c r="B765" s="163"/>
      <c r="C765" s="163"/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</row>
    <row r="766" spans="1:26" ht="15.75" customHeight="1">
      <c r="A766" s="163"/>
      <c r="B766" s="163"/>
      <c r="C766" s="163"/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</row>
    <row r="767" spans="1:26" ht="15.75" customHeight="1">
      <c r="A767" s="163"/>
      <c r="B767" s="163"/>
      <c r="C767" s="163"/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</row>
    <row r="768" spans="1:26" ht="15.75" customHeight="1">
      <c r="A768" s="163"/>
      <c r="B768" s="163"/>
      <c r="C768" s="163"/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</row>
    <row r="769" spans="1:26" ht="15.75" customHeight="1">
      <c r="A769" s="163"/>
      <c r="B769" s="163"/>
      <c r="C769" s="163"/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</row>
    <row r="770" spans="1:26" ht="15.75" customHeight="1">
      <c r="A770" s="163"/>
      <c r="B770" s="163"/>
      <c r="C770" s="163"/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</row>
    <row r="771" spans="1:26" ht="15.75" customHeight="1">
      <c r="A771" s="163"/>
      <c r="B771" s="163"/>
      <c r="C771" s="163"/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</row>
    <row r="772" spans="1:26" ht="15.75" customHeight="1">
      <c r="A772" s="163"/>
      <c r="B772" s="163"/>
      <c r="C772" s="163"/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</row>
    <row r="773" spans="1:26" ht="15.75" customHeight="1">
      <c r="A773" s="163"/>
      <c r="B773" s="163"/>
      <c r="C773" s="163"/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</row>
    <row r="774" spans="1:26" ht="15.75" customHeight="1">
      <c r="A774" s="163"/>
      <c r="B774" s="163"/>
      <c r="C774" s="163"/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</row>
    <row r="775" spans="1:26" ht="15.75" customHeight="1">
      <c r="A775" s="163"/>
      <c r="B775" s="163"/>
      <c r="C775" s="163"/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</row>
    <row r="776" spans="1:26" ht="15.75" customHeight="1">
      <c r="A776" s="163"/>
      <c r="B776" s="163"/>
      <c r="C776" s="163"/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</row>
    <row r="777" spans="1:26" ht="15.75" customHeight="1">
      <c r="A777" s="163"/>
      <c r="B777" s="163"/>
      <c r="C777" s="163"/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</row>
    <row r="778" spans="1:26" ht="15.75" customHeight="1">
      <c r="A778" s="163"/>
      <c r="B778" s="163"/>
      <c r="C778" s="163"/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</row>
    <row r="779" spans="1:26" ht="15.75" customHeight="1">
      <c r="A779" s="163"/>
      <c r="B779" s="163"/>
      <c r="C779" s="163"/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</row>
    <row r="780" spans="1:26" ht="15.75" customHeight="1">
      <c r="A780" s="163"/>
      <c r="B780" s="163"/>
      <c r="C780" s="163"/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</row>
    <row r="781" spans="1:26" ht="15.75" customHeight="1">
      <c r="A781" s="163"/>
      <c r="B781" s="163"/>
      <c r="C781" s="163"/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</row>
    <row r="782" spans="1:26" ht="15.75" customHeight="1">
      <c r="A782" s="163"/>
      <c r="B782" s="163"/>
      <c r="C782" s="163"/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</row>
    <row r="783" spans="1:26" ht="15.75" customHeight="1">
      <c r="A783" s="163"/>
      <c r="B783" s="163"/>
      <c r="C783" s="163"/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</row>
    <row r="784" spans="1:26" ht="15.75" customHeight="1">
      <c r="A784" s="163"/>
      <c r="B784" s="163"/>
      <c r="C784" s="163"/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</row>
    <row r="785" spans="1:26" ht="15.75" customHeight="1">
      <c r="A785" s="163"/>
      <c r="B785" s="163"/>
      <c r="C785" s="163"/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</row>
    <row r="786" spans="1:26" ht="15.75" customHeight="1">
      <c r="A786" s="163"/>
      <c r="B786" s="163"/>
      <c r="C786" s="163"/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</row>
    <row r="787" spans="1:26" ht="15.75" customHeight="1">
      <c r="A787" s="163"/>
      <c r="B787" s="163"/>
      <c r="C787" s="163"/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</row>
    <row r="788" spans="1:26" ht="15.75" customHeight="1">
      <c r="A788" s="163"/>
      <c r="B788" s="163"/>
      <c r="C788" s="163"/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</row>
    <row r="789" spans="1:26" ht="15.75" customHeight="1">
      <c r="A789" s="163"/>
      <c r="B789" s="163"/>
      <c r="C789" s="163"/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</row>
    <row r="790" spans="1:26" ht="15.75" customHeight="1">
      <c r="A790" s="163"/>
      <c r="B790" s="163"/>
      <c r="C790" s="163"/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</row>
    <row r="791" spans="1:26" ht="15.75" customHeight="1">
      <c r="A791" s="163"/>
      <c r="B791" s="163"/>
      <c r="C791" s="163"/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</row>
    <row r="792" spans="1:26" ht="15.75" customHeight="1">
      <c r="A792" s="163"/>
      <c r="B792" s="163"/>
      <c r="C792" s="163"/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</row>
    <row r="793" spans="1:26" ht="15.75" customHeight="1">
      <c r="A793" s="163"/>
      <c r="B793" s="163"/>
      <c r="C793" s="163"/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</row>
    <row r="794" spans="1:26" ht="15.75" customHeight="1">
      <c r="A794" s="163"/>
      <c r="B794" s="163"/>
      <c r="C794" s="163"/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</row>
    <row r="795" spans="1:26" ht="15.75" customHeight="1">
      <c r="A795" s="163"/>
      <c r="B795" s="163"/>
      <c r="C795" s="163"/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</row>
    <row r="796" spans="1:26" ht="15.75" customHeight="1">
      <c r="A796" s="163"/>
      <c r="B796" s="163"/>
      <c r="C796" s="163"/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</row>
    <row r="797" spans="1:26" ht="15.75" customHeight="1">
      <c r="A797" s="163"/>
      <c r="B797" s="163"/>
      <c r="C797" s="163"/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</row>
    <row r="798" spans="1:26" ht="15.75" customHeight="1">
      <c r="A798" s="163"/>
      <c r="B798" s="163"/>
      <c r="C798" s="163"/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</row>
    <row r="799" spans="1:26" ht="15.75" customHeight="1">
      <c r="A799" s="163"/>
      <c r="B799" s="163"/>
      <c r="C799" s="163"/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</row>
    <row r="800" spans="1:26" ht="15.75" customHeight="1">
      <c r="A800" s="163"/>
      <c r="B800" s="163"/>
      <c r="C800" s="163"/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</row>
    <row r="801" spans="1:26" ht="15.75" customHeight="1">
      <c r="A801" s="163"/>
      <c r="B801" s="163"/>
      <c r="C801" s="163"/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</row>
    <row r="802" spans="1:26" ht="15.75" customHeight="1">
      <c r="A802" s="163"/>
      <c r="B802" s="163"/>
      <c r="C802" s="163"/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</row>
    <row r="803" spans="1:26" ht="15.75" customHeight="1">
      <c r="A803" s="163"/>
      <c r="B803" s="163"/>
      <c r="C803" s="163"/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</row>
    <row r="804" spans="1:26" ht="15.75" customHeight="1">
      <c r="A804" s="163"/>
      <c r="B804" s="163"/>
      <c r="C804" s="163"/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</row>
    <row r="805" spans="1:26" ht="15.75" customHeight="1">
      <c r="A805" s="163"/>
      <c r="B805" s="163"/>
      <c r="C805" s="163"/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</row>
    <row r="806" spans="1:26" ht="15.75" customHeight="1">
      <c r="A806" s="163"/>
      <c r="B806" s="163"/>
      <c r="C806" s="163"/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</row>
    <row r="807" spans="1:26" ht="15.75" customHeight="1">
      <c r="A807" s="163"/>
      <c r="B807" s="163"/>
      <c r="C807" s="163"/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</row>
    <row r="808" spans="1:26" ht="15.75" customHeight="1">
      <c r="A808" s="163"/>
      <c r="B808" s="163"/>
      <c r="C808" s="163"/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</row>
    <row r="809" spans="1:26" ht="15.75" customHeight="1">
      <c r="A809" s="163"/>
      <c r="B809" s="163"/>
      <c r="C809" s="163"/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</row>
    <row r="810" spans="1:26" ht="15.75" customHeight="1">
      <c r="A810" s="163"/>
      <c r="B810" s="163"/>
      <c r="C810" s="163"/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</row>
    <row r="811" spans="1:26" ht="15.75" customHeight="1">
      <c r="A811" s="163"/>
      <c r="B811" s="163"/>
      <c r="C811" s="163"/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</row>
    <row r="812" spans="1:26" ht="15.75" customHeight="1">
      <c r="A812" s="163"/>
      <c r="B812" s="163"/>
      <c r="C812" s="163"/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</row>
    <row r="813" spans="1:26" ht="15.75" customHeight="1">
      <c r="A813" s="163"/>
      <c r="B813" s="163"/>
      <c r="C813" s="163"/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</row>
    <row r="814" spans="1:26" ht="15.75" customHeight="1">
      <c r="A814" s="163"/>
      <c r="B814" s="163"/>
      <c r="C814" s="163"/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</row>
    <row r="815" spans="1:26" ht="15.75" customHeight="1">
      <c r="A815" s="163"/>
      <c r="B815" s="163"/>
      <c r="C815" s="163"/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</row>
    <row r="816" spans="1:26" ht="15.75" customHeight="1">
      <c r="A816" s="163"/>
      <c r="B816" s="163"/>
      <c r="C816" s="163"/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</row>
    <row r="817" spans="1:26" ht="15.75" customHeight="1">
      <c r="A817" s="163"/>
      <c r="B817" s="163"/>
      <c r="C817" s="163"/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</row>
    <row r="818" spans="1:26" ht="15.75" customHeight="1">
      <c r="A818" s="163"/>
      <c r="B818" s="163"/>
      <c r="C818" s="163"/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</row>
    <row r="819" spans="1:26" ht="15.75" customHeight="1">
      <c r="A819" s="163"/>
      <c r="B819" s="163"/>
      <c r="C819" s="163"/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</row>
    <row r="820" spans="1:26" ht="15.75" customHeight="1">
      <c r="A820" s="163"/>
      <c r="B820" s="163"/>
      <c r="C820" s="163"/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</row>
    <row r="821" spans="1:26" ht="15.75" customHeight="1">
      <c r="A821" s="163"/>
      <c r="B821" s="163"/>
      <c r="C821" s="163"/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</row>
    <row r="822" spans="1:26" ht="15.75" customHeight="1">
      <c r="A822" s="163"/>
      <c r="B822" s="163"/>
      <c r="C822" s="163"/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</row>
    <row r="823" spans="1:26" ht="15.75" customHeight="1">
      <c r="A823" s="163"/>
      <c r="B823" s="163"/>
      <c r="C823" s="163"/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</row>
    <row r="824" spans="1:26" ht="15.75" customHeight="1">
      <c r="A824" s="163"/>
      <c r="B824" s="163"/>
      <c r="C824" s="163"/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</row>
    <row r="825" spans="1:26" ht="15.75" customHeight="1">
      <c r="A825" s="163"/>
      <c r="B825" s="163"/>
      <c r="C825" s="163"/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</row>
    <row r="826" spans="1:26" ht="15.75" customHeight="1">
      <c r="A826" s="163"/>
      <c r="B826" s="163"/>
      <c r="C826" s="163"/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</row>
    <row r="827" spans="1:26" ht="15.75" customHeight="1">
      <c r="A827" s="163"/>
      <c r="B827" s="163"/>
      <c r="C827" s="163"/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</row>
    <row r="828" spans="1:26" ht="15.75" customHeight="1">
      <c r="A828" s="163"/>
      <c r="B828" s="163"/>
      <c r="C828" s="163"/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</row>
    <row r="829" spans="1:26" ht="15.75" customHeight="1">
      <c r="A829" s="163"/>
      <c r="B829" s="163"/>
      <c r="C829" s="163"/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</row>
    <row r="830" spans="1:26" ht="15.75" customHeight="1">
      <c r="A830" s="163"/>
      <c r="B830" s="163"/>
      <c r="C830" s="163"/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</row>
    <row r="831" spans="1:26" ht="15.75" customHeight="1">
      <c r="A831" s="163"/>
      <c r="B831" s="163"/>
      <c r="C831" s="163"/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</row>
    <row r="832" spans="1:26" ht="15.75" customHeight="1">
      <c r="A832" s="163"/>
      <c r="B832" s="163"/>
      <c r="C832" s="163"/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</row>
    <row r="833" spans="1:26" ht="15.75" customHeight="1">
      <c r="A833" s="163"/>
      <c r="B833" s="163"/>
      <c r="C833" s="163"/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</row>
    <row r="834" spans="1:26" ht="15.75" customHeight="1">
      <c r="A834" s="163"/>
      <c r="B834" s="163"/>
      <c r="C834" s="163"/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</row>
    <row r="835" spans="1:26" ht="15.75" customHeight="1">
      <c r="A835" s="163"/>
      <c r="B835" s="163"/>
      <c r="C835" s="163"/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</row>
    <row r="836" spans="1:26" ht="15.75" customHeight="1">
      <c r="A836" s="163"/>
      <c r="B836" s="163"/>
      <c r="C836" s="163"/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</row>
    <row r="837" spans="1:26" ht="15.75" customHeight="1">
      <c r="A837" s="163"/>
      <c r="B837" s="163"/>
      <c r="C837" s="163"/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</row>
    <row r="838" spans="1:26" ht="15.75" customHeight="1">
      <c r="A838" s="163"/>
      <c r="B838" s="163"/>
      <c r="C838" s="163"/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</row>
    <row r="839" spans="1:26" ht="15.75" customHeight="1">
      <c r="A839" s="163"/>
      <c r="B839" s="163"/>
      <c r="C839" s="163"/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</row>
    <row r="840" spans="1:26" ht="15.75" customHeight="1">
      <c r="A840" s="163"/>
      <c r="B840" s="163"/>
      <c r="C840" s="163"/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</row>
    <row r="841" spans="1:26" ht="15.75" customHeight="1">
      <c r="A841" s="163"/>
      <c r="B841" s="163"/>
      <c r="C841" s="163"/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</row>
    <row r="842" spans="1:26" ht="15.75" customHeight="1">
      <c r="A842" s="163"/>
      <c r="B842" s="163"/>
      <c r="C842" s="163"/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</row>
    <row r="843" spans="1:26" ht="15.75" customHeight="1">
      <c r="A843" s="163"/>
      <c r="B843" s="163"/>
      <c r="C843" s="163"/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</row>
    <row r="844" spans="1:26" ht="15.75" customHeight="1">
      <c r="A844" s="163"/>
      <c r="B844" s="163"/>
      <c r="C844" s="163"/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</row>
    <row r="845" spans="1:26" ht="15.75" customHeight="1">
      <c r="A845" s="163"/>
      <c r="B845" s="163"/>
      <c r="C845" s="163"/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</row>
    <row r="846" spans="1:26" ht="15.75" customHeight="1">
      <c r="A846" s="163"/>
      <c r="B846" s="163"/>
      <c r="C846" s="163"/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</row>
    <row r="847" spans="1:26" ht="15.75" customHeight="1">
      <c r="A847" s="163"/>
      <c r="B847" s="163"/>
      <c r="C847" s="163"/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</row>
    <row r="848" spans="1:26" ht="15.75" customHeight="1">
      <c r="A848" s="163"/>
      <c r="B848" s="163"/>
      <c r="C848" s="163"/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</row>
    <row r="849" spans="1:26" ht="15.75" customHeight="1">
      <c r="A849" s="163"/>
      <c r="B849" s="163"/>
      <c r="C849" s="163"/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</row>
    <row r="850" spans="1:26" ht="15.75" customHeight="1">
      <c r="A850" s="163"/>
      <c r="B850" s="163"/>
      <c r="C850" s="163"/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</row>
    <row r="851" spans="1:26" ht="15.75" customHeight="1">
      <c r="A851" s="163"/>
      <c r="B851" s="163"/>
      <c r="C851" s="163"/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</row>
    <row r="852" spans="1:26" ht="15.75" customHeight="1">
      <c r="A852" s="163"/>
      <c r="B852" s="163"/>
      <c r="C852" s="163"/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</row>
    <row r="853" spans="1:26" ht="15.75" customHeight="1">
      <c r="A853" s="163"/>
      <c r="B853" s="163"/>
      <c r="C853" s="163"/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</row>
    <row r="854" spans="1:26" ht="15.75" customHeight="1">
      <c r="A854" s="163"/>
      <c r="B854" s="163"/>
      <c r="C854" s="163"/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</row>
    <row r="855" spans="1:26" ht="15.75" customHeight="1">
      <c r="A855" s="163"/>
      <c r="B855" s="163"/>
      <c r="C855" s="163"/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</row>
    <row r="856" spans="1:26" ht="15.75" customHeight="1">
      <c r="A856" s="163"/>
      <c r="B856" s="163"/>
      <c r="C856" s="163"/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</row>
    <row r="857" spans="1:26" ht="15.75" customHeight="1">
      <c r="A857" s="163"/>
      <c r="B857" s="163"/>
      <c r="C857" s="163"/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</row>
    <row r="858" spans="1:26" ht="15.75" customHeight="1">
      <c r="A858" s="163"/>
      <c r="B858" s="163"/>
      <c r="C858" s="163"/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</row>
    <row r="859" spans="1:26" ht="15.75" customHeight="1">
      <c r="A859" s="163"/>
      <c r="B859" s="163"/>
      <c r="C859" s="163"/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</row>
    <row r="860" spans="1:26" ht="15.75" customHeight="1">
      <c r="A860" s="163"/>
      <c r="B860" s="163"/>
      <c r="C860" s="163"/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</row>
    <row r="861" spans="1:26" ht="15.75" customHeight="1">
      <c r="A861" s="163"/>
      <c r="B861" s="163"/>
      <c r="C861" s="163"/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</row>
    <row r="862" spans="1:26" ht="15.75" customHeight="1">
      <c r="A862" s="163"/>
      <c r="B862" s="163"/>
      <c r="C862" s="163"/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</row>
    <row r="863" spans="1:26" ht="15.75" customHeight="1">
      <c r="A863" s="163"/>
      <c r="B863" s="163"/>
      <c r="C863" s="163"/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</row>
    <row r="864" spans="1:26" ht="15.75" customHeight="1">
      <c r="A864" s="163"/>
      <c r="B864" s="163"/>
      <c r="C864" s="163"/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</row>
    <row r="865" spans="1:26" ht="15.75" customHeight="1">
      <c r="A865" s="163"/>
      <c r="B865" s="163"/>
      <c r="C865" s="163"/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</row>
    <row r="866" spans="1:26" ht="15.75" customHeight="1">
      <c r="A866" s="163"/>
      <c r="B866" s="163"/>
      <c r="C866" s="163"/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</row>
    <row r="867" spans="1:26" ht="15.75" customHeight="1">
      <c r="A867" s="163"/>
      <c r="B867" s="163"/>
      <c r="C867" s="163"/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</row>
    <row r="868" spans="1:26" ht="15.75" customHeight="1">
      <c r="A868" s="163"/>
      <c r="B868" s="163"/>
      <c r="C868" s="163"/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</row>
    <row r="869" spans="1:26" ht="15.75" customHeight="1">
      <c r="A869" s="163"/>
      <c r="B869" s="163"/>
      <c r="C869" s="163"/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</row>
    <row r="870" spans="1:26" ht="15.75" customHeight="1">
      <c r="A870" s="163"/>
      <c r="B870" s="163"/>
      <c r="C870" s="163"/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</row>
    <row r="871" spans="1:26" ht="15.75" customHeight="1">
      <c r="A871" s="163"/>
      <c r="B871" s="163"/>
      <c r="C871" s="163"/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</row>
    <row r="872" spans="1:26" ht="15.75" customHeight="1">
      <c r="A872" s="163"/>
      <c r="B872" s="163"/>
      <c r="C872" s="163"/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</row>
    <row r="873" spans="1:26" ht="15.75" customHeight="1">
      <c r="A873" s="163"/>
      <c r="B873" s="163"/>
      <c r="C873" s="163"/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</row>
    <row r="874" spans="1:26" ht="15.75" customHeight="1">
      <c r="A874" s="163"/>
      <c r="B874" s="163"/>
      <c r="C874" s="163"/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</row>
    <row r="875" spans="1:26" ht="15.75" customHeight="1">
      <c r="A875" s="163"/>
      <c r="B875" s="163"/>
      <c r="C875" s="163"/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</row>
    <row r="876" spans="1:26" ht="15.75" customHeight="1">
      <c r="A876" s="163"/>
      <c r="B876" s="163"/>
      <c r="C876" s="163"/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</row>
    <row r="877" spans="1:26" ht="15.75" customHeight="1">
      <c r="A877" s="163"/>
      <c r="B877" s="163"/>
      <c r="C877" s="163"/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</row>
    <row r="878" spans="1:26" ht="15.75" customHeight="1">
      <c r="A878" s="163"/>
      <c r="B878" s="163"/>
      <c r="C878" s="163"/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</row>
    <row r="879" spans="1:26" ht="15.75" customHeight="1">
      <c r="A879" s="163"/>
      <c r="B879" s="163"/>
      <c r="C879" s="163"/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</row>
    <row r="880" spans="1:26" ht="15.75" customHeight="1">
      <c r="A880" s="163"/>
      <c r="B880" s="163"/>
      <c r="C880" s="163"/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</row>
    <row r="881" spans="1:26" ht="15.75" customHeight="1">
      <c r="A881" s="163"/>
      <c r="B881" s="163"/>
      <c r="C881" s="163"/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</row>
    <row r="882" spans="1:26" ht="15.75" customHeight="1">
      <c r="A882" s="163"/>
      <c r="B882" s="163"/>
      <c r="C882" s="163"/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</row>
    <row r="883" spans="1:26" ht="15.75" customHeight="1">
      <c r="A883" s="163"/>
      <c r="B883" s="163"/>
      <c r="C883" s="163"/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</row>
    <row r="884" spans="1:26" ht="15.75" customHeight="1">
      <c r="A884" s="163"/>
      <c r="B884" s="163"/>
      <c r="C884" s="163"/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</row>
    <row r="885" spans="1:26" ht="15.75" customHeight="1">
      <c r="A885" s="163"/>
      <c r="B885" s="163"/>
      <c r="C885" s="163"/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</row>
    <row r="886" spans="1:26" ht="15.75" customHeight="1">
      <c r="A886" s="163"/>
      <c r="B886" s="163"/>
      <c r="C886" s="163"/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</row>
    <row r="887" spans="1:26" ht="15.75" customHeight="1">
      <c r="A887" s="163"/>
      <c r="B887" s="163"/>
      <c r="C887" s="163"/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</row>
    <row r="888" spans="1:26" ht="15.75" customHeight="1">
      <c r="A888" s="163"/>
      <c r="B888" s="163"/>
      <c r="C888" s="163"/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</row>
    <row r="889" spans="1:26" ht="15.75" customHeight="1">
      <c r="A889" s="163"/>
      <c r="B889" s="163"/>
      <c r="C889" s="163"/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</row>
    <row r="890" spans="1:26" ht="15.75" customHeight="1">
      <c r="A890" s="163"/>
      <c r="B890" s="163"/>
      <c r="C890" s="163"/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</row>
    <row r="891" spans="1:26" ht="15.75" customHeight="1">
      <c r="A891" s="163"/>
      <c r="B891" s="163"/>
      <c r="C891" s="163"/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</row>
    <row r="892" spans="1:26" ht="15.75" customHeight="1">
      <c r="A892" s="163"/>
      <c r="B892" s="163"/>
      <c r="C892" s="163"/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</row>
    <row r="893" spans="1:26" ht="15.75" customHeight="1">
      <c r="A893" s="163"/>
      <c r="B893" s="163"/>
      <c r="C893" s="163"/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</row>
    <row r="894" spans="1:26" ht="15.75" customHeight="1">
      <c r="A894" s="163"/>
      <c r="B894" s="163"/>
      <c r="C894" s="163"/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</row>
    <row r="895" spans="1:26" ht="15.75" customHeight="1">
      <c r="A895" s="163"/>
      <c r="B895" s="163"/>
      <c r="C895" s="163"/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</row>
    <row r="896" spans="1:26" ht="15.75" customHeight="1">
      <c r="A896" s="163"/>
      <c r="B896" s="163"/>
      <c r="C896" s="163"/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</row>
    <row r="897" spans="1:26" ht="15.75" customHeight="1">
      <c r="A897" s="163"/>
      <c r="B897" s="163"/>
      <c r="C897" s="163"/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</row>
    <row r="898" spans="1:26" ht="15.75" customHeight="1">
      <c r="A898" s="163"/>
      <c r="B898" s="163"/>
      <c r="C898" s="163"/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</row>
    <row r="899" spans="1:26" ht="15.75" customHeight="1">
      <c r="A899" s="163"/>
      <c r="B899" s="163"/>
      <c r="C899" s="163"/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</row>
    <row r="900" spans="1:26" ht="15.75" customHeight="1">
      <c r="A900" s="163"/>
      <c r="B900" s="163"/>
      <c r="C900" s="163"/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</row>
    <row r="901" spans="1:26" ht="15.75" customHeight="1">
      <c r="A901" s="163"/>
      <c r="B901" s="163"/>
      <c r="C901" s="163"/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</row>
    <row r="902" spans="1:26" ht="15.75" customHeight="1">
      <c r="A902" s="163"/>
      <c r="B902" s="163"/>
      <c r="C902" s="163"/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</row>
    <row r="903" spans="1:26" ht="15.75" customHeight="1">
      <c r="A903" s="163"/>
      <c r="B903" s="163"/>
      <c r="C903" s="163"/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</row>
    <row r="904" spans="1:26" ht="15.75" customHeight="1">
      <c r="A904" s="163"/>
      <c r="B904" s="163"/>
      <c r="C904" s="163"/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</row>
    <row r="905" spans="1:26" ht="15.75" customHeight="1">
      <c r="A905" s="163"/>
      <c r="B905" s="163"/>
      <c r="C905" s="163"/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</row>
    <row r="906" spans="1:26" ht="15.75" customHeight="1">
      <c r="A906" s="163"/>
      <c r="B906" s="163"/>
      <c r="C906" s="163"/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</row>
    <row r="907" spans="1:26" ht="15.75" customHeight="1">
      <c r="A907" s="163"/>
      <c r="B907" s="163"/>
      <c r="C907" s="163"/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</row>
    <row r="908" spans="1:26" ht="15.75" customHeight="1">
      <c r="A908" s="163"/>
      <c r="B908" s="163"/>
      <c r="C908" s="163"/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</row>
    <row r="909" spans="1:26" ht="15.75" customHeight="1">
      <c r="A909" s="163"/>
      <c r="B909" s="163"/>
      <c r="C909" s="163"/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</row>
    <row r="910" spans="1:26" ht="15.75" customHeight="1">
      <c r="A910" s="163"/>
      <c r="B910" s="163"/>
      <c r="C910" s="163"/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</row>
    <row r="911" spans="1:26" ht="15.75" customHeight="1">
      <c r="A911" s="163"/>
      <c r="B911" s="163"/>
      <c r="C911" s="163"/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</row>
    <row r="912" spans="1:26" ht="15.75" customHeight="1">
      <c r="A912" s="163"/>
      <c r="B912" s="163"/>
      <c r="C912" s="163"/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</row>
    <row r="913" spans="1:26" ht="15.75" customHeight="1">
      <c r="A913" s="163"/>
      <c r="B913" s="163"/>
      <c r="C913" s="163"/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</row>
    <row r="914" spans="1:26" ht="15.75" customHeight="1">
      <c r="A914" s="163"/>
      <c r="B914" s="163"/>
      <c r="C914" s="163"/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</row>
    <row r="915" spans="1:26" ht="15.75" customHeight="1">
      <c r="A915" s="163"/>
      <c r="B915" s="163"/>
      <c r="C915" s="163"/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</row>
    <row r="916" spans="1:26" ht="15.75" customHeight="1">
      <c r="A916" s="163"/>
      <c r="B916" s="163"/>
      <c r="C916" s="163"/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</row>
    <row r="917" spans="1:26" ht="15.75" customHeight="1">
      <c r="A917" s="163"/>
      <c r="B917" s="163"/>
      <c r="C917" s="163"/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</row>
    <row r="918" spans="1:26" ht="15.75" customHeight="1">
      <c r="A918" s="163"/>
      <c r="B918" s="163"/>
      <c r="C918" s="163"/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</row>
    <row r="919" spans="1:26" ht="15.75" customHeight="1">
      <c r="A919" s="163"/>
      <c r="B919" s="163"/>
      <c r="C919" s="163"/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</row>
    <row r="920" spans="1:26" ht="15.75" customHeight="1">
      <c r="A920" s="163"/>
      <c r="B920" s="163"/>
      <c r="C920" s="163"/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</row>
    <row r="921" spans="1:26" ht="15.75" customHeight="1">
      <c r="A921" s="163"/>
      <c r="B921" s="163"/>
      <c r="C921" s="163"/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</row>
    <row r="922" spans="1:26" ht="15.75" customHeight="1">
      <c r="A922" s="163"/>
      <c r="B922" s="163"/>
      <c r="C922" s="163"/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</row>
    <row r="923" spans="1:26" ht="15.75" customHeight="1">
      <c r="A923" s="163"/>
      <c r="B923" s="163"/>
      <c r="C923" s="163"/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</row>
    <row r="924" spans="1:26" ht="15.75" customHeight="1">
      <c r="A924" s="163"/>
      <c r="B924" s="163"/>
      <c r="C924" s="163"/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</row>
    <row r="925" spans="1:26" ht="15.75" customHeight="1">
      <c r="A925" s="163"/>
      <c r="B925" s="163"/>
      <c r="C925" s="163"/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</row>
    <row r="926" spans="1:26" ht="15.75" customHeight="1">
      <c r="A926" s="163"/>
      <c r="B926" s="163"/>
      <c r="C926" s="163"/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</row>
    <row r="927" spans="1:26" ht="15.75" customHeight="1">
      <c r="A927" s="163"/>
      <c r="B927" s="163"/>
      <c r="C927" s="163"/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</row>
    <row r="928" spans="1:26" ht="15.75" customHeight="1">
      <c r="A928" s="163"/>
      <c r="B928" s="163"/>
      <c r="C928" s="163"/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</row>
    <row r="929" spans="1:26" ht="15.75" customHeight="1">
      <c r="A929" s="163"/>
      <c r="B929" s="163"/>
      <c r="C929" s="163"/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</row>
    <row r="930" spans="1:26" ht="15.75" customHeight="1">
      <c r="A930" s="163"/>
      <c r="B930" s="163"/>
      <c r="C930" s="163"/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</row>
    <row r="931" spans="1:26" ht="15.75" customHeight="1">
      <c r="A931" s="163"/>
      <c r="B931" s="163"/>
      <c r="C931" s="163"/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</row>
    <row r="932" spans="1:26" ht="15.75" customHeight="1">
      <c r="A932" s="163"/>
      <c r="B932" s="163"/>
      <c r="C932" s="163"/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</row>
    <row r="933" spans="1:26" ht="15.75" customHeight="1">
      <c r="A933" s="163"/>
      <c r="B933" s="163"/>
      <c r="C933" s="163"/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</row>
    <row r="934" spans="1:26" ht="15.75" customHeight="1">
      <c r="A934" s="163"/>
      <c r="B934" s="163"/>
      <c r="C934" s="163"/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</row>
    <row r="935" spans="1:26" ht="15.75" customHeight="1">
      <c r="A935" s="163"/>
      <c r="B935" s="163"/>
      <c r="C935" s="163"/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</row>
    <row r="936" spans="1:26" ht="15.75" customHeight="1">
      <c r="A936" s="163"/>
      <c r="B936" s="163"/>
      <c r="C936" s="163"/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</row>
    <row r="937" spans="1:26" ht="15.75" customHeight="1">
      <c r="A937" s="163"/>
      <c r="B937" s="163"/>
      <c r="C937" s="163"/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</row>
    <row r="938" spans="1:26" ht="15.75" customHeight="1">
      <c r="A938" s="163"/>
      <c r="B938" s="163"/>
      <c r="C938" s="163"/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</row>
    <row r="939" spans="1:26" ht="15.75" customHeight="1">
      <c r="A939" s="163"/>
      <c r="B939" s="163"/>
      <c r="C939" s="163"/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</row>
    <row r="940" spans="1:26" ht="15.75" customHeight="1">
      <c r="A940" s="163"/>
      <c r="B940" s="163"/>
      <c r="C940" s="163"/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</row>
    <row r="941" spans="1:26" ht="15.75" customHeight="1">
      <c r="A941" s="163"/>
      <c r="B941" s="163"/>
      <c r="C941" s="163"/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</row>
    <row r="942" spans="1:26" ht="15.75" customHeight="1">
      <c r="A942" s="163"/>
      <c r="B942" s="163"/>
      <c r="C942" s="163"/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</row>
    <row r="943" spans="1:26" ht="15.75" customHeight="1">
      <c r="A943" s="163"/>
      <c r="B943" s="163"/>
      <c r="C943" s="163"/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</row>
    <row r="944" spans="1:26" ht="15.75" customHeight="1">
      <c r="A944" s="163"/>
      <c r="B944" s="163"/>
      <c r="C944" s="163"/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</row>
    <row r="945" spans="1:26" ht="15.75" customHeight="1">
      <c r="A945" s="163"/>
      <c r="B945" s="163"/>
      <c r="C945" s="163"/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</row>
    <row r="946" spans="1:26" ht="15.75" customHeight="1">
      <c r="A946" s="163"/>
      <c r="B946" s="163"/>
      <c r="C946" s="163"/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</row>
    <row r="947" spans="1:26" ht="15.75" customHeight="1">
      <c r="A947" s="163"/>
      <c r="B947" s="163"/>
      <c r="C947" s="163"/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</row>
    <row r="948" spans="1:26" ht="15.75" customHeight="1">
      <c r="A948" s="163"/>
      <c r="B948" s="163"/>
      <c r="C948" s="163"/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</row>
    <row r="949" spans="1:26" ht="15.75" customHeight="1">
      <c r="A949" s="163"/>
      <c r="B949" s="163"/>
      <c r="C949" s="163"/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</row>
    <row r="950" spans="1:26" ht="15.75" customHeight="1">
      <c r="A950" s="163"/>
      <c r="B950" s="163"/>
      <c r="C950" s="163"/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</row>
    <row r="951" spans="1:26" ht="15.75" customHeight="1">
      <c r="A951" s="163"/>
      <c r="B951" s="163"/>
      <c r="C951" s="163"/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</row>
    <row r="952" spans="1:26" ht="15.75" customHeight="1">
      <c r="A952" s="163"/>
      <c r="B952" s="163"/>
      <c r="C952" s="163"/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</row>
    <row r="953" spans="1:26" ht="15.75" customHeight="1">
      <c r="A953" s="163"/>
      <c r="B953" s="163"/>
      <c r="C953" s="163"/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</row>
    <row r="954" spans="1:26" ht="15.75" customHeight="1">
      <c r="A954" s="163"/>
      <c r="B954" s="163"/>
      <c r="C954" s="163"/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</row>
    <row r="955" spans="1:26" ht="15.75" customHeight="1">
      <c r="A955" s="163"/>
      <c r="B955" s="163"/>
      <c r="C955" s="163"/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</row>
    <row r="956" spans="1:26" ht="15.75" customHeight="1">
      <c r="A956" s="163"/>
      <c r="B956" s="163"/>
      <c r="C956" s="163"/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</row>
    <row r="957" spans="1:26" ht="15.75" customHeight="1">
      <c r="A957" s="163"/>
      <c r="B957" s="163"/>
      <c r="C957" s="163"/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</row>
    <row r="958" spans="1:26" ht="15.75" customHeight="1">
      <c r="A958" s="163"/>
      <c r="B958" s="163"/>
      <c r="C958" s="163"/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</row>
    <row r="959" spans="1:26" ht="15.75" customHeight="1">
      <c r="A959" s="163"/>
      <c r="B959" s="163"/>
      <c r="C959" s="163"/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</row>
    <row r="960" spans="1:26" ht="15.75" customHeight="1">
      <c r="A960" s="163"/>
      <c r="B960" s="163"/>
      <c r="C960" s="163"/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</row>
    <row r="961" spans="1:26" ht="15.75" customHeight="1">
      <c r="A961" s="163"/>
      <c r="B961" s="163"/>
      <c r="C961" s="163"/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</row>
    <row r="962" spans="1:26" ht="15.75" customHeight="1">
      <c r="A962" s="163"/>
      <c r="B962" s="163"/>
      <c r="C962" s="163"/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</row>
    <row r="963" spans="1:26" ht="15.75" customHeight="1">
      <c r="A963" s="163"/>
      <c r="B963" s="163"/>
      <c r="C963" s="163"/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</row>
    <row r="964" spans="1:26" ht="15.75" customHeight="1">
      <c r="A964" s="163"/>
      <c r="B964" s="163"/>
      <c r="C964" s="163"/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</row>
    <row r="965" spans="1:26" ht="15.75" customHeight="1">
      <c r="A965" s="163"/>
      <c r="B965" s="163"/>
      <c r="C965" s="163"/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</row>
    <row r="966" spans="1:26" ht="15.75" customHeight="1">
      <c r="A966" s="163"/>
      <c r="B966" s="163"/>
      <c r="C966" s="163"/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</row>
    <row r="967" spans="1:26" ht="15.75" customHeight="1">
      <c r="A967" s="163"/>
      <c r="B967" s="163"/>
      <c r="C967" s="163"/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</row>
    <row r="968" spans="1:26" ht="15.75" customHeight="1">
      <c r="A968" s="163"/>
      <c r="B968" s="163"/>
      <c r="C968" s="163"/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</row>
    <row r="969" spans="1:26" ht="15.75" customHeight="1">
      <c r="A969" s="163"/>
      <c r="B969" s="163"/>
      <c r="C969" s="163"/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</row>
    <row r="970" spans="1:26" ht="15.75" customHeight="1">
      <c r="A970" s="163"/>
      <c r="B970" s="163"/>
      <c r="C970" s="163"/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</row>
    <row r="971" spans="1:26" ht="15.75" customHeight="1">
      <c r="A971" s="163"/>
      <c r="B971" s="163"/>
      <c r="C971" s="163"/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</row>
    <row r="972" spans="1:26" ht="15.75" customHeight="1">
      <c r="A972" s="163"/>
      <c r="B972" s="163"/>
      <c r="C972" s="163"/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</row>
    <row r="973" spans="1:26" ht="15.75" customHeight="1">
      <c r="A973" s="163"/>
      <c r="B973" s="163"/>
      <c r="C973" s="163"/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</row>
    <row r="974" spans="1:26" ht="15.75" customHeight="1">
      <c r="A974" s="163"/>
      <c r="B974" s="163"/>
      <c r="C974" s="163"/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</row>
    <row r="975" spans="1:26" ht="15.75" customHeight="1">
      <c r="A975" s="163"/>
      <c r="B975" s="163"/>
      <c r="C975" s="163"/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</row>
    <row r="976" spans="1:26" ht="15.75" customHeight="1">
      <c r="A976" s="163"/>
      <c r="B976" s="163"/>
      <c r="C976" s="163"/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</row>
    <row r="977" spans="1:26" ht="15.75" customHeight="1">
      <c r="A977" s="163"/>
      <c r="B977" s="163"/>
      <c r="C977" s="163"/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</row>
    <row r="978" spans="1:26" ht="15.75" customHeight="1">
      <c r="A978" s="163"/>
      <c r="B978" s="163"/>
      <c r="C978" s="163"/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</row>
    <row r="979" spans="1:26" ht="15.75" customHeight="1">
      <c r="A979" s="163"/>
      <c r="B979" s="163"/>
      <c r="C979" s="163"/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</row>
    <row r="980" spans="1:26" ht="15.75" customHeight="1">
      <c r="A980" s="163"/>
      <c r="B980" s="163"/>
      <c r="C980" s="163"/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</row>
    <row r="981" spans="1:26" ht="15.75" customHeight="1">
      <c r="A981" s="163"/>
      <c r="B981" s="163"/>
      <c r="C981" s="163"/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</row>
    <row r="982" spans="1:26" ht="15.75" customHeight="1">
      <c r="A982" s="163"/>
      <c r="B982" s="163"/>
      <c r="C982" s="163"/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</row>
    <row r="983" spans="1:26" ht="15.75" customHeight="1">
      <c r="A983" s="163"/>
      <c r="B983" s="163"/>
      <c r="C983" s="163"/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</row>
    <row r="984" spans="1:26" ht="15.75" customHeight="1">
      <c r="A984" s="163"/>
      <c r="B984" s="163"/>
      <c r="C984" s="163"/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</row>
    <row r="985" spans="1:26" ht="15.75" customHeight="1">
      <c r="A985" s="163"/>
      <c r="B985" s="163"/>
      <c r="C985" s="163"/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</row>
    <row r="986" spans="1:26" ht="15.75" customHeight="1">
      <c r="A986" s="163"/>
      <c r="B986" s="163"/>
      <c r="C986" s="163"/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</row>
    <row r="987" spans="1:26" ht="15.75" customHeight="1">
      <c r="A987" s="163"/>
      <c r="B987" s="163"/>
      <c r="C987" s="163"/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</row>
    <row r="988" spans="1:26" ht="15.75" customHeight="1">
      <c r="A988" s="163"/>
      <c r="B988" s="163"/>
      <c r="C988" s="163"/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</row>
    <row r="989" spans="1:26" ht="15.75" customHeight="1">
      <c r="A989" s="163"/>
      <c r="B989" s="163"/>
      <c r="C989" s="163"/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</row>
    <row r="990" spans="1:26" ht="15.75" customHeight="1">
      <c r="A990" s="163"/>
      <c r="B990" s="163"/>
      <c r="C990" s="163"/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</row>
    <row r="991" spans="1:26" ht="15.75" customHeight="1">
      <c r="A991" s="163"/>
      <c r="B991" s="163"/>
      <c r="C991" s="163"/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</row>
    <row r="992" spans="1:26" ht="15.75" customHeight="1">
      <c r="A992" s="163"/>
      <c r="B992" s="163"/>
      <c r="C992" s="163"/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</row>
    <row r="993" spans="1:26" ht="15.75" customHeight="1">
      <c r="A993" s="163"/>
      <c r="B993" s="163"/>
      <c r="C993" s="163"/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</row>
    <row r="994" spans="1:26" ht="15.75" customHeight="1">
      <c r="A994" s="163"/>
      <c r="B994" s="163"/>
      <c r="C994" s="163"/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</row>
    <row r="995" spans="1:26" ht="15.75" customHeight="1">
      <c r="A995" s="163"/>
      <c r="B995" s="163"/>
      <c r="C995" s="163"/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</row>
    <row r="996" spans="1:26" ht="15.75" customHeight="1">
      <c r="A996" s="163"/>
      <c r="B996" s="163"/>
      <c r="C996" s="163"/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</row>
    <row r="997" spans="1:26" ht="15.75" customHeight="1">
      <c r="A997" s="163"/>
      <c r="B997" s="163"/>
      <c r="C997" s="163"/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</row>
    <row r="998" spans="1:26" ht="15.75" customHeight="1">
      <c r="A998" s="163"/>
      <c r="B998" s="163"/>
      <c r="C998" s="163"/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</row>
    <row r="999" spans="1:26" ht="15.75" customHeight="1">
      <c r="A999" s="163"/>
      <c r="B999" s="163"/>
      <c r="C999" s="163"/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</row>
    <row r="1000" spans="1:26" ht="15.75" customHeight="1">
      <c r="A1000" s="163"/>
      <c r="B1000" s="163"/>
      <c r="C1000" s="163"/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</row>
  </sheetData>
  <mergeCells count="12">
    <mergeCell ref="A46:B46"/>
    <mergeCell ref="A62:B62"/>
    <mergeCell ref="A1:B1"/>
    <mergeCell ref="A3:B3"/>
    <mergeCell ref="C5:C7"/>
    <mergeCell ref="A17:B17"/>
    <mergeCell ref="A35:B35"/>
    <mergeCell ref="A69:C69"/>
    <mergeCell ref="A70:B70"/>
    <mergeCell ref="A77:B77"/>
    <mergeCell ref="A83:B83"/>
    <mergeCell ref="A89:B89"/>
  </mergeCells>
  <conditionalFormatting sqref="B96">
    <cfRule type="cellIs" dxfId="0" priority="1" stopIfTrue="1" operator="greaterThan">
      <formula>0</formula>
    </cfRule>
  </conditionalFormatting>
  <hyperlinks>
    <hyperlink ref="B96" r:id="rId1" xr:uid="{00000000-0004-0000-0400-000000000000}"/>
  </hyperlinks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Z1000"/>
  <sheetViews>
    <sheetView workbookViewId="0"/>
  </sheetViews>
  <sheetFormatPr baseColWidth="10" defaultColWidth="12.625" defaultRowHeight="15" customHeight="1"/>
  <cols>
    <col min="1" max="1" width="11.125" customWidth="1"/>
    <col min="2" max="2" width="10.375" customWidth="1"/>
    <col min="3" max="3" width="10" customWidth="1"/>
    <col min="4" max="4" width="10.375" customWidth="1"/>
    <col min="5" max="9" width="10" customWidth="1"/>
    <col min="10" max="10" width="10.375" customWidth="1"/>
    <col min="11" max="11" width="11.125" customWidth="1"/>
    <col min="12" max="14" width="10" customWidth="1"/>
    <col min="15" max="26" width="9.375" customWidth="1"/>
  </cols>
  <sheetData>
    <row r="1" spans="1:26">
      <c r="A1" s="390" t="s">
        <v>2274</v>
      </c>
      <c r="B1" s="241"/>
      <c r="C1" s="241"/>
      <c r="D1" s="241"/>
      <c r="E1" s="241"/>
      <c r="F1" s="242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</row>
    <row r="2" spans="1:26">
      <c r="A2" s="168" t="s">
        <v>376</v>
      </c>
      <c r="B2" s="168" t="s">
        <v>2275</v>
      </c>
      <c r="C2" s="168" t="s">
        <v>2276</v>
      </c>
      <c r="D2" s="168" t="s">
        <v>2277</v>
      </c>
      <c r="E2" s="168" t="s">
        <v>2278</v>
      </c>
      <c r="F2" s="168" t="s">
        <v>2279</v>
      </c>
      <c r="G2" s="177"/>
      <c r="H2" s="177"/>
      <c r="I2" s="177"/>
      <c r="J2" s="177"/>
      <c r="K2" s="178" t="s">
        <v>2280</v>
      </c>
      <c r="L2" s="178" t="s">
        <v>2281</v>
      </c>
      <c r="M2" s="178" t="s">
        <v>2282</v>
      </c>
      <c r="N2" s="178" t="s">
        <v>2283</v>
      </c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</row>
    <row r="3" spans="1:26">
      <c r="A3" s="179" t="str">
        <f>Ficha_Jerarquia!U44</f>
        <v>Bueno</v>
      </c>
      <c r="B3" s="179">
        <f t="shared" ref="B3:B5" si="0">IF(A3="Bueno",3,IF(A3="Regular",2,IF(A3="Malo",1,0)))</f>
        <v>3</v>
      </c>
      <c r="C3" s="179">
        <f>B3+B4+B5</f>
        <v>3</v>
      </c>
      <c r="D3" s="179">
        <f>C3*9/9</f>
        <v>3</v>
      </c>
      <c r="E3" s="179"/>
      <c r="F3" s="179"/>
      <c r="G3" s="177"/>
      <c r="H3" s="177"/>
      <c r="I3" s="177"/>
      <c r="J3" s="177"/>
      <c r="K3" s="177" t="b">
        <v>1</v>
      </c>
      <c r="L3" s="177">
        <f t="shared" ref="L3:L5" si="1">IF(K3=TRUE,1,0)</f>
        <v>1</v>
      </c>
      <c r="M3" s="177">
        <f>SUM(L3:L5)</f>
        <v>1</v>
      </c>
      <c r="N3" s="177">
        <f>IF(M3=3,D3,IF(M3=2,E4,IF(M3=1,F5,0)))</f>
        <v>9</v>
      </c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</row>
    <row r="4" spans="1:26">
      <c r="A4" s="179">
        <f>Ficha_Jerarquia!U45</f>
        <v>0</v>
      </c>
      <c r="B4" s="179">
        <f t="shared" si="0"/>
        <v>0</v>
      </c>
      <c r="C4" s="179"/>
      <c r="D4" s="179"/>
      <c r="E4" s="179">
        <f>C3*9/6</f>
        <v>4.5</v>
      </c>
      <c r="F4" s="179"/>
      <c r="G4" s="177"/>
      <c r="H4" s="177"/>
      <c r="I4" s="177"/>
      <c r="J4" s="177"/>
      <c r="K4" s="177" t="b">
        <v>0</v>
      </c>
      <c r="L4" s="177">
        <f t="shared" si="1"/>
        <v>0</v>
      </c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</row>
    <row r="5" spans="1:26">
      <c r="A5" s="180">
        <f>Ficha_Jerarquia!U46</f>
        <v>0</v>
      </c>
      <c r="B5" s="180">
        <f t="shared" si="0"/>
        <v>0</v>
      </c>
      <c r="C5" s="180"/>
      <c r="D5" s="180"/>
      <c r="E5" s="180"/>
      <c r="F5" s="180">
        <f>C3*9/3</f>
        <v>9</v>
      </c>
      <c r="G5" s="177"/>
      <c r="H5" s="177"/>
      <c r="I5" s="177"/>
      <c r="J5" s="177"/>
      <c r="K5" s="177" t="b">
        <v>0</v>
      </c>
      <c r="L5" s="177">
        <f t="shared" si="1"/>
        <v>0</v>
      </c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</row>
    <row r="6" spans="1:26">
      <c r="A6" s="390" t="s">
        <v>2284</v>
      </c>
      <c r="B6" s="241"/>
      <c r="C6" s="241"/>
      <c r="D6" s="241"/>
      <c r="E6" s="241"/>
      <c r="F6" s="241"/>
      <c r="G6" s="241"/>
      <c r="H6" s="241"/>
      <c r="I6" s="242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</row>
    <row r="7" spans="1:26">
      <c r="A7" s="168" t="s">
        <v>376</v>
      </c>
      <c r="B7" s="168" t="s">
        <v>2275</v>
      </c>
      <c r="C7" s="168" t="s">
        <v>376</v>
      </c>
      <c r="D7" s="168" t="s">
        <v>2285</v>
      </c>
      <c r="E7" s="168" t="s">
        <v>2286</v>
      </c>
      <c r="F7" s="168" t="s">
        <v>2276</v>
      </c>
      <c r="G7" s="168" t="s">
        <v>2277</v>
      </c>
      <c r="H7" s="168" t="s">
        <v>2278</v>
      </c>
      <c r="I7" s="168" t="s">
        <v>2279</v>
      </c>
      <c r="J7" s="163"/>
      <c r="K7" s="178" t="s">
        <v>2280</v>
      </c>
      <c r="L7" s="178" t="s">
        <v>2281</v>
      </c>
      <c r="M7" s="178" t="s">
        <v>2282</v>
      </c>
      <c r="N7" s="178" t="s">
        <v>2283</v>
      </c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</row>
    <row r="8" spans="1:26">
      <c r="A8" s="179">
        <f>Ficha_Jerarquia!M48</f>
        <v>0</v>
      </c>
      <c r="B8" s="179">
        <f t="shared" ref="B8:B10" si="2">IF(A8="Bueno",3,IF(A8="Regular",2,IF(A8="Malo",1,0)))</f>
        <v>0</v>
      </c>
      <c r="C8" s="179">
        <f>Ficha_Jerarquia!U48</f>
        <v>0</v>
      </c>
      <c r="D8" s="179">
        <f t="shared" ref="D8:D10" si="3">IF(C8="Bueno",3,IF(C8="Regular",2,IF(C8="Malo",1,0)))</f>
        <v>0</v>
      </c>
      <c r="E8" s="179">
        <f t="shared" ref="E8:E10" si="4">(B8+D8)/2</f>
        <v>0</v>
      </c>
      <c r="F8" s="179">
        <f>E8+E9+E10</f>
        <v>0</v>
      </c>
      <c r="G8" s="179">
        <f>F8*9/9</f>
        <v>0</v>
      </c>
      <c r="H8" s="179"/>
      <c r="I8" s="179"/>
      <c r="J8" s="177"/>
      <c r="K8" s="177" t="b">
        <v>0</v>
      </c>
      <c r="L8" s="177">
        <f t="shared" ref="L8:L10" si="5">IF(K8=TRUE,1,0)</f>
        <v>0</v>
      </c>
      <c r="M8" s="177">
        <f>SUM(L8:L10)</f>
        <v>0</v>
      </c>
      <c r="N8" s="177">
        <f>IF(M8=3,G8,IF(M8=2,H9,IF(M8=1,I10,0)))</f>
        <v>0</v>
      </c>
      <c r="O8" s="177"/>
      <c r="P8" s="177"/>
      <c r="Q8" s="177"/>
      <c r="R8" s="177"/>
      <c r="S8" s="177"/>
      <c r="T8" s="177"/>
      <c r="U8" s="177"/>
      <c r="V8" s="177"/>
      <c r="W8" s="177"/>
      <c r="X8" s="177"/>
      <c r="Y8" s="177"/>
      <c r="Z8" s="177"/>
    </row>
    <row r="9" spans="1:26">
      <c r="A9" s="179">
        <f>Ficha_Jerarquia!M49</f>
        <v>0</v>
      </c>
      <c r="B9" s="179">
        <f t="shared" si="2"/>
        <v>0</v>
      </c>
      <c r="C9" s="179">
        <f>Ficha_Jerarquia!U49</f>
        <v>0</v>
      </c>
      <c r="D9" s="179">
        <f t="shared" si="3"/>
        <v>0</v>
      </c>
      <c r="E9" s="179">
        <f t="shared" si="4"/>
        <v>0</v>
      </c>
      <c r="F9" s="179"/>
      <c r="G9" s="179"/>
      <c r="H9" s="179">
        <f>F8*9/6</f>
        <v>0</v>
      </c>
      <c r="I9" s="179"/>
      <c r="J9" s="177"/>
      <c r="K9" s="177" t="b">
        <v>0</v>
      </c>
      <c r="L9" s="177">
        <f t="shared" si="5"/>
        <v>0</v>
      </c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77"/>
      <c r="Z9" s="177"/>
    </row>
    <row r="10" spans="1:26">
      <c r="A10" s="179">
        <f>Ficha_Jerarquia!M50</f>
        <v>0</v>
      </c>
      <c r="B10" s="179">
        <f t="shared" si="2"/>
        <v>0</v>
      </c>
      <c r="C10" s="179">
        <f>Ficha_Jerarquia!U50</f>
        <v>0</v>
      </c>
      <c r="D10" s="179">
        <f t="shared" si="3"/>
        <v>0</v>
      </c>
      <c r="E10" s="179">
        <f t="shared" si="4"/>
        <v>0</v>
      </c>
      <c r="F10" s="179"/>
      <c r="G10" s="179"/>
      <c r="H10" s="179"/>
      <c r="I10" s="179">
        <f>F8*9/3</f>
        <v>0</v>
      </c>
      <c r="J10" s="177"/>
      <c r="K10" s="177" t="b">
        <v>0</v>
      </c>
      <c r="L10" s="177">
        <f t="shared" si="5"/>
        <v>0</v>
      </c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</row>
    <row r="11" spans="1:26">
      <c r="A11" s="391" t="s">
        <v>2287</v>
      </c>
      <c r="B11" s="293"/>
      <c r="C11" s="181"/>
      <c r="D11" s="181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</row>
    <row r="12" spans="1:26">
      <c r="A12" s="168" t="s">
        <v>376</v>
      </c>
      <c r="B12" s="168" t="s">
        <v>2288</v>
      </c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</row>
    <row r="13" spans="1:26">
      <c r="A13" s="179" t="b">
        <v>0</v>
      </c>
      <c r="B13" s="179">
        <f>IF(A13=TRUE,9,0)</f>
        <v>0</v>
      </c>
      <c r="C13" s="177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</row>
    <row r="14" spans="1:26">
      <c r="A14" s="177"/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</row>
    <row r="15" spans="1:26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</row>
    <row r="16" spans="1:26">
      <c r="A16" s="177"/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</row>
    <row r="17" spans="1:26">
      <c r="A17" s="177"/>
      <c r="B17" s="177"/>
      <c r="C17" s="177"/>
      <c r="D17" s="177" t="s">
        <v>2289</v>
      </c>
      <c r="E17" s="177" t="s">
        <v>2278</v>
      </c>
      <c r="F17" s="177" t="s">
        <v>2277</v>
      </c>
      <c r="G17" s="163" t="s">
        <v>2235</v>
      </c>
      <c r="H17" s="163" t="s">
        <v>2290</v>
      </c>
      <c r="I17" s="177" t="s">
        <v>2291</v>
      </c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</row>
    <row r="18" spans="1:26">
      <c r="A18" s="177" t="b">
        <v>1</v>
      </c>
      <c r="B18" s="177">
        <f>IF(A18=TRUE,N3,0)</f>
        <v>9</v>
      </c>
      <c r="C18" s="177">
        <f>SUM(B18:B20)</f>
        <v>9</v>
      </c>
      <c r="D18" s="177">
        <f>C18*9/9</f>
        <v>9</v>
      </c>
      <c r="E18" s="177"/>
      <c r="F18" s="177"/>
      <c r="G18" s="177">
        <f t="shared" ref="G18:G20" si="6">IF(A18=TRUE,1,0)</f>
        <v>1</v>
      </c>
      <c r="H18" s="177">
        <f>SUM(G18:G20)</f>
        <v>1</v>
      </c>
      <c r="I18" s="182">
        <f>IF(H18=3,F20,IF(H18=2,E19,IF(H18=1,D18,0)))</f>
        <v>9</v>
      </c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177"/>
      <c r="Y18" s="177"/>
      <c r="Z18" s="177"/>
    </row>
    <row r="19" spans="1:26">
      <c r="A19" s="177" t="b">
        <v>0</v>
      </c>
      <c r="B19" s="177">
        <f>IF(A19=TRUE,N8,0)</f>
        <v>0</v>
      </c>
      <c r="C19" s="177"/>
      <c r="D19" s="177"/>
      <c r="E19" s="177">
        <f>C18*9/18</f>
        <v>4.5</v>
      </c>
      <c r="F19" s="177"/>
      <c r="G19" s="177">
        <f t="shared" si="6"/>
        <v>0</v>
      </c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</row>
    <row r="20" spans="1:26">
      <c r="A20" s="177" t="b">
        <f>A13</f>
        <v>0</v>
      </c>
      <c r="B20" s="177">
        <f>IF(A20=TRUE,B13,0)</f>
        <v>0</v>
      </c>
      <c r="C20" s="177"/>
      <c r="D20" s="177"/>
      <c r="E20" s="177"/>
      <c r="F20" s="177">
        <f>C18*9/27</f>
        <v>3</v>
      </c>
      <c r="G20" s="177">
        <f t="shared" si="6"/>
        <v>0</v>
      </c>
      <c r="H20" s="177"/>
      <c r="I20" s="177"/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77"/>
      <c r="W20" s="177"/>
      <c r="X20" s="177"/>
      <c r="Y20" s="177"/>
      <c r="Z20" s="177"/>
    </row>
    <row r="21" spans="1:26" ht="15.75" customHeight="1">
      <c r="A21" s="177"/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</row>
    <row r="22" spans="1:26" ht="15.75" customHeight="1">
      <c r="A22" s="177"/>
      <c r="B22" s="177"/>
      <c r="C22" s="177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77"/>
      <c r="W22" s="177"/>
      <c r="X22" s="177"/>
      <c r="Y22" s="177"/>
      <c r="Z22" s="177"/>
    </row>
    <row r="23" spans="1:26" ht="15.75" customHeight="1">
      <c r="A23" s="177"/>
      <c r="B23" s="177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77"/>
      <c r="W23" s="177"/>
      <c r="X23" s="177"/>
      <c r="Y23" s="177"/>
      <c r="Z23" s="177"/>
    </row>
    <row r="24" spans="1:26" ht="15.75" customHeight="1">
      <c r="A24" s="177"/>
      <c r="B24" s="177"/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7"/>
    </row>
    <row r="25" spans="1:26" ht="15.75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</row>
    <row r="26" spans="1:26" ht="15.75" customHeight="1">
      <c r="A26" s="177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</row>
    <row r="27" spans="1:26" ht="15.75" customHeight="1">
      <c r="A27" s="177"/>
      <c r="B27" s="177"/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</row>
    <row r="28" spans="1:26" ht="15.75" customHeight="1">
      <c r="A28" s="177"/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</row>
    <row r="29" spans="1:26" ht="15.75" customHeight="1">
      <c r="A29" s="177"/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</row>
    <row r="30" spans="1:26" ht="15.75" customHeight="1">
      <c r="A30" s="177"/>
      <c r="B30" s="177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</row>
    <row r="31" spans="1:26" ht="15.75" customHeight="1">
      <c r="A31" s="177"/>
      <c r="B31" s="177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77"/>
      <c r="Z31" s="177"/>
    </row>
    <row r="32" spans="1:26" ht="15.75" customHeight="1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</row>
    <row r="33" spans="1:26" ht="15.75" customHeight="1">
      <c r="A33" s="177"/>
      <c r="B33" s="177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77"/>
      <c r="S33" s="177"/>
      <c r="T33" s="177"/>
      <c r="U33" s="177"/>
      <c r="V33" s="177"/>
      <c r="W33" s="177"/>
      <c r="X33" s="177"/>
      <c r="Y33" s="177"/>
      <c r="Z33" s="177"/>
    </row>
    <row r="34" spans="1:26" ht="15.75" customHeight="1">
      <c r="A34" s="177"/>
      <c r="B34" s="177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</row>
    <row r="35" spans="1:26" ht="15.75" customHeight="1">
      <c r="A35" s="177"/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</row>
    <row r="36" spans="1:26" ht="15.75" customHeight="1">
      <c r="A36" s="177"/>
      <c r="B36" s="177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  <c r="Z36" s="177"/>
    </row>
    <row r="37" spans="1:26" ht="15.75" customHeight="1">
      <c r="A37" s="177"/>
      <c r="B37" s="177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  <c r="R37" s="177"/>
      <c r="S37" s="177"/>
      <c r="T37" s="177"/>
      <c r="U37" s="177"/>
      <c r="V37" s="177"/>
      <c r="W37" s="177"/>
      <c r="X37" s="177"/>
      <c r="Y37" s="177"/>
      <c r="Z37" s="177"/>
    </row>
    <row r="38" spans="1:26" ht="15.75" customHeight="1">
      <c r="A38" s="177"/>
      <c r="B38" s="177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  <c r="R38" s="177"/>
      <c r="S38" s="177"/>
      <c r="T38" s="177"/>
      <c r="U38" s="177"/>
      <c r="V38" s="177"/>
      <c r="W38" s="177"/>
      <c r="X38" s="177"/>
      <c r="Y38" s="177"/>
      <c r="Z38" s="177"/>
    </row>
    <row r="39" spans="1:26" ht="15.75" customHeight="1">
      <c r="A39" s="177"/>
      <c r="B39" s="177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</row>
    <row r="40" spans="1:26" ht="15.75" customHeight="1">
      <c r="A40" s="177"/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  <c r="R40" s="177"/>
      <c r="S40" s="177"/>
      <c r="T40" s="177"/>
      <c r="U40" s="177"/>
      <c r="V40" s="177"/>
      <c r="W40" s="177"/>
      <c r="X40" s="177"/>
      <c r="Y40" s="177"/>
      <c r="Z40" s="177"/>
    </row>
    <row r="41" spans="1:26" ht="15.75" customHeight="1">
      <c r="A41" s="177"/>
      <c r="B41" s="177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</row>
    <row r="42" spans="1:26" ht="15.75" customHeight="1">
      <c r="A42" s="177"/>
      <c r="B42" s="177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  <c r="Z42" s="177"/>
    </row>
    <row r="43" spans="1:26" ht="15.75" customHeight="1">
      <c r="A43" s="177"/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  <c r="Z43" s="177"/>
    </row>
    <row r="44" spans="1:26" ht="15.75" customHeight="1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</row>
    <row r="45" spans="1:26" ht="15.75" customHeight="1">
      <c r="A45" s="177"/>
      <c r="B45" s="177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  <c r="Z45" s="177"/>
    </row>
    <row r="46" spans="1:26" ht="15.75" customHeight="1">
      <c r="A46" s="177"/>
      <c r="B46" s="177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</row>
    <row r="47" spans="1:26" ht="15.75" customHeight="1">
      <c r="A47" s="177"/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</row>
    <row r="48" spans="1:26" ht="15.75" customHeight="1">
      <c r="A48" s="177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  <c r="Z48" s="177"/>
    </row>
    <row r="49" spans="1:26" ht="15.75" customHeight="1">
      <c r="A49" s="177"/>
      <c r="B49" s="177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  <c r="Z49" s="177"/>
    </row>
    <row r="50" spans="1:26" ht="15.75" customHeight="1">
      <c r="A50" s="177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</row>
    <row r="51" spans="1:26" ht="15.75" customHeight="1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</row>
    <row r="52" spans="1:26" ht="15.75" customHeight="1">
      <c r="A52" s="177"/>
      <c r="B52" s="177"/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</row>
    <row r="53" spans="1:26" ht="15.75" customHeight="1">
      <c r="A53" s="177"/>
      <c r="B53" s="177"/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</row>
    <row r="54" spans="1:26" ht="15.75" customHeight="1">
      <c r="A54" s="177"/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</row>
    <row r="55" spans="1:26" ht="15.75" customHeight="1">
      <c r="A55" s="177"/>
      <c r="B55" s="177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</row>
    <row r="56" spans="1:26" ht="15.75" customHeight="1">
      <c r="A56" s="177"/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177"/>
      <c r="X56" s="177"/>
      <c r="Y56" s="177"/>
      <c r="Z56" s="177"/>
    </row>
    <row r="57" spans="1:26" ht="15.75" customHeight="1">
      <c r="A57" s="177"/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</row>
    <row r="58" spans="1:26" ht="15.75" customHeight="1">
      <c r="A58" s="177"/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</row>
    <row r="59" spans="1:26" ht="15.75" customHeight="1">
      <c r="A59" s="177"/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</row>
    <row r="60" spans="1:26" ht="15.75" customHeight="1">
      <c r="A60" s="177"/>
      <c r="B60" s="177"/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177"/>
      <c r="X60" s="177"/>
      <c r="Y60" s="177"/>
      <c r="Z60" s="177"/>
    </row>
    <row r="61" spans="1:26" ht="15.75" customHeight="1">
      <c r="A61" s="177"/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7"/>
      <c r="V61" s="177"/>
      <c r="W61" s="177"/>
      <c r="X61" s="177"/>
      <c r="Y61" s="177"/>
      <c r="Z61" s="177"/>
    </row>
    <row r="62" spans="1:26" ht="15.75" customHeight="1">
      <c r="A62" s="177"/>
      <c r="B62" s="177"/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</row>
    <row r="63" spans="1:26" ht="15.75" customHeight="1">
      <c r="A63" s="177"/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177"/>
      <c r="Z63" s="177"/>
    </row>
    <row r="64" spans="1:26" ht="15.75" customHeight="1">
      <c r="A64" s="177"/>
      <c r="B64" s="177"/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177"/>
      <c r="X64" s="177"/>
      <c r="Y64" s="177"/>
      <c r="Z64" s="177"/>
    </row>
    <row r="65" spans="1:26" ht="15.75" customHeight="1">
      <c r="A65" s="177"/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  <c r="R65" s="177"/>
      <c r="S65" s="177"/>
      <c r="T65" s="177"/>
      <c r="U65" s="177"/>
      <c r="V65" s="177"/>
      <c r="W65" s="177"/>
      <c r="X65" s="177"/>
      <c r="Y65" s="177"/>
      <c r="Z65" s="177"/>
    </row>
    <row r="66" spans="1:26" ht="15.75" customHeight="1">
      <c r="A66" s="177"/>
      <c r="B66" s="177"/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  <c r="R66" s="177"/>
      <c r="S66" s="177"/>
      <c r="T66" s="177"/>
      <c r="U66" s="177"/>
      <c r="V66" s="177"/>
      <c r="W66" s="177"/>
      <c r="X66" s="177"/>
      <c r="Y66" s="177"/>
      <c r="Z66" s="177"/>
    </row>
    <row r="67" spans="1:26" ht="15.75" customHeight="1">
      <c r="A67" s="177"/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  <c r="Z67" s="177"/>
    </row>
    <row r="68" spans="1:26" ht="15.75" customHeight="1">
      <c r="A68" s="177"/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  <c r="Z68" s="177"/>
    </row>
    <row r="69" spans="1:26" ht="15.75" customHeight="1">
      <c r="A69" s="177"/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</row>
    <row r="70" spans="1:26" ht="15.75" customHeight="1">
      <c r="A70" s="177"/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  <c r="Z70" s="177"/>
    </row>
    <row r="71" spans="1:26" ht="15.75" customHeight="1">
      <c r="A71" s="177"/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  <c r="Z71" s="177"/>
    </row>
    <row r="72" spans="1:26" ht="15.75" customHeight="1">
      <c r="A72" s="177"/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</row>
    <row r="73" spans="1:26" ht="15.75" customHeight="1">
      <c r="A73" s="177"/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</row>
    <row r="74" spans="1:26" ht="15.75" customHeight="1">
      <c r="A74" s="177"/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</row>
    <row r="75" spans="1:26" ht="15.75" customHeight="1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</row>
    <row r="76" spans="1:26" ht="15.75" customHeight="1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</row>
    <row r="77" spans="1:26" ht="15.75" customHeight="1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</row>
    <row r="78" spans="1:26" ht="15.75" customHeight="1">
      <c r="A78" s="177"/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</row>
    <row r="79" spans="1:26" ht="15.75" customHeight="1">
      <c r="A79" s="177"/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</row>
    <row r="80" spans="1:26" ht="15.75" customHeight="1">
      <c r="A80" s="177"/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</row>
    <row r="81" spans="1:26" ht="15.75" customHeight="1">
      <c r="A81" s="177"/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</row>
    <row r="82" spans="1:26" ht="15.75" customHeight="1">
      <c r="A82" s="177"/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</row>
    <row r="83" spans="1:26" ht="15.75" customHeight="1">
      <c r="A83" s="177"/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</row>
    <row r="84" spans="1:26" ht="15.75" customHeight="1">
      <c r="A84" s="177"/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</row>
    <row r="85" spans="1:26" ht="15.75" customHeight="1">
      <c r="A85" s="177"/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</row>
    <row r="86" spans="1:26" ht="15.75" customHeight="1">
      <c r="A86" s="177"/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</row>
    <row r="87" spans="1:26" ht="15.75" customHeight="1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</row>
    <row r="88" spans="1:26" ht="15.75" customHeight="1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</row>
    <row r="89" spans="1:26" ht="15.75" customHeight="1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</row>
    <row r="90" spans="1:26" ht="15.75" customHeight="1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</row>
    <row r="91" spans="1:26" ht="15.75" customHeight="1">
      <c r="A91" s="177"/>
      <c r="B91" s="177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</row>
    <row r="92" spans="1:26" ht="15.75" customHeight="1">
      <c r="A92" s="177"/>
      <c r="B92" s="177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</row>
    <row r="93" spans="1:26" ht="15.75" customHeight="1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</row>
    <row r="94" spans="1:26" ht="15.75" customHeight="1">
      <c r="A94" s="177"/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</row>
    <row r="95" spans="1:26" ht="15.75" customHeight="1">
      <c r="A95" s="177"/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</row>
    <row r="96" spans="1:26" ht="15.75" customHeight="1">
      <c r="A96" s="177"/>
      <c r="B96" s="177"/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</row>
    <row r="97" spans="1:26" ht="15.75" customHeight="1">
      <c r="A97" s="177"/>
      <c r="B97" s="177"/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</row>
    <row r="98" spans="1:26" ht="15.75" customHeight="1">
      <c r="A98" s="177"/>
      <c r="B98" s="177"/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</row>
    <row r="99" spans="1:26" ht="15.75" customHeight="1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</row>
    <row r="100" spans="1:26" ht="15.75" customHeight="1">
      <c r="A100" s="177"/>
      <c r="B100" s="177"/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</row>
    <row r="101" spans="1:26" ht="15.75" customHeight="1">
      <c r="A101" s="177"/>
      <c r="B101" s="177"/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</row>
    <row r="102" spans="1:26" ht="15.75" customHeight="1">
      <c r="A102" s="177"/>
      <c r="B102" s="177"/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</row>
    <row r="103" spans="1:26" ht="15.75" customHeight="1">
      <c r="A103" s="177"/>
      <c r="B103" s="177"/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</row>
    <row r="104" spans="1:26" ht="15.75" customHeight="1">
      <c r="A104" s="177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</row>
    <row r="105" spans="1:26" ht="15.75" customHeight="1">
      <c r="A105" s="177"/>
      <c r="B105" s="177"/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</row>
    <row r="106" spans="1:26" ht="15.75" customHeight="1">
      <c r="A106" s="177"/>
      <c r="B106" s="177"/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</row>
    <row r="107" spans="1:26" ht="15.75" customHeight="1">
      <c r="A107" s="177"/>
      <c r="B107" s="177"/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</row>
    <row r="108" spans="1:26" ht="15.75" customHeight="1">
      <c r="A108" s="177"/>
      <c r="B108" s="177"/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</row>
    <row r="109" spans="1:26" ht="15.75" customHeight="1">
      <c r="A109" s="177"/>
      <c r="B109" s="177"/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</row>
    <row r="110" spans="1:26" ht="15.75" customHeight="1">
      <c r="A110" s="177"/>
      <c r="B110" s="177"/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</row>
    <row r="111" spans="1:26" ht="15.75" customHeight="1">
      <c r="A111" s="177"/>
      <c r="B111" s="177"/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</row>
    <row r="112" spans="1:26" ht="15.75" customHeight="1">
      <c r="A112" s="177"/>
      <c r="B112" s="177"/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</row>
    <row r="113" spans="1:26" ht="15.75" customHeight="1">
      <c r="A113" s="177"/>
      <c r="B113" s="177"/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</row>
    <row r="114" spans="1:26" ht="15.75" customHeight="1">
      <c r="A114" s="177"/>
      <c r="B114" s="177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</row>
    <row r="115" spans="1:26" ht="15.75" customHeight="1">
      <c r="A115" s="177"/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</row>
    <row r="116" spans="1:26" ht="15.75" customHeight="1">
      <c r="A116" s="177"/>
      <c r="B116" s="177"/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</row>
    <row r="117" spans="1:26" ht="15.75" customHeight="1">
      <c r="A117" s="177"/>
      <c r="B117" s="177"/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</row>
    <row r="118" spans="1:26" ht="15.75" customHeight="1">
      <c r="A118" s="177"/>
      <c r="B118" s="177"/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</row>
    <row r="119" spans="1:26" ht="15.75" customHeight="1">
      <c r="A119" s="177"/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</row>
    <row r="120" spans="1:26" ht="15.75" customHeight="1">
      <c r="A120" s="177"/>
      <c r="B120" s="177"/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</row>
    <row r="121" spans="1:26" ht="15.75" customHeight="1">
      <c r="A121" s="177"/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</row>
    <row r="122" spans="1:26" ht="15.75" customHeight="1">
      <c r="A122" s="177"/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</row>
    <row r="123" spans="1:26" ht="15.75" customHeight="1">
      <c r="A123" s="177"/>
      <c r="B123" s="177"/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</row>
    <row r="124" spans="1:26" ht="15.75" customHeight="1">
      <c r="A124" s="177"/>
      <c r="B124" s="177"/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</row>
    <row r="125" spans="1:26" ht="15.75" customHeight="1">
      <c r="A125" s="177"/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</row>
    <row r="126" spans="1:26" ht="15.75" customHeight="1">
      <c r="A126" s="177"/>
      <c r="B126" s="177"/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</row>
    <row r="127" spans="1:26" ht="15.75" customHeight="1">
      <c r="A127" s="177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</row>
    <row r="128" spans="1:26" ht="15.75" customHeight="1">
      <c r="A128" s="177"/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</row>
    <row r="129" spans="1:26" ht="15.75" customHeight="1">
      <c r="A129" s="177"/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</row>
    <row r="130" spans="1:26" ht="15.75" customHeight="1">
      <c r="A130" s="177"/>
      <c r="B130" s="177"/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</row>
    <row r="131" spans="1:26" ht="15.75" customHeight="1">
      <c r="A131" s="177"/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</row>
    <row r="132" spans="1:26" ht="15.75" customHeight="1">
      <c r="A132" s="177"/>
      <c r="B132" s="177"/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</row>
    <row r="133" spans="1:26" ht="15.75" customHeight="1">
      <c r="A133" s="177"/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</row>
    <row r="134" spans="1:26" ht="15.75" customHeight="1">
      <c r="A134" s="177"/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</row>
    <row r="135" spans="1:26" ht="15.75" customHeight="1">
      <c r="A135" s="177"/>
      <c r="B135" s="177"/>
      <c r="C135" s="177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</row>
    <row r="136" spans="1:26" ht="15.75" customHeight="1">
      <c r="A136" s="177"/>
      <c r="B136" s="177"/>
      <c r="C136" s="177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</row>
    <row r="137" spans="1:26" ht="15.75" customHeight="1">
      <c r="A137" s="177"/>
      <c r="B137" s="177"/>
      <c r="C137" s="177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</row>
    <row r="138" spans="1:26" ht="15.75" customHeight="1">
      <c r="A138" s="177"/>
      <c r="B138" s="177"/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</row>
    <row r="139" spans="1:26" ht="15.75" customHeight="1">
      <c r="A139" s="177"/>
      <c r="B139" s="177"/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</row>
    <row r="140" spans="1:26" ht="15.75" customHeight="1">
      <c r="A140" s="177"/>
      <c r="B140" s="177"/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</row>
    <row r="141" spans="1:26" ht="15.75" customHeight="1">
      <c r="A141" s="177"/>
      <c r="B141" s="177"/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</row>
    <row r="142" spans="1:26" ht="15.75" customHeight="1">
      <c r="A142" s="177"/>
      <c r="B142" s="177"/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</row>
    <row r="143" spans="1:26" ht="15.75" customHeight="1">
      <c r="A143" s="177"/>
      <c r="B143" s="177"/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</row>
    <row r="144" spans="1:26" ht="15.75" customHeight="1">
      <c r="A144" s="177"/>
      <c r="B144" s="177"/>
      <c r="C144" s="177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</row>
    <row r="145" spans="1:26" ht="15.75" customHeight="1">
      <c r="A145" s="177"/>
      <c r="B145" s="177"/>
      <c r="C145" s="177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</row>
    <row r="146" spans="1:26" ht="15.75" customHeight="1">
      <c r="A146" s="177"/>
      <c r="B146" s="177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</row>
    <row r="147" spans="1:26" ht="15.75" customHeight="1">
      <c r="A147" s="177"/>
      <c r="B147" s="177"/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</row>
    <row r="148" spans="1:26" ht="15.75" customHeight="1">
      <c r="A148" s="177"/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</row>
    <row r="149" spans="1:26" ht="15.75" customHeight="1">
      <c r="A149" s="177"/>
      <c r="B149" s="177"/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</row>
    <row r="150" spans="1:26" ht="15.75" customHeight="1">
      <c r="A150" s="177"/>
      <c r="B150" s="177"/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</row>
    <row r="151" spans="1:26" ht="15.75" customHeight="1">
      <c r="A151" s="177"/>
      <c r="B151" s="177"/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</row>
    <row r="152" spans="1:26" ht="15.75" customHeight="1">
      <c r="A152" s="177"/>
      <c r="B152" s="177"/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</row>
    <row r="153" spans="1:26" ht="15.75" customHeight="1">
      <c r="A153" s="177"/>
      <c r="B153" s="177"/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</row>
    <row r="154" spans="1:26" ht="15.75" customHeight="1">
      <c r="A154" s="177"/>
      <c r="B154" s="177"/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</row>
    <row r="155" spans="1:26" ht="15.75" customHeight="1">
      <c r="A155" s="177"/>
      <c r="B155" s="177"/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</row>
    <row r="156" spans="1:26" ht="15.75" customHeight="1">
      <c r="A156" s="177"/>
      <c r="B156" s="177"/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</row>
    <row r="157" spans="1:26" ht="15.75" customHeight="1">
      <c r="A157" s="177"/>
      <c r="B157" s="177"/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</row>
    <row r="158" spans="1:26" ht="15.75" customHeight="1">
      <c r="A158" s="177"/>
      <c r="B158" s="177"/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</row>
    <row r="159" spans="1:26" ht="15.75" customHeight="1">
      <c r="A159" s="177"/>
      <c r="B159" s="177"/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</row>
    <row r="160" spans="1:26" ht="15.75" customHeight="1">
      <c r="A160" s="177"/>
      <c r="B160" s="177"/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</row>
    <row r="161" spans="1:26" ht="15.75" customHeight="1">
      <c r="A161" s="177"/>
      <c r="B161" s="177"/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</row>
    <row r="162" spans="1:26" ht="15.75" customHeight="1">
      <c r="A162" s="177"/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</row>
    <row r="163" spans="1:26" ht="15.75" customHeight="1">
      <c r="A163" s="177"/>
      <c r="B163" s="177"/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</row>
    <row r="164" spans="1:26" ht="15.75" customHeight="1">
      <c r="A164" s="177"/>
      <c r="B164" s="177"/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</row>
    <row r="165" spans="1:26" ht="15.75" customHeight="1">
      <c r="A165" s="177"/>
      <c r="B165" s="177"/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</row>
    <row r="166" spans="1:26" ht="15.75" customHeight="1">
      <c r="A166" s="177"/>
      <c r="B166" s="177"/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</row>
    <row r="167" spans="1:26" ht="15.75" customHeight="1">
      <c r="A167" s="177"/>
      <c r="B167" s="177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</row>
    <row r="168" spans="1:26" ht="15.75" customHeight="1">
      <c r="A168" s="177"/>
      <c r="B168" s="177"/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</row>
    <row r="169" spans="1:26" ht="15.75" customHeight="1">
      <c r="A169" s="177"/>
      <c r="B169" s="177"/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</row>
    <row r="170" spans="1:26" ht="15.75" customHeight="1">
      <c r="A170" s="177"/>
      <c r="B170" s="177"/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</row>
    <row r="171" spans="1:26" ht="15.75" customHeight="1">
      <c r="A171" s="177"/>
      <c r="B171" s="177"/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</row>
    <row r="172" spans="1:26" ht="15.75" customHeight="1">
      <c r="A172" s="177"/>
      <c r="B172" s="177"/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</row>
    <row r="173" spans="1:26" ht="15.75" customHeight="1">
      <c r="A173" s="177"/>
      <c r="B173" s="177"/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</row>
    <row r="174" spans="1:26" ht="15.75" customHeight="1">
      <c r="A174" s="177"/>
      <c r="B174" s="177"/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</row>
    <row r="175" spans="1:26" ht="15.75" customHeight="1">
      <c r="A175" s="177"/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</row>
    <row r="176" spans="1:26" ht="15.75" customHeight="1">
      <c r="A176" s="177"/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</row>
    <row r="177" spans="1:26" ht="15.75" customHeight="1">
      <c r="A177" s="177"/>
      <c r="B177" s="177"/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</row>
    <row r="178" spans="1:26" ht="15.75" customHeight="1">
      <c r="A178" s="177"/>
      <c r="B178" s="177"/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</row>
    <row r="179" spans="1:26" ht="15.75" customHeight="1">
      <c r="A179" s="177"/>
      <c r="B179" s="177"/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</row>
    <row r="180" spans="1:26" ht="15.75" customHeight="1">
      <c r="A180" s="177"/>
      <c r="B180" s="177"/>
      <c r="C180" s="177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</row>
    <row r="181" spans="1:26" ht="15.75" customHeight="1">
      <c r="A181" s="177"/>
      <c r="B181" s="177"/>
      <c r="C181" s="177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</row>
    <row r="182" spans="1:26" ht="15.75" customHeight="1">
      <c r="A182" s="177"/>
      <c r="B182" s="177"/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</row>
    <row r="183" spans="1:26" ht="15.75" customHeight="1">
      <c r="A183" s="177"/>
      <c r="B183" s="177"/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</row>
    <row r="184" spans="1:26" ht="15.75" customHeight="1">
      <c r="A184" s="177"/>
      <c r="B184" s="177"/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</row>
    <row r="185" spans="1:26" ht="15.75" customHeight="1">
      <c r="A185" s="177"/>
      <c r="B185" s="177"/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</row>
    <row r="186" spans="1:26" ht="15.75" customHeight="1">
      <c r="A186" s="177"/>
      <c r="B186" s="177"/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</row>
    <row r="187" spans="1:26" ht="15.75" customHeight="1">
      <c r="A187" s="177"/>
      <c r="B187" s="177"/>
      <c r="C187" s="177"/>
      <c r="D187" s="177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</row>
    <row r="188" spans="1:26" ht="15.75" customHeight="1">
      <c r="A188" s="177"/>
      <c r="B188" s="177"/>
      <c r="C188" s="177"/>
      <c r="D188" s="177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  <c r="R188" s="177"/>
      <c r="S188" s="177"/>
      <c r="T188" s="177"/>
      <c r="U188" s="177"/>
      <c r="V188" s="177"/>
      <c r="W188" s="177"/>
      <c r="X188" s="177"/>
      <c r="Y188" s="177"/>
      <c r="Z188" s="177"/>
    </row>
    <row r="189" spans="1:26" ht="15.75" customHeight="1">
      <c r="A189" s="177"/>
      <c r="B189" s="177"/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</row>
    <row r="190" spans="1:26" ht="15.75" customHeight="1">
      <c r="A190" s="177"/>
      <c r="B190" s="177"/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</row>
    <row r="191" spans="1:26" ht="15.75" customHeight="1">
      <c r="A191" s="177"/>
      <c r="B191" s="177"/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</row>
    <row r="192" spans="1:26" ht="15.75" customHeight="1">
      <c r="A192" s="177"/>
      <c r="B192" s="177"/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</row>
    <row r="193" spans="1:26" ht="15.75" customHeight="1">
      <c r="A193" s="177"/>
      <c r="B193" s="177"/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</row>
    <row r="194" spans="1:26" ht="15.75" customHeight="1">
      <c r="A194" s="177"/>
      <c r="B194" s="177"/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</row>
    <row r="195" spans="1:26" ht="15.75" customHeight="1">
      <c r="A195" s="177"/>
      <c r="B195" s="177"/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</row>
    <row r="196" spans="1:26" ht="15.75" customHeight="1">
      <c r="A196" s="177"/>
      <c r="B196" s="177"/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</row>
    <row r="197" spans="1:26" ht="15.75" customHeight="1">
      <c r="A197" s="177"/>
      <c r="B197" s="177"/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</row>
    <row r="198" spans="1:26" ht="15.75" customHeight="1">
      <c r="A198" s="177"/>
      <c r="B198" s="177"/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</row>
    <row r="199" spans="1:26" ht="15.75" customHeight="1">
      <c r="A199" s="177"/>
      <c r="B199" s="177"/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</row>
    <row r="200" spans="1:26" ht="15.75" customHeight="1">
      <c r="A200" s="177"/>
      <c r="B200" s="177"/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</row>
    <row r="201" spans="1:26" ht="15.75" customHeight="1">
      <c r="A201" s="177"/>
      <c r="B201" s="177"/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</row>
    <row r="202" spans="1:26" ht="15.75" customHeight="1">
      <c r="A202" s="177"/>
      <c r="B202" s="177"/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</row>
    <row r="203" spans="1:26" ht="15.75" customHeight="1">
      <c r="A203" s="177"/>
      <c r="B203" s="177"/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</row>
    <row r="204" spans="1:26" ht="15.75" customHeight="1">
      <c r="A204" s="177"/>
      <c r="B204" s="177"/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</row>
    <row r="205" spans="1:26" ht="15.75" customHeight="1">
      <c r="A205" s="177"/>
      <c r="B205" s="177"/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</row>
    <row r="206" spans="1:26" ht="15.75" customHeight="1">
      <c r="A206" s="177"/>
      <c r="B206" s="177"/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</row>
    <row r="207" spans="1:26" ht="15.75" customHeight="1">
      <c r="A207" s="177"/>
      <c r="B207" s="177"/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</row>
    <row r="208" spans="1:26" ht="15.75" customHeight="1">
      <c r="A208" s="177"/>
      <c r="B208" s="177"/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</row>
    <row r="209" spans="1:26" ht="15.75" customHeight="1">
      <c r="A209" s="177"/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</row>
    <row r="210" spans="1:26" ht="15.75" customHeight="1">
      <c r="A210" s="177"/>
      <c r="B210" s="177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</row>
    <row r="211" spans="1:26" ht="15.75" customHeight="1">
      <c r="A211" s="177"/>
      <c r="B211" s="177"/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</row>
    <row r="212" spans="1:26" ht="15.75" customHeight="1">
      <c r="A212" s="177"/>
      <c r="B212" s="177"/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</row>
    <row r="213" spans="1:26" ht="15.75" customHeight="1">
      <c r="A213" s="177"/>
      <c r="B213" s="177"/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</row>
    <row r="214" spans="1:26" ht="15.75" customHeight="1">
      <c r="A214" s="177"/>
      <c r="B214" s="177"/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</row>
    <row r="215" spans="1:26" ht="15.75" customHeight="1">
      <c r="A215" s="177"/>
      <c r="B215" s="177"/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</row>
    <row r="216" spans="1:26" ht="15.75" customHeight="1">
      <c r="A216" s="177"/>
      <c r="B216" s="177"/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</row>
    <row r="217" spans="1:26" ht="15.75" customHeight="1">
      <c r="A217" s="177"/>
      <c r="B217" s="177"/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</row>
    <row r="218" spans="1:26" ht="15.75" customHeight="1">
      <c r="A218" s="177"/>
      <c r="B218" s="177"/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</row>
    <row r="219" spans="1:26" ht="15.75" customHeight="1">
      <c r="A219" s="177"/>
      <c r="B219" s="177"/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</row>
    <row r="220" spans="1:26" ht="15.75" customHeight="1">
      <c r="A220" s="177"/>
      <c r="B220" s="177"/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</row>
    <row r="221" spans="1:26" ht="15.75" customHeight="1">
      <c r="A221" s="177"/>
      <c r="B221" s="177"/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</row>
    <row r="222" spans="1:26" ht="15.75" customHeight="1">
      <c r="A222" s="177"/>
      <c r="B222" s="177"/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</row>
    <row r="223" spans="1:26" ht="15.75" customHeight="1">
      <c r="A223" s="177"/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</row>
    <row r="224" spans="1:26" ht="15.75" customHeight="1">
      <c r="A224" s="177"/>
      <c r="B224" s="177"/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</row>
    <row r="225" spans="1:26" ht="15.75" customHeight="1">
      <c r="A225" s="177"/>
      <c r="B225" s="177"/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</row>
    <row r="226" spans="1:26" ht="15.75" customHeight="1">
      <c r="A226" s="177"/>
      <c r="B226" s="177"/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</row>
    <row r="227" spans="1:26" ht="15.75" customHeight="1">
      <c r="A227" s="177"/>
      <c r="B227" s="177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</row>
    <row r="228" spans="1:26" ht="15.75" customHeight="1">
      <c r="A228" s="177"/>
      <c r="B228" s="177"/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</row>
    <row r="229" spans="1:26" ht="15.75" customHeight="1">
      <c r="A229" s="177"/>
      <c r="B229" s="177"/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</row>
    <row r="230" spans="1:26" ht="15.75" customHeight="1">
      <c r="A230" s="177"/>
      <c r="B230" s="177"/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</row>
    <row r="231" spans="1:26" ht="15.75" customHeight="1">
      <c r="A231" s="177"/>
      <c r="B231" s="177"/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</row>
    <row r="232" spans="1:26" ht="15.75" customHeight="1">
      <c r="A232" s="177"/>
      <c r="B232" s="177"/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</row>
    <row r="233" spans="1:26" ht="15.75" customHeight="1">
      <c r="A233" s="177"/>
      <c r="B233" s="177"/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</row>
    <row r="234" spans="1:26" ht="15.75" customHeight="1">
      <c r="A234" s="177"/>
      <c r="B234" s="177"/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</row>
    <row r="235" spans="1:26" ht="15.75" customHeight="1">
      <c r="A235" s="177"/>
      <c r="B235" s="177"/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</row>
    <row r="236" spans="1:26" ht="15.75" customHeight="1">
      <c r="A236" s="177"/>
      <c r="B236" s="177"/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</row>
    <row r="237" spans="1:26" ht="15.75" customHeight="1">
      <c r="A237" s="177"/>
      <c r="B237" s="177"/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</row>
    <row r="238" spans="1:26" ht="15.75" customHeight="1">
      <c r="A238" s="177"/>
      <c r="B238" s="177"/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</row>
    <row r="239" spans="1:26" ht="15.75" customHeight="1">
      <c r="A239" s="177"/>
      <c r="B239" s="177"/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</row>
    <row r="240" spans="1:26" ht="15.75" customHeight="1">
      <c r="A240" s="177"/>
      <c r="B240" s="177"/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</row>
    <row r="241" spans="1:26" ht="15.75" customHeight="1">
      <c r="A241" s="177"/>
      <c r="B241" s="177"/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</row>
    <row r="242" spans="1:26" ht="15.75" customHeight="1">
      <c r="A242" s="177"/>
      <c r="B242" s="177"/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</row>
    <row r="243" spans="1:26" ht="15.75" customHeight="1">
      <c r="A243" s="177"/>
      <c r="B243" s="177"/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</row>
    <row r="244" spans="1:26" ht="15.75" customHeight="1">
      <c r="A244" s="177"/>
      <c r="B244" s="177"/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</row>
    <row r="245" spans="1:26" ht="15.75" customHeight="1">
      <c r="A245" s="177"/>
      <c r="B245" s="177"/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</row>
    <row r="246" spans="1:26" ht="15.75" customHeight="1">
      <c r="A246" s="177"/>
      <c r="B246" s="177"/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</row>
    <row r="247" spans="1:26" ht="15.75" customHeight="1">
      <c r="A247" s="177"/>
      <c r="B247" s="177"/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</row>
    <row r="248" spans="1:26" ht="15.75" customHeight="1">
      <c r="A248" s="177"/>
      <c r="B248" s="177"/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</row>
    <row r="249" spans="1:26" ht="15.75" customHeight="1">
      <c r="A249" s="177"/>
      <c r="B249" s="177"/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</row>
    <row r="250" spans="1:26" ht="15.75" customHeight="1">
      <c r="A250" s="177"/>
      <c r="B250" s="177"/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</row>
    <row r="251" spans="1:26" ht="15.75" customHeight="1">
      <c r="A251" s="177"/>
      <c r="B251" s="177"/>
      <c r="C251" s="177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</row>
    <row r="252" spans="1:26" ht="15.75" customHeight="1">
      <c r="A252" s="177"/>
      <c r="B252" s="177"/>
      <c r="C252" s="177"/>
      <c r="D252" s="177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</row>
    <row r="253" spans="1:26" ht="15.75" customHeight="1">
      <c r="A253" s="177"/>
      <c r="B253" s="177"/>
      <c r="C253" s="177"/>
      <c r="D253" s="177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</row>
    <row r="254" spans="1:26" ht="15.75" customHeight="1">
      <c r="A254" s="177"/>
      <c r="B254" s="177"/>
      <c r="C254" s="177"/>
      <c r="D254" s="177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</row>
    <row r="255" spans="1:26" ht="15.75" customHeight="1">
      <c r="A255" s="177"/>
      <c r="B255" s="177"/>
      <c r="C255" s="177"/>
      <c r="D255" s="177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  <c r="R255" s="177"/>
      <c r="S255" s="177"/>
      <c r="T255" s="177"/>
      <c r="U255" s="177"/>
      <c r="V255" s="177"/>
      <c r="W255" s="177"/>
      <c r="X255" s="177"/>
      <c r="Y255" s="177"/>
      <c r="Z255" s="177"/>
    </row>
    <row r="256" spans="1:26" ht="15.75" customHeight="1">
      <c r="A256" s="177"/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</row>
    <row r="257" spans="1:26" ht="15.75" customHeight="1">
      <c r="A257" s="177"/>
      <c r="B257" s="177"/>
      <c r="C257" s="177"/>
      <c r="D257" s="177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</row>
    <row r="258" spans="1:26" ht="15.75" customHeight="1">
      <c r="A258" s="177"/>
      <c r="B258" s="177"/>
      <c r="C258" s="177"/>
      <c r="D258" s="177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</row>
    <row r="259" spans="1:26" ht="15.75" customHeight="1">
      <c r="A259" s="177"/>
      <c r="B259" s="177"/>
      <c r="C259" s="177"/>
      <c r="D259" s="177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</row>
    <row r="260" spans="1:26" ht="15.75" customHeight="1">
      <c r="A260" s="177"/>
      <c r="B260" s="177"/>
      <c r="C260" s="177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</row>
    <row r="261" spans="1:26" ht="15.75" customHeight="1">
      <c r="A261" s="177"/>
      <c r="B261" s="177"/>
      <c r="C261" s="177"/>
      <c r="D261" s="177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</row>
    <row r="262" spans="1:26" ht="15.75" customHeight="1">
      <c r="A262" s="177"/>
      <c r="B262" s="177"/>
      <c r="C262" s="177"/>
      <c r="D262" s="177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</row>
    <row r="263" spans="1:26" ht="15.75" customHeight="1">
      <c r="A263" s="177"/>
      <c r="B263" s="177"/>
      <c r="C263" s="177"/>
      <c r="D263" s="177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</row>
    <row r="264" spans="1:26" ht="15.75" customHeight="1">
      <c r="A264" s="177"/>
      <c r="B264" s="177"/>
      <c r="C264" s="177"/>
      <c r="D264" s="177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</row>
    <row r="265" spans="1:26" ht="15.75" customHeight="1">
      <c r="A265" s="177"/>
      <c r="B265" s="177"/>
      <c r="C265" s="177"/>
      <c r="D265" s="177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  <c r="R265" s="177"/>
      <c r="S265" s="177"/>
      <c r="T265" s="177"/>
      <c r="U265" s="177"/>
      <c r="V265" s="177"/>
      <c r="W265" s="177"/>
      <c r="X265" s="177"/>
      <c r="Y265" s="177"/>
      <c r="Z265" s="177"/>
    </row>
    <row r="266" spans="1:26" ht="15.75" customHeight="1">
      <c r="A266" s="177"/>
      <c r="B266" s="177"/>
      <c r="C266" s="177"/>
      <c r="D266" s="177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</row>
    <row r="267" spans="1:26" ht="15.75" customHeight="1">
      <c r="A267" s="177"/>
      <c r="B267" s="177"/>
      <c r="C267" s="177"/>
      <c r="D267" s="177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</row>
    <row r="268" spans="1:26" ht="15.75" customHeight="1">
      <c r="A268" s="177"/>
      <c r="B268" s="177"/>
      <c r="C268" s="177"/>
      <c r="D268" s="177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</row>
    <row r="269" spans="1:26" ht="15.75" customHeight="1">
      <c r="A269" s="177"/>
      <c r="B269" s="177"/>
      <c r="C269" s="177"/>
      <c r="D269" s="177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  <c r="R269" s="177"/>
      <c r="S269" s="177"/>
      <c r="T269" s="177"/>
      <c r="U269" s="177"/>
      <c r="V269" s="177"/>
      <c r="W269" s="177"/>
      <c r="X269" s="177"/>
      <c r="Y269" s="177"/>
      <c r="Z269" s="177"/>
    </row>
    <row r="270" spans="1:26" ht="15.75" customHeight="1">
      <c r="A270" s="177"/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</row>
    <row r="271" spans="1:26" ht="15.75" customHeight="1">
      <c r="A271" s="177"/>
      <c r="B271" s="177"/>
      <c r="C271" s="177"/>
      <c r="D271" s="177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</row>
    <row r="272" spans="1:26" ht="15.75" customHeight="1">
      <c r="A272" s="177"/>
      <c r="B272" s="177"/>
      <c r="C272" s="177"/>
      <c r="D272" s="177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</row>
    <row r="273" spans="1:26" ht="15.75" customHeight="1">
      <c r="A273" s="177"/>
      <c r="B273" s="177"/>
      <c r="C273" s="177"/>
      <c r="D273" s="177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  <c r="R273" s="177"/>
      <c r="S273" s="177"/>
      <c r="T273" s="177"/>
      <c r="U273" s="177"/>
      <c r="V273" s="177"/>
      <c r="W273" s="177"/>
      <c r="X273" s="177"/>
      <c r="Y273" s="177"/>
      <c r="Z273" s="177"/>
    </row>
    <row r="274" spans="1:26" ht="15.75" customHeight="1">
      <c r="A274" s="177"/>
      <c r="B274" s="177"/>
      <c r="C274" s="177"/>
      <c r="D274" s="177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</row>
    <row r="275" spans="1:26" ht="15.75" customHeight="1">
      <c r="A275" s="177"/>
      <c r="B275" s="177"/>
      <c r="C275" s="177"/>
      <c r="D275" s="177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</row>
    <row r="276" spans="1:26" ht="15.75" customHeight="1">
      <c r="A276" s="177"/>
      <c r="B276" s="177"/>
      <c r="C276" s="177"/>
      <c r="D276" s="177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</row>
    <row r="277" spans="1:26" ht="15.75" customHeight="1">
      <c r="A277" s="177"/>
      <c r="B277" s="177"/>
      <c r="C277" s="177"/>
      <c r="D277" s="177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</row>
    <row r="278" spans="1:26" ht="15.75" customHeight="1">
      <c r="A278" s="177"/>
      <c r="B278" s="177"/>
      <c r="C278" s="177"/>
      <c r="D278" s="177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</row>
    <row r="279" spans="1:26" ht="15.75" customHeight="1">
      <c r="A279" s="177"/>
      <c r="B279" s="177"/>
      <c r="C279" s="177"/>
      <c r="D279" s="177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</row>
    <row r="280" spans="1:26" ht="15.75" customHeight="1">
      <c r="A280" s="177"/>
      <c r="B280" s="177"/>
      <c r="C280" s="177"/>
      <c r="D280" s="177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</row>
    <row r="281" spans="1:26" ht="15.75" customHeight="1">
      <c r="A281" s="177"/>
      <c r="B281" s="177"/>
      <c r="C281" s="177"/>
      <c r="D281" s="177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</row>
    <row r="282" spans="1:26" ht="15.75" customHeight="1">
      <c r="A282" s="177"/>
      <c r="B282" s="177"/>
      <c r="C282" s="177"/>
      <c r="D282" s="177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</row>
    <row r="283" spans="1:26" ht="15.75" customHeight="1">
      <c r="A283" s="177"/>
      <c r="B283" s="177"/>
      <c r="C283" s="177"/>
      <c r="D283" s="177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  <c r="R283" s="177"/>
      <c r="S283" s="177"/>
      <c r="T283" s="177"/>
      <c r="U283" s="177"/>
      <c r="V283" s="177"/>
      <c r="W283" s="177"/>
      <c r="X283" s="177"/>
      <c r="Y283" s="177"/>
      <c r="Z283" s="177"/>
    </row>
    <row r="284" spans="1:26" ht="15.75" customHeight="1">
      <c r="A284" s="177"/>
      <c r="B284" s="177"/>
      <c r="C284" s="177"/>
      <c r="D284" s="177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  <c r="R284" s="177"/>
      <c r="S284" s="177"/>
      <c r="T284" s="177"/>
      <c r="U284" s="177"/>
      <c r="V284" s="177"/>
      <c r="W284" s="177"/>
      <c r="X284" s="177"/>
      <c r="Y284" s="177"/>
      <c r="Z284" s="177"/>
    </row>
    <row r="285" spans="1:26" ht="15.75" customHeight="1">
      <c r="A285" s="177"/>
      <c r="B285" s="177"/>
      <c r="C285" s="177"/>
      <c r="D285" s="177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  <c r="R285" s="177"/>
      <c r="S285" s="177"/>
      <c r="T285" s="177"/>
      <c r="U285" s="177"/>
      <c r="V285" s="177"/>
      <c r="W285" s="177"/>
      <c r="X285" s="177"/>
      <c r="Y285" s="177"/>
      <c r="Z285" s="177"/>
    </row>
    <row r="286" spans="1:26" ht="15.75" customHeight="1">
      <c r="A286" s="177"/>
      <c r="B286" s="177"/>
      <c r="C286" s="177"/>
      <c r="D286" s="177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  <c r="R286" s="177"/>
      <c r="S286" s="177"/>
      <c r="T286" s="177"/>
      <c r="U286" s="177"/>
      <c r="V286" s="177"/>
      <c r="W286" s="177"/>
      <c r="X286" s="177"/>
      <c r="Y286" s="177"/>
      <c r="Z286" s="177"/>
    </row>
    <row r="287" spans="1:26" ht="15.75" customHeight="1">
      <c r="A287" s="177"/>
      <c r="B287" s="177"/>
      <c r="C287" s="177"/>
      <c r="D287" s="177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  <c r="R287" s="177"/>
      <c r="S287" s="177"/>
      <c r="T287" s="177"/>
      <c r="U287" s="177"/>
      <c r="V287" s="177"/>
      <c r="W287" s="177"/>
      <c r="X287" s="177"/>
      <c r="Y287" s="177"/>
      <c r="Z287" s="177"/>
    </row>
    <row r="288" spans="1:26" ht="15.75" customHeight="1">
      <c r="A288" s="177"/>
      <c r="B288" s="177"/>
      <c r="C288" s="177"/>
      <c r="D288" s="177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  <c r="R288" s="177"/>
      <c r="S288" s="177"/>
      <c r="T288" s="177"/>
      <c r="U288" s="177"/>
      <c r="V288" s="177"/>
      <c r="W288" s="177"/>
      <c r="X288" s="177"/>
      <c r="Y288" s="177"/>
      <c r="Z288" s="177"/>
    </row>
    <row r="289" spans="1:26" ht="15.75" customHeight="1">
      <c r="A289" s="177"/>
      <c r="B289" s="177"/>
      <c r="C289" s="177"/>
      <c r="D289" s="177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  <c r="R289" s="177"/>
      <c r="S289" s="177"/>
      <c r="T289" s="177"/>
      <c r="U289" s="177"/>
      <c r="V289" s="177"/>
      <c r="W289" s="177"/>
      <c r="X289" s="177"/>
      <c r="Y289" s="177"/>
      <c r="Z289" s="177"/>
    </row>
    <row r="290" spans="1:26" ht="15.75" customHeight="1">
      <c r="A290" s="177"/>
      <c r="B290" s="177"/>
      <c r="C290" s="177"/>
      <c r="D290" s="177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  <c r="R290" s="177"/>
      <c r="S290" s="177"/>
      <c r="T290" s="177"/>
      <c r="U290" s="177"/>
      <c r="V290" s="177"/>
      <c r="W290" s="177"/>
      <c r="X290" s="177"/>
      <c r="Y290" s="177"/>
      <c r="Z290" s="177"/>
    </row>
    <row r="291" spans="1:26" ht="15.75" customHeight="1">
      <c r="A291" s="177"/>
      <c r="B291" s="177"/>
      <c r="C291" s="177"/>
      <c r="D291" s="177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  <c r="R291" s="177"/>
      <c r="S291" s="177"/>
      <c r="T291" s="177"/>
      <c r="U291" s="177"/>
      <c r="V291" s="177"/>
      <c r="W291" s="177"/>
      <c r="X291" s="177"/>
      <c r="Y291" s="177"/>
      <c r="Z291" s="177"/>
    </row>
    <row r="292" spans="1:26" ht="15.75" customHeight="1">
      <c r="A292" s="177"/>
      <c r="B292" s="177"/>
      <c r="C292" s="177"/>
      <c r="D292" s="177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  <c r="R292" s="177"/>
      <c r="S292" s="177"/>
      <c r="T292" s="177"/>
      <c r="U292" s="177"/>
      <c r="V292" s="177"/>
      <c r="W292" s="177"/>
      <c r="X292" s="177"/>
      <c r="Y292" s="177"/>
      <c r="Z292" s="177"/>
    </row>
    <row r="293" spans="1:26" ht="15.75" customHeight="1">
      <c r="A293" s="177"/>
      <c r="B293" s="177"/>
      <c r="C293" s="177"/>
      <c r="D293" s="177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  <c r="R293" s="177"/>
      <c r="S293" s="177"/>
      <c r="T293" s="177"/>
      <c r="U293" s="177"/>
      <c r="V293" s="177"/>
      <c r="W293" s="177"/>
      <c r="X293" s="177"/>
      <c r="Y293" s="177"/>
      <c r="Z293" s="177"/>
    </row>
    <row r="294" spans="1:26" ht="15.75" customHeight="1">
      <c r="A294" s="177"/>
      <c r="B294" s="177"/>
      <c r="C294" s="177"/>
      <c r="D294" s="177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  <c r="R294" s="177"/>
      <c r="S294" s="177"/>
      <c r="T294" s="177"/>
      <c r="U294" s="177"/>
      <c r="V294" s="177"/>
      <c r="W294" s="177"/>
      <c r="X294" s="177"/>
      <c r="Y294" s="177"/>
      <c r="Z294" s="177"/>
    </row>
    <row r="295" spans="1:26" ht="15.75" customHeight="1">
      <c r="A295" s="177"/>
      <c r="B295" s="177"/>
      <c r="C295" s="177"/>
      <c r="D295" s="177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  <c r="R295" s="177"/>
      <c r="S295" s="177"/>
      <c r="T295" s="177"/>
      <c r="U295" s="177"/>
      <c r="V295" s="177"/>
      <c r="W295" s="177"/>
      <c r="X295" s="177"/>
      <c r="Y295" s="177"/>
      <c r="Z295" s="177"/>
    </row>
    <row r="296" spans="1:26" ht="15.75" customHeight="1">
      <c r="A296" s="177"/>
      <c r="B296" s="177"/>
      <c r="C296" s="177"/>
      <c r="D296" s="177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  <c r="R296" s="177"/>
      <c r="S296" s="177"/>
      <c r="T296" s="177"/>
      <c r="U296" s="177"/>
      <c r="V296" s="177"/>
      <c r="W296" s="177"/>
      <c r="X296" s="177"/>
      <c r="Y296" s="177"/>
      <c r="Z296" s="177"/>
    </row>
    <row r="297" spans="1:26" ht="15.75" customHeight="1">
      <c r="A297" s="177"/>
      <c r="B297" s="177"/>
      <c r="C297" s="177"/>
      <c r="D297" s="177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  <c r="R297" s="177"/>
      <c r="S297" s="177"/>
      <c r="T297" s="177"/>
      <c r="U297" s="177"/>
      <c r="V297" s="177"/>
      <c r="W297" s="177"/>
      <c r="X297" s="177"/>
      <c r="Y297" s="177"/>
      <c r="Z297" s="177"/>
    </row>
    <row r="298" spans="1:26" ht="15.75" customHeight="1">
      <c r="A298" s="177"/>
      <c r="B298" s="177"/>
      <c r="C298" s="177"/>
      <c r="D298" s="177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  <c r="R298" s="177"/>
      <c r="S298" s="177"/>
      <c r="T298" s="177"/>
      <c r="U298" s="177"/>
      <c r="V298" s="177"/>
      <c r="W298" s="177"/>
      <c r="X298" s="177"/>
      <c r="Y298" s="177"/>
      <c r="Z298" s="177"/>
    </row>
    <row r="299" spans="1:26" ht="15.75" customHeight="1">
      <c r="A299" s="177"/>
      <c r="B299" s="177"/>
      <c r="C299" s="177"/>
      <c r="D299" s="177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  <c r="R299" s="177"/>
      <c r="S299" s="177"/>
      <c r="T299" s="177"/>
      <c r="U299" s="177"/>
      <c r="V299" s="177"/>
      <c r="W299" s="177"/>
      <c r="X299" s="177"/>
      <c r="Y299" s="177"/>
      <c r="Z299" s="177"/>
    </row>
    <row r="300" spans="1:26" ht="15.75" customHeight="1">
      <c r="A300" s="177"/>
      <c r="B300" s="177"/>
      <c r="C300" s="177"/>
      <c r="D300" s="177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  <c r="R300" s="177"/>
      <c r="S300" s="177"/>
      <c r="T300" s="177"/>
      <c r="U300" s="177"/>
      <c r="V300" s="177"/>
      <c r="W300" s="177"/>
      <c r="X300" s="177"/>
      <c r="Y300" s="177"/>
      <c r="Z300" s="177"/>
    </row>
    <row r="301" spans="1:26" ht="15.75" customHeight="1">
      <c r="A301" s="177"/>
      <c r="B301" s="177"/>
      <c r="C301" s="177"/>
      <c r="D301" s="177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  <c r="R301" s="177"/>
      <c r="S301" s="177"/>
      <c r="T301" s="177"/>
      <c r="U301" s="177"/>
      <c r="V301" s="177"/>
      <c r="W301" s="177"/>
      <c r="X301" s="177"/>
      <c r="Y301" s="177"/>
      <c r="Z301" s="177"/>
    </row>
    <row r="302" spans="1:26" ht="15.75" customHeight="1">
      <c r="A302" s="177"/>
      <c r="B302" s="177"/>
      <c r="C302" s="177"/>
      <c r="D302" s="177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  <c r="R302" s="177"/>
      <c r="S302" s="177"/>
      <c r="T302" s="177"/>
      <c r="U302" s="177"/>
      <c r="V302" s="177"/>
      <c r="W302" s="177"/>
      <c r="X302" s="177"/>
      <c r="Y302" s="177"/>
      <c r="Z302" s="177"/>
    </row>
    <row r="303" spans="1:26" ht="15.75" customHeight="1">
      <c r="A303" s="177"/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  <c r="R303" s="177"/>
      <c r="S303" s="177"/>
      <c r="T303" s="177"/>
      <c r="U303" s="177"/>
      <c r="V303" s="177"/>
      <c r="W303" s="177"/>
      <c r="X303" s="177"/>
      <c r="Y303" s="177"/>
      <c r="Z303" s="177"/>
    </row>
    <row r="304" spans="1:26" ht="15.75" customHeight="1">
      <c r="A304" s="177"/>
      <c r="B304" s="177"/>
      <c r="C304" s="177"/>
      <c r="D304" s="177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  <c r="R304" s="177"/>
      <c r="S304" s="177"/>
      <c r="T304" s="177"/>
      <c r="U304" s="177"/>
      <c r="V304" s="177"/>
      <c r="W304" s="177"/>
      <c r="X304" s="177"/>
      <c r="Y304" s="177"/>
      <c r="Z304" s="177"/>
    </row>
    <row r="305" spans="1:26" ht="15.75" customHeight="1">
      <c r="A305" s="177"/>
      <c r="B305" s="177"/>
      <c r="C305" s="177"/>
      <c r="D305" s="177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  <c r="R305" s="177"/>
      <c r="S305" s="177"/>
      <c r="T305" s="177"/>
      <c r="U305" s="177"/>
      <c r="V305" s="177"/>
      <c r="W305" s="177"/>
      <c r="X305" s="177"/>
      <c r="Y305" s="177"/>
      <c r="Z305" s="177"/>
    </row>
    <row r="306" spans="1:26" ht="15.75" customHeight="1">
      <c r="A306" s="177"/>
      <c r="B306" s="177"/>
      <c r="C306" s="177"/>
      <c r="D306" s="177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  <c r="R306" s="177"/>
      <c r="S306" s="177"/>
      <c r="T306" s="177"/>
      <c r="U306" s="177"/>
      <c r="V306" s="177"/>
      <c r="W306" s="177"/>
      <c r="X306" s="177"/>
      <c r="Y306" s="177"/>
      <c r="Z306" s="177"/>
    </row>
    <row r="307" spans="1:26" ht="15.75" customHeight="1">
      <c r="A307" s="177"/>
      <c r="B307" s="177"/>
      <c r="C307" s="177"/>
      <c r="D307" s="177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  <c r="R307" s="177"/>
      <c r="S307" s="177"/>
      <c r="T307" s="177"/>
      <c r="U307" s="177"/>
      <c r="V307" s="177"/>
      <c r="W307" s="177"/>
      <c r="X307" s="177"/>
      <c r="Y307" s="177"/>
      <c r="Z307" s="177"/>
    </row>
    <row r="308" spans="1:26" ht="15.75" customHeight="1">
      <c r="A308" s="177"/>
      <c r="B308" s="177"/>
      <c r="C308" s="177"/>
      <c r="D308" s="177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  <c r="R308" s="177"/>
      <c r="S308" s="177"/>
      <c r="T308" s="177"/>
      <c r="U308" s="177"/>
      <c r="V308" s="177"/>
      <c r="W308" s="177"/>
      <c r="X308" s="177"/>
      <c r="Y308" s="177"/>
      <c r="Z308" s="177"/>
    </row>
    <row r="309" spans="1:26" ht="15.75" customHeight="1">
      <c r="A309" s="177"/>
      <c r="B309" s="177"/>
      <c r="C309" s="177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</row>
    <row r="310" spans="1:26" ht="15.75" customHeight="1">
      <c r="A310" s="177"/>
      <c r="B310" s="177"/>
      <c r="C310" s="177"/>
      <c r="D310" s="177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  <c r="R310" s="177"/>
      <c r="S310" s="177"/>
      <c r="T310" s="177"/>
      <c r="U310" s="177"/>
      <c r="V310" s="177"/>
      <c r="W310" s="177"/>
      <c r="X310" s="177"/>
      <c r="Y310" s="177"/>
      <c r="Z310" s="177"/>
    </row>
    <row r="311" spans="1:26" ht="15.75" customHeight="1">
      <c r="A311" s="177"/>
      <c r="B311" s="177"/>
      <c r="C311" s="177"/>
      <c r="D311" s="177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  <c r="R311" s="177"/>
      <c r="S311" s="177"/>
      <c r="T311" s="177"/>
      <c r="U311" s="177"/>
      <c r="V311" s="177"/>
      <c r="W311" s="177"/>
      <c r="X311" s="177"/>
      <c r="Y311" s="177"/>
      <c r="Z311" s="177"/>
    </row>
    <row r="312" spans="1:26" ht="15.75" customHeight="1">
      <c r="A312" s="177"/>
      <c r="B312" s="177"/>
      <c r="C312" s="177"/>
      <c r="D312" s="177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  <c r="R312" s="177"/>
      <c r="S312" s="177"/>
      <c r="T312" s="177"/>
      <c r="U312" s="177"/>
      <c r="V312" s="177"/>
      <c r="W312" s="177"/>
      <c r="X312" s="177"/>
      <c r="Y312" s="177"/>
      <c r="Z312" s="177"/>
    </row>
    <row r="313" spans="1:26" ht="15.75" customHeight="1">
      <c r="A313" s="177"/>
      <c r="B313" s="177"/>
      <c r="C313" s="177"/>
      <c r="D313" s="177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  <c r="R313" s="177"/>
      <c r="S313" s="177"/>
      <c r="T313" s="177"/>
      <c r="U313" s="177"/>
      <c r="V313" s="177"/>
      <c r="W313" s="177"/>
      <c r="X313" s="177"/>
      <c r="Y313" s="177"/>
      <c r="Z313" s="177"/>
    </row>
    <row r="314" spans="1:26" ht="15.75" customHeight="1">
      <c r="A314" s="177"/>
      <c r="B314" s="177"/>
      <c r="C314" s="177"/>
      <c r="D314" s="177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  <c r="R314" s="177"/>
      <c r="S314" s="177"/>
      <c r="T314" s="177"/>
      <c r="U314" s="177"/>
      <c r="V314" s="177"/>
      <c r="W314" s="177"/>
      <c r="X314" s="177"/>
      <c r="Y314" s="177"/>
      <c r="Z314" s="177"/>
    </row>
    <row r="315" spans="1:26" ht="15.75" customHeight="1">
      <c r="A315" s="177"/>
      <c r="B315" s="177"/>
      <c r="C315" s="177"/>
      <c r="D315" s="177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  <c r="R315" s="177"/>
      <c r="S315" s="177"/>
      <c r="T315" s="177"/>
      <c r="U315" s="177"/>
      <c r="V315" s="177"/>
      <c r="W315" s="177"/>
      <c r="X315" s="177"/>
      <c r="Y315" s="177"/>
      <c r="Z315" s="177"/>
    </row>
    <row r="316" spans="1:26" ht="15.75" customHeight="1">
      <c r="A316" s="177"/>
      <c r="B316" s="177"/>
      <c r="C316" s="177"/>
      <c r="D316" s="177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  <c r="R316" s="177"/>
      <c r="S316" s="177"/>
      <c r="T316" s="177"/>
      <c r="U316" s="177"/>
      <c r="V316" s="177"/>
      <c r="W316" s="177"/>
      <c r="X316" s="177"/>
      <c r="Y316" s="177"/>
      <c r="Z316" s="177"/>
    </row>
    <row r="317" spans="1:26" ht="15.75" customHeight="1">
      <c r="A317" s="177"/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  <c r="R317" s="177"/>
      <c r="S317" s="177"/>
      <c r="T317" s="177"/>
      <c r="U317" s="177"/>
      <c r="V317" s="177"/>
      <c r="W317" s="177"/>
      <c r="X317" s="177"/>
      <c r="Y317" s="177"/>
      <c r="Z317" s="177"/>
    </row>
    <row r="318" spans="1:26" ht="15.75" customHeight="1">
      <c r="A318" s="177"/>
      <c r="B318" s="177"/>
      <c r="C318" s="177"/>
      <c r="D318" s="177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  <c r="R318" s="177"/>
      <c r="S318" s="177"/>
      <c r="T318" s="177"/>
      <c r="U318" s="177"/>
      <c r="V318" s="177"/>
      <c r="W318" s="177"/>
      <c r="X318" s="177"/>
      <c r="Y318" s="177"/>
      <c r="Z318" s="177"/>
    </row>
    <row r="319" spans="1:26" ht="15.75" customHeight="1">
      <c r="A319" s="177"/>
      <c r="B319" s="177"/>
      <c r="C319" s="177"/>
      <c r="D319" s="177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  <c r="R319" s="177"/>
      <c r="S319" s="177"/>
      <c r="T319" s="177"/>
      <c r="U319" s="177"/>
      <c r="V319" s="177"/>
      <c r="W319" s="177"/>
      <c r="X319" s="177"/>
      <c r="Y319" s="177"/>
      <c r="Z319" s="177"/>
    </row>
    <row r="320" spans="1:26" ht="15.75" customHeight="1">
      <c r="A320" s="177"/>
      <c r="B320" s="177"/>
      <c r="C320" s="177"/>
      <c r="D320" s="177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  <c r="R320" s="177"/>
      <c r="S320" s="177"/>
      <c r="T320" s="177"/>
      <c r="U320" s="177"/>
      <c r="V320" s="177"/>
      <c r="W320" s="177"/>
      <c r="X320" s="177"/>
      <c r="Y320" s="177"/>
      <c r="Z320" s="177"/>
    </row>
    <row r="321" spans="1:26" ht="15.75" customHeight="1">
      <c r="A321" s="177"/>
      <c r="B321" s="177"/>
      <c r="C321" s="177"/>
      <c r="D321" s="177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  <c r="R321" s="177"/>
      <c r="S321" s="177"/>
      <c r="T321" s="177"/>
      <c r="U321" s="177"/>
      <c r="V321" s="177"/>
      <c r="W321" s="177"/>
      <c r="X321" s="177"/>
      <c r="Y321" s="177"/>
      <c r="Z321" s="177"/>
    </row>
    <row r="322" spans="1:26" ht="15.75" customHeight="1">
      <c r="A322" s="177"/>
      <c r="B322" s="177"/>
      <c r="C322" s="177"/>
      <c r="D322" s="177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  <c r="R322" s="177"/>
      <c r="S322" s="177"/>
      <c r="T322" s="177"/>
      <c r="U322" s="177"/>
      <c r="V322" s="177"/>
      <c r="W322" s="177"/>
      <c r="X322" s="177"/>
      <c r="Y322" s="177"/>
      <c r="Z322" s="177"/>
    </row>
    <row r="323" spans="1:26" ht="15.75" customHeight="1">
      <c r="A323" s="177"/>
      <c r="B323" s="177"/>
      <c r="C323" s="177"/>
      <c r="D323" s="177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  <c r="R323" s="177"/>
      <c r="S323" s="177"/>
      <c r="T323" s="177"/>
      <c r="U323" s="177"/>
      <c r="V323" s="177"/>
      <c r="W323" s="177"/>
      <c r="X323" s="177"/>
      <c r="Y323" s="177"/>
      <c r="Z323" s="177"/>
    </row>
    <row r="324" spans="1:26" ht="15.75" customHeight="1">
      <c r="A324" s="177"/>
      <c r="B324" s="177"/>
      <c r="C324" s="177"/>
      <c r="D324" s="177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  <c r="R324" s="177"/>
      <c r="S324" s="177"/>
      <c r="T324" s="177"/>
      <c r="U324" s="177"/>
      <c r="V324" s="177"/>
      <c r="W324" s="177"/>
      <c r="X324" s="177"/>
      <c r="Y324" s="177"/>
      <c r="Z324" s="177"/>
    </row>
    <row r="325" spans="1:26" ht="15.75" customHeight="1">
      <c r="A325" s="177"/>
      <c r="B325" s="177"/>
      <c r="C325" s="177"/>
      <c r="D325" s="177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  <c r="R325" s="177"/>
      <c r="S325" s="177"/>
      <c r="T325" s="177"/>
      <c r="U325" s="177"/>
      <c r="V325" s="177"/>
      <c r="W325" s="177"/>
      <c r="X325" s="177"/>
      <c r="Y325" s="177"/>
      <c r="Z325" s="177"/>
    </row>
    <row r="326" spans="1:26" ht="15.75" customHeight="1">
      <c r="A326" s="177"/>
      <c r="B326" s="177"/>
      <c r="C326" s="177"/>
      <c r="D326" s="177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  <c r="R326" s="177"/>
      <c r="S326" s="177"/>
      <c r="T326" s="177"/>
      <c r="U326" s="177"/>
      <c r="V326" s="177"/>
      <c r="W326" s="177"/>
      <c r="X326" s="177"/>
      <c r="Y326" s="177"/>
      <c r="Z326" s="177"/>
    </row>
    <row r="327" spans="1:26" ht="15.75" customHeight="1">
      <c r="A327" s="177"/>
      <c r="B327" s="177"/>
      <c r="C327" s="177"/>
      <c r="D327" s="177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  <c r="R327" s="177"/>
      <c r="S327" s="177"/>
      <c r="T327" s="177"/>
      <c r="U327" s="177"/>
      <c r="V327" s="177"/>
      <c r="W327" s="177"/>
      <c r="X327" s="177"/>
      <c r="Y327" s="177"/>
      <c r="Z327" s="177"/>
    </row>
    <row r="328" spans="1:26" ht="15.75" customHeight="1">
      <c r="A328" s="177"/>
      <c r="B328" s="177"/>
      <c r="C328" s="177"/>
      <c r="D328" s="177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  <c r="R328" s="177"/>
      <c r="S328" s="177"/>
      <c r="T328" s="177"/>
      <c r="U328" s="177"/>
      <c r="V328" s="177"/>
      <c r="W328" s="177"/>
      <c r="X328" s="177"/>
      <c r="Y328" s="177"/>
      <c r="Z328" s="177"/>
    </row>
    <row r="329" spans="1:26" ht="15.75" customHeight="1">
      <c r="A329" s="177"/>
      <c r="B329" s="177"/>
      <c r="C329" s="177"/>
      <c r="D329" s="177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  <c r="R329" s="177"/>
      <c r="S329" s="177"/>
      <c r="T329" s="177"/>
      <c r="U329" s="177"/>
      <c r="V329" s="177"/>
      <c r="W329" s="177"/>
      <c r="X329" s="177"/>
      <c r="Y329" s="177"/>
      <c r="Z329" s="177"/>
    </row>
    <row r="330" spans="1:26" ht="15.75" customHeight="1">
      <c r="A330" s="177"/>
      <c r="B330" s="177"/>
      <c r="C330" s="177"/>
      <c r="D330" s="177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  <c r="R330" s="177"/>
      <c r="S330" s="177"/>
      <c r="T330" s="177"/>
      <c r="U330" s="177"/>
      <c r="V330" s="177"/>
      <c r="W330" s="177"/>
      <c r="X330" s="177"/>
      <c r="Y330" s="177"/>
      <c r="Z330" s="177"/>
    </row>
    <row r="331" spans="1:26" ht="15.75" customHeight="1">
      <c r="A331" s="177"/>
      <c r="B331" s="177"/>
      <c r="C331" s="177"/>
      <c r="D331" s="177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  <c r="R331" s="177"/>
      <c r="S331" s="177"/>
      <c r="T331" s="177"/>
      <c r="U331" s="177"/>
      <c r="V331" s="177"/>
      <c r="W331" s="177"/>
      <c r="X331" s="177"/>
      <c r="Y331" s="177"/>
      <c r="Z331" s="177"/>
    </row>
    <row r="332" spans="1:26" ht="15.75" customHeight="1">
      <c r="A332" s="177"/>
      <c r="B332" s="177"/>
      <c r="C332" s="177"/>
      <c r="D332" s="177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  <c r="R332" s="177"/>
      <c r="S332" s="177"/>
      <c r="T332" s="177"/>
      <c r="U332" s="177"/>
      <c r="V332" s="177"/>
      <c r="W332" s="177"/>
      <c r="X332" s="177"/>
      <c r="Y332" s="177"/>
      <c r="Z332" s="177"/>
    </row>
    <row r="333" spans="1:26" ht="15.75" customHeight="1">
      <c r="A333" s="177"/>
      <c r="B333" s="177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7"/>
    </row>
    <row r="334" spans="1:26" ht="15.75" customHeight="1">
      <c r="A334" s="177"/>
      <c r="B334" s="177"/>
      <c r="C334" s="177"/>
      <c r="D334" s="177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  <c r="R334" s="177"/>
      <c r="S334" s="177"/>
      <c r="T334" s="177"/>
      <c r="U334" s="177"/>
      <c r="V334" s="177"/>
      <c r="W334" s="177"/>
      <c r="X334" s="177"/>
      <c r="Y334" s="177"/>
      <c r="Z334" s="177"/>
    </row>
    <row r="335" spans="1:26" ht="15.75" customHeight="1">
      <c r="A335" s="177"/>
      <c r="B335" s="177"/>
      <c r="C335" s="177"/>
      <c r="D335" s="177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  <c r="R335" s="177"/>
      <c r="S335" s="177"/>
      <c r="T335" s="177"/>
      <c r="U335" s="177"/>
      <c r="V335" s="177"/>
      <c r="W335" s="177"/>
      <c r="X335" s="177"/>
      <c r="Y335" s="177"/>
      <c r="Z335" s="177"/>
    </row>
    <row r="336" spans="1:26" ht="15.75" customHeight="1">
      <c r="A336" s="177"/>
      <c r="B336" s="177"/>
      <c r="C336" s="177"/>
      <c r="D336" s="177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  <c r="R336" s="177"/>
      <c r="S336" s="177"/>
      <c r="T336" s="177"/>
      <c r="U336" s="177"/>
      <c r="V336" s="177"/>
      <c r="W336" s="177"/>
      <c r="X336" s="177"/>
      <c r="Y336" s="177"/>
      <c r="Z336" s="177"/>
    </row>
    <row r="337" spans="1:26" ht="15.75" customHeight="1">
      <c r="A337" s="177"/>
      <c r="B337" s="177"/>
      <c r="C337" s="177"/>
      <c r="D337" s="177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  <c r="R337" s="177"/>
      <c r="S337" s="177"/>
      <c r="T337" s="177"/>
      <c r="U337" s="177"/>
      <c r="V337" s="177"/>
      <c r="W337" s="177"/>
      <c r="X337" s="177"/>
      <c r="Y337" s="177"/>
      <c r="Z337" s="177"/>
    </row>
    <row r="338" spans="1:26" ht="15.75" customHeight="1">
      <c r="A338" s="177"/>
      <c r="B338" s="177"/>
      <c r="C338" s="177"/>
      <c r="D338" s="177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  <c r="R338" s="177"/>
      <c r="S338" s="177"/>
      <c r="T338" s="177"/>
      <c r="U338" s="177"/>
      <c r="V338" s="177"/>
      <c r="W338" s="177"/>
      <c r="X338" s="177"/>
      <c r="Y338" s="177"/>
      <c r="Z338" s="177"/>
    </row>
    <row r="339" spans="1:26" ht="15.75" customHeight="1">
      <c r="A339" s="177"/>
      <c r="B339" s="177"/>
      <c r="C339" s="177"/>
      <c r="D339" s="177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  <c r="R339" s="177"/>
      <c r="S339" s="177"/>
      <c r="T339" s="177"/>
      <c r="U339" s="177"/>
      <c r="V339" s="177"/>
      <c r="W339" s="177"/>
      <c r="X339" s="177"/>
      <c r="Y339" s="177"/>
      <c r="Z339" s="177"/>
    </row>
    <row r="340" spans="1:26" ht="15.75" customHeight="1">
      <c r="A340" s="177"/>
      <c r="B340" s="177"/>
      <c r="C340" s="177"/>
      <c r="D340" s="177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  <c r="R340" s="177"/>
      <c r="S340" s="177"/>
      <c r="T340" s="177"/>
      <c r="U340" s="177"/>
      <c r="V340" s="177"/>
      <c r="W340" s="177"/>
      <c r="X340" s="177"/>
      <c r="Y340" s="177"/>
      <c r="Z340" s="177"/>
    </row>
    <row r="341" spans="1:26" ht="15.75" customHeight="1">
      <c r="A341" s="177"/>
      <c r="B341" s="177"/>
      <c r="C341" s="177"/>
      <c r="D341" s="177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  <c r="R341" s="177"/>
      <c r="S341" s="177"/>
      <c r="T341" s="177"/>
      <c r="U341" s="177"/>
      <c r="V341" s="177"/>
      <c r="W341" s="177"/>
      <c r="X341" s="177"/>
      <c r="Y341" s="177"/>
      <c r="Z341" s="177"/>
    </row>
    <row r="342" spans="1:26" ht="15.75" customHeight="1">
      <c r="A342" s="177"/>
      <c r="B342" s="177"/>
      <c r="C342" s="177"/>
      <c r="D342" s="177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  <c r="R342" s="177"/>
      <c r="S342" s="177"/>
      <c r="T342" s="177"/>
      <c r="U342" s="177"/>
      <c r="V342" s="177"/>
      <c r="W342" s="177"/>
      <c r="X342" s="177"/>
      <c r="Y342" s="177"/>
      <c r="Z342" s="177"/>
    </row>
    <row r="343" spans="1:26" ht="15.75" customHeight="1">
      <c r="A343" s="177"/>
      <c r="B343" s="177"/>
      <c r="C343" s="177"/>
      <c r="D343" s="177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  <c r="R343" s="177"/>
      <c r="S343" s="177"/>
      <c r="T343" s="177"/>
      <c r="U343" s="177"/>
      <c r="V343" s="177"/>
      <c r="W343" s="177"/>
      <c r="X343" s="177"/>
      <c r="Y343" s="177"/>
      <c r="Z343" s="177"/>
    </row>
    <row r="344" spans="1:26" ht="15.75" customHeight="1">
      <c r="A344" s="177"/>
      <c r="B344" s="177"/>
      <c r="C344" s="177"/>
      <c r="D344" s="177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  <c r="R344" s="177"/>
      <c r="S344" s="177"/>
      <c r="T344" s="177"/>
      <c r="U344" s="177"/>
      <c r="V344" s="177"/>
      <c r="W344" s="177"/>
      <c r="X344" s="177"/>
      <c r="Y344" s="177"/>
      <c r="Z344" s="177"/>
    </row>
    <row r="345" spans="1:26" ht="15.75" customHeight="1">
      <c r="A345" s="177"/>
      <c r="B345" s="177"/>
      <c r="C345" s="177"/>
      <c r="D345" s="177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  <c r="R345" s="177"/>
      <c r="S345" s="177"/>
      <c r="T345" s="177"/>
      <c r="U345" s="177"/>
      <c r="V345" s="177"/>
      <c r="W345" s="177"/>
      <c r="X345" s="177"/>
      <c r="Y345" s="177"/>
      <c r="Z345" s="177"/>
    </row>
    <row r="346" spans="1:26" ht="15.75" customHeight="1">
      <c r="A346" s="177"/>
      <c r="B346" s="177"/>
      <c r="C346" s="177"/>
      <c r="D346" s="177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  <c r="R346" s="177"/>
      <c r="S346" s="177"/>
      <c r="T346" s="177"/>
      <c r="U346" s="177"/>
      <c r="V346" s="177"/>
      <c r="W346" s="177"/>
      <c r="X346" s="177"/>
      <c r="Y346" s="177"/>
      <c r="Z346" s="177"/>
    </row>
    <row r="347" spans="1:26" ht="15.75" customHeight="1">
      <c r="A347" s="177"/>
      <c r="B347" s="177"/>
      <c r="C347" s="177"/>
      <c r="D347" s="177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  <c r="R347" s="177"/>
      <c r="S347" s="177"/>
      <c r="T347" s="177"/>
      <c r="U347" s="177"/>
      <c r="V347" s="177"/>
      <c r="W347" s="177"/>
      <c r="X347" s="177"/>
      <c r="Y347" s="177"/>
      <c r="Z347" s="177"/>
    </row>
    <row r="348" spans="1:26" ht="15.75" customHeight="1">
      <c r="A348" s="177"/>
      <c r="B348" s="177"/>
      <c r="C348" s="177"/>
      <c r="D348" s="177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  <c r="R348" s="177"/>
      <c r="S348" s="177"/>
      <c r="T348" s="177"/>
      <c r="U348" s="177"/>
      <c r="V348" s="177"/>
      <c r="W348" s="177"/>
      <c r="X348" s="177"/>
      <c r="Y348" s="177"/>
      <c r="Z348" s="177"/>
    </row>
    <row r="349" spans="1:26" ht="15.75" customHeight="1">
      <c r="A349" s="177"/>
      <c r="B349" s="177"/>
      <c r="C349" s="177"/>
      <c r="D349" s="177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  <c r="R349" s="177"/>
      <c r="S349" s="177"/>
      <c r="T349" s="177"/>
      <c r="U349" s="177"/>
      <c r="V349" s="177"/>
      <c r="W349" s="177"/>
      <c r="X349" s="177"/>
      <c r="Y349" s="177"/>
      <c r="Z349" s="177"/>
    </row>
    <row r="350" spans="1:26" ht="15.75" customHeight="1">
      <c r="A350" s="177"/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  <c r="R350" s="177"/>
      <c r="S350" s="177"/>
      <c r="T350" s="177"/>
      <c r="U350" s="177"/>
      <c r="V350" s="177"/>
      <c r="W350" s="177"/>
      <c r="X350" s="177"/>
      <c r="Y350" s="177"/>
      <c r="Z350" s="177"/>
    </row>
    <row r="351" spans="1:26" ht="15.75" customHeight="1">
      <c r="A351" s="177"/>
      <c r="B351" s="177"/>
      <c r="C351" s="177"/>
      <c r="D351" s="177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  <c r="R351" s="177"/>
      <c r="S351" s="177"/>
      <c r="T351" s="177"/>
      <c r="U351" s="177"/>
      <c r="V351" s="177"/>
      <c r="W351" s="177"/>
      <c r="X351" s="177"/>
      <c r="Y351" s="177"/>
      <c r="Z351" s="177"/>
    </row>
    <row r="352" spans="1:26" ht="15.75" customHeight="1">
      <c r="A352" s="177"/>
      <c r="B352" s="177"/>
      <c r="C352" s="177"/>
      <c r="D352" s="177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  <c r="R352" s="177"/>
      <c r="S352" s="177"/>
      <c r="T352" s="177"/>
      <c r="U352" s="177"/>
      <c r="V352" s="177"/>
      <c r="W352" s="177"/>
      <c r="X352" s="177"/>
      <c r="Y352" s="177"/>
      <c r="Z352" s="177"/>
    </row>
    <row r="353" spans="1:26" ht="15.75" customHeight="1">
      <c r="A353" s="177"/>
      <c r="B353" s="177"/>
      <c r="C353" s="177"/>
      <c r="D353" s="177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  <c r="R353" s="177"/>
      <c r="S353" s="177"/>
      <c r="T353" s="177"/>
      <c r="U353" s="177"/>
      <c r="V353" s="177"/>
      <c r="W353" s="177"/>
      <c r="X353" s="177"/>
      <c r="Y353" s="177"/>
      <c r="Z353" s="177"/>
    </row>
    <row r="354" spans="1:26" ht="15.75" customHeight="1">
      <c r="A354" s="177"/>
      <c r="B354" s="177"/>
      <c r="C354" s="177"/>
      <c r="D354" s="177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  <c r="R354" s="177"/>
      <c r="S354" s="177"/>
      <c r="T354" s="177"/>
      <c r="U354" s="177"/>
      <c r="V354" s="177"/>
      <c r="W354" s="177"/>
      <c r="X354" s="177"/>
      <c r="Y354" s="177"/>
      <c r="Z354" s="177"/>
    </row>
    <row r="355" spans="1:26" ht="15.75" customHeight="1">
      <c r="A355" s="177"/>
      <c r="B355" s="177"/>
      <c r="C355" s="177"/>
      <c r="D355" s="177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  <c r="R355" s="177"/>
      <c r="S355" s="177"/>
      <c r="T355" s="177"/>
      <c r="U355" s="177"/>
      <c r="V355" s="177"/>
      <c r="W355" s="177"/>
      <c r="X355" s="177"/>
      <c r="Y355" s="177"/>
      <c r="Z355" s="177"/>
    </row>
    <row r="356" spans="1:26" ht="15.75" customHeight="1">
      <c r="A356" s="177"/>
      <c r="B356" s="177"/>
      <c r="C356" s="177"/>
      <c r="D356" s="177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  <c r="R356" s="177"/>
      <c r="S356" s="177"/>
      <c r="T356" s="177"/>
      <c r="U356" s="177"/>
      <c r="V356" s="177"/>
      <c r="W356" s="177"/>
      <c r="X356" s="177"/>
      <c r="Y356" s="177"/>
      <c r="Z356" s="177"/>
    </row>
    <row r="357" spans="1:26" ht="15.75" customHeight="1">
      <c r="A357" s="177"/>
      <c r="B357" s="177"/>
      <c r="C357" s="177"/>
      <c r="D357" s="177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  <c r="R357" s="177"/>
      <c r="S357" s="177"/>
      <c r="T357" s="177"/>
      <c r="U357" s="177"/>
      <c r="V357" s="177"/>
      <c r="W357" s="177"/>
      <c r="X357" s="177"/>
      <c r="Y357" s="177"/>
      <c r="Z357" s="177"/>
    </row>
    <row r="358" spans="1:26" ht="15.75" customHeight="1">
      <c r="A358" s="177"/>
      <c r="B358" s="177"/>
      <c r="C358" s="177"/>
      <c r="D358" s="177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  <c r="R358" s="177"/>
      <c r="S358" s="177"/>
      <c r="T358" s="177"/>
      <c r="U358" s="177"/>
      <c r="V358" s="177"/>
      <c r="W358" s="177"/>
      <c r="X358" s="177"/>
      <c r="Y358" s="177"/>
      <c r="Z358" s="177"/>
    </row>
    <row r="359" spans="1:26" ht="15.75" customHeight="1">
      <c r="A359" s="177"/>
      <c r="B359" s="177"/>
      <c r="C359" s="177"/>
      <c r="D359" s="177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  <c r="R359" s="177"/>
      <c r="S359" s="177"/>
      <c r="T359" s="177"/>
      <c r="U359" s="177"/>
      <c r="V359" s="177"/>
      <c r="W359" s="177"/>
      <c r="X359" s="177"/>
      <c r="Y359" s="177"/>
      <c r="Z359" s="177"/>
    </row>
    <row r="360" spans="1:26" ht="15.75" customHeight="1">
      <c r="A360" s="177"/>
      <c r="B360" s="177"/>
      <c r="C360" s="177"/>
      <c r="D360" s="177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  <c r="R360" s="177"/>
      <c r="S360" s="177"/>
      <c r="T360" s="177"/>
      <c r="U360" s="177"/>
      <c r="V360" s="177"/>
      <c r="W360" s="177"/>
      <c r="X360" s="177"/>
      <c r="Y360" s="177"/>
      <c r="Z360" s="177"/>
    </row>
    <row r="361" spans="1:26" ht="15.75" customHeight="1">
      <c r="A361" s="177"/>
      <c r="B361" s="177"/>
      <c r="C361" s="177"/>
      <c r="D361" s="177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  <c r="R361" s="177"/>
      <c r="S361" s="177"/>
      <c r="T361" s="177"/>
      <c r="U361" s="177"/>
      <c r="V361" s="177"/>
      <c r="W361" s="177"/>
      <c r="X361" s="177"/>
      <c r="Y361" s="177"/>
      <c r="Z361" s="177"/>
    </row>
    <row r="362" spans="1:26" ht="15.75" customHeight="1">
      <c r="A362" s="177"/>
      <c r="B362" s="177"/>
      <c r="C362" s="177"/>
      <c r="D362" s="177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  <c r="R362" s="177"/>
      <c r="S362" s="177"/>
      <c r="T362" s="177"/>
      <c r="U362" s="177"/>
      <c r="V362" s="177"/>
      <c r="W362" s="177"/>
      <c r="X362" s="177"/>
      <c r="Y362" s="177"/>
      <c r="Z362" s="177"/>
    </row>
    <row r="363" spans="1:26" ht="15.75" customHeight="1">
      <c r="A363" s="177"/>
      <c r="B363" s="177"/>
      <c r="C363" s="177"/>
      <c r="D363" s="177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  <c r="R363" s="177"/>
      <c r="S363" s="177"/>
      <c r="T363" s="177"/>
      <c r="U363" s="177"/>
      <c r="V363" s="177"/>
      <c r="W363" s="177"/>
      <c r="X363" s="177"/>
      <c r="Y363" s="177"/>
      <c r="Z363" s="177"/>
    </row>
    <row r="364" spans="1:26" ht="15.75" customHeight="1">
      <c r="A364" s="177"/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  <c r="R364" s="177"/>
      <c r="S364" s="177"/>
      <c r="T364" s="177"/>
      <c r="U364" s="177"/>
      <c r="V364" s="177"/>
      <c r="W364" s="177"/>
      <c r="X364" s="177"/>
      <c r="Y364" s="177"/>
      <c r="Z364" s="177"/>
    </row>
    <row r="365" spans="1:26" ht="15.75" customHeight="1">
      <c r="A365" s="177"/>
      <c r="B365" s="177"/>
      <c r="C365" s="177"/>
      <c r="D365" s="177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  <c r="R365" s="177"/>
      <c r="S365" s="177"/>
      <c r="T365" s="177"/>
      <c r="U365" s="177"/>
      <c r="V365" s="177"/>
      <c r="W365" s="177"/>
      <c r="X365" s="177"/>
      <c r="Y365" s="177"/>
      <c r="Z365" s="177"/>
    </row>
    <row r="366" spans="1:26" ht="15.75" customHeight="1">
      <c r="A366" s="177"/>
      <c r="B366" s="177"/>
      <c r="C366" s="177"/>
      <c r="D366" s="177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  <c r="R366" s="177"/>
      <c r="S366" s="177"/>
      <c r="T366" s="177"/>
      <c r="U366" s="177"/>
      <c r="V366" s="177"/>
      <c r="W366" s="177"/>
      <c r="X366" s="177"/>
      <c r="Y366" s="177"/>
      <c r="Z366" s="177"/>
    </row>
    <row r="367" spans="1:26" ht="15.75" customHeight="1">
      <c r="A367" s="177"/>
      <c r="B367" s="177"/>
      <c r="C367" s="177"/>
      <c r="D367" s="177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  <c r="R367" s="177"/>
      <c r="S367" s="177"/>
      <c r="T367" s="177"/>
      <c r="U367" s="177"/>
      <c r="V367" s="177"/>
      <c r="W367" s="177"/>
      <c r="X367" s="177"/>
      <c r="Y367" s="177"/>
      <c r="Z367" s="177"/>
    </row>
    <row r="368" spans="1:26" ht="15.75" customHeight="1">
      <c r="A368" s="177"/>
      <c r="B368" s="177"/>
      <c r="C368" s="177"/>
      <c r="D368" s="177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  <c r="R368" s="177"/>
      <c r="S368" s="177"/>
      <c r="T368" s="177"/>
      <c r="U368" s="177"/>
      <c r="V368" s="177"/>
      <c r="W368" s="177"/>
      <c r="X368" s="177"/>
      <c r="Y368" s="177"/>
      <c r="Z368" s="177"/>
    </row>
    <row r="369" spans="1:26" ht="15.75" customHeight="1">
      <c r="A369" s="177"/>
      <c r="B369" s="177"/>
      <c r="C369" s="177"/>
      <c r="D369" s="177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  <c r="R369" s="177"/>
      <c r="S369" s="177"/>
      <c r="T369" s="177"/>
      <c r="U369" s="177"/>
      <c r="V369" s="177"/>
      <c r="W369" s="177"/>
      <c r="X369" s="177"/>
      <c r="Y369" s="177"/>
      <c r="Z369" s="177"/>
    </row>
    <row r="370" spans="1:26" ht="15.75" customHeight="1">
      <c r="A370" s="177"/>
      <c r="B370" s="177"/>
      <c r="C370" s="177"/>
      <c r="D370" s="177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  <c r="R370" s="177"/>
      <c r="S370" s="177"/>
      <c r="T370" s="177"/>
      <c r="U370" s="177"/>
      <c r="V370" s="177"/>
      <c r="W370" s="177"/>
      <c r="X370" s="177"/>
      <c r="Y370" s="177"/>
      <c r="Z370" s="177"/>
    </row>
    <row r="371" spans="1:26" ht="15.75" customHeight="1">
      <c r="A371" s="177"/>
      <c r="B371" s="177"/>
      <c r="C371" s="177"/>
      <c r="D371" s="177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  <c r="R371" s="177"/>
      <c r="S371" s="177"/>
      <c r="T371" s="177"/>
      <c r="U371" s="177"/>
      <c r="V371" s="177"/>
      <c r="W371" s="177"/>
      <c r="X371" s="177"/>
      <c r="Y371" s="177"/>
      <c r="Z371" s="177"/>
    </row>
    <row r="372" spans="1:26" ht="15.75" customHeight="1">
      <c r="A372" s="177"/>
      <c r="B372" s="177"/>
      <c r="C372" s="177"/>
      <c r="D372" s="177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  <c r="R372" s="177"/>
      <c r="S372" s="177"/>
      <c r="T372" s="177"/>
      <c r="U372" s="177"/>
      <c r="V372" s="177"/>
      <c r="W372" s="177"/>
      <c r="X372" s="177"/>
      <c r="Y372" s="177"/>
      <c r="Z372" s="177"/>
    </row>
    <row r="373" spans="1:26" ht="15.75" customHeight="1">
      <c r="A373" s="177"/>
      <c r="B373" s="177"/>
      <c r="C373" s="177"/>
      <c r="D373" s="177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  <c r="R373" s="177"/>
      <c r="S373" s="177"/>
      <c r="T373" s="177"/>
      <c r="U373" s="177"/>
      <c r="V373" s="177"/>
      <c r="W373" s="177"/>
      <c r="X373" s="177"/>
      <c r="Y373" s="177"/>
      <c r="Z373" s="177"/>
    </row>
    <row r="374" spans="1:26" ht="15.75" customHeight="1">
      <c r="A374" s="177"/>
      <c r="B374" s="177"/>
      <c r="C374" s="177"/>
      <c r="D374" s="177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  <c r="R374" s="177"/>
      <c r="S374" s="177"/>
      <c r="T374" s="177"/>
      <c r="U374" s="177"/>
      <c r="V374" s="177"/>
      <c r="W374" s="177"/>
      <c r="X374" s="177"/>
      <c r="Y374" s="177"/>
      <c r="Z374" s="177"/>
    </row>
    <row r="375" spans="1:26" ht="15.75" customHeight="1">
      <c r="A375" s="177"/>
      <c r="B375" s="177"/>
      <c r="C375" s="177"/>
      <c r="D375" s="177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  <c r="R375" s="177"/>
      <c r="S375" s="177"/>
      <c r="T375" s="177"/>
      <c r="U375" s="177"/>
      <c r="V375" s="177"/>
      <c r="W375" s="177"/>
      <c r="X375" s="177"/>
      <c r="Y375" s="177"/>
      <c r="Z375" s="177"/>
    </row>
    <row r="376" spans="1:26" ht="15.75" customHeight="1">
      <c r="A376" s="177"/>
      <c r="B376" s="177"/>
      <c r="C376" s="177"/>
      <c r="D376" s="177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  <c r="R376" s="177"/>
      <c r="S376" s="177"/>
      <c r="T376" s="177"/>
      <c r="U376" s="177"/>
      <c r="V376" s="177"/>
      <c r="W376" s="177"/>
      <c r="X376" s="177"/>
      <c r="Y376" s="177"/>
      <c r="Z376" s="177"/>
    </row>
    <row r="377" spans="1:26" ht="15.75" customHeight="1">
      <c r="A377" s="177"/>
      <c r="B377" s="177"/>
      <c r="C377" s="177"/>
      <c r="D377" s="177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  <c r="R377" s="177"/>
      <c r="S377" s="177"/>
      <c r="T377" s="177"/>
      <c r="U377" s="177"/>
      <c r="V377" s="177"/>
      <c r="W377" s="177"/>
      <c r="X377" s="177"/>
      <c r="Y377" s="177"/>
      <c r="Z377" s="177"/>
    </row>
    <row r="378" spans="1:26" ht="15.75" customHeight="1">
      <c r="A378" s="177"/>
      <c r="B378" s="177"/>
      <c r="C378" s="177"/>
      <c r="D378" s="177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  <c r="R378" s="177"/>
      <c r="S378" s="177"/>
      <c r="T378" s="177"/>
      <c r="U378" s="177"/>
      <c r="V378" s="177"/>
      <c r="W378" s="177"/>
      <c r="X378" s="177"/>
      <c r="Y378" s="177"/>
      <c r="Z378" s="177"/>
    </row>
    <row r="379" spans="1:26" ht="15.75" customHeight="1">
      <c r="A379" s="177"/>
      <c r="B379" s="177"/>
      <c r="C379" s="177"/>
      <c r="D379" s="177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  <c r="R379" s="177"/>
      <c r="S379" s="177"/>
      <c r="T379" s="177"/>
      <c r="U379" s="177"/>
      <c r="V379" s="177"/>
      <c r="W379" s="177"/>
      <c r="X379" s="177"/>
      <c r="Y379" s="177"/>
      <c r="Z379" s="177"/>
    </row>
    <row r="380" spans="1:26" ht="15.75" customHeight="1">
      <c r="A380" s="177"/>
      <c r="B380" s="177"/>
      <c r="C380" s="177"/>
      <c r="D380" s="177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  <c r="R380" s="177"/>
      <c r="S380" s="177"/>
      <c r="T380" s="177"/>
      <c r="U380" s="177"/>
      <c r="V380" s="177"/>
      <c r="W380" s="177"/>
      <c r="X380" s="177"/>
      <c r="Y380" s="177"/>
      <c r="Z380" s="177"/>
    </row>
    <row r="381" spans="1:26" ht="15.75" customHeight="1">
      <c r="A381" s="177"/>
      <c r="B381" s="177"/>
      <c r="C381" s="177"/>
      <c r="D381" s="177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  <c r="R381" s="177"/>
      <c r="S381" s="177"/>
      <c r="T381" s="177"/>
      <c r="U381" s="177"/>
      <c r="V381" s="177"/>
      <c r="W381" s="177"/>
      <c r="X381" s="177"/>
      <c r="Y381" s="177"/>
      <c r="Z381" s="177"/>
    </row>
    <row r="382" spans="1:26" ht="15.75" customHeight="1">
      <c r="A382" s="177"/>
      <c r="B382" s="177"/>
      <c r="C382" s="177"/>
      <c r="D382" s="177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  <c r="R382" s="177"/>
      <c r="S382" s="177"/>
      <c r="T382" s="177"/>
      <c r="U382" s="177"/>
      <c r="V382" s="177"/>
      <c r="W382" s="177"/>
      <c r="X382" s="177"/>
      <c r="Y382" s="177"/>
      <c r="Z382" s="177"/>
    </row>
    <row r="383" spans="1:26" ht="15.75" customHeight="1">
      <c r="A383" s="177"/>
      <c r="B383" s="177"/>
      <c r="C383" s="177"/>
      <c r="D383" s="177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  <c r="R383" s="177"/>
      <c r="S383" s="177"/>
      <c r="T383" s="177"/>
      <c r="U383" s="177"/>
      <c r="V383" s="177"/>
      <c r="W383" s="177"/>
      <c r="X383" s="177"/>
      <c r="Y383" s="177"/>
      <c r="Z383" s="177"/>
    </row>
    <row r="384" spans="1:26" ht="15.75" customHeight="1">
      <c r="A384" s="177"/>
      <c r="B384" s="177"/>
      <c r="C384" s="177"/>
      <c r="D384" s="177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  <c r="R384" s="177"/>
      <c r="S384" s="177"/>
      <c r="T384" s="177"/>
      <c r="U384" s="177"/>
      <c r="V384" s="177"/>
      <c r="W384" s="177"/>
      <c r="X384" s="177"/>
      <c r="Y384" s="177"/>
      <c r="Z384" s="177"/>
    </row>
    <row r="385" spans="1:26" ht="15.75" customHeight="1">
      <c r="A385" s="177"/>
      <c r="B385" s="177"/>
      <c r="C385" s="177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</row>
    <row r="386" spans="1:26" ht="15.75" customHeight="1">
      <c r="A386" s="177"/>
      <c r="B386" s="177"/>
      <c r="C386" s="177"/>
      <c r="D386" s="177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  <c r="R386" s="177"/>
      <c r="S386" s="177"/>
      <c r="T386" s="177"/>
      <c r="U386" s="177"/>
      <c r="V386" s="177"/>
      <c r="W386" s="177"/>
      <c r="X386" s="177"/>
      <c r="Y386" s="177"/>
      <c r="Z386" s="177"/>
    </row>
    <row r="387" spans="1:26" ht="15.75" customHeight="1">
      <c r="A387" s="177"/>
      <c r="B387" s="177"/>
      <c r="C387" s="177"/>
      <c r="D387" s="177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  <c r="R387" s="177"/>
      <c r="S387" s="177"/>
      <c r="T387" s="177"/>
      <c r="U387" s="177"/>
      <c r="V387" s="177"/>
      <c r="W387" s="177"/>
      <c r="X387" s="177"/>
      <c r="Y387" s="177"/>
      <c r="Z387" s="177"/>
    </row>
    <row r="388" spans="1:26" ht="15.75" customHeight="1">
      <c r="A388" s="177"/>
      <c r="B388" s="177"/>
      <c r="C388" s="177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  <c r="R388" s="177"/>
      <c r="S388" s="177"/>
      <c r="T388" s="177"/>
      <c r="U388" s="177"/>
      <c r="V388" s="177"/>
      <c r="W388" s="177"/>
      <c r="X388" s="177"/>
      <c r="Y388" s="177"/>
      <c r="Z388" s="177"/>
    </row>
    <row r="389" spans="1:26" ht="15.75" customHeight="1">
      <c r="A389" s="177"/>
      <c r="B389" s="177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</row>
    <row r="390" spans="1:26" ht="15.75" customHeight="1">
      <c r="A390" s="177"/>
      <c r="B390" s="177"/>
      <c r="C390" s="177"/>
      <c r="D390" s="177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  <c r="R390" s="177"/>
      <c r="S390" s="177"/>
      <c r="T390" s="177"/>
      <c r="U390" s="177"/>
      <c r="V390" s="177"/>
      <c r="W390" s="177"/>
      <c r="X390" s="177"/>
      <c r="Y390" s="177"/>
      <c r="Z390" s="177"/>
    </row>
    <row r="391" spans="1:26" ht="15.75" customHeight="1">
      <c r="A391" s="177"/>
      <c r="B391" s="177"/>
      <c r="C391" s="177"/>
      <c r="D391" s="177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  <c r="R391" s="177"/>
      <c r="S391" s="177"/>
      <c r="T391" s="177"/>
      <c r="U391" s="177"/>
      <c r="V391" s="177"/>
      <c r="W391" s="177"/>
      <c r="X391" s="177"/>
      <c r="Y391" s="177"/>
      <c r="Z391" s="177"/>
    </row>
    <row r="392" spans="1:26" ht="15.75" customHeight="1">
      <c r="A392" s="177"/>
      <c r="B392" s="177"/>
      <c r="C392" s="177"/>
      <c r="D392" s="177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  <c r="R392" s="177"/>
      <c r="S392" s="177"/>
      <c r="T392" s="177"/>
      <c r="U392" s="177"/>
      <c r="V392" s="177"/>
      <c r="W392" s="177"/>
      <c r="X392" s="177"/>
      <c r="Y392" s="177"/>
      <c r="Z392" s="177"/>
    </row>
    <row r="393" spans="1:26" ht="15.75" customHeight="1">
      <c r="A393" s="177"/>
      <c r="B393" s="177"/>
      <c r="C393" s="177"/>
      <c r="D393" s="177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  <c r="R393" s="177"/>
      <c r="S393" s="177"/>
      <c r="T393" s="177"/>
      <c r="U393" s="177"/>
      <c r="V393" s="177"/>
      <c r="W393" s="177"/>
      <c r="X393" s="177"/>
      <c r="Y393" s="177"/>
      <c r="Z393" s="177"/>
    </row>
    <row r="394" spans="1:26" ht="15.75" customHeight="1">
      <c r="A394" s="177"/>
      <c r="B394" s="177"/>
      <c r="C394" s="177"/>
      <c r="D394" s="177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  <c r="R394" s="177"/>
      <c r="S394" s="177"/>
      <c r="T394" s="177"/>
      <c r="U394" s="177"/>
      <c r="V394" s="177"/>
      <c r="W394" s="177"/>
      <c r="X394" s="177"/>
      <c r="Y394" s="177"/>
      <c r="Z394" s="177"/>
    </row>
    <row r="395" spans="1:26" ht="15.75" customHeight="1">
      <c r="A395" s="177"/>
      <c r="B395" s="177"/>
      <c r="C395" s="177"/>
      <c r="D395" s="177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  <c r="R395" s="177"/>
      <c r="S395" s="177"/>
      <c r="T395" s="177"/>
      <c r="U395" s="177"/>
      <c r="V395" s="177"/>
      <c r="W395" s="177"/>
      <c r="X395" s="177"/>
      <c r="Y395" s="177"/>
      <c r="Z395" s="177"/>
    </row>
    <row r="396" spans="1:26" ht="15.75" customHeight="1">
      <c r="A396" s="177"/>
      <c r="B396" s="177"/>
      <c r="C396" s="177"/>
      <c r="D396" s="177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  <c r="R396" s="177"/>
      <c r="S396" s="177"/>
      <c r="T396" s="177"/>
      <c r="U396" s="177"/>
      <c r="V396" s="177"/>
      <c r="W396" s="177"/>
      <c r="X396" s="177"/>
      <c r="Y396" s="177"/>
      <c r="Z396" s="177"/>
    </row>
    <row r="397" spans="1:26" ht="15.75" customHeight="1">
      <c r="A397" s="177"/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  <c r="R397" s="177"/>
      <c r="S397" s="177"/>
      <c r="T397" s="177"/>
      <c r="U397" s="177"/>
      <c r="V397" s="177"/>
      <c r="W397" s="177"/>
      <c r="X397" s="177"/>
      <c r="Y397" s="177"/>
      <c r="Z397" s="177"/>
    </row>
    <row r="398" spans="1:26" ht="15.75" customHeight="1">
      <c r="A398" s="177"/>
      <c r="B398" s="177"/>
      <c r="C398" s="177"/>
      <c r="D398" s="177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  <c r="R398" s="177"/>
      <c r="S398" s="177"/>
      <c r="T398" s="177"/>
      <c r="U398" s="177"/>
      <c r="V398" s="177"/>
      <c r="W398" s="177"/>
      <c r="X398" s="177"/>
      <c r="Y398" s="177"/>
      <c r="Z398" s="177"/>
    </row>
    <row r="399" spans="1:26" ht="15.75" customHeight="1">
      <c r="A399" s="177"/>
      <c r="B399" s="177"/>
      <c r="C399" s="177"/>
      <c r="D399" s="177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  <c r="R399" s="177"/>
      <c r="S399" s="177"/>
      <c r="T399" s="177"/>
      <c r="U399" s="177"/>
      <c r="V399" s="177"/>
      <c r="W399" s="177"/>
      <c r="X399" s="177"/>
      <c r="Y399" s="177"/>
      <c r="Z399" s="177"/>
    </row>
    <row r="400" spans="1:26" ht="15.75" customHeight="1">
      <c r="A400" s="177"/>
      <c r="B400" s="177"/>
      <c r="C400" s="177"/>
      <c r="D400" s="177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  <c r="R400" s="177"/>
      <c r="S400" s="177"/>
      <c r="T400" s="177"/>
      <c r="U400" s="177"/>
      <c r="V400" s="177"/>
      <c r="W400" s="177"/>
      <c r="X400" s="177"/>
      <c r="Y400" s="177"/>
      <c r="Z400" s="177"/>
    </row>
    <row r="401" spans="1:26" ht="15.75" customHeight="1">
      <c r="A401" s="177"/>
      <c r="B401" s="177"/>
      <c r="C401" s="177"/>
      <c r="D401" s="177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  <c r="R401" s="177"/>
      <c r="S401" s="177"/>
      <c r="T401" s="177"/>
      <c r="U401" s="177"/>
      <c r="V401" s="177"/>
      <c r="W401" s="177"/>
      <c r="X401" s="177"/>
      <c r="Y401" s="177"/>
      <c r="Z401" s="177"/>
    </row>
    <row r="402" spans="1:26" ht="15.75" customHeight="1">
      <c r="A402" s="177"/>
      <c r="B402" s="177"/>
      <c r="C402" s="177"/>
      <c r="D402" s="177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  <c r="R402" s="177"/>
      <c r="S402" s="177"/>
      <c r="T402" s="177"/>
      <c r="U402" s="177"/>
      <c r="V402" s="177"/>
      <c r="W402" s="177"/>
      <c r="X402" s="177"/>
      <c r="Y402" s="177"/>
      <c r="Z402" s="177"/>
    </row>
    <row r="403" spans="1:26" ht="15.75" customHeight="1">
      <c r="A403" s="177"/>
      <c r="B403" s="177"/>
      <c r="C403" s="177"/>
      <c r="D403" s="177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  <c r="R403" s="177"/>
      <c r="S403" s="177"/>
      <c r="T403" s="177"/>
      <c r="U403" s="177"/>
      <c r="V403" s="177"/>
      <c r="W403" s="177"/>
      <c r="X403" s="177"/>
      <c r="Y403" s="177"/>
      <c r="Z403" s="177"/>
    </row>
    <row r="404" spans="1:26" ht="15.75" customHeight="1">
      <c r="A404" s="177"/>
      <c r="B404" s="177"/>
      <c r="C404" s="177"/>
      <c r="D404" s="177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  <c r="R404" s="177"/>
      <c r="S404" s="177"/>
      <c r="T404" s="177"/>
      <c r="U404" s="177"/>
      <c r="V404" s="177"/>
      <c r="W404" s="177"/>
      <c r="X404" s="177"/>
      <c r="Y404" s="177"/>
      <c r="Z404" s="177"/>
    </row>
    <row r="405" spans="1:26" ht="15.75" customHeight="1">
      <c r="A405" s="177"/>
      <c r="B405" s="177"/>
      <c r="C405" s="177"/>
      <c r="D405" s="177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  <c r="R405" s="177"/>
      <c r="S405" s="177"/>
      <c r="T405" s="177"/>
      <c r="U405" s="177"/>
      <c r="V405" s="177"/>
      <c r="W405" s="177"/>
      <c r="X405" s="177"/>
      <c r="Y405" s="177"/>
      <c r="Z405" s="177"/>
    </row>
    <row r="406" spans="1:26" ht="15.75" customHeight="1">
      <c r="A406" s="177"/>
      <c r="B406" s="177"/>
      <c r="C406" s="177"/>
      <c r="D406" s="177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  <c r="R406" s="177"/>
      <c r="S406" s="177"/>
      <c r="T406" s="177"/>
      <c r="U406" s="177"/>
      <c r="V406" s="177"/>
      <c r="W406" s="177"/>
      <c r="X406" s="177"/>
      <c r="Y406" s="177"/>
      <c r="Z406" s="177"/>
    </row>
    <row r="407" spans="1:26" ht="15.75" customHeight="1">
      <c r="A407" s="177"/>
      <c r="B407" s="177"/>
      <c r="C407" s="177"/>
      <c r="D407" s="177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  <c r="R407" s="177"/>
      <c r="S407" s="177"/>
      <c r="T407" s="177"/>
      <c r="U407" s="177"/>
      <c r="V407" s="177"/>
      <c r="W407" s="177"/>
      <c r="X407" s="177"/>
      <c r="Y407" s="177"/>
      <c r="Z407" s="177"/>
    </row>
    <row r="408" spans="1:26" ht="15.75" customHeight="1">
      <c r="A408" s="177"/>
      <c r="B408" s="177"/>
      <c r="C408" s="177"/>
      <c r="D408" s="177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  <c r="R408" s="177"/>
      <c r="S408" s="177"/>
      <c r="T408" s="177"/>
      <c r="U408" s="177"/>
      <c r="V408" s="177"/>
      <c r="W408" s="177"/>
      <c r="X408" s="177"/>
      <c r="Y408" s="177"/>
      <c r="Z408" s="177"/>
    </row>
    <row r="409" spans="1:26" ht="15.75" customHeight="1">
      <c r="A409" s="177"/>
      <c r="B409" s="177"/>
      <c r="C409" s="177"/>
      <c r="D409" s="177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  <c r="R409" s="177"/>
      <c r="S409" s="177"/>
      <c r="T409" s="177"/>
      <c r="U409" s="177"/>
      <c r="V409" s="177"/>
      <c r="W409" s="177"/>
      <c r="X409" s="177"/>
      <c r="Y409" s="177"/>
      <c r="Z409" s="177"/>
    </row>
    <row r="410" spans="1:26" ht="15.75" customHeight="1">
      <c r="A410" s="177"/>
      <c r="B410" s="177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</row>
    <row r="411" spans="1:26" ht="15.75" customHeight="1">
      <c r="A411" s="177"/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  <c r="R411" s="177"/>
      <c r="S411" s="177"/>
      <c r="T411" s="177"/>
      <c r="U411" s="177"/>
      <c r="V411" s="177"/>
      <c r="W411" s="177"/>
      <c r="X411" s="177"/>
      <c r="Y411" s="177"/>
      <c r="Z411" s="177"/>
    </row>
    <row r="412" spans="1:26" ht="15.75" customHeight="1">
      <c r="A412" s="177"/>
      <c r="B412" s="177"/>
      <c r="C412" s="177"/>
      <c r="D412" s="177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  <c r="R412" s="177"/>
      <c r="S412" s="177"/>
      <c r="T412" s="177"/>
      <c r="U412" s="177"/>
      <c r="V412" s="177"/>
      <c r="W412" s="177"/>
      <c r="X412" s="177"/>
      <c r="Y412" s="177"/>
      <c r="Z412" s="177"/>
    </row>
    <row r="413" spans="1:26" ht="15.75" customHeight="1">
      <c r="A413" s="177"/>
      <c r="B413" s="177"/>
      <c r="C413" s="177"/>
      <c r="D413" s="177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  <c r="R413" s="177"/>
      <c r="S413" s="177"/>
      <c r="T413" s="177"/>
      <c r="U413" s="177"/>
      <c r="V413" s="177"/>
      <c r="W413" s="177"/>
      <c r="X413" s="177"/>
      <c r="Y413" s="177"/>
      <c r="Z413" s="177"/>
    </row>
    <row r="414" spans="1:26" ht="15.75" customHeight="1">
      <c r="A414" s="177"/>
      <c r="B414" s="177"/>
      <c r="C414" s="177"/>
      <c r="D414" s="177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  <c r="R414" s="177"/>
      <c r="S414" s="177"/>
      <c r="T414" s="177"/>
      <c r="U414" s="177"/>
      <c r="V414" s="177"/>
      <c r="W414" s="177"/>
      <c r="X414" s="177"/>
      <c r="Y414" s="177"/>
      <c r="Z414" s="177"/>
    </row>
    <row r="415" spans="1:26" ht="15.75" customHeight="1">
      <c r="A415" s="177"/>
      <c r="B415" s="177"/>
      <c r="C415" s="177"/>
      <c r="D415" s="177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  <c r="R415" s="177"/>
      <c r="S415" s="177"/>
      <c r="T415" s="177"/>
      <c r="U415" s="177"/>
      <c r="V415" s="177"/>
      <c r="W415" s="177"/>
      <c r="X415" s="177"/>
      <c r="Y415" s="177"/>
      <c r="Z415" s="177"/>
    </row>
    <row r="416" spans="1:26" ht="15.75" customHeight="1">
      <c r="A416" s="177"/>
      <c r="B416" s="177"/>
      <c r="C416" s="177"/>
      <c r="D416" s="177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  <c r="R416" s="177"/>
      <c r="S416" s="177"/>
      <c r="T416" s="177"/>
      <c r="U416" s="177"/>
      <c r="V416" s="177"/>
      <c r="W416" s="177"/>
      <c r="X416" s="177"/>
      <c r="Y416" s="177"/>
      <c r="Z416" s="177"/>
    </row>
    <row r="417" spans="1:26" ht="15.75" customHeight="1">
      <c r="A417" s="177"/>
      <c r="B417" s="177"/>
      <c r="C417" s="177"/>
      <c r="D417" s="177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  <c r="R417" s="177"/>
      <c r="S417" s="177"/>
      <c r="T417" s="177"/>
      <c r="U417" s="177"/>
      <c r="V417" s="177"/>
      <c r="W417" s="177"/>
      <c r="X417" s="177"/>
      <c r="Y417" s="177"/>
      <c r="Z417" s="177"/>
    </row>
    <row r="418" spans="1:26" ht="15.75" customHeight="1">
      <c r="A418" s="177"/>
      <c r="B418" s="177"/>
      <c r="C418" s="177"/>
      <c r="D418" s="177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  <c r="R418" s="177"/>
      <c r="S418" s="177"/>
      <c r="T418" s="177"/>
      <c r="U418" s="177"/>
      <c r="V418" s="177"/>
      <c r="W418" s="177"/>
      <c r="X418" s="177"/>
      <c r="Y418" s="177"/>
      <c r="Z418" s="177"/>
    </row>
    <row r="419" spans="1:26" ht="15.75" customHeight="1">
      <c r="A419" s="177"/>
      <c r="B419" s="177"/>
      <c r="C419" s="177"/>
      <c r="D419" s="177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  <c r="R419" s="177"/>
      <c r="S419" s="177"/>
      <c r="T419" s="177"/>
      <c r="U419" s="177"/>
      <c r="V419" s="177"/>
      <c r="W419" s="177"/>
      <c r="X419" s="177"/>
      <c r="Y419" s="177"/>
      <c r="Z419" s="177"/>
    </row>
    <row r="420" spans="1:26" ht="15.75" customHeight="1">
      <c r="A420" s="177"/>
      <c r="B420" s="177"/>
      <c r="C420" s="177"/>
      <c r="D420" s="177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  <c r="R420" s="177"/>
      <c r="S420" s="177"/>
      <c r="T420" s="177"/>
      <c r="U420" s="177"/>
      <c r="V420" s="177"/>
      <c r="W420" s="177"/>
      <c r="X420" s="177"/>
      <c r="Y420" s="177"/>
      <c r="Z420" s="177"/>
    </row>
    <row r="421" spans="1:26" ht="15.75" customHeight="1">
      <c r="A421" s="177"/>
      <c r="B421" s="177"/>
      <c r="C421" s="177"/>
      <c r="D421" s="177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  <c r="R421" s="177"/>
      <c r="S421" s="177"/>
      <c r="T421" s="177"/>
      <c r="U421" s="177"/>
      <c r="V421" s="177"/>
      <c r="W421" s="177"/>
      <c r="X421" s="177"/>
      <c r="Y421" s="177"/>
      <c r="Z421" s="177"/>
    </row>
    <row r="422" spans="1:26" ht="15.75" customHeight="1">
      <c r="A422" s="177"/>
      <c r="B422" s="177"/>
      <c r="C422" s="177"/>
      <c r="D422" s="177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  <c r="R422" s="177"/>
      <c r="S422" s="177"/>
      <c r="T422" s="177"/>
      <c r="U422" s="177"/>
      <c r="V422" s="177"/>
      <c r="W422" s="177"/>
      <c r="X422" s="177"/>
      <c r="Y422" s="177"/>
      <c r="Z422" s="177"/>
    </row>
    <row r="423" spans="1:26" ht="15.75" customHeight="1">
      <c r="A423" s="177"/>
      <c r="B423" s="177"/>
      <c r="C423" s="177"/>
      <c r="D423" s="177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  <c r="R423" s="177"/>
      <c r="S423" s="177"/>
      <c r="T423" s="177"/>
      <c r="U423" s="177"/>
      <c r="V423" s="177"/>
      <c r="W423" s="177"/>
      <c r="X423" s="177"/>
      <c r="Y423" s="177"/>
      <c r="Z423" s="177"/>
    </row>
    <row r="424" spans="1:26" ht="15.75" customHeight="1">
      <c r="A424" s="177"/>
      <c r="B424" s="177"/>
      <c r="C424" s="177"/>
      <c r="D424" s="177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  <c r="R424" s="177"/>
      <c r="S424" s="177"/>
      <c r="T424" s="177"/>
      <c r="U424" s="177"/>
      <c r="V424" s="177"/>
      <c r="W424" s="177"/>
      <c r="X424" s="177"/>
      <c r="Y424" s="177"/>
      <c r="Z424" s="177"/>
    </row>
    <row r="425" spans="1:26" ht="15.75" customHeight="1">
      <c r="A425" s="177"/>
      <c r="B425" s="177"/>
      <c r="C425" s="177"/>
      <c r="D425" s="177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  <c r="R425" s="177"/>
      <c r="S425" s="177"/>
      <c r="T425" s="177"/>
      <c r="U425" s="177"/>
      <c r="V425" s="177"/>
      <c r="W425" s="177"/>
      <c r="X425" s="177"/>
      <c r="Y425" s="177"/>
      <c r="Z425" s="177"/>
    </row>
    <row r="426" spans="1:26" ht="15.75" customHeight="1">
      <c r="A426" s="177"/>
      <c r="B426" s="177"/>
      <c r="C426" s="177"/>
      <c r="D426" s="177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  <c r="R426" s="177"/>
      <c r="S426" s="177"/>
      <c r="T426" s="177"/>
      <c r="U426" s="177"/>
      <c r="V426" s="177"/>
      <c r="W426" s="177"/>
      <c r="X426" s="177"/>
      <c r="Y426" s="177"/>
      <c r="Z426" s="177"/>
    </row>
    <row r="427" spans="1:26" ht="15.75" customHeight="1">
      <c r="A427" s="177"/>
      <c r="B427" s="177"/>
      <c r="C427" s="177"/>
      <c r="D427" s="177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  <c r="R427" s="177"/>
      <c r="S427" s="177"/>
      <c r="T427" s="177"/>
      <c r="U427" s="177"/>
      <c r="V427" s="177"/>
      <c r="W427" s="177"/>
      <c r="X427" s="177"/>
      <c r="Y427" s="177"/>
      <c r="Z427" s="177"/>
    </row>
    <row r="428" spans="1:26" ht="15.75" customHeight="1">
      <c r="A428" s="177"/>
      <c r="B428" s="177"/>
      <c r="C428" s="177"/>
      <c r="D428" s="177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  <c r="R428" s="177"/>
      <c r="S428" s="177"/>
      <c r="T428" s="177"/>
      <c r="U428" s="177"/>
      <c r="V428" s="177"/>
      <c r="W428" s="177"/>
      <c r="X428" s="177"/>
      <c r="Y428" s="177"/>
      <c r="Z428" s="177"/>
    </row>
    <row r="429" spans="1:26" ht="15.75" customHeight="1">
      <c r="A429" s="177"/>
      <c r="B429" s="177"/>
      <c r="C429" s="177"/>
      <c r="D429" s="177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</row>
    <row r="430" spans="1:26" ht="15.75" customHeight="1">
      <c r="A430" s="177"/>
      <c r="B430" s="177"/>
      <c r="C430" s="177"/>
      <c r="D430" s="177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  <c r="R430" s="177"/>
      <c r="S430" s="177"/>
      <c r="T430" s="177"/>
      <c r="U430" s="177"/>
      <c r="V430" s="177"/>
      <c r="W430" s="177"/>
      <c r="X430" s="177"/>
      <c r="Y430" s="177"/>
      <c r="Z430" s="177"/>
    </row>
    <row r="431" spans="1:26" ht="15.75" customHeight="1">
      <c r="A431" s="177"/>
      <c r="B431" s="177"/>
      <c r="C431" s="177"/>
      <c r="D431" s="177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  <c r="R431" s="177"/>
      <c r="S431" s="177"/>
      <c r="T431" s="177"/>
      <c r="U431" s="177"/>
      <c r="V431" s="177"/>
      <c r="W431" s="177"/>
      <c r="X431" s="177"/>
      <c r="Y431" s="177"/>
      <c r="Z431" s="177"/>
    </row>
    <row r="432" spans="1:26" ht="15.75" customHeight="1">
      <c r="A432" s="177"/>
      <c r="B432" s="177"/>
      <c r="C432" s="177"/>
      <c r="D432" s="177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  <c r="R432" s="177"/>
      <c r="S432" s="177"/>
      <c r="T432" s="177"/>
      <c r="U432" s="177"/>
      <c r="V432" s="177"/>
      <c r="W432" s="177"/>
      <c r="X432" s="177"/>
      <c r="Y432" s="177"/>
      <c r="Z432" s="177"/>
    </row>
    <row r="433" spans="1:26" ht="15.75" customHeight="1">
      <c r="A433" s="177"/>
      <c r="B433" s="177"/>
      <c r="C433" s="177"/>
      <c r="D433" s="177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  <c r="R433" s="177"/>
      <c r="S433" s="177"/>
      <c r="T433" s="177"/>
      <c r="U433" s="177"/>
      <c r="V433" s="177"/>
      <c r="W433" s="177"/>
      <c r="X433" s="177"/>
      <c r="Y433" s="177"/>
      <c r="Z433" s="177"/>
    </row>
    <row r="434" spans="1:26" ht="15.75" customHeight="1">
      <c r="A434" s="177"/>
      <c r="B434" s="177"/>
      <c r="C434" s="177"/>
      <c r="D434" s="177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  <c r="R434" s="177"/>
      <c r="S434" s="177"/>
      <c r="T434" s="177"/>
      <c r="U434" s="177"/>
      <c r="V434" s="177"/>
      <c r="W434" s="177"/>
      <c r="X434" s="177"/>
      <c r="Y434" s="177"/>
      <c r="Z434" s="177"/>
    </row>
    <row r="435" spans="1:26" ht="15.75" customHeight="1">
      <c r="A435" s="177"/>
      <c r="B435" s="177"/>
      <c r="C435" s="177"/>
      <c r="D435" s="177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  <c r="R435" s="177"/>
      <c r="S435" s="177"/>
      <c r="T435" s="177"/>
      <c r="U435" s="177"/>
      <c r="V435" s="177"/>
      <c r="W435" s="177"/>
      <c r="X435" s="177"/>
      <c r="Y435" s="177"/>
      <c r="Z435" s="177"/>
    </row>
    <row r="436" spans="1:26" ht="15.75" customHeight="1">
      <c r="A436" s="177"/>
      <c r="B436" s="177"/>
      <c r="C436" s="177"/>
      <c r="D436" s="177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  <c r="R436" s="177"/>
      <c r="S436" s="177"/>
      <c r="T436" s="177"/>
      <c r="U436" s="177"/>
      <c r="V436" s="177"/>
      <c r="W436" s="177"/>
      <c r="X436" s="177"/>
      <c r="Y436" s="177"/>
      <c r="Z436" s="177"/>
    </row>
    <row r="437" spans="1:26" ht="15.75" customHeight="1">
      <c r="A437" s="177"/>
      <c r="B437" s="177"/>
      <c r="C437" s="177"/>
      <c r="D437" s="177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  <c r="R437" s="177"/>
      <c r="S437" s="177"/>
      <c r="T437" s="177"/>
      <c r="U437" s="177"/>
      <c r="V437" s="177"/>
      <c r="W437" s="177"/>
      <c r="X437" s="177"/>
      <c r="Y437" s="177"/>
      <c r="Z437" s="177"/>
    </row>
    <row r="438" spans="1:26" ht="15.75" customHeight="1">
      <c r="A438" s="177"/>
      <c r="B438" s="177"/>
      <c r="C438" s="177"/>
      <c r="D438" s="177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  <c r="R438" s="177"/>
      <c r="S438" s="177"/>
      <c r="T438" s="177"/>
      <c r="U438" s="177"/>
      <c r="V438" s="177"/>
      <c r="W438" s="177"/>
      <c r="X438" s="177"/>
      <c r="Y438" s="177"/>
      <c r="Z438" s="177"/>
    </row>
    <row r="439" spans="1:26" ht="15.75" customHeight="1">
      <c r="A439" s="177"/>
      <c r="B439" s="177"/>
      <c r="C439" s="177"/>
      <c r="D439" s="177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  <c r="R439" s="177"/>
      <c r="S439" s="177"/>
      <c r="T439" s="177"/>
      <c r="U439" s="177"/>
      <c r="V439" s="177"/>
      <c r="W439" s="177"/>
      <c r="X439" s="177"/>
      <c r="Y439" s="177"/>
      <c r="Z439" s="177"/>
    </row>
    <row r="440" spans="1:26" ht="15.75" customHeight="1">
      <c r="A440" s="177"/>
      <c r="B440" s="177"/>
      <c r="C440" s="177"/>
      <c r="D440" s="177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  <c r="R440" s="177"/>
      <c r="S440" s="177"/>
      <c r="T440" s="177"/>
      <c r="U440" s="177"/>
      <c r="V440" s="177"/>
      <c r="W440" s="177"/>
      <c r="X440" s="177"/>
      <c r="Y440" s="177"/>
      <c r="Z440" s="177"/>
    </row>
    <row r="441" spans="1:26" ht="15.75" customHeight="1">
      <c r="A441" s="177"/>
      <c r="B441" s="177"/>
      <c r="C441" s="177"/>
      <c r="D441" s="177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  <c r="R441" s="177"/>
      <c r="S441" s="177"/>
      <c r="T441" s="177"/>
      <c r="U441" s="177"/>
      <c r="V441" s="177"/>
      <c r="W441" s="177"/>
      <c r="X441" s="177"/>
      <c r="Y441" s="177"/>
      <c r="Z441" s="177"/>
    </row>
    <row r="442" spans="1:26" ht="15.75" customHeight="1">
      <c r="A442" s="177"/>
      <c r="B442" s="177"/>
      <c r="C442" s="177"/>
      <c r="D442" s="177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  <c r="R442" s="177"/>
      <c r="S442" s="177"/>
      <c r="T442" s="177"/>
      <c r="U442" s="177"/>
      <c r="V442" s="177"/>
      <c r="W442" s="177"/>
      <c r="X442" s="177"/>
      <c r="Y442" s="177"/>
      <c r="Z442" s="177"/>
    </row>
    <row r="443" spans="1:26" ht="15.75" customHeight="1">
      <c r="A443" s="177"/>
      <c r="B443" s="177"/>
      <c r="C443" s="177"/>
      <c r="D443" s="177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  <c r="R443" s="177"/>
      <c r="S443" s="177"/>
      <c r="T443" s="177"/>
      <c r="U443" s="177"/>
      <c r="V443" s="177"/>
      <c r="W443" s="177"/>
      <c r="X443" s="177"/>
      <c r="Y443" s="177"/>
      <c r="Z443" s="177"/>
    </row>
    <row r="444" spans="1:26" ht="15.75" customHeight="1">
      <c r="A444" s="177"/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  <c r="R444" s="177"/>
      <c r="S444" s="177"/>
      <c r="T444" s="177"/>
      <c r="U444" s="177"/>
      <c r="V444" s="177"/>
      <c r="W444" s="177"/>
      <c r="X444" s="177"/>
      <c r="Y444" s="177"/>
      <c r="Z444" s="177"/>
    </row>
    <row r="445" spans="1:26" ht="15.75" customHeight="1">
      <c r="A445" s="177"/>
      <c r="B445" s="177"/>
      <c r="C445" s="177"/>
      <c r="D445" s="177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  <c r="R445" s="177"/>
      <c r="S445" s="177"/>
      <c r="T445" s="177"/>
      <c r="U445" s="177"/>
      <c r="V445" s="177"/>
      <c r="W445" s="177"/>
      <c r="X445" s="177"/>
      <c r="Y445" s="177"/>
      <c r="Z445" s="177"/>
    </row>
    <row r="446" spans="1:26" ht="15.75" customHeight="1">
      <c r="A446" s="177"/>
      <c r="B446" s="177"/>
      <c r="C446" s="177"/>
      <c r="D446" s="177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  <c r="R446" s="177"/>
      <c r="S446" s="177"/>
      <c r="T446" s="177"/>
      <c r="U446" s="177"/>
      <c r="V446" s="177"/>
      <c r="W446" s="177"/>
      <c r="X446" s="177"/>
      <c r="Y446" s="177"/>
      <c r="Z446" s="177"/>
    </row>
    <row r="447" spans="1:26" ht="15.75" customHeight="1">
      <c r="A447" s="177"/>
      <c r="B447" s="177"/>
      <c r="C447" s="177"/>
      <c r="D447" s="177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  <c r="R447" s="177"/>
      <c r="S447" s="177"/>
      <c r="T447" s="177"/>
      <c r="U447" s="177"/>
      <c r="V447" s="177"/>
      <c r="W447" s="177"/>
      <c r="X447" s="177"/>
      <c r="Y447" s="177"/>
      <c r="Z447" s="177"/>
    </row>
    <row r="448" spans="1:26" ht="15.75" customHeight="1">
      <c r="A448" s="177"/>
      <c r="B448" s="177"/>
      <c r="C448" s="177"/>
      <c r="D448" s="177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  <c r="R448" s="177"/>
      <c r="S448" s="177"/>
      <c r="T448" s="177"/>
      <c r="U448" s="177"/>
      <c r="V448" s="177"/>
      <c r="W448" s="177"/>
      <c r="X448" s="177"/>
      <c r="Y448" s="177"/>
      <c r="Z448" s="177"/>
    </row>
    <row r="449" spans="1:26" ht="15.75" customHeight="1">
      <c r="A449" s="177"/>
      <c r="B449" s="177"/>
      <c r="C449" s="177"/>
      <c r="D449" s="177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  <c r="R449" s="177"/>
      <c r="S449" s="177"/>
      <c r="T449" s="177"/>
      <c r="U449" s="177"/>
      <c r="V449" s="177"/>
      <c r="W449" s="177"/>
      <c r="X449" s="177"/>
      <c r="Y449" s="177"/>
      <c r="Z449" s="177"/>
    </row>
    <row r="450" spans="1:26" ht="15.75" customHeight="1">
      <c r="A450" s="177"/>
      <c r="B450" s="177"/>
      <c r="C450" s="177"/>
      <c r="D450" s="177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  <c r="R450" s="177"/>
      <c r="S450" s="177"/>
      <c r="T450" s="177"/>
      <c r="U450" s="177"/>
      <c r="V450" s="177"/>
      <c r="W450" s="177"/>
      <c r="X450" s="177"/>
      <c r="Y450" s="177"/>
      <c r="Z450" s="177"/>
    </row>
    <row r="451" spans="1:26" ht="15.75" customHeight="1">
      <c r="A451" s="177"/>
      <c r="B451" s="177"/>
      <c r="C451" s="177"/>
      <c r="D451" s="177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  <c r="R451" s="177"/>
      <c r="S451" s="177"/>
      <c r="T451" s="177"/>
      <c r="U451" s="177"/>
      <c r="V451" s="177"/>
      <c r="W451" s="177"/>
      <c r="X451" s="177"/>
      <c r="Y451" s="177"/>
      <c r="Z451" s="177"/>
    </row>
    <row r="452" spans="1:26" ht="15.75" customHeight="1">
      <c r="A452" s="177"/>
      <c r="B452" s="177"/>
      <c r="C452" s="177"/>
      <c r="D452" s="177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  <c r="R452" s="177"/>
      <c r="S452" s="177"/>
      <c r="T452" s="177"/>
      <c r="U452" s="177"/>
      <c r="V452" s="177"/>
      <c r="W452" s="177"/>
      <c r="X452" s="177"/>
      <c r="Y452" s="177"/>
      <c r="Z452" s="177"/>
    </row>
    <row r="453" spans="1:26" ht="15.75" customHeight="1">
      <c r="A453" s="177"/>
      <c r="B453" s="177"/>
      <c r="C453" s="177"/>
      <c r="D453" s="177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  <c r="R453" s="177"/>
      <c r="S453" s="177"/>
      <c r="T453" s="177"/>
      <c r="U453" s="177"/>
      <c r="V453" s="177"/>
      <c r="W453" s="177"/>
      <c r="X453" s="177"/>
      <c r="Y453" s="177"/>
      <c r="Z453" s="177"/>
    </row>
    <row r="454" spans="1:26" ht="15.75" customHeight="1">
      <c r="A454" s="177"/>
      <c r="B454" s="177"/>
      <c r="C454" s="177"/>
      <c r="D454" s="177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  <c r="R454" s="177"/>
      <c r="S454" s="177"/>
      <c r="T454" s="177"/>
      <c r="U454" s="177"/>
      <c r="V454" s="177"/>
      <c r="W454" s="177"/>
      <c r="X454" s="177"/>
      <c r="Y454" s="177"/>
      <c r="Z454" s="177"/>
    </row>
    <row r="455" spans="1:26" ht="15.75" customHeight="1">
      <c r="A455" s="177"/>
      <c r="B455" s="177"/>
      <c r="C455" s="177"/>
      <c r="D455" s="177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  <c r="R455" s="177"/>
      <c r="S455" s="177"/>
      <c r="T455" s="177"/>
      <c r="U455" s="177"/>
      <c r="V455" s="177"/>
      <c r="W455" s="177"/>
      <c r="X455" s="177"/>
      <c r="Y455" s="177"/>
      <c r="Z455" s="177"/>
    </row>
    <row r="456" spans="1:26" ht="15.75" customHeight="1">
      <c r="A456" s="177"/>
      <c r="B456" s="177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7"/>
    </row>
    <row r="457" spans="1:26" ht="15.75" customHeight="1">
      <c r="A457" s="177"/>
      <c r="B457" s="177"/>
      <c r="C457" s="177"/>
      <c r="D457" s="177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  <c r="R457" s="177"/>
      <c r="S457" s="177"/>
      <c r="T457" s="177"/>
      <c r="U457" s="177"/>
      <c r="V457" s="177"/>
      <c r="W457" s="177"/>
      <c r="X457" s="177"/>
      <c r="Y457" s="177"/>
      <c r="Z457" s="177"/>
    </row>
    <row r="458" spans="1:26" ht="15.75" customHeight="1">
      <c r="A458" s="177"/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  <c r="R458" s="177"/>
      <c r="S458" s="177"/>
      <c r="T458" s="177"/>
      <c r="U458" s="177"/>
      <c r="V458" s="177"/>
      <c r="W458" s="177"/>
      <c r="X458" s="177"/>
      <c r="Y458" s="177"/>
      <c r="Z458" s="177"/>
    </row>
    <row r="459" spans="1:26" ht="15.75" customHeight="1">
      <c r="A459" s="177"/>
      <c r="B459" s="177"/>
      <c r="C459" s="177"/>
      <c r="D459" s="177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  <c r="R459" s="177"/>
      <c r="S459" s="177"/>
      <c r="T459" s="177"/>
      <c r="U459" s="177"/>
      <c r="V459" s="177"/>
      <c r="W459" s="177"/>
      <c r="X459" s="177"/>
      <c r="Y459" s="177"/>
      <c r="Z459" s="177"/>
    </row>
    <row r="460" spans="1:26" ht="15.75" customHeight="1">
      <c r="A460" s="177"/>
      <c r="B460" s="177"/>
      <c r="C460" s="177"/>
      <c r="D460" s="177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  <c r="R460" s="177"/>
      <c r="S460" s="177"/>
      <c r="T460" s="177"/>
      <c r="U460" s="177"/>
      <c r="V460" s="177"/>
      <c r="W460" s="177"/>
      <c r="X460" s="177"/>
      <c r="Y460" s="177"/>
      <c r="Z460" s="177"/>
    </row>
    <row r="461" spans="1:26" ht="15.75" customHeight="1">
      <c r="A461" s="177"/>
      <c r="B461" s="177"/>
      <c r="C461" s="177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</row>
    <row r="462" spans="1:26" ht="15.75" customHeight="1">
      <c r="A462" s="177"/>
      <c r="B462" s="177"/>
      <c r="C462" s="177"/>
      <c r="D462" s="177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  <c r="R462" s="177"/>
      <c r="S462" s="177"/>
      <c r="T462" s="177"/>
      <c r="U462" s="177"/>
      <c r="V462" s="177"/>
      <c r="W462" s="177"/>
      <c r="X462" s="177"/>
      <c r="Y462" s="177"/>
      <c r="Z462" s="177"/>
    </row>
    <row r="463" spans="1:26" ht="15.75" customHeight="1">
      <c r="A463" s="177"/>
      <c r="B463" s="177"/>
      <c r="C463" s="177"/>
      <c r="D463" s="177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  <c r="R463" s="177"/>
      <c r="S463" s="177"/>
      <c r="T463" s="177"/>
      <c r="U463" s="177"/>
      <c r="V463" s="177"/>
      <c r="W463" s="177"/>
      <c r="X463" s="177"/>
      <c r="Y463" s="177"/>
      <c r="Z463" s="177"/>
    </row>
    <row r="464" spans="1:26" ht="15.75" customHeight="1">
      <c r="A464" s="177"/>
      <c r="B464" s="177"/>
      <c r="C464" s="177"/>
      <c r="D464" s="177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  <c r="R464" s="177"/>
      <c r="S464" s="177"/>
      <c r="T464" s="177"/>
      <c r="U464" s="177"/>
      <c r="V464" s="177"/>
      <c r="W464" s="177"/>
      <c r="X464" s="177"/>
      <c r="Y464" s="177"/>
      <c r="Z464" s="177"/>
    </row>
    <row r="465" spans="1:26" ht="15.75" customHeight="1">
      <c r="A465" s="177"/>
      <c r="B465" s="177"/>
      <c r="C465" s="177"/>
      <c r="D465" s="177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  <c r="R465" s="177"/>
      <c r="S465" s="177"/>
      <c r="T465" s="177"/>
      <c r="U465" s="177"/>
      <c r="V465" s="177"/>
      <c r="W465" s="177"/>
      <c r="X465" s="177"/>
      <c r="Y465" s="177"/>
      <c r="Z465" s="177"/>
    </row>
    <row r="466" spans="1:26" ht="15.75" customHeight="1">
      <c r="A466" s="177"/>
      <c r="B466" s="177"/>
      <c r="C466" s="177"/>
      <c r="D466" s="177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  <c r="R466" s="177"/>
      <c r="S466" s="177"/>
      <c r="T466" s="177"/>
      <c r="U466" s="177"/>
      <c r="V466" s="177"/>
      <c r="W466" s="177"/>
      <c r="X466" s="177"/>
      <c r="Y466" s="177"/>
      <c r="Z466" s="177"/>
    </row>
    <row r="467" spans="1:26" ht="15.75" customHeight="1">
      <c r="A467" s="177"/>
      <c r="B467" s="177"/>
      <c r="C467" s="177"/>
      <c r="D467" s="177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  <c r="R467" s="177"/>
      <c r="S467" s="177"/>
      <c r="T467" s="177"/>
      <c r="U467" s="177"/>
      <c r="V467" s="177"/>
      <c r="W467" s="177"/>
      <c r="X467" s="177"/>
      <c r="Y467" s="177"/>
      <c r="Z467" s="177"/>
    </row>
    <row r="468" spans="1:26" ht="15.75" customHeight="1">
      <c r="A468" s="177"/>
      <c r="B468" s="177"/>
      <c r="C468" s="177"/>
      <c r="D468" s="177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  <c r="R468" s="177"/>
      <c r="S468" s="177"/>
      <c r="T468" s="177"/>
      <c r="U468" s="177"/>
      <c r="V468" s="177"/>
      <c r="W468" s="177"/>
      <c r="X468" s="177"/>
      <c r="Y468" s="177"/>
      <c r="Z468" s="177"/>
    </row>
    <row r="469" spans="1:26" ht="15.75" customHeight="1">
      <c r="A469" s="177"/>
      <c r="B469" s="177"/>
      <c r="C469" s="177"/>
      <c r="D469" s="177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  <c r="R469" s="177"/>
      <c r="S469" s="177"/>
      <c r="T469" s="177"/>
      <c r="U469" s="177"/>
      <c r="V469" s="177"/>
      <c r="W469" s="177"/>
      <c r="X469" s="177"/>
      <c r="Y469" s="177"/>
      <c r="Z469" s="177"/>
    </row>
    <row r="470" spans="1:26" ht="15.75" customHeight="1">
      <c r="A470" s="177"/>
      <c r="B470" s="177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</row>
    <row r="471" spans="1:26" ht="15.75" customHeight="1">
      <c r="A471" s="177"/>
      <c r="B471" s="177"/>
      <c r="C471" s="177"/>
      <c r="D471" s="177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  <c r="R471" s="177"/>
      <c r="S471" s="177"/>
      <c r="T471" s="177"/>
      <c r="U471" s="177"/>
      <c r="V471" s="177"/>
      <c r="W471" s="177"/>
      <c r="X471" s="177"/>
      <c r="Y471" s="177"/>
      <c r="Z471" s="177"/>
    </row>
    <row r="472" spans="1:26" ht="15.75" customHeight="1">
      <c r="A472" s="177"/>
      <c r="B472" s="177"/>
      <c r="C472" s="177"/>
      <c r="D472" s="177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  <c r="R472" s="177"/>
      <c r="S472" s="177"/>
      <c r="T472" s="177"/>
      <c r="U472" s="177"/>
      <c r="V472" s="177"/>
      <c r="W472" s="177"/>
      <c r="X472" s="177"/>
      <c r="Y472" s="177"/>
      <c r="Z472" s="177"/>
    </row>
    <row r="473" spans="1:26" ht="15.75" customHeight="1">
      <c r="A473" s="177"/>
      <c r="B473" s="177"/>
      <c r="C473" s="177"/>
      <c r="D473" s="177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  <c r="R473" s="177"/>
      <c r="S473" s="177"/>
      <c r="T473" s="177"/>
      <c r="U473" s="177"/>
      <c r="V473" s="177"/>
      <c r="W473" s="177"/>
      <c r="X473" s="177"/>
      <c r="Y473" s="177"/>
      <c r="Z473" s="177"/>
    </row>
    <row r="474" spans="1:26" ht="15.75" customHeight="1">
      <c r="A474" s="177"/>
      <c r="B474" s="177"/>
      <c r="C474" s="177"/>
      <c r="D474" s="177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  <c r="R474" s="177"/>
      <c r="S474" s="177"/>
      <c r="T474" s="177"/>
      <c r="U474" s="177"/>
      <c r="V474" s="177"/>
      <c r="W474" s="177"/>
      <c r="X474" s="177"/>
      <c r="Y474" s="177"/>
      <c r="Z474" s="177"/>
    </row>
    <row r="475" spans="1:26" ht="15.75" customHeight="1">
      <c r="A475" s="177"/>
      <c r="B475" s="177"/>
      <c r="C475" s="177"/>
      <c r="D475" s="177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  <c r="R475" s="177"/>
      <c r="S475" s="177"/>
      <c r="T475" s="177"/>
      <c r="U475" s="177"/>
      <c r="V475" s="177"/>
      <c r="W475" s="177"/>
      <c r="X475" s="177"/>
      <c r="Y475" s="177"/>
      <c r="Z475" s="177"/>
    </row>
    <row r="476" spans="1:26" ht="15.75" customHeight="1">
      <c r="A476" s="177"/>
      <c r="B476" s="177"/>
      <c r="C476" s="177"/>
      <c r="D476" s="177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  <c r="R476" s="177"/>
      <c r="S476" s="177"/>
      <c r="T476" s="177"/>
      <c r="U476" s="177"/>
      <c r="V476" s="177"/>
      <c r="W476" s="177"/>
      <c r="X476" s="177"/>
      <c r="Y476" s="177"/>
      <c r="Z476" s="177"/>
    </row>
    <row r="477" spans="1:26" ht="15.75" customHeight="1">
      <c r="A477" s="177"/>
      <c r="B477" s="177"/>
      <c r="C477" s="177"/>
      <c r="D477" s="177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  <c r="R477" s="177"/>
      <c r="S477" s="177"/>
      <c r="T477" s="177"/>
      <c r="U477" s="177"/>
      <c r="V477" s="177"/>
      <c r="W477" s="177"/>
      <c r="X477" s="177"/>
      <c r="Y477" s="177"/>
      <c r="Z477" s="177"/>
    </row>
    <row r="478" spans="1:26" ht="15.75" customHeight="1">
      <c r="A478" s="177"/>
      <c r="B478" s="177"/>
      <c r="C478" s="177"/>
      <c r="D478" s="177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  <c r="R478" s="177"/>
      <c r="S478" s="177"/>
      <c r="T478" s="177"/>
      <c r="U478" s="177"/>
      <c r="V478" s="177"/>
      <c r="W478" s="177"/>
      <c r="X478" s="177"/>
      <c r="Y478" s="177"/>
      <c r="Z478" s="177"/>
    </row>
    <row r="479" spans="1:26" ht="15.75" customHeight="1">
      <c r="A479" s="177"/>
      <c r="B479" s="177"/>
      <c r="C479" s="177"/>
      <c r="D479" s="177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  <c r="R479" s="177"/>
      <c r="S479" s="177"/>
      <c r="T479" s="177"/>
      <c r="U479" s="177"/>
      <c r="V479" s="177"/>
      <c r="W479" s="177"/>
      <c r="X479" s="177"/>
      <c r="Y479" s="177"/>
      <c r="Z479" s="177"/>
    </row>
    <row r="480" spans="1:26" ht="15.75" customHeight="1">
      <c r="A480" s="177"/>
      <c r="B480" s="177"/>
      <c r="C480" s="177"/>
      <c r="D480" s="177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  <c r="R480" s="177"/>
      <c r="S480" s="177"/>
      <c r="T480" s="177"/>
      <c r="U480" s="177"/>
      <c r="V480" s="177"/>
      <c r="W480" s="177"/>
      <c r="X480" s="177"/>
      <c r="Y480" s="177"/>
      <c r="Z480" s="177"/>
    </row>
    <row r="481" spans="1:26" ht="15.75" customHeight="1">
      <c r="A481" s="177"/>
      <c r="B481" s="177"/>
      <c r="C481" s="177"/>
      <c r="D481" s="177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  <c r="R481" s="177"/>
      <c r="S481" s="177"/>
      <c r="T481" s="177"/>
      <c r="U481" s="177"/>
      <c r="V481" s="177"/>
      <c r="W481" s="177"/>
      <c r="X481" s="177"/>
      <c r="Y481" s="177"/>
      <c r="Z481" s="177"/>
    </row>
    <row r="482" spans="1:26" ht="15.75" customHeight="1">
      <c r="A482" s="177"/>
      <c r="B482" s="177"/>
      <c r="C482" s="177"/>
      <c r="D482" s="177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  <c r="R482" s="177"/>
      <c r="S482" s="177"/>
      <c r="T482" s="177"/>
      <c r="U482" s="177"/>
      <c r="V482" s="177"/>
      <c r="W482" s="177"/>
      <c r="X482" s="177"/>
      <c r="Y482" s="177"/>
      <c r="Z482" s="177"/>
    </row>
    <row r="483" spans="1:26" ht="15.75" customHeight="1">
      <c r="A483" s="177"/>
      <c r="B483" s="177"/>
      <c r="C483" s="177"/>
      <c r="D483" s="177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  <c r="R483" s="177"/>
      <c r="S483" s="177"/>
      <c r="T483" s="177"/>
      <c r="U483" s="177"/>
      <c r="V483" s="177"/>
      <c r="W483" s="177"/>
      <c r="X483" s="177"/>
      <c r="Y483" s="177"/>
      <c r="Z483" s="177"/>
    </row>
    <row r="484" spans="1:26" ht="15.75" customHeight="1">
      <c r="A484" s="177"/>
      <c r="B484" s="177"/>
      <c r="C484" s="177"/>
      <c r="D484" s="177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  <c r="R484" s="177"/>
      <c r="S484" s="177"/>
      <c r="T484" s="177"/>
      <c r="U484" s="177"/>
      <c r="V484" s="177"/>
      <c r="W484" s="177"/>
      <c r="X484" s="177"/>
      <c r="Y484" s="177"/>
      <c r="Z484" s="177"/>
    </row>
    <row r="485" spans="1:26" ht="15.75" customHeight="1">
      <c r="A485" s="177"/>
      <c r="B485" s="177"/>
      <c r="C485" s="177"/>
      <c r="D485" s="177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  <c r="R485" s="177"/>
      <c r="S485" s="177"/>
      <c r="T485" s="177"/>
      <c r="U485" s="177"/>
      <c r="V485" s="177"/>
      <c r="W485" s="177"/>
      <c r="X485" s="177"/>
      <c r="Y485" s="177"/>
      <c r="Z485" s="177"/>
    </row>
    <row r="486" spans="1:26" ht="15.75" customHeight="1">
      <c r="A486" s="177"/>
      <c r="B486" s="177"/>
      <c r="C486" s="177"/>
      <c r="D486" s="177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  <c r="R486" s="177"/>
      <c r="S486" s="177"/>
      <c r="T486" s="177"/>
      <c r="U486" s="177"/>
      <c r="V486" s="177"/>
      <c r="W486" s="177"/>
      <c r="X486" s="177"/>
      <c r="Y486" s="177"/>
      <c r="Z486" s="177"/>
    </row>
    <row r="487" spans="1:26" ht="15.75" customHeight="1">
      <c r="A487" s="177"/>
      <c r="B487" s="177"/>
      <c r="C487" s="177"/>
      <c r="D487" s="177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  <c r="R487" s="177"/>
      <c r="S487" s="177"/>
      <c r="T487" s="177"/>
      <c r="U487" s="177"/>
      <c r="V487" s="177"/>
      <c r="W487" s="177"/>
      <c r="X487" s="177"/>
      <c r="Y487" s="177"/>
      <c r="Z487" s="177"/>
    </row>
    <row r="488" spans="1:26" ht="15.75" customHeight="1">
      <c r="A488" s="177"/>
      <c r="B488" s="177"/>
      <c r="C488" s="177"/>
      <c r="D488" s="177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  <c r="R488" s="177"/>
      <c r="S488" s="177"/>
      <c r="T488" s="177"/>
      <c r="U488" s="177"/>
      <c r="V488" s="177"/>
      <c r="W488" s="177"/>
      <c r="X488" s="177"/>
      <c r="Y488" s="177"/>
      <c r="Z488" s="177"/>
    </row>
    <row r="489" spans="1:26" ht="15.75" customHeight="1">
      <c r="A489" s="177"/>
      <c r="B489" s="177"/>
      <c r="C489" s="177"/>
      <c r="D489" s="177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  <c r="R489" s="177"/>
      <c r="S489" s="177"/>
      <c r="T489" s="177"/>
      <c r="U489" s="177"/>
      <c r="V489" s="177"/>
      <c r="W489" s="177"/>
      <c r="X489" s="177"/>
      <c r="Y489" s="177"/>
      <c r="Z489" s="177"/>
    </row>
    <row r="490" spans="1:26" ht="15.75" customHeight="1">
      <c r="A490" s="177"/>
      <c r="B490" s="177"/>
      <c r="C490" s="177"/>
      <c r="D490" s="177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  <c r="R490" s="177"/>
      <c r="S490" s="177"/>
      <c r="T490" s="177"/>
      <c r="U490" s="177"/>
      <c r="V490" s="177"/>
      <c r="W490" s="177"/>
      <c r="X490" s="177"/>
      <c r="Y490" s="177"/>
      <c r="Z490" s="177"/>
    </row>
    <row r="491" spans="1:26" ht="15.75" customHeight="1">
      <c r="A491" s="177"/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  <c r="R491" s="177"/>
      <c r="S491" s="177"/>
      <c r="T491" s="177"/>
      <c r="U491" s="177"/>
      <c r="V491" s="177"/>
      <c r="W491" s="177"/>
      <c r="X491" s="177"/>
      <c r="Y491" s="177"/>
      <c r="Z491" s="177"/>
    </row>
    <row r="492" spans="1:26" ht="15.75" customHeight="1">
      <c r="A492" s="177"/>
      <c r="B492" s="177"/>
      <c r="C492" s="177"/>
      <c r="D492" s="177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  <c r="R492" s="177"/>
      <c r="S492" s="177"/>
      <c r="T492" s="177"/>
      <c r="U492" s="177"/>
      <c r="V492" s="177"/>
      <c r="W492" s="177"/>
      <c r="X492" s="177"/>
      <c r="Y492" s="177"/>
      <c r="Z492" s="177"/>
    </row>
    <row r="493" spans="1:26" ht="15.75" customHeight="1">
      <c r="A493" s="177"/>
      <c r="B493" s="177"/>
      <c r="C493" s="177"/>
      <c r="D493" s="177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  <c r="R493" s="177"/>
      <c r="S493" s="177"/>
      <c r="T493" s="177"/>
      <c r="U493" s="177"/>
      <c r="V493" s="177"/>
      <c r="W493" s="177"/>
      <c r="X493" s="177"/>
      <c r="Y493" s="177"/>
      <c r="Z493" s="177"/>
    </row>
    <row r="494" spans="1:26" ht="15.75" customHeight="1">
      <c r="A494" s="177"/>
      <c r="B494" s="177"/>
      <c r="C494" s="177"/>
      <c r="D494" s="177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  <c r="R494" s="177"/>
      <c r="S494" s="177"/>
      <c r="T494" s="177"/>
      <c r="U494" s="177"/>
      <c r="V494" s="177"/>
      <c r="W494" s="177"/>
      <c r="X494" s="177"/>
      <c r="Y494" s="177"/>
      <c r="Z494" s="177"/>
    </row>
    <row r="495" spans="1:26" ht="15.75" customHeight="1">
      <c r="A495" s="177"/>
      <c r="B495" s="177"/>
      <c r="C495" s="177"/>
      <c r="D495" s="177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  <c r="R495" s="177"/>
      <c r="S495" s="177"/>
      <c r="T495" s="177"/>
      <c r="U495" s="177"/>
      <c r="V495" s="177"/>
      <c r="W495" s="177"/>
      <c r="X495" s="177"/>
      <c r="Y495" s="177"/>
      <c r="Z495" s="177"/>
    </row>
    <row r="496" spans="1:26" ht="15.75" customHeight="1">
      <c r="A496" s="177"/>
      <c r="B496" s="177"/>
      <c r="C496" s="177"/>
      <c r="D496" s="177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  <c r="R496" s="177"/>
      <c r="S496" s="177"/>
      <c r="T496" s="177"/>
      <c r="U496" s="177"/>
      <c r="V496" s="177"/>
      <c r="W496" s="177"/>
      <c r="X496" s="177"/>
      <c r="Y496" s="177"/>
      <c r="Z496" s="177"/>
    </row>
    <row r="497" spans="1:26" ht="15.75" customHeight="1">
      <c r="A497" s="177"/>
      <c r="B497" s="177"/>
      <c r="C497" s="177"/>
      <c r="D497" s="177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  <c r="R497" s="177"/>
      <c r="S497" s="177"/>
      <c r="T497" s="177"/>
      <c r="U497" s="177"/>
      <c r="V497" s="177"/>
      <c r="W497" s="177"/>
      <c r="X497" s="177"/>
      <c r="Y497" s="177"/>
      <c r="Z497" s="177"/>
    </row>
    <row r="498" spans="1:26" ht="15.75" customHeight="1">
      <c r="A498" s="177"/>
      <c r="B498" s="177"/>
      <c r="C498" s="177"/>
      <c r="D498" s="177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  <c r="R498" s="177"/>
      <c r="S498" s="177"/>
      <c r="T498" s="177"/>
      <c r="U498" s="177"/>
      <c r="V498" s="177"/>
      <c r="W498" s="177"/>
      <c r="X498" s="177"/>
      <c r="Y498" s="177"/>
      <c r="Z498" s="177"/>
    </row>
    <row r="499" spans="1:26" ht="15.75" customHeight="1">
      <c r="A499" s="177"/>
      <c r="B499" s="177"/>
      <c r="C499" s="177"/>
      <c r="D499" s="177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  <c r="R499" s="177"/>
      <c r="S499" s="177"/>
      <c r="T499" s="177"/>
      <c r="U499" s="177"/>
      <c r="V499" s="177"/>
      <c r="W499" s="177"/>
      <c r="X499" s="177"/>
      <c r="Y499" s="177"/>
      <c r="Z499" s="177"/>
    </row>
    <row r="500" spans="1:26" ht="15.75" customHeight="1">
      <c r="A500" s="177"/>
      <c r="B500" s="177"/>
      <c r="C500" s="177"/>
      <c r="D500" s="177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  <c r="R500" s="177"/>
      <c r="S500" s="177"/>
      <c r="T500" s="177"/>
      <c r="U500" s="177"/>
      <c r="V500" s="177"/>
      <c r="W500" s="177"/>
      <c r="X500" s="177"/>
      <c r="Y500" s="177"/>
      <c r="Z500" s="177"/>
    </row>
    <row r="501" spans="1:26" ht="15.75" customHeight="1">
      <c r="A501" s="177"/>
      <c r="B501" s="177"/>
      <c r="C501" s="177"/>
      <c r="D501" s="177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  <c r="R501" s="177"/>
      <c r="S501" s="177"/>
      <c r="T501" s="177"/>
      <c r="U501" s="177"/>
      <c r="V501" s="177"/>
      <c r="W501" s="177"/>
      <c r="X501" s="177"/>
      <c r="Y501" s="177"/>
      <c r="Z501" s="177"/>
    </row>
    <row r="502" spans="1:26" ht="15.75" customHeight="1">
      <c r="A502" s="177"/>
      <c r="B502" s="177"/>
      <c r="C502" s="177"/>
      <c r="D502" s="177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  <c r="R502" s="177"/>
      <c r="S502" s="177"/>
      <c r="T502" s="177"/>
      <c r="U502" s="177"/>
      <c r="V502" s="177"/>
      <c r="W502" s="177"/>
      <c r="X502" s="177"/>
      <c r="Y502" s="177"/>
      <c r="Z502" s="177"/>
    </row>
    <row r="503" spans="1:26" ht="15.75" customHeight="1">
      <c r="A503" s="177"/>
      <c r="B503" s="177"/>
      <c r="C503" s="177"/>
      <c r="D503" s="177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  <c r="R503" s="177"/>
      <c r="S503" s="177"/>
      <c r="T503" s="177"/>
      <c r="U503" s="177"/>
      <c r="V503" s="177"/>
      <c r="W503" s="177"/>
      <c r="X503" s="177"/>
      <c r="Y503" s="177"/>
      <c r="Z503" s="177"/>
    </row>
    <row r="504" spans="1:26" ht="15.75" customHeight="1">
      <c r="A504" s="177"/>
      <c r="B504" s="177"/>
      <c r="C504" s="177"/>
      <c r="D504" s="177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  <c r="R504" s="177"/>
      <c r="S504" s="177"/>
      <c r="T504" s="177"/>
      <c r="U504" s="177"/>
      <c r="V504" s="177"/>
      <c r="W504" s="177"/>
      <c r="X504" s="177"/>
      <c r="Y504" s="177"/>
      <c r="Z504" s="177"/>
    </row>
    <row r="505" spans="1:26" ht="15.75" customHeight="1">
      <c r="A505" s="177"/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  <c r="R505" s="177"/>
      <c r="S505" s="177"/>
      <c r="T505" s="177"/>
      <c r="U505" s="177"/>
      <c r="V505" s="177"/>
      <c r="W505" s="177"/>
      <c r="X505" s="177"/>
      <c r="Y505" s="177"/>
      <c r="Z505" s="177"/>
    </row>
    <row r="506" spans="1:26" ht="15.75" customHeight="1">
      <c r="A506" s="177"/>
      <c r="B506" s="177"/>
      <c r="C506" s="177"/>
      <c r="D506" s="177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  <c r="R506" s="177"/>
      <c r="S506" s="177"/>
      <c r="T506" s="177"/>
      <c r="U506" s="177"/>
      <c r="V506" s="177"/>
      <c r="W506" s="177"/>
      <c r="X506" s="177"/>
      <c r="Y506" s="177"/>
      <c r="Z506" s="177"/>
    </row>
    <row r="507" spans="1:26" ht="15.75" customHeight="1">
      <c r="A507" s="177"/>
      <c r="B507" s="177"/>
      <c r="C507" s="177"/>
      <c r="D507" s="177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  <c r="R507" s="177"/>
      <c r="S507" s="177"/>
      <c r="T507" s="177"/>
      <c r="U507" s="177"/>
      <c r="V507" s="177"/>
      <c r="W507" s="177"/>
      <c r="X507" s="177"/>
      <c r="Y507" s="177"/>
      <c r="Z507" s="177"/>
    </row>
    <row r="508" spans="1:26" ht="15.75" customHeight="1">
      <c r="A508" s="177"/>
      <c r="B508" s="177"/>
      <c r="C508" s="177"/>
      <c r="D508" s="177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  <c r="R508" s="177"/>
      <c r="S508" s="177"/>
      <c r="T508" s="177"/>
      <c r="U508" s="177"/>
      <c r="V508" s="177"/>
      <c r="W508" s="177"/>
      <c r="X508" s="177"/>
      <c r="Y508" s="177"/>
      <c r="Z508" s="177"/>
    </row>
    <row r="509" spans="1:26" ht="15.75" customHeight="1">
      <c r="A509" s="177"/>
      <c r="B509" s="177"/>
      <c r="C509" s="177"/>
      <c r="D509" s="177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  <c r="R509" s="177"/>
      <c r="S509" s="177"/>
      <c r="T509" s="177"/>
      <c r="U509" s="177"/>
      <c r="V509" s="177"/>
      <c r="W509" s="177"/>
      <c r="X509" s="177"/>
      <c r="Y509" s="177"/>
      <c r="Z509" s="177"/>
    </row>
    <row r="510" spans="1:26" ht="15.75" customHeight="1">
      <c r="A510" s="177"/>
      <c r="B510" s="177"/>
      <c r="C510" s="177"/>
      <c r="D510" s="177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  <c r="R510" s="177"/>
      <c r="S510" s="177"/>
      <c r="T510" s="177"/>
      <c r="U510" s="177"/>
      <c r="V510" s="177"/>
      <c r="W510" s="177"/>
      <c r="X510" s="177"/>
      <c r="Y510" s="177"/>
      <c r="Z510" s="177"/>
    </row>
    <row r="511" spans="1:26" ht="15.75" customHeight="1">
      <c r="A511" s="177"/>
      <c r="B511" s="177"/>
      <c r="C511" s="177"/>
      <c r="D511" s="177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  <c r="R511" s="177"/>
      <c r="S511" s="177"/>
      <c r="T511" s="177"/>
      <c r="U511" s="177"/>
      <c r="V511" s="177"/>
      <c r="W511" s="177"/>
      <c r="X511" s="177"/>
      <c r="Y511" s="177"/>
      <c r="Z511" s="177"/>
    </row>
    <row r="512" spans="1:26" ht="15.75" customHeight="1">
      <c r="A512" s="177"/>
      <c r="B512" s="177"/>
      <c r="C512" s="177"/>
      <c r="D512" s="177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  <c r="R512" s="177"/>
      <c r="S512" s="177"/>
      <c r="T512" s="177"/>
      <c r="U512" s="177"/>
      <c r="V512" s="177"/>
      <c r="W512" s="177"/>
      <c r="X512" s="177"/>
      <c r="Y512" s="177"/>
      <c r="Z512" s="177"/>
    </row>
    <row r="513" spans="1:26" ht="15.75" customHeight="1">
      <c r="A513" s="177"/>
      <c r="B513" s="177"/>
      <c r="C513" s="177"/>
      <c r="D513" s="177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  <c r="R513" s="177"/>
      <c r="S513" s="177"/>
      <c r="T513" s="177"/>
      <c r="U513" s="177"/>
      <c r="V513" s="177"/>
      <c r="W513" s="177"/>
      <c r="X513" s="177"/>
      <c r="Y513" s="177"/>
      <c r="Z513" s="177"/>
    </row>
    <row r="514" spans="1:26" ht="15.75" customHeight="1">
      <c r="A514" s="177"/>
      <c r="B514" s="177"/>
      <c r="C514" s="177"/>
      <c r="D514" s="177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  <c r="R514" s="177"/>
      <c r="S514" s="177"/>
      <c r="T514" s="177"/>
      <c r="U514" s="177"/>
      <c r="V514" s="177"/>
      <c r="W514" s="177"/>
      <c r="X514" s="177"/>
      <c r="Y514" s="177"/>
      <c r="Z514" s="177"/>
    </row>
    <row r="515" spans="1:26" ht="15.75" customHeight="1">
      <c r="A515" s="177"/>
      <c r="B515" s="177"/>
      <c r="C515" s="177"/>
      <c r="D515" s="177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  <c r="R515" s="177"/>
      <c r="S515" s="177"/>
      <c r="T515" s="177"/>
      <c r="U515" s="177"/>
      <c r="V515" s="177"/>
      <c r="W515" s="177"/>
      <c r="X515" s="177"/>
      <c r="Y515" s="177"/>
      <c r="Z515" s="177"/>
    </row>
    <row r="516" spans="1:26" ht="15.75" customHeight="1">
      <c r="A516" s="177"/>
      <c r="B516" s="177"/>
      <c r="C516" s="177"/>
      <c r="D516" s="177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  <c r="R516" s="177"/>
      <c r="S516" s="177"/>
      <c r="T516" s="177"/>
      <c r="U516" s="177"/>
      <c r="V516" s="177"/>
      <c r="W516" s="177"/>
      <c r="X516" s="177"/>
      <c r="Y516" s="177"/>
      <c r="Z516" s="177"/>
    </row>
    <row r="517" spans="1:26" ht="15.75" customHeight="1">
      <c r="A517" s="177"/>
      <c r="B517" s="177"/>
      <c r="C517" s="177"/>
      <c r="D517" s="177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  <c r="R517" s="177"/>
      <c r="S517" s="177"/>
      <c r="T517" s="177"/>
      <c r="U517" s="177"/>
      <c r="V517" s="177"/>
      <c r="W517" s="177"/>
      <c r="X517" s="177"/>
      <c r="Y517" s="177"/>
      <c r="Z517" s="177"/>
    </row>
    <row r="518" spans="1:26" ht="15.75" customHeight="1">
      <c r="A518" s="177"/>
      <c r="B518" s="177"/>
      <c r="C518" s="177"/>
      <c r="D518" s="177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  <c r="R518" s="177"/>
      <c r="S518" s="177"/>
      <c r="T518" s="177"/>
      <c r="U518" s="177"/>
      <c r="V518" s="177"/>
      <c r="W518" s="177"/>
      <c r="X518" s="177"/>
      <c r="Y518" s="177"/>
      <c r="Z518" s="177"/>
    </row>
    <row r="519" spans="1:26" ht="15.75" customHeight="1">
      <c r="A519" s="177"/>
      <c r="B519" s="177"/>
      <c r="C519" s="177"/>
      <c r="D519" s="177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  <c r="R519" s="177"/>
      <c r="S519" s="177"/>
      <c r="T519" s="177"/>
      <c r="U519" s="177"/>
      <c r="V519" s="177"/>
      <c r="W519" s="177"/>
      <c r="X519" s="177"/>
      <c r="Y519" s="177"/>
      <c r="Z519" s="177"/>
    </row>
    <row r="520" spans="1:26" ht="15.75" customHeight="1">
      <c r="A520" s="177"/>
      <c r="B520" s="177"/>
      <c r="C520" s="177"/>
      <c r="D520" s="177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  <c r="R520" s="177"/>
      <c r="S520" s="177"/>
      <c r="T520" s="177"/>
      <c r="U520" s="177"/>
      <c r="V520" s="177"/>
      <c r="W520" s="177"/>
      <c r="X520" s="177"/>
      <c r="Y520" s="177"/>
      <c r="Z520" s="177"/>
    </row>
    <row r="521" spans="1:26" ht="15.75" customHeight="1">
      <c r="A521" s="177"/>
      <c r="B521" s="177"/>
      <c r="C521" s="177"/>
      <c r="D521" s="177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  <c r="R521" s="177"/>
      <c r="S521" s="177"/>
      <c r="T521" s="177"/>
      <c r="U521" s="177"/>
      <c r="V521" s="177"/>
      <c r="W521" s="177"/>
      <c r="X521" s="177"/>
      <c r="Y521" s="177"/>
      <c r="Z521" s="177"/>
    </row>
    <row r="522" spans="1:26" ht="15.75" customHeight="1">
      <c r="A522" s="177"/>
      <c r="B522" s="177"/>
      <c r="C522" s="177"/>
      <c r="D522" s="177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  <c r="R522" s="177"/>
      <c r="S522" s="177"/>
      <c r="T522" s="177"/>
      <c r="U522" s="177"/>
      <c r="V522" s="177"/>
      <c r="W522" s="177"/>
      <c r="X522" s="177"/>
      <c r="Y522" s="177"/>
      <c r="Z522" s="177"/>
    </row>
    <row r="523" spans="1:26" ht="15.75" customHeight="1">
      <c r="A523" s="177"/>
      <c r="B523" s="177"/>
      <c r="C523" s="177"/>
      <c r="D523" s="177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  <c r="R523" s="177"/>
      <c r="S523" s="177"/>
      <c r="T523" s="177"/>
      <c r="U523" s="177"/>
      <c r="V523" s="177"/>
      <c r="W523" s="177"/>
      <c r="X523" s="177"/>
      <c r="Y523" s="177"/>
      <c r="Z523" s="177"/>
    </row>
    <row r="524" spans="1:26" ht="15.75" customHeight="1">
      <c r="A524" s="177"/>
      <c r="B524" s="177"/>
      <c r="C524" s="177"/>
      <c r="D524" s="177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  <c r="R524" s="177"/>
      <c r="S524" s="177"/>
      <c r="T524" s="177"/>
      <c r="U524" s="177"/>
      <c r="V524" s="177"/>
      <c r="W524" s="177"/>
      <c r="X524" s="177"/>
      <c r="Y524" s="177"/>
      <c r="Z524" s="177"/>
    </row>
    <row r="525" spans="1:26" ht="15.75" customHeight="1">
      <c r="A525" s="177"/>
      <c r="B525" s="177"/>
      <c r="C525" s="177"/>
      <c r="D525" s="177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  <c r="R525" s="177"/>
      <c r="S525" s="177"/>
      <c r="T525" s="177"/>
      <c r="U525" s="177"/>
      <c r="V525" s="177"/>
      <c r="W525" s="177"/>
      <c r="X525" s="177"/>
      <c r="Y525" s="177"/>
      <c r="Z525" s="177"/>
    </row>
    <row r="526" spans="1:26" ht="15.75" customHeight="1">
      <c r="A526" s="177"/>
      <c r="B526" s="177"/>
      <c r="C526" s="177"/>
      <c r="D526" s="177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  <c r="R526" s="177"/>
      <c r="S526" s="177"/>
      <c r="T526" s="177"/>
      <c r="U526" s="177"/>
      <c r="V526" s="177"/>
      <c r="W526" s="177"/>
      <c r="X526" s="177"/>
      <c r="Y526" s="177"/>
      <c r="Z526" s="177"/>
    </row>
    <row r="527" spans="1:26" ht="15.75" customHeight="1">
      <c r="A527" s="177"/>
      <c r="B527" s="177"/>
      <c r="C527" s="177"/>
      <c r="D527" s="177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  <c r="R527" s="177"/>
      <c r="S527" s="177"/>
      <c r="T527" s="177"/>
      <c r="U527" s="177"/>
      <c r="V527" s="177"/>
      <c r="W527" s="177"/>
      <c r="X527" s="177"/>
      <c r="Y527" s="177"/>
      <c r="Z527" s="177"/>
    </row>
    <row r="528" spans="1:26" ht="15.75" customHeight="1">
      <c r="A528" s="177"/>
      <c r="B528" s="177"/>
      <c r="C528" s="177"/>
      <c r="D528" s="177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  <c r="R528" s="177"/>
      <c r="S528" s="177"/>
      <c r="T528" s="177"/>
      <c r="U528" s="177"/>
      <c r="V528" s="177"/>
      <c r="W528" s="177"/>
      <c r="X528" s="177"/>
      <c r="Y528" s="177"/>
      <c r="Z528" s="177"/>
    </row>
    <row r="529" spans="1:26" ht="15.75" customHeight="1">
      <c r="A529" s="177"/>
      <c r="B529" s="177"/>
      <c r="C529" s="177"/>
      <c r="D529" s="177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  <c r="R529" s="177"/>
      <c r="S529" s="177"/>
      <c r="T529" s="177"/>
      <c r="U529" s="177"/>
      <c r="V529" s="177"/>
      <c r="W529" s="177"/>
      <c r="X529" s="177"/>
      <c r="Y529" s="177"/>
      <c r="Z529" s="177"/>
    </row>
    <row r="530" spans="1:26" ht="15.75" customHeight="1">
      <c r="A530" s="177"/>
      <c r="B530" s="177"/>
      <c r="C530" s="177"/>
      <c r="D530" s="177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  <c r="R530" s="177"/>
      <c r="S530" s="177"/>
      <c r="T530" s="177"/>
      <c r="U530" s="177"/>
      <c r="V530" s="177"/>
      <c r="W530" s="177"/>
      <c r="X530" s="177"/>
      <c r="Y530" s="177"/>
      <c r="Z530" s="177"/>
    </row>
    <row r="531" spans="1:26" ht="15.75" customHeight="1">
      <c r="A531" s="177"/>
      <c r="B531" s="177"/>
      <c r="C531" s="177"/>
      <c r="D531" s="177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  <c r="R531" s="177"/>
      <c r="S531" s="177"/>
      <c r="T531" s="177"/>
      <c r="U531" s="177"/>
      <c r="V531" s="177"/>
      <c r="W531" s="177"/>
      <c r="X531" s="177"/>
      <c r="Y531" s="177"/>
      <c r="Z531" s="177"/>
    </row>
    <row r="532" spans="1:26" ht="15.75" customHeight="1">
      <c r="A532" s="177"/>
      <c r="B532" s="177"/>
      <c r="C532" s="177"/>
      <c r="D532" s="177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  <c r="R532" s="177"/>
      <c r="S532" s="177"/>
      <c r="T532" s="177"/>
      <c r="U532" s="177"/>
      <c r="V532" s="177"/>
      <c r="W532" s="177"/>
      <c r="X532" s="177"/>
      <c r="Y532" s="177"/>
      <c r="Z532" s="177"/>
    </row>
    <row r="533" spans="1:26" ht="15.75" customHeight="1">
      <c r="A533" s="177"/>
      <c r="B533" s="177"/>
      <c r="C533" s="177"/>
      <c r="D533" s="177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  <c r="R533" s="177"/>
      <c r="S533" s="177"/>
      <c r="T533" s="177"/>
      <c r="U533" s="177"/>
      <c r="V533" s="177"/>
      <c r="W533" s="177"/>
      <c r="X533" s="177"/>
      <c r="Y533" s="177"/>
      <c r="Z533" s="177"/>
    </row>
    <row r="534" spans="1:26" ht="15.75" customHeight="1">
      <c r="A534" s="177"/>
      <c r="B534" s="177"/>
      <c r="C534" s="177"/>
      <c r="D534" s="177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  <c r="R534" s="177"/>
      <c r="S534" s="177"/>
      <c r="T534" s="177"/>
      <c r="U534" s="177"/>
      <c r="V534" s="177"/>
      <c r="W534" s="177"/>
      <c r="X534" s="177"/>
      <c r="Y534" s="177"/>
      <c r="Z534" s="177"/>
    </row>
    <row r="535" spans="1:26" ht="15.75" customHeight="1">
      <c r="A535" s="177"/>
      <c r="B535" s="177"/>
      <c r="C535" s="177"/>
      <c r="D535" s="177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  <c r="R535" s="177"/>
      <c r="S535" s="177"/>
      <c r="T535" s="177"/>
      <c r="U535" s="177"/>
      <c r="V535" s="177"/>
      <c r="W535" s="177"/>
      <c r="X535" s="177"/>
      <c r="Y535" s="177"/>
      <c r="Z535" s="177"/>
    </row>
    <row r="536" spans="1:26" ht="15.75" customHeight="1">
      <c r="A536" s="177"/>
      <c r="B536" s="177"/>
      <c r="C536" s="177"/>
      <c r="D536" s="177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  <c r="R536" s="177"/>
      <c r="S536" s="177"/>
      <c r="T536" s="177"/>
      <c r="U536" s="177"/>
      <c r="V536" s="177"/>
      <c r="W536" s="177"/>
      <c r="X536" s="177"/>
      <c r="Y536" s="177"/>
      <c r="Z536" s="177"/>
    </row>
    <row r="537" spans="1:26" ht="15.75" customHeight="1">
      <c r="A537" s="177"/>
      <c r="B537" s="177"/>
      <c r="C537" s="177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</row>
    <row r="538" spans="1:26" ht="15.75" customHeight="1">
      <c r="A538" s="177"/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  <c r="R538" s="177"/>
      <c r="S538" s="177"/>
      <c r="T538" s="177"/>
      <c r="U538" s="177"/>
      <c r="V538" s="177"/>
      <c r="W538" s="177"/>
      <c r="X538" s="177"/>
      <c r="Y538" s="177"/>
      <c r="Z538" s="177"/>
    </row>
    <row r="539" spans="1:26" ht="15.75" customHeight="1">
      <c r="A539" s="177"/>
      <c r="B539" s="177"/>
      <c r="C539" s="177"/>
      <c r="D539" s="177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  <c r="R539" s="177"/>
      <c r="S539" s="177"/>
      <c r="T539" s="177"/>
      <c r="U539" s="177"/>
      <c r="V539" s="177"/>
      <c r="W539" s="177"/>
      <c r="X539" s="177"/>
      <c r="Y539" s="177"/>
      <c r="Z539" s="177"/>
    </row>
    <row r="540" spans="1:26" ht="15.75" customHeight="1">
      <c r="A540" s="177"/>
      <c r="B540" s="177"/>
      <c r="C540" s="177"/>
      <c r="D540" s="177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  <c r="R540" s="177"/>
      <c r="S540" s="177"/>
      <c r="T540" s="177"/>
      <c r="U540" s="177"/>
      <c r="V540" s="177"/>
      <c r="W540" s="177"/>
      <c r="X540" s="177"/>
      <c r="Y540" s="177"/>
      <c r="Z540" s="177"/>
    </row>
    <row r="541" spans="1:26" ht="15.75" customHeight="1">
      <c r="A541" s="177"/>
      <c r="B541" s="177"/>
      <c r="C541" s="177"/>
      <c r="D541" s="177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  <c r="R541" s="177"/>
      <c r="S541" s="177"/>
      <c r="T541" s="177"/>
      <c r="U541" s="177"/>
      <c r="V541" s="177"/>
      <c r="W541" s="177"/>
      <c r="X541" s="177"/>
      <c r="Y541" s="177"/>
      <c r="Z541" s="177"/>
    </row>
    <row r="542" spans="1:26" ht="15.75" customHeight="1">
      <c r="A542" s="177"/>
      <c r="B542" s="177"/>
      <c r="C542" s="177"/>
      <c r="D542" s="177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  <c r="R542" s="177"/>
      <c r="S542" s="177"/>
      <c r="T542" s="177"/>
      <c r="U542" s="177"/>
      <c r="V542" s="177"/>
      <c r="W542" s="177"/>
      <c r="X542" s="177"/>
      <c r="Y542" s="177"/>
      <c r="Z542" s="177"/>
    </row>
    <row r="543" spans="1:26" ht="15.75" customHeight="1">
      <c r="A543" s="177"/>
      <c r="B543" s="177"/>
      <c r="C543" s="177"/>
      <c r="D543" s="177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  <c r="R543" s="177"/>
      <c r="S543" s="177"/>
      <c r="T543" s="177"/>
      <c r="U543" s="177"/>
      <c r="V543" s="177"/>
      <c r="W543" s="177"/>
      <c r="X543" s="177"/>
      <c r="Y543" s="177"/>
      <c r="Z543" s="177"/>
    </row>
    <row r="544" spans="1:26" ht="15.75" customHeight="1">
      <c r="A544" s="177"/>
      <c r="B544" s="177"/>
      <c r="C544" s="177"/>
      <c r="D544" s="177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  <c r="R544" s="177"/>
      <c r="S544" s="177"/>
      <c r="T544" s="177"/>
      <c r="U544" s="177"/>
      <c r="V544" s="177"/>
      <c r="W544" s="177"/>
      <c r="X544" s="177"/>
      <c r="Y544" s="177"/>
      <c r="Z544" s="177"/>
    </row>
    <row r="545" spans="1:26" ht="15.75" customHeight="1">
      <c r="A545" s="177"/>
      <c r="B545" s="177"/>
      <c r="C545" s="177"/>
      <c r="D545" s="177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  <c r="R545" s="177"/>
      <c r="S545" s="177"/>
      <c r="T545" s="177"/>
      <c r="U545" s="177"/>
      <c r="V545" s="177"/>
      <c r="W545" s="177"/>
      <c r="X545" s="177"/>
      <c r="Y545" s="177"/>
      <c r="Z545" s="177"/>
    </row>
    <row r="546" spans="1:26" ht="15.75" customHeight="1">
      <c r="A546" s="177"/>
      <c r="B546" s="177"/>
      <c r="C546" s="177"/>
      <c r="D546" s="177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  <c r="R546" s="177"/>
      <c r="S546" s="177"/>
      <c r="T546" s="177"/>
      <c r="U546" s="177"/>
      <c r="V546" s="177"/>
      <c r="W546" s="177"/>
      <c r="X546" s="177"/>
      <c r="Y546" s="177"/>
      <c r="Z546" s="177"/>
    </row>
    <row r="547" spans="1:26" ht="15.75" customHeight="1">
      <c r="A547" s="177"/>
      <c r="B547" s="177"/>
      <c r="C547" s="177"/>
      <c r="D547" s="177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  <c r="R547" s="177"/>
      <c r="S547" s="177"/>
      <c r="T547" s="177"/>
      <c r="U547" s="177"/>
      <c r="V547" s="177"/>
      <c r="W547" s="177"/>
      <c r="X547" s="177"/>
      <c r="Y547" s="177"/>
      <c r="Z547" s="177"/>
    </row>
    <row r="548" spans="1:26" ht="15.75" customHeight="1">
      <c r="A548" s="177"/>
      <c r="B548" s="177"/>
      <c r="C548" s="177"/>
      <c r="D548" s="177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  <c r="R548" s="177"/>
      <c r="S548" s="177"/>
      <c r="T548" s="177"/>
      <c r="U548" s="177"/>
      <c r="V548" s="177"/>
      <c r="W548" s="177"/>
      <c r="X548" s="177"/>
      <c r="Y548" s="177"/>
      <c r="Z548" s="177"/>
    </row>
    <row r="549" spans="1:26" ht="15.75" customHeight="1">
      <c r="A549" s="177"/>
      <c r="B549" s="177"/>
      <c r="C549" s="177"/>
      <c r="D549" s="177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  <c r="R549" s="177"/>
      <c r="S549" s="177"/>
      <c r="T549" s="177"/>
      <c r="U549" s="177"/>
      <c r="V549" s="177"/>
      <c r="W549" s="177"/>
      <c r="X549" s="177"/>
      <c r="Y549" s="177"/>
      <c r="Z549" s="177"/>
    </row>
    <row r="550" spans="1:26" ht="15.75" customHeight="1">
      <c r="A550" s="177"/>
      <c r="B550" s="177"/>
      <c r="C550" s="177"/>
      <c r="D550" s="177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  <c r="R550" s="177"/>
      <c r="S550" s="177"/>
      <c r="T550" s="177"/>
      <c r="U550" s="177"/>
      <c r="V550" s="177"/>
      <c r="W550" s="177"/>
      <c r="X550" s="177"/>
      <c r="Y550" s="177"/>
      <c r="Z550" s="177"/>
    </row>
    <row r="551" spans="1:26" ht="15.75" customHeight="1">
      <c r="A551" s="177"/>
      <c r="B551" s="177"/>
      <c r="C551" s="177"/>
      <c r="D551" s="177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  <c r="R551" s="177"/>
      <c r="S551" s="177"/>
      <c r="T551" s="177"/>
      <c r="U551" s="177"/>
      <c r="V551" s="177"/>
      <c r="W551" s="177"/>
      <c r="X551" s="177"/>
      <c r="Y551" s="177"/>
      <c r="Z551" s="177"/>
    </row>
    <row r="552" spans="1:26" ht="15.75" customHeight="1">
      <c r="A552" s="177"/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  <c r="R552" s="177"/>
      <c r="S552" s="177"/>
      <c r="T552" s="177"/>
      <c r="U552" s="177"/>
      <c r="V552" s="177"/>
      <c r="W552" s="177"/>
      <c r="X552" s="177"/>
      <c r="Y552" s="177"/>
      <c r="Z552" s="177"/>
    </row>
    <row r="553" spans="1:26" ht="15.75" customHeight="1">
      <c r="A553" s="177"/>
      <c r="B553" s="177"/>
      <c r="C553" s="177"/>
      <c r="D553" s="177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  <c r="R553" s="177"/>
      <c r="S553" s="177"/>
      <c r="T553" s="177"/>
      <c r="U553" s="177"/>
      <c r="V553" s="177"/>
      <c r="W553" s="177"/>
      <c r="X553" s="177"/>
      <c r="Y553" s="177"/>
      <c r="Z553" s="177"/>
    </row>
    <row r="554" spans="1:26" ht="15.75" customHeight="1">
      <c r="A554" s="177"/>
      <c r="B554" s="177"/>
      <c r="C554" s="177"/>
      <c r="D554" s="177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  <c r="R554" s="177"/>
      <c r="S554" s="177"/>
      <c r="T554" s="177"/>
      <c r="U554" s="177"/>
      <c r="V554" s="177"/>
      <c r="W554" s="177"/>
      <c r="X554" s="177"/>
      <c r="Y554" s="177"/>
      <c r="Z554" s="177"/>
    </row>
    <row r="555" spans="1:26" ht="15.75" customHeight="1">
      <c r="A555" s="177"/>
      <c r="B555" s="177"/>
      <c r="C555" s="177"/>
      <c r="D555" s="177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  <c r="R555" s="177"/>
      <c r="S555" s="177"/>
      <c r="T555" s="177"/>
      <c r="U555" s="177"/>
      <c r="V555" s="177"/>
      <c r="W555" s="177"/>
      <c r="X555" s="177"/>
      <c r="Y555" s="177"/>
      <c r="Z555" s="177"/>
    </row>
    <row r="556" spans="1:26" ht="15.75" customHeight="1">
      <c r="A556" s="177"/>
      <c r="B556" s="177"/>
      <c r="C556" s="177"/>
      <c r="D556" s="177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  <c r="R556" s="177"/>
      <c r="S556" s="177"/>
      <c r="T556" s="177"/>
      <c r="U556" s="177"/>
      <c r="V556" s="177"/>
      <c r="W556" s="177"/>
      <c r="X556" s="177"/>
      <c r="Y556" s="177"/>
      <c r="Z556" s="177"/>
    </row>
    <row r="557" spans="1:26" ht="15.75" customHeight="1">
      <c r="A557" s="177"/>
      <c r="B557" s="177"/>
      <c r="C557" s="177"/>
      <c r="D557" s="177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  <c r="R557" s="177"/>
      <c r="S557" s="177"/>
      <c r="T557" s="177"/>
      <c r="U557" s="177"/>
      <c r="V557" s="177"/>
      <c r="W557" s="177"/>
      <c r="X557" s="177"/>
      <c r="Y557" s="177"/>
      <c r="Z557" s="177"/>
    </row>
    <row r="558" spans="1:26" ht="15.75" customHeight="1">
      <c r="A558" s="177"/>
      <c r="B558" s="177"/>
      <c r="C558" s="177"/>
      <c r="D558" s="177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  <c r="R558" s="177"/>
      <c r="S558" s="177"/>
      <c r="T558" s="177"/>
      <c r="U558" s="177"/>
      <c r="V558" s="177"/>
      <c r="W558" s="177"/>
      <c r="X558" s="177"/>
      <c r="Y558" s="177"/>
      <c r="Z558" s="177"/>
    </row>
    <row r="559" spans="1:26" ht="15.75" customHeight="1">
      <c r="A559" s="177"/>
      <c r="B559" s="177"/>
      <c r="C559" s="177"/>
      <c r="D559" s="177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  <c r="R559" s="177"/>
      <c r="S559" s="177"/>
      <c r="T559" s="177"/>
      <c r="U559" s="177"/>
      <c r="V559" s="177"/>
      <c r="W559" s="177"/>
      <c r="X559" s="177"/>
      <c r="Y559" s="177"/>
      <c r="Z559" s="177"/>
    </row>
    <row r="560" spans="1:26" ht="15.75" customHeight="1">
      <c r="A560" s="177"/>
      <c r="B560" s="177"/>
      <c r="C560" s="177"/>
      <c r="D560" s="177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  <c r="R560" s="177"/>
      <c r="S560" s="177"/>
      <c r="T560" s="177"/>
      <c r="U560" s="177"/>
      <c r="V560" s="177"/>
      <c r="W560" s="177"/>
      <c r="X560" s="177"/>
      <c r="Y560" s="177"/>
      <c r="Z560" s="177"/>
    </row>
    <row r="561" spans="1:26" ht="15.75" customHeight="1">
      <c r="A561" s="177"/>
      <c r="B561" s="177"/>
      <c r="C561" s="177"/>
      <c r="D561" s="177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  <c r="R561" s="177"/>
      <c r="S561" s="177"/>
      <c r="T561" s="177"/>
      <c r="U561" s="177"/>
      <c r="V561" s="177"/>
      <c r="W561" s="177"/>
      <c r="X561" s="177"/>
      <c r="Y561" s="177"/>
      <c r="Z561" s="177"/>
    </row>
    <row r="562" spans="1:26" ht="15.75" customHeight="1">
      <c r="A562" s="177"/>
      <c r="B562" s="177"/>
      <c r="C562" s="177"/>
      <c r="D562" s="177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  <c r="R562" s="177"/>
      <c r="S562" s="177"/>
      <c r="T562" s="177"/>
      <c r="U562" s="177"/>
      <c r="V562" s="177"/>
      <c r="W562" s="177"/>
      <c r="X562" s="177"/>
      <c r="Y562" s="177"/>
      <c r="Z562" s="177"/>
    </row>
    <row r="563" spans="1:26" ht="15.75" customHeight="1">
      <c r="A563" s="177"/>
      <c r="B563" s="177"/>
      <c r="C563" s="177"/>
      <c r="D563" s="177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  <c r="R563" s="177"/>
      <c r="S563" s="177"/>
      <c r="T563" s="177"/>
      <c r="U563" s="177"/>
      <c r="V563" s="177"/>
      <c r="W563" s="177"/>
      <c r="X563" s="177"/>
      <c r="Y563" s="177"/>
      <c r="Z563" s="177"/>
    </row>
    <row r="564" spans="1:26" ht="15.75" customHeight="1">
      <c r="A564" s="177"/>
      <c r="B564" s="177"/>
      <c r="C564" s="177"/>
      <c r="D564" s="177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  <c r="R564" s="177"/>
      <c r="S564" s="177"/>
      <c r="T564" s="177"/>
      <c r="U564" s="177"/>
      <c r="V564" s="177"/>
      <c r="W564" s="177"/>
      <c r="X564" s="177"/>
      <c r="Y564" s="177"/>
      <c r="Z564" s="177"/>
    </row>
    <row r="565" spans="1:26" ht="15.75" customHeight="1">
      <c r="A565" s="177"/>
      <c r="B565" s="177"/>
      <c r="C565" s="177"/>
      <c r="D565" s="177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  <c r="R565" s="177"/>
      <c r="S565" s="177"/>
      <c r="T565" s="177"/>
      <c r="U565" s="177"/>
      <c r="V565" s="177"/>
      <c r="W565" s="177"/>
      <c r="X565" s="177"/>
      <c r="Y565" s="177"/>
      <c r="Z565" s="177"/>
    </row>
    <row r="566" spans="1:26" ht="15.75" customHeight="1">
      <c r="A566" s="177"/>
      <c r="B566" s="177"/>
      <c r="C566" s="177"/>
      <c r="D566" s="177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  <c r="R566" s="177"/>
      <c r="S566" s="177"/>
      <c r="T566" s="177"/>
      <c r="U566" s="177"/>
      <c r="V566" s="177"/>
      <c r="W566" s="177"/>
      <c r="X566" s="177"/>
      <c r="Y566" s="177"/>
      <c r="Z566" s="177"/>
    </row>
    <row r="567" spans="1:26" ht="15.75" customHeight="1">
      <c r="A567" s="177"/>
      <c r="B567" s="177"/>
      <c r="C567" s="177"/>
      <c r="D567" s="177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  <c r="R567" s="177"/>
      <c r="S567" s="177"/>
      <c r="T567" s="177"/>
      <c r="U567" s="177"/>
      <c r="V567" s="177"/>
      <c r="W567" s="177"/>
      <c r="X567" s="177"/>
      <c r="Y567" s="177"/>
      <c r="Z567" s="177"/>
    </row>
    <row r="568" spans="1:26" ht="15.75" customHeight="1">
      <c r="A568" s="177"/>
      <c r="B568" s="177"/>
      <c r="C568" s="177"/>
      <c r="D568" s="177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  <c r="R568" s="177"/>
      <c r="S568" s="177"/>
      <c r="T568" s="177"/>
      <c r="U568" s="177"/>
      <c r="V568" s="177"/>
      <c r="W568" s="177"/>
      <c r="X568" s="177"/>
      <c r="Y568" s="177"/>
      <c r="Z568" s="177"/>
    </row>
    <row r="569" spans="1:26" ht="15.75" customHeight="1">
      <c r="A569" s="177"/>
      <c r="B569" s="177"/>
      <c r="C569" s="177"/>
      <c r="D569" s="177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  <c r="R569" s="177"/>
      <c r="S569" s="177"/>
      <c r="T569" s="177"/>
      <c r="U569" s="177"/>
      <c r="V569" s="177"/>
      <c r="W569" s="177"/>
      <c r="X569" s="177"/>
      <c r="Y569" s="177"/>
      <c r="Z569" s="177"/>
    </row>
    <row r="570" spans="1:26" ht="15.75" customHeight="1">
      <c r="A570" s="177"/>
      <c r="B570" s="177"/>
      <c r="C570" s="177"/>
      <c r="D570" s="177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  <c r="R570" s="177"/>
      <c r="S570" s="177"/>
      <c r="T570" s="177"/>
      <c r="U570" s="177"/>
      <c r="V570" s="177"/>
      <c r="W570" s="177"/>
      <c r="X570" s="177"/>
      <c r="Y570" s="177"/>
      <c r="Z570" s="177"/>
    </row>
    <row r="571" spans="1:26" ht="15.75" customHeight="1">
      <c r="A571" s="177"/>
      <c r="B571" s="177"/>
      <c r="C571" s="177"/>
      <c r="D571" s="177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  <c r="R571" s="177"/>
      <c r="S571" s="177"/>
      <c r="T571" s="177"/>
      <c r="U571" s="177"/>
      <c r="V571" s="177"/>
      <c r="W571" s="177"/>
      <c r="X571" s="177"/>
      <c r="Y571" s="177"/>
      <c r="Z571" s="177"/>
    </row>
    <row r="572" spans="1:26" ht="15.75" customHeight="1">
      <c r="A572" s="177"/>
      <c r="B572" s="177"/>
      <c r="C572" s="177"/>
      <c r="D572" s="177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  <c r="R572" s="177"/>
      <c r="S572" s="177"/>
      <c r="T572" s="177"/>
      <c r="U572" s="177"/>
      <c r="V572" s="177"/>
      <c r="W572" s="177"/>
      <c r="X572" s="177"/>
      <c r="Y572" s="177"/>
      <c r="Z572" s="177"/>
    </row>
    <row r="573" spans="1:26" ht="15.75" customHeight="1">
      <c r="A573" s="177"/>
      <c r="B573" s="177"/>
      <c r="C573" s="177"/>
      <c r="D573" s="177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  <c r="R573" s="177"/>
      <c r="S573" s="177"/>
      <c r="T573" s="177"/>
      <c r="U573" s="177"/>
      <c r="V573" s="177"/>
      <c r="W573" s="177"/>
      <c r="X573" s="177"/>
      <c r="Y573" s="177"/>
      <c r="Z573" s="177"/>
    </row>
    <row r="574" spans="1:26" ht="15.75" customHeight="1">
      <c r="A574" s="177"/>
      <c r="B574" s="177"/>
      <c r="C574" s="177"/>
      <c r="D574" s="177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  <c r="R574" s="177"/>
      <c r="S574" s="177"/>
      <c r="T574" s="177"/>
      <c r="U574" s="177"/>
      <c r="V574" s="177"/>
      <c r="W574" s="177"/>
      <c r="X574" s="177"/>
      <c r="Y574" s="177"/>
      <c r="Z574" s="177"/>
    </row>
    <row r="575" spans="1:26" ht="15.75" customHeight="1">
      <c r="A575" s="177"/>
      <c r="B575" s="177"/>
      <c r="C575" s="177"/>
      <c r="D575" s="177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  <c r="R575" s="177"/>
      <c r="S575" s="177"/>
      <c r="T575" s="177"/>
      <c r="U575" s="177"/>
      <c r="V575" s="177"/>
      <c r="W575" s="177"/>
      <c r="X575" s="177"/>
      <c r="Y575" s="177"/>
      <c r="Z575" s="177"/>
    </row>
    <row r="576" spans="1:26" ht="15.75" customHeight="1">
      <c r="A576" s="177"/>
      <c r="B576" s="177"/>
      <c r="C576" s="177"/>
      <c r="D576" s="177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  <c r="R576" s="177"/>
      <c r="S576" s="177"/>
      <c r="T576" s="177"/>
      <c r="U576" s="177"/>
      <c r="V576" s="177"/>
      <c r="W576" s="177"/>
      <c r="X576" s="177"/>
      <c r="Y576" s="177"/>
      <c r="Z576" s="177"/>
    </row>
    <row r="577" spans="1:26" ht="15.75" customHeight="1">
      <c r="A577" s="177"/>
      <c r="B577" s="177"/>
      <c r="C577" s="177"/>
      <c r="D577" s="177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  <c r="R577" s="177"/>
      <c r="S577" s="177"/>
      <c r="T577" s="177"/>
      <c r="U577" s="177"/>
      <c r="V577" s="177"/>
      <c r="W577" s="177"/>
      <c r="X577" s="177"/>
      <c r="Y577" s="177"/>
      <c r="Z577" s="177"/>
    </row>
    <row r="578" spans="1:26" ht="15.75" customHeight="1">
      <c r="A578" s="177"/>
      <c r="B578" s="177"/>
      <c r="C578" s="177"/>
      <c r="D578" s="177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  <c r="R578" s="177"/>
      <c r="S578" s="177"/>
      <c r="T578" s="177"/>
      <c r="U578" s="177"/>
      <c r="V578" s="177"/>
      <c r="W578" s="177"/>
      <c r="X578" s="177"/>
      <c r="Y578" s="177"/>
      <c r="Z578" s="177"/>
    </row>
    <row r="579" spans="1:26" ht="15.75" customHeight="1">
      <c r="A579" s="177"/>
      <c r="B579" s="177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7"/>
    </row>
    <row r="580" spans="1:26" ht="15.75" customHeight="1">
      <c r="A580" s="177"/>
      <c r="B580" s="177"/>
      <c r="C580" s="177"/>
      <c r="D580" s="177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  <c r="R580" s="177"/>
      <c r="S580" s="177"/>
      <c r="T580" s="177"/>
      <c r="U580" s="177"/>
      <c r="V580" s="177"/>
      <c r="W580" s="177"/>
      <c r="X580" s="177"/>
      <c r="Y580" s="177"/>
      <c r="Z580" s="177"/>
    </row>
    <row r="581" spans="1:26" ht="15.75" customHeight="1">
      <c r="A581" s="177"/>
      <c r="B581" s="177"/>
      <c r="C581" s="177"/>
      <c r="D581" s="177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  <c r="R581" s="177"/>
      <c r="S581" s="177"/>
      <c r="T581" s="177"/>
      <c r="U581" s="177"/>
      <c r="V581" s="177"/>
      <c r="W581" s="177"/>
      <c r="X581" s="177"/>
      <c r="Y581" s="177"/>
      <c r="Z581" s="177"/>
    </row>
    <row r="582" spans="1:26" ht="15.75" customHeight="1">
      <c r="A582" s="177"/>
      <c r="B582" s="177"/>
      <c r="C582" s="177"/>
      <c r="D582" s="177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  <c r="R582" s="177"/>
      <c r="S582" s="177"/>
      <c r="T582" s="177"/>
      <c r="U582" s="177"/>
      <c r="V582" s="177"/>
      <c r="W582" s="177"/>
      <c r="X582" s="177"/>
      <c r="Y582" s="177"/>
      <c r="Z582" s="177"/>
    </row>
    <row r="583" spans="1:26" ht="15.75" customHeight="1">
      <c r="A583" s="177"/>
      <c r="B583" s="177"/>
      <c r="C583" s="177"/>
      <c r="D583" s="177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  <c r="R583" s="177"/>
      <c r="S583" s="177"/>
      <c r="T583" s="177"/>
      <c r="U583" s="177"/>
      <c r="V583" s="177"/>
      <c r="W583" s="177"/>
      <c r="X583" s="177"/>
      <c r="Y583" s="177"/>
      <c r="Z583" s="177"/>
    </row>
    <row r="584" spans="1:26" ht="15.75" customHeight="1">
      <c r="A584" s="177"/>
      <c r="B584" s="177"/>
      <c r="C584" s="177"/>
      <c r="D584" s="177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  <c r="R584" s="177"/>
      <c r="S584" s="177"/>
      <c r="T584" s="177"/>
      <c r="U584" s="177"/>
      <c r="V584" s="177"/>
      <c r="W584" s="177"/>
      <c r="X584" s="177"/>
      <c r="Y584" s="177"/>
      <c r="Z584" s="177"/>
    </row>
    <row r="585" spans="1:26" ht="15.75" customHeight="1">
      <c r="A585" s="177"/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  <c r="R585" s="177"/>
      <c r="S585" s="177"/>
      <c r="T585" s="177"/>
      <c r="U585" s="177"/>
      <c r="V585" s="177"/>
      <c r="W585" s="177"/>
      <c r="X585" s="177"/>
      <c r="Y585" s="177"/>
      <c r="Z585" s="177"/>
    </row>
    <row r="586" spans="1:26" ht="15.75" customHeight="1">
      <c r="A586" s="177"/>
      <c r="B586" s="177"/>
      <c r="C586" s="177"/>
      <c r="D586" s="177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  <c r="R586" s="177"/>
      <c r="S586" s="177"/>
      <c r="T586" s="177"/>
      <c r="U586" s="177"/>
      <c r="V586" s="177"/>
      <c r="W586" s="177"/>
      <c r="X586" s="177"/>
      <c r="Y586" s="177"/>
      <c r="Z586" s="177"/>
    </row>
    <row r="587" spans="1:26" ht="15.75" customHeight="1">
      <c r="A587" s="177"/>
      <c r="B587" s="177"/>
      <c r="C587" s="177"/>
      <c r="D587" s="177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  <c r="R587" s="177"/>
      <c r="S587" s="177"/>
      <c r="T587" s="177"/>
      <c r="U587" s="177"/>
      <c r="V587" s="177"/>
      <c r="W587" s="177"/>
      <c r="X587" s="177"/>
      <c r="Y587" s="177"/>
      <c r="Z587" s="177"/>
    </row>
    <row r="588" spans="1:26" ht="15.75" customHeight="1">
      <c r="A588" s="177"/>
      <c r="B588" s="177"/>
      <c r="C588" s="177"/>
      <c r="D588" s="177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</row>
    <row r="589" spans="1:26" ht="15.75" customHeight="1">
      <c r="A589" s="177"/>
      <c r="B589" s="177"/>
      <c r="C589" s="177"/>
      <c r="D589" s="177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  <c r="R589" s="177"/>
      <c r="S589" s="177"/>
      <c r="T589" s="177"/>
      <c r="U589" s="177"/>
      <c r="V589" s="177"/>
      <c r="W589" s="177"/>
      <c r="X589" s="177"/>
      <c r="Y589" s="177"/>
      <c r="Z589" s="177"/>
    </row>
    <row r="590" spans="1:26" ht="15.75" customHeight="1">
      <c r="A590" s="177"/>
      <c r="B590" s="177"/>
      <c r="C590" s="177"/>
      <c r="D590" s="177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  <c r="R590" s="177"/>
      <c r="S590" s="177"/>
      <c r="T590" s="177"/>
      <c r="U590" s="177"/>
      <c r="V590" s="177"/>
      <c r="W590" s="177"/>
      <c r="X590" s="177"/>
      <c r="Y590" s="177"/>
      <c r="Z590" s="177"/>
    </row>
    <row r="591" spans="1:26" ht="15.75" customHeight="1">
      <c r="A591" s="177"/>
      <c r="B591" s="177"/>
      <c r="C591" s="177"/>
      <c r="D591" s="177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  <c r="R591" s="177"/>
      <c r="S591" s="177"/>
      <c r="T591" s="177"/>
      <c r="U591" s="177"/>
      <c r="V591" s="177"/>
      <c r="W591" s="177"/>
      <c r="X591" s="177"/>
      <c r="Y591" s="177"/>
      <c r="Z591" s="177"/>
    </row>
    <row r="592" spans="1:26" ht="15.75" customHeight="1">
      <c r="A592" s="177"/>
      <c r="B592" s="177"/>
      <c r="C592" s="177"/>
      <c r="D592" s="177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  <c r="R592" s="177"/>
      <c r="S592" s="177"/>
      <c r="T592" s="177"/>
      <c r="U592" s="177"/>
      <c r="V592" s="177"/>
      <c r="W592" s="177"/>
      <c r="X592" s="177"/>
      <c r="Y592" s="177"/>
      <c r="Z592" s="177"/>
    </row>
    <row r="593" spans="1:26" ht="15.75" customHeight="1">
      <c r="A593" s="177"/>
      <c r="B593" s="177"/>
      <c r="C593" s="177"/>
      <c r="D593" s="177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  <c r="R593" s="177"/>
      <c r="S593" s="177"/>
      <c r="T593" s="177"/>
      <c r="U593" s="177"/>
      <c r="V593" s="177"/>
      <c r="W593" s="177"/>
      <c r="X593" s="177"/>
      <c r="Y593" s="177"/>
      <c r="Z593" s="177"/>
    </row>
    <row r="594" spans="1:26" ht="15.75" customHeight="1">
      <c r="A594" s="177"/>
      <c r="B594" s="177"/>
      <c r="C594" s="177"/>
      <c r="D594" s="177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  <c r="R594" s="177"/>
      <c r="S594" s="177"/>
      <c r="T594" s="177"/>
      <c r="U594" s="177"/>
      <c r="V594" s="177"/>
      <c r="W594" s="177"/>
      <c r="X594" s="177"/>
      <c r="Y594" s="177"/>
      <c r="Z594" s="177"/>
    </row>
    <row r="595" spans="1:26" ht="15.75" customHeight="1">
      <c r="A595" s="177"/>
      <c r="B595" s="177"/>
      <c r="C595" s="177"/>
      <c r="D595" s="177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  <c r="R595" s="177"/>
      <c r="S595" s="177"/>
      <c r="T595" s="177"/>
      <c r="U595" s="177"/>
      <c r="V595" s="177"/>
      <c r="W595" s="177"/>
      <c r="X595" s="177"/>
      <c r="Y595" s="177"/>
      <c r="Z595" s="177"/>
    </row>
    <row r="596" spans="1:26" ht="15.75" customHeight="1">
      <c r="A596" s="177"/>
      <c r="B596" s="177"/>
      <c r="C596" s="177"/>
      <c r="D596" s="177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  <c r="R596" s="177"/>
      <c r="S596" s="177"/>
      <c r="T596" s="177"/>
      <c r="U596" s="177"/>
      <c r="V596" s="177"/>
      <c r="W596" s="177"/>
      <c r="X596" s="177"/>
      <c r="Y596" s="177"/>
      <c r="Z596" s="177"/>
    </row>
    <row r="597" spans="1:26" ht="15.75" customHeight="1">
      <c r="A597" s="177"/>
      <c r="B597" s="177"/>
      <c r="C597" s="177"/>
      <c r="D597" s="177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  <c r="R597" s="177"/>
      <c r="S597" s="177"/>
      <c r="T597" s="177"/>
      <c r="U597" s="177"/>
      <c r="V597" s="177"/>
      <c r="W597" s="177"/>
      <c r="X597" s="177"/>
      <c r="Y597" s="177"/>
      <c r="Z597" s="177"/>
    </row>
    <row r="598" spans="1:26" ht="15.75" customHeight="1">
      <c r="A598" s="177"/>
      <c r="B598" s="177"/>
      <c r="C598" s="177"/>
      <c r="D598" s="177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  <c r="R598" s="177"/>
      <c r="S598" s="177"/>
      <c r="T598" s="177"/>
      <c r="U598" s="177"/>
      <c r="V598" s="177"/>
      <c r="W598" s="177"/>
      <c r="X598" s="177"/>
      <c r="Y598" s="177"/>
      <c r="Z598" s="177"/>
    </row>
    <row r="599" spans="1:26" ht="15.75" customHeight="1">
      <c r="A599" s="177"/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  <c r="R599" s="177"/>
      <c r="S599" s="177"/>
      <c r="T599" s="177"/>
      <c r="U599" s="177"/>
      <c r="V599" s="177"/>
      <c r="W599" s="177"/>
      <c r="X599" s="177"/>
      <c r="Y599" s="177"/>
      <c r="Z599" s="177"/>
    </row>
    <row r="600" spans="1:26" ht="15.75" customHeight="1">
      <c r="A600" s="177"/>
      <c r="B600" s="177"/>
      <c r="C600" s="177"/>
      <c r="D600" s="177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  <c r="R600" s="177"/>
      <c r="S600" s="177"/>
      <c r="T600" s="177"/>
      <c r="U600" s="177"/>
      <c r="V600" s="177"/>
      <c r="W600" s="177"/>
      <c r="X600" s="177"/>
      <c r="Y600" s="177"/>
      <c r="Z600" s="177"/>
    </row>
    <row r="601" spans="1:26" ht="15.75" customHeight="1">
      <c r="A601" s="177"/>
      <c r="B601" s="177"/>
      <c r="C601" s="177"/>
      <c r="D601" s="177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  <c r="R601" s="177"/>
      <c r="S601" s="177"/>
      <c r="T601" s="177"/>
      <c r="U601" s="177"/>
      <c r="V601" s="177"/>
      <c r="W601" s="177"/>
      <c r="X601" s="177"/>
      <c r="Y601" s="177"/>
      <c r="Z601" s="177"/>
    </row>
    <row r="602" spans="1:26" ht="15.75" customHeight="1">
      <c r="A602" s="177"/>
      <c r="B602" s="177"/>
      <c r="C602" s="177"/>
      <c r="D602" s="177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  <c r="R602" s="177"/>
      <c r="S602" s="177"/>
      <c r="T602" s="177"/>
      <c r="U602" s="177"/>
      <c r="V602" s="177"/>
      <c r="W602" s="177"/>
      <c r="X602" s="177"/>
      <c r="Y602" s="177"/>
      <c r="Z602" s="177"/>
    </row>
    <row r="603" spans="1:26" ht="15.75" customHeight="1">
      <c r="A603" s="177"/>
      <c r="B603" s="177"/>
      <c r="C603" s="177"/>
      <c r="D603" s="177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  <c r="R603" s="177"/>
      <c r="S603" s="177"/>
      <c r="T603" s="177"/>
      <c r="U603" s="177"/>
      <c r="V603" s="177"/>
      <c r="W603" s="177"/>
      <c r="X603" s="177"/>
      <c r="Y603" s="177"/>
      <c r="Z603" s="177"/>
    </row>
    <row r="604" spans="1:26" ht="15.75" customHeight="1">
      <c r="A604" s="177"/>
      <c r="B604" s="177"/>
      <c r="C604" s="177"/>
      <c r="D604" s="177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  <c r="R604" s="177"/>
      <c r="S604" s="177"/>
      <c r="T604" s="177"/>
      <c r="U604" s="177"/>
      <c r="V604" s="177"/>
      <c r="W604" s="177"/>
      <c r="X604" s="177"/>
      <c r="Y604" s="177"/>
      <c r="Z604" s="177"/>
    </row>
    <row r="605" spans="1:26" ht="15.75" customHeight="1">
      <c r="A605" s="177"/>
      <c r="B605" s="177"/>
      <c r="C605" s="177"/>
      <c r="D605" s="177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  <c r="R605" s="177"/>
      <c r="S605" s="177"/>
      <c r="T605" s="177"/>
      <c r="U605" s="177"/>
      <c r="V605" s="177"/>
      <c r="W605" s="177"/>
      <c r="X605" s="177"/>
      <c r="Y605" s="177"/>
      <c r="Z605" s="177"/>
    </row>
    <row r="606" spans="1:26" ht="15.75" customHeight="1">
      <c r="A606" s="177"/>
      <c r="B606" s="177"/>
      <c r="C606" s="177"/>
      <c r="D606" s="177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  <c r="R606" s="177"/>
      <c r="S606" s="177"/>
      <c r="T606" s="177"/>
      <c r="U606" s="177"/>
      <c r="V606" s="177"/>
      <c r="W606" s="177"/>
      <c r="X606" s="177"/>
      <c r="Y606" s="177"/>
      <c r="Z606" s="177"/>
    </row>
    <row r="607" spans="1:26" ht="15.75" customHeight="1">
      <c r="A607" s="177"/>
      <c r="B607" s="177"/>
      <c r="C607" s="177"/>
      <c r="D607" s="177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  <c r="R607" s="177"/>
      <c r="S607" s="177"/>
      <c r="T607" s="177"/>
      <c r="U607" s="177"/>
      <c r="V607" s="177"/>
      <c r="W607" s="177"/>
      <c r="X607" s="177"/>
      <c r="Y607" s="177"/>
      <c r="Z607" s="177"/>
    </row>
    <row r="608" spans="1:26" ht="15.75" customHeight="1">
      <c r="A608" s="177"/>
      <c r="B608" s="177"/>
      <c r="C608" s="177"/>
      <c r="D608" s="177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  <c r="R608" s="177"/>
      <c r="S608" s="177"/>
      <c r="T608" s="177"/>
      <c r="U608" s="177"/>
      <c r="V608" s="177"/>
      <c r="W608" s="177"/>
      <c r="X608" s="177"/>
      <c r="Y608" s="177"/>
      <c r="Z608" s="177"/>
    </row>
    <row r="609" spans="1:26" ht="15.75" customHeight="1">
      <c r="A609" s="177"/>
      <c r="B609" s="177"/>
      <c r="C609" s="177"/>
      <c r="D609" s="177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  <c r="R609" s="177"/>
      <c r="S609" s="177"/>
      <c r="T609" s="177"/>
      <c r="U609" s="177"/>
      <c r="V609" s="177"/>
      <c r="W609" s="177"/>
      <c r="X609" s="177"/>
      <c r="Y609" s="177"/>
      <c r="Z609" s="177"/>
    </row>
    <row r="610" spans="1:26" ht="15.75" customHeight="1">
      <c r="A610" s="177"/>
      <c r="B610" s="177"/>
      <c r="C610" s="177"/>
      <c r="D610" s="177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  <c r="R610" s="177"/>
      <c r="S610" s="177"/>
      <c r="T610" s="177"/>
      <c r="U610" s="177"/>
      <c r="V610" s="177"/>
      <c r="W610" s="177"/>
      <c r="X610" s="177"/>
      <c r="Y610" s="177"/>
      <c r="Z610" s="177"/>
    </row>
    <row r="611" spans="1:26" ht="15.75" customHeight="1">
      <c r="A611" s="177"/>
      <c r="B611" s="177"/>
      <c r="C611" s="177"/>
      <c r="D611" s="177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  <c r="R611" s="177"/>
      <c r="S611" s="177"/>
      <c r="T611" s="177"/>
      <c r="U611" s="177"/>
      <c r="V611" s="177"/>
      <c r="W611" s="177"/>
      <c r="X611" s="177"/>
      <c r="Y611" s="177"/>
      <c r="Z611" s="177"/>
    </row>
    <row r="612" spans="1:26" ht="15.75" customHeight="1">
      <c r="A612" s="177"/>
      <c r="B612" s="177"/>
      <c r="C612" s="177"/>
      <c r="D612" s="177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  <c r="R612" s="177"/>
      <c r="S612" s="177"/>
      <c r="T612" s="177"/>
      <c r="U612" s="177"/>
      <c r="V612" s="177"/>
      <c r="W612" s="177"/>
      <c r="X612" s="177"/>
      <c r="Y612" s="177"/>
      <c r="Z612" s="177"/>
    </row>
    <row r="613" spans="1:26" ht="15.75" customHeight="1">
      <c r="A613" s="177"/>
      <c r="B613" s="177"/>
      <c r="C613" s="177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</row>
    <row r="614" spans="1:26" ht="15.75" customHeight="1">
      <c r="A614" s="177"/>
      <c r="B614" s="177"/>
      <c r="C614" s="177"/>
      <c r="D614" s="177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  <c r="R614" s="177"/>
      <c r="S614" s="177"/>
      <c r="T614" s="177"/>
      <c r="U614" s="177"/>
      <c r="V614" s="177"/>
      <c r="W614" s="177"/>
      <c r="X614" s="177"/>
      <c r="Y614" s="177"/>
      <c r="Z614" s="177"/>
    </row>
    <row r="615" spans="1:26" ht="15.75" customHeight="1">
      <c r="A615" s="177"/>
      <c r="B615" s="177"/>
      <c r="C615" s="177"/>
      <c r="D615" s="177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  <c r="R615" s="177"/>
      <c r="S615" s="177"/>
      <c r="T615" s="177"/>
      <c r="U615" s="177"/>
      <c r="V615" s="177"/>
      <c r="W615" s="177"/>
      <c r="X615" s="177"/>
      <c r="Y615" s="177"/>
      <c r="Z615" s="177"/>
    </row>
    <row r="616" spans="1:26" ht="15.75" customHeight="1">
      <c r="A616" s="177"/>
      <c r="B616" s="177"/>
      <c r="C616" s="177"/>
      <c r="D616" s="177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  <c r="R616" s="177"/>
      <c r="S616" s="177"/>
      <c r="T616" s="177"/>
      <c r="U616" s="177"/>
      <c r="V616" s="177"/>
      <c r="W616" s="177"/>
      <c r="X616" s="177"/>
      <c r="Y616" s="177"/>
      <c r="Z616" s="177"/>
    </row>
    <row r="617" spans="1:26" ht="15.75" customHeight="1">
      <c r="A617" s="177"/>
      <c r="B617" s="177"/>
      <c r="C617" s="177"/>
      <c r="D617" s="177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  <c r="R617" s="177"/>
      <c r="S617" s="177"/>
      <c r="T617" s="177"/>
      <c r="U617" s="177"/>
      <c r="V617" s="177"/>
      <c r="W617" s="177"/>
      <c r="X617" s="177"/>
      <c r="Y617" s="177"/>
      <c r="Z617" s="177"/>
    </row>
    <row r="618" spans="1:26" ht="15.75" customHeight="1">
      <c r="A618" s="177"/>
      <c r="B618" s="177"/>
      <c r="C618" s="177"/>
      <c r="D618" s="177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  <c r="R618" s="177"/>
      <c r="S618" s="177"/>
      <c r="T618" s="177"/>
      <c r="U618" s="177"/>
      <c r="V618" s="177"/>
      <c r="W618" s="177"/>
      <c r="X618" s="177"/>
      <c r="Y618" s="177"/>
      <c r="Z618" s="177"/>
    </row>
    <row r="619" spans="1:26" ht="15.75" customHeight="1">
      <c r="A619" s="177"/>
      <c r="B619" s="177"/>
      <c r="C619" s="177"/>
      <c r="D619" s="177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  <c r="R619" s="177"/>
      <c r="S619" s="177"/>
      <c r="T619" s="177"/>
      <c r="U619" s="177"/>
      <c r="V619" s="177"/>
      <c r="W619" s="177"/>
      <c r="X619" s="177"/>
      <c r="Y619" s="177"/>
      <c r="Z619" s="177"/>
    </row>
    <row r="620" spans="1:26" ht="15.75" customHeight="1">
      <c r="A620" s="177"/>
      <c r="B620" s="177"/>
      <c r="C620" s="177"/>
      <c r="D620" s="177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  <c r="R620" s="177"/>
      <c r="S620" s="177"/>
      <c r="T620" s="177"/>
      <c r="U620" s="177"/>
      <c r="V620" s="177"/>
      <c r="W620" s="177"/>
      <c r="X620" s="177"/>
      <c r="Y620" s="177"/>
      <c r="Z620" s="177"/>
    </row>
    <row r="621" spans="1:26" ht="15.75" customHeight="1">
      <c r="A621" s="177"/>
      <c r="B621" s="177"/>
      <c r="C621" s="177"/>
      <c r="D621" s="177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  <c r="R621" s="177"/>
      <c r="S621" s="177"/>
      <c r="T621" s="177"/>
      <c r="U621" s="177"/>
      <c r="V621" s="177"/>
      <c r="W621" s="177"/>
      <c r="X621" s="177"/>
      <c r="Y621" s="177"/>
      <c r="Z621" s="177"/>
    </row>
    <row r="622" spans="1:26" ht="15.75" customHeight="1">
      <c r="A622" s="177"/>
      <c r="B622" s="177"/>
      <c r="C622" s="177"/>
      <c r="D622" s="177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  <c r="R622" s="177"/>
      <c r="S622" s="177"/>
      <c r="T622" s="177"/>
      <c r="U622" s="177"/>
      <c r="V622" s="177"/>
      <c r="W622" s="177"/>
      <c r="X622" s="177"/>
      <c r="Y622" s="177"/>
      <c r="Z622" s="177"/>
    </row>
    <row r="623" spans="1:26" ht="15.75" customHeight="1">
      <c r="A623" s="177"/>
      <c r="B623" s="177"/>
      <c r="C623" s="177"/>
      <c r="D623" s="177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  <c r="R623" s="177"/>
      <c r="S623" s="177"/>
      <c r="T623" s="177"/>
      <c r="U623" s="177"/>
      <c r="V623" s="177"/>
      <c r="W623" s="177"/>
      <c r="X623" s="177"/>
      <c r="Y623" s="177"/>
      <c r="Z623" s="177"/>
    </row>
    <row r="624" spans="1:26" ht="15.75" customHeight="1">
      <c r="A624" s="177"/>
      <c r="B624" s="177"/>
      <c r="C624" s="177"/>
      <c r="D624" s="177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  <c r="R624" s="177"/>
      <c r="S624" s="177"/>
      <c r="T624" s="177"/>
      <c r="U624" s="177"/>
      <c r="V624" s="177"/>
      <c r="W624" s="177"/>
      <c r="X624" s="177"/>
      <c r="Y624" s="177"/>
      <c r="Z624" s="177"/>
    </row>
    <row r="625" spans="1:26" ht="15.75" customHeight="1">
      <c r="A625" s="177"/>
      <c r="B625" s="177"/>
      <c r="C625" s="177"/>
      <c r="D625" s="177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  <c r="R625" s="177"/>
      <c r="S625" s="177"/>
      <c r="T625" s="177"/>
      <c r="U625" s="177"/>
      <c r="V625" s="177"/>
      <c r="W625" s="177"/>
      <c r="X625" s="177"/>
      <c r="Y625" s="177"/>
      <c r="Z625" s="177"/>
    </row>
    <row r="626" spans="1:26" ht="15.75" customHeight="1">
      <c r="A626" s="177"/>
      <c r="B626" s="177"/>
      <c r="C626" s="177"/>
      <c r="D626" s="177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  <c r="R626" s="177"/>
      <c r="S626" s="177"/>
      <c r="T626" s="177"/>
      <c r="U626" s="177"/>
      <c r="V626" s="177"/>
      <c r="W626" s="177"/>
      <c r="X626" s="177"/>
      <c r="Y626" s="177"/>
      <c r="Z626" s="177"/>
    </row>
    <row r="627" spans="1:26" ht="15.75" customHeight="1">
      <c r="A627" s="177"/>
      <c r="B627" s="177"/>
      <c r="C627" s="177"/>
      <c r="D627" s="177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  <c r="R627" s="177"/>
      <c r="S627" s="177"/>
      <c r="T627" s="177"/>
      <c r="U627" s="177"/>
      <c r="V627" s="177"/>
      <c r="W627" s="177"/>
      <c r="X627" s="177"/>
      <c r="Y627" s="177"/>
      <c r="Z627" s="177"/>
    </row>
    <row r="628" spans="1:26" ht="15.75" customHeight="1">
      <c r="A628" s="177"/>
      <c r="B628" s="177"/>
      <c r="C628" s="177"/>
      <c r="D628" s="177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  <c r="R628" s="177"/>
      <c r="S628" s="177"/>
      <c r="T628" s="177"/>
      <c r="U628" s="177"/>
      <c r="V628" s="177"/>
      <c r="W628" s="177"/>
      <c r="X628" s="177"/>
      <c r="Y628" s="177"/>
      <c r="Z628" s="177"/>
    </row>
    <row r="629" spans="1:26" ht="15.75" customHeight="1">
      <c r="A629" s="177"/>
      <c r="B629" s="177"/>
      <c r="C629" s="177"/>
      <c r="D629" s="177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  <c r="R629" s="177"/>
      <c r="S629" s="177"/>
      <c r="T629" s="177"/>
      <c r="U629" s="177"/>
      <c r="V629" s="177"/>
      <c r="W629" s="177"/>
      <c r="X629" s="177"/>
      <c r="Y629" s="177"/>
      <c r="Z629" s="177"/>
    </row>
    <row r="630" spans="1:26" ht="15.75" customHeight="1">
      <c r="A630" s="177"/>
      <c r="B630" s="177"/>
      <c r="C630" s="177"/>
      <c r="D630" s="177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  <c r="R630" s="177"/>
      <c r="S630" s="177"/>
      <c r="T630" s="177"/>
      <c r="U630" s="177"/>
      <c r="V630" s="177"/>
      <c r="W630" s="177"/>
      <c r="X630" s="177"/>
      <c r="Y630" s="177"/>
      <c r="Z630" s="177"/>
    </row>
    <row r="631" spans="1:26" ht="15.75" customHeight="1">
      <c r="A631" s="177"/>
      <c r="B631" s="177"/>
      <c r="C631" s="177"/>
      <c r="D631" s="177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  <c r="R631" s="177"/>
      <c r="S631" s="177"/>
      <c r="T631" s="177"/>
      <c r="U631" s="177"/>
      <c r="V631" s="177"/>
      <c r="W631" s="177"/>
      <c r="X631" s="177"/>
      <c r="Y631" s="177"/>
      <c r="Z631" s="177"/>
    </row>
    <row r="632" spans="1:26" ht="15.75" customHeight="1">
      <c r="A632" s="177"/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</row>
    <row r="633" spans="1:26" ht="15.75" customHeight="1">
      <c r="A633" s="177"/>
      <c r="B633" s="177"/>
      <c r="C633" s="177"/>
      <c r="D633" s="177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  <c r="R633" s="177"/>
      <c r="S633" s="177"/>
      <c r="T633" s="177"/>
      <c r="U633" s="177"/>
      <c r="V633" s="177"/>
      <c r="W633" s="177"/>
      <c r="X633" s="177"/>
      <c r="Y633" s="177"/>
      <c r="Z633" s="177"/>
    </row>
    <row r="634" spans="1:26" ht="15.75" customHeight="1">
      <c r="A634" s="177"/>
      <c r="B634" s="177"/>
      <c r="C634" s="177"/>
      <c r="D634" s="177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  <c r="R634" s="177"/>
      <c r="S634" s="177"/>
      <c r="T634" s="177"/>
      <c r="U634" s="177"/>
      <c r="V634" s="177"/>
      <c r="W634" s="177"/>
      <c r="X634" s="177"/>
      <c r="Y634" s="177"/>
      <c r="Z634" s="177"/>
    </row>
    <row r="635" spans="1:26" ht="15.75" customHeight="1">
      <c r="A635" s="177"/>
      <c r="B635" s="177"/>
      <c r="C635" s="177"/>
      <c r="D635" s="177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  <c r="R635" s="177"/>
      <c r="S635" s="177"/>
      <c r="T635" s="177"/>
      <c r="U635" s="177"/>
      <c r="V635" s="177"/>
      <c r="W635" s="177"/>
      <c r="X635" s="177"/>
      <c r="Y635" s="177"/>
      <c r="Z635" s="177"/>
    </row>
    <row r="636" spans="1:26" ht="15.75" customHeight="1">
      <c r="A636" s="177"/>
      <c r="B636" s="177"/>
      <c r="C636" s="177"/>
      <c r="D636" s="177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  <c r="R636" s="177"/>
      <c r="S636" s="177"/>
      <c r="T636" s="177"/>
      <c r="U636" s="177"/>
      <c r="V636" s="177"/>
      <c r="W636" s="177"/>
      <c r="X636" s="177"/>
      <c r="Y636" s="177"/>
      <c r="Z636" s="177"/>
    </row>
    <row r="637" spans="1:26" ht="15.75" customHeight="1">
      <c r="A637" s="177"/>
      <c r="B637" s="177"/>
      <c r="C637" s="177"/>
      <c r="D637" s="177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  <c r="R637" s="177"/>
      <c r="S637" s="177"/>
      <c r="T637" s="177"/>
      <c r="U637" s="177"/>
      <c r="V637" s="177"/>
      <c r="W637" s="177"/>
      <c r="X637" s="177"/>
      <c r="Y637" s="177"/>
      <c r="Z637" s="177"/>
    </row>
    <row r="638" spans="1:26" ht="15.75" customHeight="1">
      <c r="A638" s="177"/>
      <c r="B638" s="177"/>
      <c r="C638" s="177"/>
      <c r="D638" s="177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  <c r="R638" s="177"/>
      <c r="S638" s="177"/>
      <c r="T638" s="177"/>
      <c r="U638" s="177"/>
      <c r="V638" s="177"/>
      <c r="W638" s="177"/>
      <c r="X638" s="177"/>
      <c r="Y638" s="177"/>
      <c r="Z638" s="177"/>
    </row>
    <row r="639" spans="1:26" ht="15.75" customHeight="1">
      <c r="A639" s="177"/>
      <c r="B639" s="177"/>
      <c r="C639" s="177"/>
      <c r="D639" s="177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  <c r="R639" s="177"/>
      <c r="S639" s="177"/>
      <c r="T639" s="177"/>
      <c r="U639" s="177"/>
      <c r="V639" s="177"/>
      <c r="W639" s="177"/>
      <c r="X639" s="177"/>
      <c r="Y639" s="177"/>
      <c r="Z639" s="177"/>
    </row>
    <row r="640" spans="1:26" ht="15.75" customHeight="1">
      <c r="A640" s="177"/>
      <c r="B640" s="177"/>
      <c r="C640" s="177"/>
      <c r="D640" s="177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  <c r="R640" s="177"/>
      <c r="S640" s="177"/>
      <c r="T640" s="177"/>
      <c r="U640" s="177"/>
      <c r="V640" s="177"/>
      <c r="W640" s="177"/>
      <c r="X640" s="177"/>
      <c r="Y640" s="177"/>
      <c r="Z640" s="177"/>
    </row>
    <row r="641" spans="1:26" ht="15.75" customHeight="1">
      <c r="A641" s="177"/>
      <c r="B641" s="177"/>
      <c r="C641" s="177"/>
      <c r="D641" s="177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  <c r="R641" s="177"/>
      <c r="S641" s="177"/>
      <c r="T641" s="177"/>
      <c r="U641" s="177"/>
      <c r="V641" s="177"/>
      <c r="W641" s="177"/>
      <c r="X641" s="177"/>
      <c r="Y641" s="177"/>
      <c r="Z641" s="177"/>
    </row>
    <row r="642" spans="1:26" ht="15.75" customHeight="1">
      <c r="A642" s="177"/>
      <c r="B642" s="177"/>
      <c r="C642" s="177"/>
      <c r="D642" s="177"/>
      <c r="E642" s="177"/>
      <c r="F642" s="177"/>
      <c r="G642" s="177"/>
      <c r="H642" s="177"/>
      <c r="I642" s="177"/>
      <c r="J642" s="177"/>
      <c r="K642" s="177"/>
      <c r="L642" s="177"/>
      <c r="M642" s="177"/>
      <c r="N642" s="177"/>
      <c r="O642" s="177"/>
      <c r="P642" s="177"/>
      <c r="Q642" s="177"/>
      <c r="R642" s="177"/>
      <c r="S642" s="177"/>
      <c r="T642" s="177"/>
      <c r="U642" s="177"/>
      <c r="V642" s="177"/>
      <c r="W642" s="177"/>
      <c r="X642" s="177"/>
      <c r="Y642" s="177"/>
      <c r="Z642" s="177"/>
    </row>
    <row r="643" spans="1:26" ht="15.75" customHeight="1">
      <c r="A643" s="177"/>
      <c r="B643" s="177"/>
      <c r="C643" s="177"/>
      <c r="D643" s="177"/>
      <c r="E643" s="177"/>
      <c r="F643" s="177"/>
      <c r="G643" s="177"/>
      <c r="H643" s="177"/>
      <c r="I643" s="177"/>
      <c r="J643" s="177"/>
      <c r="K643" s="177"/>
      <c r="L643" s="177"/>
      <c r="M643" s="177"/>
      <c r="N643" s="177"/>
      <c r="O643" s="177"/>
      <c r="P643" s="177"/>
      <c r="Q643" s="177"/>
      <c r="R643" s="177"/>
      <c r="S643" s="177"/>
      <c r="T643" s="177"/>
      <c r="U643" s="177"/>
      <c r="V643" s="177"/>
      <c r="W643" s="177"/>
      <c r="X643" s="177"/>
      <c r="Y643" s="177"/>
      <c r="Z643" s="177"/>
    </row>
    <row r="644" spans="1:26" ht="15.75" customHeight="1">
      <c r="A644" s="177"/>
      <c r="B644" s="177"/>
      <c r="C644" s="177"/>
      <c r="D644" s="177"/>
      <c r="E644" s="177"/>
      <c r="F644" s="177"/>
      <c r="G644" s="177"/>
      <c r="H644" s="177"/>
      <c r="I644" s="177"/>
      <c r="J644" s="177"/>
      <c r="K644" s="177"/>
      <c r="L644" s="177"/>
      <c r="M644" s="177"/>
      <c r="N644" s="177"/>
      <c r="O644" s="177"/>
      <c r="P644" s="177"/>
      <c r="Q644" s="177"/>
      <c r="R644" s="177"/>
      <c r="S644" s="177"/>
      <c r="T644" s="177"/>
      <c r="U644" s="177"/>
      <c r="V644" s="177"/>
      <c r="W644" s="177"/>
      <c r="X644" s="177"/>
      <c r="Y644" s="177"/>
      <c r="Z644" s="177"/>
    </row>
    <row r="645" spans="1:26" ht="15.75" customHeight="1">
      <c r="A645" s="177"/>
      <c r="B645" s="177"/>
      <c r="C645" s="177"/>
      <c r="D645" s="177"/>
      <c r="E645" s="177"/>
      <c r="F645" s="177"/>
      <c r="G645" s="177"/>
      <c r="H645" s="177"/>
      <c r="I645" s="177"/>
      <c r="J645" s="177"/>
      <c r="K645" s="177"/>
      <c r="L645" s="177"/>
      <c r="M645" s="177"/>
      <c r="N645" s="177"/>
      <c r="O645" s="177"/>
      <c r="P645" s="177"/>
      <c r="Q645" s="177"/>
      <c r="R645" s="177"/>
      <c r="S645" s="177"/>
      <c r="T645" s="177"/>
      <c r="U645" s="177"/>
      <c r="V645" s="177"/>
      <c r="W645" s="177"/>
      <c r="X645" s="177"/>
      <c r="Y645" s="177"/>
      <c r="Z645" s="177"/>
    </row>
    <row r="646" spans="1:26" ht="15.75" customHeight="1">
      <c r="A646" s="177"/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77"/>
      <c r="P646" s="177"/>
      <c r="Q646" s="177"/>
      <c r="R646" s="177"/>
      <c r="S646" s="177"/>
      <c r="T646" s="177"/>
      <c r="U646" s="177"/>
      <c r="V646" s="177"/>
      <c r="W646" s="177"/>
      <c r="X646" s="177"/>
      <c r="Y646" s="177"/>
      <c r="Z646" s="177"/>
    </row>
    <row r="647" spans="1:26" ht="15.75" customHeight="1">
      <c r="A647" s="177"/>
      <c r="B647" s="177"/>
      <c r="C647" s="177"/>
      <c r="D647" s="177"/>
      <c r="E647" s="177"/>
      <c r="F647" s="177"/>
      <c r="G647" s="177"/>
      <c r="H647" s="177"/>
      <c r="I647" s="177"/>
      <c r="J647" s="177"/>
      <c r="K647" s="177"/>
      <c r="L647" s="177"/>
      <c r="M647" s="177"/>
      <c r="N647" s="177"/>
      <c r="O647" s="177"/>
      <c r="P647" s="177"/>
      <c r="Q647" s="177"/>
      <c r="R647" s="177"/>
      <c r="S647" s="177"/>
      <c r="T647" s="177"/>
      <c r="U647" s="177"/>
      <c r="V647" s="177"/>
      <c r="W647" s="177"/>
      <c r="X647" s="177"/>
      <c r="Y647" s="177"/>
      <c r="Z647" s="177"/>
    </row>
    <row r="648" spans="1:26" ht="15.75" customHeight="1">
      <c r="A648" s="177"/>
      <c r="B648" s="177"/>
      <c r="C648" s="177"/>
      <c r="D648" s="177"/>
      <c r="E648" s="177"/>
      <c r="F648" s="177"/>
      <c r="G648" s="177"/>
      <c r="H648" s="177"/>
      <c r="I648" s="177"/>
      <c r="J648" s="177"/>
      <c r="K648" s="177"/>
      <c r="L648" s="177"/>
      <c r="M648" s="177"/>
      <c r="N648" s="177"/>
      <c r="O648" s="177"/>
      <c r="P648" s="177"/>
      <c r="Q648" s="177"/>
      <c r="R648" s="177"/>
      <c r="S648" s="177"/>
      <c r="T648" s="177"/>
      <c r="U648" s="177"/>
      <c r="V648" s="177"/>
      <c r="W648" s="177"/>
      <c r="X648" s="177"/>
      <c r="Y648" s="177"/>
      <c r="Z648" s="177"/>
    </row>
    <row r="649" spans="1:26" ht="15.75" customHeight="1">
      <c r="A649" s="177"/>
      <c r="B649" s="177"/>
      <c r="C649" s="177"/>
      <c r="D649" s="177"/>
      <c r="E649" s="177"/>
      <c r="F649" s="177"/>
      <c r="G649" s="177"/>
      <c r="H649" s="177"/>
      <c r="I649" s="177"/>
      <c r="J649" s="177"/>
      <c r="K649" s="177"/>
      <c r="L649" s="177"/>
      <c r="M649" s="177"/>
      <c r="N649" s="177"/>
      <c r="O649" s="177"/>
      <c r="P649" s="177"/>
      <c r="Q649" s="177"/>
      <c r="R649" s="177"/>
      <c r="S649" s="177"/>
      <c r="T649" s="177"/>
      <c r="U649" s="177"/>
      <c r="V649" s="177"/>
      <c r="W649" s="177"/>
      <c r="X649" s="177"/>
      <c r="Y649" s="177"/>
      <c r="Z649" s="177"/>
    </row>
    <row r="650" spans="1:26" ht="15.75" customHeight="1">
      <c r="A650" s="177"/>
      <c r="B650" s="177"/>
      <c r="C650" s="177"/>
      <c r="D650" s="177"/>
      <c r="E650" s="177"/>
      <c r="F650" s="177"/>
      <c r="G650" s="177"/>
      <c r="H650" s="177"/>
      <c r="I650" s="177"/>
      <c r="J650" s="177"/>
      <c r="K650" s="177"/>
      <c r="L650" s="177"/>
      <c r="M650" s="177"/>
      <c r="N650" s="177"/>
      <c r="O650" s="177"/>
      <c r="P650" s="177"/>
      <c r="Q650" s="177"/>
      <c r="R650" s="177"/>
      <c r="S650" s="177"/>
      <c r="T650" s="177"/>
      <c r="U650" s="177"/>
      <c r="V650" s="177"/>
      <c r="W650" s="177"/>
      <c r="X650" s="177"/>
      <c r="Y650" s="177"/>
      <c r="Z650" s="177"/>
    </row>
    <row r="651" spans="1:26" ht="15.75" customHeight="1">
      <c r="A651" s="177"/>
      <c r="B651" s="177"/>
      <c r="C651" s="177"/>
      <c r="D651" s="177"/>
      <c r="E651" s="177"/>
      <c r="F651" s="177"/>
      <c r="G651" s="177"/>
      <c r="H651" s="177"/>
      <c r="I651" s="177"/>
      <c r="J651" s="177"/>
      <c r="K651" s="177"/>
      <c r="L651" s="177"/>
      <c r="M651" s="177"/>
      <c r="N651" s="177"/>
      <c r="O651" s="177"/>
      <c r="P651" s="177"/>
      <c r="Q651" s="177"/>
      <c r="R651" s="177"/>
      <c r="S651" s="177"/>
      <c r="T651" s="177"/>
      <c r="U651" s="177"/>
      <c r="V651" s="177"/>
      <c r="W651" s="177"/>
      <c r="X651" s="177"/>
      <c r="Y651" s="177"/>
      <c r="Z651" s="177"/>
    </row>
    <row r="652" spans="1:26" ht="15.75" customHeight="1">
      <c r="A652" s="177"/>
      <c r="B652" s="177"/>
      <c r="C652" s="177"/>
      <c r="D652" s="177"/>
      <c r="E652" s="177"/>
      <c r="F652" s="177"/>
      <c r="G652" s="177"/>
      <c r="H652" s="177"/>
      <c r="I652" s="177"/>
      <c r="J652" s="177"/>
      <c r="K652" s="177"/>
      <c r="L652" s="177"/>
      <c r="M652" s="177"/>
      <c r="N652" s="177"/>
      <c r="O652" s="177"/>
      <c r="P652" s="177"/>
      <c r="Q652" s="177"/>
      <c r="R652" s="177"/>
      <c r="S652" s="177"/>
      <c r="T652" s="177"/>
      <c r="U652" s="177"/>
      <c r="V652" s="177"/>
      <c r="W652" s="177"/>
      <c r="X652" s="177"/>
      <c r="Y652" s="177"/>
      <c r="Z652" s="177"/>
    </row>
    <row r="653" spans="1:26" ht="15.75" customHeight="1">
      <c r="A653" s="177"/>
      <c r="B653" s="177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</row>
    <row r="654" spans="1:26" ht="15.75" customHeight="1">
      <c r="A654" s="177"/>
      <c r="B654" s="177"/>
      <c r="C654" s="177"/>
      <c r="D654" s="177"/>
      <c r="E654" s="177"/>
      <c r="F654" s="177"/>
      <c r="G654" s="177"/>
      <c r="H654" s="177"/>
      <c r="I654" s="177"/>
      <c r="J654" s="177"/>
      <c r="K654" s="177"/>
      <c r="L654" s="177"/>
      <c r="M654" s="177"/>
      <c r="N654" s="177"/>
      <c r="O654" s="177"/>
      <c r="P654" s="177"/>
      <c r="Q654" s="177"/>
      <c r="R654" s="177"/>
      <c r="S654" s="177"/>
      <c r="T654" s="177"/>
      <c r="U654" s="177"/>
      <c r="V654" s="177"/>
      <c r="W654" s="177"/>
      <c r="X654" s="177"/>
      <c r="Y654" s="177"/>
      <c r="Z654" s="177"/>
    </row>
    <row r="655" spans="1:26" ht="15.75" customHeight="1">
      <c r="A655" s="177"/>
      <c r="B655" s="177"/>
      <c r="C655" s="177"/>
      <c r="D655" s="177"/>
      <c r="E655" s="177"/>
      <c r="F655" s="177"/>
      <c r="G655" s="177"/>
      <c r="H655" s="177"/>
      <c r="I655" s="177"/>
      <c r="J655" s="177"/>
      <c r="K655" s="177"/>
      <c r="L655" s="177"/>
      <c r="M655" s="177"/>
      <c r="N655" s="177"/>
      <c r="O655" s="177"/>
      <c r="P655" s="177"/>
      <c r="Q655" s="177"/>
      <c r="R655" s="177"/>
      <c r="S655" s="177"/>
      <c r="T655" s="177"/>
      <c r="U655" s="177"/>
      <c r="V655" s="177"/>
      <c r="W655" s="177"/>
      <c r="X655" s="177"/>
      <c r="Y655" s="177"/>
      <c r="Z655" s="177"/>
    </row>
    <row r="656" spans="1:26" ht="15.75" customHeight="1">
      <c r="A656" s="177"/>
      <c r="B656" s="177"/>
      <c r="C656" s="177"/>
      <c r="D656" s="177"/>
      <c r="E656" s="177"/>
      <c r="F656" s="177"/>
      <c r="G656" s="177"/>
      <c r="H656" s="177"/>
      <c r="I656" s="177"/>
      <c r="J656" s="177"/>
      <c r="K656" s="177"/>
      <c r="L656" s="177"/>
      <c r="M656" s="177"/>
      <c r="N656" s="177"/>
      <c r="O656" s="177"/>
      <c r="P656" s="177"/>
      <c r="Q656" s="177"/>
      <c r="R656" s="177"/>
      <c r="S656" s="177"/>
      <c r="T656" s="177"/>
      <c r="U656" s="177"/>
      <c r="V656" s="177"/>
      <c r="W656" s="177"/>
      <c r="X656" s="177"/>
      <c r="Y656" s="177"/>
      <c r="Z656" s="177"/>
    </row>
    <row r="657" spans="1:26" ht="15.75" customHeight="1">
      <c r="A657" s="177"/>
      <c r="B657" s="177"/>
      <c r="C657" s="177"/>
      <c r="D657" s="177"/>
      <c r="E657" s="177"/>
      <c r="F657" s="177"/>
      <c r="G657" s="177"/>
      <c r="H657" s="177"/>
      <c r="I657" s="177"/>
      <c r="J657" s="177"/>
      <c r="K657" s="177"/>
      <c r="L657" s="177"/>
      <c r="M657" s="177"/>
      <c r="N657" s="177"/>
      <c r="O657" s="177"/>
      <c r="P657" s="177"/>
      <c r="Q657" s="177"/>
      <c r="R657" s="177"/>
      <c r="S657" s="177"/>
      <c r="T657" s="177"/>
      <c r="U657" s="177"/>
      <c r="V657" s="177"/>
      <c r="W657" s="177"/>
      <c r="X657" s="177"/>
      <c r="Y657" s="177"/>
      <c r="Z657" s="177"/>
    </row>
    <row r="658" spans="1:26" ht="15.75" customHeight="1">
      <c r="A658" s="177"/>
      <c r="B658" s="177"/>
      <c r="C658" s="177"/>
      <c r="D658" s="177"/>
      <c r="E658" s="177"/>
      <c r="F658" s="177"/>
      <c r="G658" s="177"/>
      <c r="H658" s="177"/>
      <c r="I658" s="177"/>
      <c r="J658" s="177"/>
      <c r="K658" s="177"/>
      <c r="L658" s="177"/>
      <c r="M658" s="177"/>
      <c r="N658" s="177"/>
      <c r="O658" s="177"/>
      <c r="P658" s="177"/>
      <c r="Q658" s="177"/>
      <c r="R658" s="177"/>
      <c r="S658" s="177"/>
      <c r="T658" s="177"/>
      <c r="U658" s="177"/>
      <c r="V658" s="177"/>
      <c r="W658" s="177"/>
      <c r="X658" s="177"/>
      <c r="Y658" s="177"/>
      <c r="Z658" s="177"/>
    </row>
    <row r="659" spans="1:26" ht="15.75" customHeight="1">
      <c r="A659" s="177"/>
      <c r="B659" s="177"/>
      <c r="C659" s="177"/>
      <c r="D659" s="177"/>
      <c r="E659" s="177"/>
      <c r="F659" s="177"/>
      <c r="G659" s="177"/>
      <c r="H659" s="177"/>
      <c r="I659" s="177"/>
      <c r="J659" s="177"/>
      <c r="K659" s="177"/>
      <c r="L659" s="177"/>
      <c r="M659" s="177"/>
      <c r="N659" s="177"/>
      <c r="O659" s="177"/>
      <c r="P659" s="177"/>
      <c r="Q659" s="177"/>
      <c r="R659" s="177"/>
      <c r="S659" s="177"/>
      <c r="T659" s="177"/>
      <c r="U659" s="177"/>
      <c r="V659" s="177"/>
      <c r="W659" s="177"/>
      <c r="X659" s="177"/>
      <c r="Y659" s="177"/>
      <c r="Z659" s="177"/>
    </row>
    <row r="660" spans="1:26" ht="15.75" customHeight="1">
      <c r="A660" s="177"/>
      <c r="B660" s="177"/>
      <c r="C660" s="177"/>
      <c r="D660" s="177"/>
      <c r="E660" s="177"/>
      <c r="F660" s="177"/>
      <c r="G660" s="177"/>
      <c r="H660" s="177"/>
      <c r="I660" s="177"/>
      <c r="J660" s="177"/>
      <c r="K660" s="177"/>
      <c r="L660" s="177"/>
      <c r="M660" s="177"/>
      <c r="N660" s="177"/>
      <c r="O660" s="177"/>
      <c r="P660" s="177"/>
      <c r="Q660" s="177"/>
      <c r="R660" s="177"/>
      <c r="S660" s="177"/>
      <c r="T660" s="177"/>
      <c r="U660" s="177"/>
      <c r="V660" s="177"/>
      <c r="W660" s="177"/>
      <c r="X660" s="177"/>
      <c r="Y660" s="177"/>
      <c r="Z660" s="177"/>
    </row>
    <row r="661" spans="1:26" ht="15.75" customHeight="1">
      <c r="A661" s="177"/>
      <c r="B661" s="177"/>
      <c r="C661" s="177"/>
      <c r="D661" s="177"/>
      <c r="E661" s="177"/>
      <c r="F661" s="177"/>
      <c r="G661" s="177"/>
      <c r="H661" s="177"/>
      <c r="I661" s="177"/>
      <c r="J661" s="177"/>
      <c r="K661" s="177"/>
      <c r="L661" s="177"/>
      <c r="M661" s="177"/>
      <c r="N661" s="177"/>
      <c r="O661" s="177"/>
      <c r="P661" s="177"/>
      <c r="Q661" s="177"/>
      <c r="R661" s="177"/>
      <c r="S661" s="177"/>
      <c r="T661" s="177"/>
      <c r="U661" s="177"/>
      <c r="V661" s="177"/>
      <c r="W661" s="177"/>
      <c r="X661" s="177"/>
      <c r="Y661" s="177"/>
      <c r="Z661" s="177"/>
    </row>
    <row r="662" spans="1:26" ht="15.75" customHeight="1">
      <c r="A662" s="177"/>
      <c r="B662" s="177"/>
      <c r="C662" s="177"/>
      <c r="D662" s="177"/>
      <c r="E662" s="177"/>
      <c r="F662" s="177"/>
      <c r="G662" s="177"/>
      <c r="H662" s="177"/>
      <c r="I662" s="177"/>
      <c r="J662" s="177"/>
      <c r="K662" s="177"/>
      <c r="L662" s="177"/>
      <c r="M662" s="177"/>
      <c r="N662" s="177"/>
      <c r="O662" s="177"/>
      <c r="P662" s="177"/>
      <c r="Q662" s="177"/>
      <c r="R662" s="177"/>
      <c r="S662" s="177"/>
      <c r="T662" s="177"/>
      <c r="U662" s="177"/>
      <c r="V662" s="177"/>
      <c r="W662" s="177"/>
      <c r="X662" s="177"/>
      <c r="Y662" s="177"/>
      <c r="Z662" s="177"/>
    </row>
    <row r="663" spans="1:26" ht="15.75" customHeight="1">
      <c r="A663" s="177"/>
      <c r="B663" s="177"/>
      <c r="C663" s="177"/>
      <c r="D663" s="177"/>
      <c r="E663" s="177"/>
      <c r="F663" s="177"/>
      <c r="G663" s="177"/>
      <c r="H663" s="177"/>
      <c r="I663" s="177"/>
      <c r="J663" s="177"/>
      <c r="K663" s="177"/>
      <c r="L663" s="177"/>
      <c r="M663" s="177"/>
      <c r="N663" s="177"/>
      <c r="O663" s="177"/>
      <c r="P663" s="177"/>
      <c r="Q663" s="177"/>
      <c r="R663" s="177"/>
      <c r="S663" s="177"/>
      <c r="T663" s="177"/>
      <c r="U663" s="177"/>
      <c r="V663" s="177"/>
      <c r="W663" s="177"/>
      <c r="X663" s="177"/>
      <c r="Y663" s="177"/>
      <c r="Z663" s="177"/>
    </row>
    <row r="664" spans="1:26" ht="15.75" customHeight="1">
      <c r="A664" s="177"/>
      <c r="B664" s="177"/>
      <c r="C664" s="177"/>
      <c r="D664" s="177"/>
      <c r="E664" s="177"/>
      <c r="F664" s="177"/>
      <c r="G664" s="177"/>
      <c r="H664" s="177"/>
      <c r="I664" s="177"/>
      <c r="J664" s="177"/>
      <c r="K664" s="177"/>
      <c r="L664" s="177"/>
      <c r="M664" s="177"/>
      <c r="N664" s="177"/>
      <c r="O664" s="177"/>
      <c r="P664" s="177"/>
      <c r="Q664" s="177"/>
      <c r="R664" s="177"/>
      <c r="S664" s="177"/>
      <c r="T664" s="177"/>
      <c r="U664" s="177"/>
      <c r="V664" s="177"/>
      <c r="W664" s="177"/>
      <c r="X664" s="177"/>
      <c r="Y664" s="177"/>
      <c r="Z664" s="177"/>
    </row>
    <row r="665" spans="1:26" ht="15.75" customHeight="1">
      <c r="A665" s="177"/>
      <c r="B665" s="177"/>
      <c r="C665" s="177"/>
      <c r="D665" s="177"/>
      <c r="E665" s="177"/>
      <c r="F665" s="177"/>
      <c r="G665" s="177"/>
      <c r="H665" s="177"/>
      <c r="I665" s="177"/>
      <c r="J665" s="177"/>
      <c r="K665" s="177"/>
      <c r="L665" s="177"/>
      <c r="M665" s="177"/>
      <c r="N665" s="177"/>
      <c r="O665" s="177"/>
      <c r="P665" s="177"/>
      <c r="Q665" s="177"/>
      <c r="R665" s="177"/>
      <c r="S665" s="177"/>
      <c r="T665" s="177"/>
      <c r="U665" s="177"/>
      <c r="V665" s="177"/>
      <c r="W665" s="177"/>
      <c r="X665" s="177"/>
      <c r="Y665" s="177"/>
      <c r="Z665" s="177"/>
    </row>
    <row r="666" spans="1:26" ht="15.75" customHeight="1">
      <c r="A666" s="177"/>
      <c r="B666" s="177"/>
      <c r="C666" s="177"/>
      <c r="D666" s="177"/>
      <c r="E666" s="177"/>
      <c r="F666" s="177"/>
      <c r="G666" s="177"/>
      <c r="H666" s="177"/>
      <c r="I666" s="177"/>
      <c r="J666" s="177"/>
      <c r="K666" s="177"/>
      <c r="L666" s="177"/>
      <c r="M666" s="177"/>
      <c r="N666" s="177"/>
      <c r="O666" s="177"/>
      <c r="P666" s="177"/>
      <c r="Q666" s="177"/>
      <c r="R666" s="177"/>
      <c r="S666" s="177"/>
      <c r="T666" s="177"/>
      <c r="U666" s="177"/>
      <c r="V666" s="177"/>
      <c r="W666" s="177"/>
      <c r="X666" s="177"/>
      <c r="Y666" s="177"/>
      <c r="Z666" s="177"/>
    </row>
    <row r="667" spans="1:26" ht="15.75" customHeight="1">
      <c r="A667" s="177"/>
      <c r="B667" s="177"/>
      <c r="C667" s="177"/>
      <c r="D667" s="177"/>
      <c r="E667" s="177"/>
      <c r="F667" s="177"/>
      <c r="G667" s="177"/>
      <c r="H667" s="177"/>
      <c r="I667" s="177"/>
      <c r="J667" s="177"/>
      <c r="K667" s="177"/>
      <c r="L667" s="177"/>
      <c r="M667" s="177"/>
      <c r="N667" s="177"/>
      <c r="O667" s="177"/>
      <c r="P667" s="177"/>
      <c r="Q667" s="177"/>
      <c r="R667" s="177"/>
      <c r="S667" s="177"/>
      <c r="T667" s="177"/>
      <c r="U667" s="177"/>
      <c r="V667" s="177"/>
      <c r="W667" s="177"/>
      <c r="X667" s="177"/>
      <c r="Y667" s="177"/>
      <c r="Z667" s="177"/>
    </row>
    <row r="668" spans="1:26" ht="15.75" customHeight="1">
      <c r="A668" s="177"/>
      <c r="B668" s="177"/>
      <c r="C668" s="177"/>
      <c r="D668" s="177"/>
      <c r="E668" s="177"/>
      <c r="F668" s="177"/>
      <c r="G668" s="177"/>
      <c r="H668" s="177"/>
      <c r="I668" s="177"/>
      <c r="J668" s="177"/>
      <c r="K668" s="177"/>
      <c r="L668" s="177"/>
      <c r="M668" s="177"/>
      <c r="N668" s="177"/>
      <c r="O668" s="177"/>
      <c r="P668" s="177"/>
      <c r="Q668" s="177"/>
      <c r="R668" s="177"/>
      <c r="S668" s="177"/>
      <c r="T668" s="177"/>
      <c r="U668" s="177"/>
      <c r="V668" s="177"/>
      <c r="W668" s="177"/>
      <c r="X668" s="177"/>
      <c r="Y668" s="177"/>
      <c r="Z668" s="177"/>
    </row>
    <row r="669" spans="1:26" ht="15.75" customHeight="1">
      <c r="A669" s="177"/>
      <c r="B669" s="177"/>
      <c r="C669" s="177"/>
      <c r="D669" s="177"/>
      <c r="E669" s="177"/>
      <c r="F669" s="177"/>
      <c r="G669" s="177"/>
      <c r="H669" s="177"/>
      <c r="I669" s="177"/>
      <c r="J669" s="177"/>
      <c r="K669" s="177"/>
      <c r="L669" s="177"/>
      <c r="M669" s="177"/>
      <c r="N669" s="177"/>
      <c r="O669" s="177"/>
      <c r="P669" s="177"/>
      <c r="Q669" s="177"/>
      <c r="R669" s="177"/>
      <c r="S669" s="177"/>
      <c r="T669" s="177"/>
      <c r="U669" s="177"/>
      <c r="V669" s="177"/>
      <c r="W669" s="177"/>
      <c r="X669" s="177"/>
      <c r="Y669" s="177"/>
      <c r="Z669" s="177"/>
    </row>
    <row r="670" spans="1:26" ht="15.75" customHeight="1">
      <c r="A670" s="177"/>
      <c r="B670" s="177"/>
      <c r="C670" s="177"/>
      <c r="D670" s="177"/>
      <c r="E670" s="177"/>
      <c r="F670" s="177"/>
      <c r="G670" s="177"/>
      <c r="H670" s="177"/>
      <c r="I670" s="177"/>
      <c r="J670" s="177"/>
      <c r="K670" s="177"/>
      <c r="L670" s="177"/>
      <c r="M670" s="177"/>
      <c r="N670" s="177"/>
      <c r="O670" s="177"/>
      <c r="P670" s="177"/>
      <c r="Q670" s="177"/>
      <c r="R670" s="177"/>
      <c r="S670" s="177"/>
      <c r="T670" s="177"/>
      <c r="U670" s="177"/>
      <c r="V670" s="177"/>
      <c r="W670" s="177"/>
      <c r="X670" s="177"/>
      <c r="Y670" s="177"/>
      <c r="Z670" s="177"/>
    </row>
    <row r="671" spans="1:26" ht="15.75" customHeight="1">
      <c r="A671" s="177"/>
      <c r="B671" s="177"/>
      <c r="C671" s="177"/>
      <c r="D671" s="177"/>
      <c r="E671" s="177"/>
      <c r="F671" s="177"/>
      <c r="G671" s="177"/>
      <c r="H671" s="177"/>
      <c r="I671" s="177"/>
      <c r="J671" s="177"/>
      <c r="K671" s="177"/>
      <c r="L671" s="177"/>
      <c r="M671" s="177"/>
      <c r="N671" s="177"/>
      <c r="O671" s="177"/>
      <c r="P671" s="177"/>
      <c r="Q671" s="177"/>
      <c r="R671" s="177"/>
      <c r="S671" s="177"/>
      <c r="T671" s="177"/>
      <c r="U671" s="177"/>
      <c r="V671" s="177"/>
      <c r="W671" s="177"/>
      <c r="X671" s="177"/>
      <c r="Y671" s="177"/>
      <c r="Z671" s="177"/>
    </row>
    <row r="672" spans="1:26" ht="15.75" customHeight="1">
      <c r="A672" s="177"/>
      <c r="B672" s="177"/>
      <c r="C672" s="177"/>
      <c r="D672" s="177"/>
      <c r="E672" s="177"/>
      <c r="F672" s="177"/>
      <c r="G672" s="177"/>
      <c r="H672" s="177"/>
      <c r="I672" s="177"/>
      <c r="J672" s="177"/>
      <c r="K672" s="177"/>
      <c r="L672" s="177"/>
      <c r="M672" s="177"/>
      <c r="N672" s="177"/>
      <c r="O672" s="177"/>
      <c r="P672" s="177"/>
      <c r="Q672" s="177"/>
      <c r="R672" s="177"/>
      <c r="S672" s="177"/>
      <c r="T672" s="177"/>
      <c r="U672" s="177"/>
      <c r="V672" s="177"/>
      <c r="W672" s="177"/>
      <c r="X672" s="177"/>
      <c r="Y672" s="177"/>
      <c r="Z672" s="177"/>
    </row>
    <row r="673" spans="1:26" ht="15.75" customHeight="1">
      <c r="A673" s="177"/>
      <c r="B673" s="177"/>
      <c r="C673" s="177"/>
      <c r="D673" s="177"/>
      <c r="E673" s="177"/>
      <c r="F673" s="177"/>
      <c r="G673" s="177"/>
      <c r="H673" s="177"/>
      <c r="I673" s="177"/>
      <c r="J673" s="177"/>
      <c r="K673" s="177"/>
      <c r="L673" s="177"/>
      <c r="M673" s="177"/>
      <c r="N673" s="177"/>
      <c r="O673" s="177"/>
      <c r="P673" s="177"/>
      <c r="Q673" s="177"/>
      <c r="R673" s="177"/>
      <c r="S673" s="177"/>
      <c r="T673" s="177"/>
      <c r="U673" s="177"/>
      <c r="V673" s="177"/>
      <c r="W673" s="177"/>
      <c r="X673" s="177"/>
      <c r="Y673" s="177"/>
      <c r="Z673" s="177"/>
    </row>
    <row r="674" spans="1:26" ht="15.75" customHeight="1">
      <c r="A674" s="177"/>
      <c r="B674" s="177"/>
      <c r="C674" s="177"/>
      <c r="D674" s="177"/>
      <c r="E674" s="177"/>
      <c r="F674" s="177"/>
      <c r="G674" s="177"/>
      <c r="H674" s="177"/>
      <c r="I674" s="177"/>
      <c r="J674" s="177"/>
      <c r="K674" s="177"/>
      <c r="L674" s="177"/>
      <c r="M674" s="177"/>
      <c r="N674" s="177"/>
      <c r="O674" s="177"/>
      <c r="P674" s="177"/>
      <c r="Q674" s="177"/>
      <c r="R674" s="177"/>
      <c r="S674" s="177"/>
      <c r="T674" s="177"/>
      <c r="U674" s="177"/>
      <c r="V674" s="177"/>
      <c r="W674" s="177"/>
      <c r="X674" s="177"/>
      <c r="Y674" s="177"/>
      <c r="Z674" s="177"/>
    </row>
    <row r="675" spans="1:26" ht="15.75" customHeight="1">
      <c r="A675" s="177"/>
      <c r="B675" s="177"/>
      <c r="C675" s="177"/>
      <c r="D675" s="177"/>
      <c r="E675" s="177"/>
      <c r="F675" s="177"/>
      <c r="G675" s="177"/>
      <c r="H675" s="177"/>
      <c r="I675" s="177"/>
      <c r="J675" s="177"/>
      <c r="K675" s="177"/>
      <c r="L675" s="177"/>
      <c r="M675" s="177"/>
      <c r="N675" s="177"/>
      <c r="O675" s="177"/>
      <c r="P675" s="177"/>
      <c r="Q675" s="177"/>
      <c r="R675" s="177"/>
      <c r="S675" s="177"/>
      <c r="T675" s="177"/>
      <c r="U675" s="177"/>
      <c r="V675" s="177"/>
      <c r="W675" s="177"/>
      <c r="X675" s="177"/>
      <c r="Y675" s="177"/>
      <c r="Z675" s="177"/>
    </row>
    <row r="676" spans="1:26" ht="15.75" customHeight="1">
      <c r="A676" s="177"/>
      <c r="B676" s="177"/>
      <c r="C676" s="177"/>
      <c r="D676" s="177"/>
      <c r="E676" s="177"/>
      <c r="F676" s="177"/>
      <c r="G676" s="177"/>
      <c r="H676" s="177"/>
      <c r="I676" s="177"/>
      <c r="J676" s="177"/>
      <c r="K676" s="177"/>
      <c r="L676" s="177"/>
      <c r="M676" s="177"/>
      <c r="N676" s="177"/>
      <c r="O676" s="177"/>
      <c r="P676" s="177"/>
      <c r="Q676" s="177"/>
      <c r="R676" s="177"/>
      <c r="S676" s="177"/>
      <c r="T676" s="177"/>
      <c r="U676" s="177"/>
      <c r="V676" s="177"/>
      <c r="W676" s="177"/>
      <c r="X676" s="177"/>
      <c r="Y676" s="177"/>
      <c r="Z676" s="177"/>
    </row>
    <row r="677" spans="1:26" ht="15.75" customHeight="1">
      <c r="A677" s="177"/>
      <c r="B677" s="177"/>
      <c r="C677" s="177"/>
      <c r="D677" s="177"/>
      <c r="E677" s="177"/>
      <c r="F677" s="177"/>
      <c r="G677" s="177"/>
      <c r="H677" s="177"/>
      <c r="I677" s="177"/>
      <c r="J677" s="177"/>
      <c r="K677" s="177"/>
      <c r="L677" s="177"/>
      <c r="M677" s="177"/>
      <c r="N677" s="177"/>
      <c r="O677" s="177"/>
      <c r="P677" s="177"/>
      <c r="Q677" s="177"/>
      <c r="R677" s="177"/>
      <c r="S677" s="177"/>
      <c r="T677" s="177"/>
      <c r="U677" s="177"/>
      <c r="V677" s="177"/>
      <c r="W677" s="177"/>
      <c r="X677" s="177"/>
      <c r="Y677" s="177"/>
      <c r="Z677" s="177"/>
    </row>
    <row r="678" spans="1:26" ht="15.75" customHeight="1">
      <c r="A678" s="177"/>
      <c r="B678" s="177"/>
      <c r="C678" s="177"/>
      <c r="D678" s="177"/>
      <c r="E678" s="177"/>
      <c r="F678" s="177"/>
      <c r="G678" s="177"/>
      <c r="H678" s="177"/>
      <c r="I678" s="177"/>
      <c r="J678" s="177"/>
      <c r="K678" s="177"/>
      <c r="L678" s="177"/>
      <c r="M678" s="177"/>
      <c r="N678" s="177"/>
      <c r="O678" s="177"/>
      <c r="P678" s="177"/>
      <c r="Q678" s="177"/>
      <c r="R678" s="177"/>
      <c r="S678" s="177"/>
      <c r="T678" s="177"/>
      <c r="U678" s="177"/>
      <c r="V678" s="177"/>
      <c r="W678" s="177"/>
      <c r="X678" s="177"/>
      <c r="Y678" s="177"/>
      <c r="Z678" s="177"/>
    </row>
    <row r="679" spans="1:26" ht="15.75" customHeight="1">
      <c r="A679" s="177"/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177"/>
      <c r="P679" s="177"/>
      <c r="Q679" s="177"/>
      <c r="R679" s="177"/>
      <c r="S679" s="177"/>
      <c r="T679" s="177"/>
      <c r="U679" s="177"/>
      <c r="V679" s="177"/>
      <c r="W679" s="177"/>
      <c r="X679" s="177"/>
      <c r="Y679" s="177"/>
      <c r="Z679" s="177"/>
    </row>
    <row r="680" spans="1:26" ht="15.75" customHeight="1">
      <c r="A680" s="177"/>
      <c r="B680" s="177"/>
      <c r="C680" s="177"/>
      <c r="D680" s="177"/>
      <c r="E680" s="177"/>
      <c r="F680" s="177"/>
      <c r="G680" s="177"/>
      <c r="H680" s="177"/>
      <c r="I680" s="177"/>
      <c r="J680" s="177"/>
      <c r="K680" s="177"/>
      <c r="L680" s="177"/>
      <c r="M680" s="177"/>
      <c r="N680" s="177"/>
      <c r="O680" s="177"/>
      <c r="P680" s="177"/>
      <c r="Q680" s="177"/>
      <c r="R680" s="177"/>
      <c r="S680" s="177"/>
      <c r="T680" s="177"/>
      <c r="U680" s="177"/>
      <c r="V680" s="177"/>
      <c r="W680" s="177"/>
      <c r="X680" s="177"/>
      <c r="Y680" s="177"/>
      <c r="Z680" s="177"/>
    </row>
    <row r="681" spans="1:26" ht="15.75" customHeight="1">
      <c r="A681" s="177"/>
      <c r="B681" s="177"/>
      <c r="C681" s="177"/>
      <c r="D681" s="177"/>
      <c r="E681" s="177"/>
      <c r="F681" s="177"/>
      <c r="G681" s="177"/>
      <c r="H681" s="177"/>
      <c r="I681" s="177"/>
      <c r="J681" s="177"/>
      <c r="K681" s="177"/>
      <c r="L681" s="177"/>
      <c r="M681" s="177"/>
      <c r="N681" s="177"/>
      <c r="O681" s="177"/>
      <c r="P681" s="177"/>
      <c r="Q681" s="177"/>
      <c r="R681" s="177"/>
      <c r="S681" s="177"/>
      <c r="T681" s="177"/>
      <c r="U681" s="177"/>
      <c r="V681" s="177"/>
      <c r="W681" s="177"/>
      <c r="X681" s="177"/>
      <c r="Y681" s="177"/>
      <c r="Z681" s="177"/>
    </row>
    <row r="682" spans="1:26" ht="15.75" customHeight="1">
      <c r="A682" s="177"/>
      <c r="B682" s="177"/>
      <c r="C682" s="177"/>
      <c r="D682" s="177"/>
      <c r="E682" s="177"/>
      <c r="F682" s="177"/>
      <c r="G682" s="177"/>
      <c r="H682" s="177"/>
      <c r="I682" s="177"/>
      <c r="J682" s="177"/>
      <c r="K682" s="177"/>
      <c r="L682" s="177"/>
      <c r="M682" s="177"/>
      <c r="N682" s="177"/>
      <c r="O682" s="177"/>
      <c r="P682" s="177"/>
      <c r="Q682" s="177"/>
      <c r="R682" s="177"/>
      <c r="S682" s="177"/>
      <c r="T682" s="177"/>
      <c r="U682" s="177"/>
      <c r="V682" s="177"/>
      <c r="W682" s="177"/>
      <c r="X682" s="177"/>
      <c r="Y682" s="177"/>
      <c r="Z682" s="177"/>
    </row>
    <row r="683" spans="1:26" ht="15.75" customHeight="1">
      <c r="A683" s="177"/>
      <c r="B683" s="177"/>
      <c r="C683" s="177"/>
      <c r="D683" s="177"/>
      <c r="E683" s="177"/>
      <c r="F683" s="177"/>
      <c r="G683" s="177"/>
      <c r="H683" s="177"/>
      <c r="I683" s="177"/>
      <c r="J683" s="177"/>
      <c r="K683" s="177"/>
      <c r="L683" s="177"/>
      <c r="M683" s="177"/>
      <c r="N683" s="177"/>
      <c r="O683" s="177"/>
      <c r="P683" s="177"/>
      <c r="Q683" s="177"/>
      <c r="R683" s="177"/>
      <c r="S683" s="177"/>
      <c r="T683" s="177"/>
      <c r="U683" s="177"/>
      <c r="V683" s="177"/>
      <c r="W683" s="177"/>
      <c r="X683" s="177"/>
      <c r="Y683" s="177"/>
      <c r="Z683" s="177"/>
    </row>
    <row r="684" spans="1:26" ht="15.75" customHeight="1">
      <c r="A684" s="177"/>
      <c r="B684" s="177"/>
      <c r="C684" s="177"/>
      <c r="D684" s="177"/>
      <c r="E684" s="177"/>
      <c r="F684" s="177"/>
      <c r="G684" s="177"/>
      <c r="H684" s="177"/>
      <c r="I684" s="177"/>
      <c r="J684" s="177"/>
      <c r="K684" s="177"/>
      <c r="L684" s="177"/>
      <c r="M684" s="177"/>
      <c r="N684" s="177"/>
      <c r="O684" s="177"/>
      <c r="P684" s="177"/>
      <c r="Q684" s="177"/>
      <c r="R684" s="177"/>
      <c r="S684" s="177"/>
      <c r="T684" s="177"/>
      <c r="U684" s="177"/>
      <c r="V684" s="177"/>
      <c r="W684" s="177"/>
      <c r="X684" s="177"/>
      <c r="Y684" s="177"/>
      <c r="Z684" s="177"/>
    </row>
    <row r="685" spans="1:26" ht="15.75" customHeight="1">
      <c r="A685" s="177"/>
      <c r="B685" s="177"/>
      <c r="C685" s="177"/>
      <c r="D685" s="177"/>
      <c r="E685" s="177"/>
      <c r="F685" s="177"/>
      <c r="G685" s="177"/>
      <c r="H685" s="177"/>
      <c r="I685" s="177"/>
      <c r="J685" s="177"/>
      <c r="K685" s="177"/>
      <c r="L685" s="177"/>
      <c r="M685" s="177"/>
      <c r="N685" s="177"/>
      <c r="O685" s="177"/>
      <c r="P685" s="177"/>
      <c r="Q685" s="177"/>
      <c r="R685" s="177"/>
      <c r="S685" s="177"/>
      <c r="T685" s="177"/>
      <c r="U685" s="177"/>
      <c r="V685" s="177"/>
      <c r="W685" s="177"/>
      <c r="X685" s="177"/>
      <c r="Y685" s="177"/>
      <c r="Z685" s="177"/>
    </row>
    <row r="686" spans="1:26" ht="15.75" customHeight="1">
      <c r="A686" s="177"/>
      <c r="B686" s="177"/>
      <c r="C686" s="177"/>
      <c r="D686" s="177"/>
      <c r="E686" s="177"/>
      <c r="F686" s="177"/>
      <c r="G686" s="177"/>
      <c r="H686" s="177"/>
      <c r="I686" s="177"/>
      <c r="J686" s="177"/>
      <c r="K686" s="177"/>
      <c r="L686" s="177"/>
      <c r="M686" s="177"/>
      <c r="N686" s="177"/>
      <c r="O686" s="177"/>
      <c r="P686" s="177"/>
      <c r="Q686" s="177"/>
      <c r="R686" s="177"/>
      <c r="S686" s="177"/>
      <c r="T686" s="177"/>
      <c r="U686" s="177"/>
      <c r="V686" s="177"/>
      <c r="W686" s="177"/>
      <c r="X686" s="177"/>
      <c r="Y686" s="177"/>
      <c r="Z686" s="177"/>
    </row>
    <row r="687" spans="1:26" ht="15.75" customHeight="1">
      <c r="A687" s="177"/>
      <c r="B687" s="177"/>
      <c r="C687" s="177"/>
      <c r="D687" s="177"/>
      <c r="E687" s="177"/>
      <c r="F687" s="177"/>
      <c r="G687" s="177"/>
      <c r="H687" s="177"/>
      <c r="I687" s="177"/>
      <c r="J687" s="177"/>
      <c r="K687" s="177"/>
      <c r="L687" s="177"/>
      <c r="M687" s="177"/>
      <c r="N687" s="177"/>
      <c r="O687" s="177"/>
      <c r="P687" s="177"/>
      <c r="Q687" s="177"/>
      <c r="R687" s="177"/>
      <c r="S687" s="177"/>
      <c r="T687" s="177"/>
      <c r="U687" s="177"/>
      <c r="V687" s="177"/>
      <c r="W687" s="177"/>
      <c r="X687" s="177"/>
      <c r="Y687" s="177"/>
      <c r="Z687" s="177"/>
    </row>
    <row r="688" spans="1:26" ht="15.75" customHeight="1">
      <c r="A688" s="177"/>
      <c r="B688" s="177"/>
      <c r="C688" s="177"/>
      <c r="D688" s="177"/>
      <c r="E688" s="177"/>
      <c r="F688" s="177"/>
      <c r="G688" s="177"/>
      <c r="H688" s="177"/>
      <c r="I688" s="177"/>
      <c r="J688" s="177"/>
      <c r="K688" s="177"/>
      <c r="L688" s="177"/>
      <c r="M688" s="177"/>
      <c r="N688" s="177"/>
      <c r="O688" s="177"/>
      <c r="P688" s="177"/>
      <c r="Q688" s="177"/>
      <c r="R688" s="177"/>
      <c r="S688" s="177"/>
      <c r="T688" s="177"/>
      <c r="U688" s="177"/>
      <c r="V688" s="177"/>
      <c r="W688" s="177"/>
      <c r="X688" s="177"/>
      <c r="Y688" s="177"/>
      <c r="Z688" s="177"/>
    </row>
    <row r="689" spans="1:26" ht="15.75" customHeight="1">
      <c r="A689" s="177"/>
      <c r="B689" s="177"/>
      <c r="C689" s="177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</row>
    <row r="690" spans="1:26" ht="15.75" customHeight="1">
      <c r="A690" s="177"/>
      <c r="B690" s="177"/>
      <c r="C690" s="177"/>
      <c r="D690" s="177"/>
      <c r="E690" s="177"/>
      <c r="F690" s="177"/>
      <c r="G690" s="177"/>
      <c r="H690" s="177"/>
      <c r="I690" s="177"/>
      <c r="J690" s="177"/>
      <c r="K690" s="177"/>
      <c r="L690" s="177"/>
      <c r="M690" s="177"/>
      <c r="N690" s="177"/>
      <c r="O690" s="177"/>
      <c r="P690" s="177"/>
      <c r="Q690" s="177"/>
      <c r="R690" s="177"/>
      <c r="S690" s="177"/>
      <c r="T690" s="177"/>
      <c r="U690" s="177"/>
      <c r="V690" s="177"/>
      <c r="W690" s="177"/>
      <c r="X690" s="177"/>
      <c r="Y690" s="177"/>
      <c r="Z690" s="177"/>
    </row>
    <row r="691" spans="1:26" ht="15.75" customHeight="1">
      <c r="A691" s="177"/>
      <c r="B691" s="177"/>
      <c r="C691" s="177"/>
      <c r="D691" s="177"/>
      <c r="E691" s="177"/>
      <c r="F691" s="177"/>
      <c r="G691" s="177"/>
      <c r="H691" s="177"/>
      <c r="I691" s="177"/>
      <c r="J691" s="177"/>
      <c r="K691" s="177"/>
      <c r="L691" s="177"/>
      <c r="M691" s="177"/>
      <c r="N691" s="177"/>
      <c r="O691" s="177"/>
      <c r="P691" s="177"/>
      <c r="Q691" s="177"/>
      <c r="R691" s="177"/>
      <c r="S691" s="177"/>
      <c r="T691" s="177"/>
      <c r="U691" s="177"/>
      <c r="V691" s="177"/>
      <c r="W691" s="177"/>
      <c r="X691" s="177"/>
      <c r="Y691" s="177"/>
      <c r="Z691" s="177"/>
    </row>
    <row r="692" spans="1:26" ht="15.75" customHeight="1">
      <c r="A692" s="177"/>
      <c r="B692" s="177"/>
      <c r="C692" s="177"/>
      <c r="D692" s="177"/>
      <c r="E692" s="177"/>
      <c r="F692" s="177"/>
      <c r="G692" s="177"/>
      <c r="H692" s="177"/>
      <c r="I692" s="177"/>
      <c r="J692" s="177"/>
      <c r="K692" s="177"/>
      <c r="L692" s="177"/>
      <c r="M692" s="177"/>
      <c r="N692" s="177"/>
      <c r="O692" s="177"/>
      <c r="P692" s="177"/>
      <c r="Q692" s="177"/>
      <c r="R692" s="177"/>
      <c r="S692" s="177"/>
      <c r="T692" s="177"/>
      <c r="U692" s="177"/>
      <c r="V692" s="177"/>
      <c r="W692" s="177"/>
      <c r="X692" s="177"/>
      <c r="Y692" s="177"/>
      <c r="Z692" s="177"/>
    </row>
    <row r="693" spans="1:26" ht="15.75" customHeight="1">
      <c r="A693" s="177"/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77"/>
      <c r="P693" s="177"/>
      <c r="Q693" s="177"/>
      <c r="R693" s="177"/>
      <c r="S693" s="177"/>
      <c r="T693" s="177"/>
      <c r="U693" s="177"/>
      <c r="V693" s="177"/>
      <c r="W693" s="177"/>
      <c r="X693" s="177"/>
      <c r="Y693" s="177"/>
      <c r="Z693" s="177"/>
    </row>
    <row r="694" spans="1:26" ht="15.75" customHeight="1">
      <c r="A694" s="177"/>
      <c r="B694" s="177"/>
      <c r="C694" s="177"/>
      <c r="D694" s="177"/>
      <c r="E694" s="177"/>
      <c r="F694" s="177"/>
      <c r="G694" s="177"/>
      <c r="H694" s="177"/>
      <c r="I694" s="177"/>
      <c r="J694" s="177"/>
      <c r="K694" s="177"/>
      <c r="L694" s="177"/>
      <c r="M694" s="177"/>
      <c r="N694" s="177"/>
      <c r="O694" s="177"/>
      <c r="P694" s="177"/>
      <c r="Q694" s="177"/>
      <c r="R694" s="177"/>
      <c r="S694" s="177"/>
      <c r="T694" s="177"/>
      <c r="U694" s="177"/>
      <c r="V694" s="177"/>
      <c r="W694" s="177"/>
      <c r="X694" s="177"/>
      <c r="Y694" s="177"/>
      <c r="Z694" s="177"/>
    </row>
    <row r="695" spans="1:26" ht="15.75" customHeight="1">
      <c r="A695" s="177"/>
      <c r="B695" s="177"/>
      <c r="C695" s="177"/>
      <c r="D695" s="177"/>
      <c r="E695" s="177"/>
      <c r="F695" s="177"/>
      <c r="G695" s="177"/>
      <c r="H695" s="177"/>
      <c r="I695" s="177"/>
      <c r="J695" s="177"/>
      <c r="K695" s="177"/>
      <c r="L695" s="177"/>
      <c r="M695" s="177"/>
      <c r="N695" s="177"/>
      <c r="O695" s="177"/>
      <c r="P695" s="177"/>
      <c r="Q695" s="177"/>
      <c r="R695" s="177"/>
      <c r="S695" s="177"/>
      <c r="T695" s="177"/>
      <c r="U695" s="177"/>
      <c r="V695" s="177"/>
      <c r="W695" s="177"/>
      <c r="X695" s="177"/>
      <c r="Y695" s="177"/>
      <c r="Z695" s="177"/>
    </row>
    <row r="696" spans="1:26" ht="15.75" customHeight="1">
      <c r="A696" s="177"/>
      <c r="B696" s="177"/>
      <c r="C696" s="177"/>
      <c r="D696" s="177"/>
      <c r="E696" s="177"/>
      <c r="F696" s="177"/>
      <c r="G696" s="177"/>
      <c r="H696" s="177"/>
      <c r="I696" s="177"/>
      <c r="J696" s="177"/>
      <c r="K696" s="177"/>
      <c r="L696" s="177"/>
      <c r="M696" s="177"/>
      <c r="N696" s="177"/>
      <c r="O696" s="177"/>
      <c r="P696" s="177"/>
      <c r="Q696" s="177"/>
      <c r="R696" s="177"/>
      <c r="S696" s="177"/>
      <c r="T696" s="177"/>
      <c r="U696" s="177"/>
      <c r="V696" s="177"/>
      <c r="W696" s="177"/>
      <c r="X696" s="177"/>
      <c r="Y696" s="177"/>
      <c r="Z696" s="177"/>
    </row>
    <row r="697" spans="1:26" ht="15.75" customHeight="1">
      <c r="A697" s="177"/>
      <c r="B697" s="177"/>
      <c r="C697" s="177"/>
      <c r="D697" s="177"/>
      <c r="E697" s="177"/>
      <c r="F697" s="177"/>
      <c r="G697" s="177"/>
      <c r="H697" s="177"/>
      <c r="I697" s="177"/>
      <c r="J697" s="177"/>
      <c r="K697" s="177"/>
      <c r="L697" s="177"/>
      <c r="M697" s="177"/>
      <c r="N697" s="177"/>
      <c r="O697" s="177"/>
      <c r="P697" s="177"/>
      <c r="Q697" s="177"/>
      <c r="R697" s="177"/>
      <c r="S697" s="177"/>
      <c r="T697" s="177"/>
      <c r="U697" s="177"/>
      <c r="V697" s="177"/>
      <c r="W697" s="177"/>
      <c r="X697" s="177"/>
      <c r="Y697" s="177"/>
      <c r="Z697" s="177"/>
    </row>
    <row r="698" spans="1:26" ht="15.75" customHeight="1">
      <c r="A698" s="177"/>
      <c r="B698" s="177"/>
      <c r="C698" s="177"/>
      <c r="D698" s="177"/>
      <c r="E698" s="177"/>
      <c r="F698" s="177"/>
      <c r="G698" s="177"/>
      <c r="H698" s="177"/>
      <c r="I698" s="177"/>
      <c r="J698" s="177"/>
      <c r="K698" s="177"/>
      <c r="L698" s="177"/>
      <c r="M698" s="177"/>
      <c r="N698" s="177"/>
      <c r="O698" s="177"/>
      <c r="P698" s="177"/>
      <c r="Q698" s="177"/>
      <c r="R698" s="177"/>
      <c r="S698" s="177"/>
      <c r="T698" s="177"/>
      <c r="U698" s="177"/>
      <c r="V698" s="177"/>
      <c r="W698" s="177"/>
      <c r="X698" s="177"/>
      <c r="Y698" s="177"/>
      <c r="Z698" s="177"/>
    </row>
    <row r="699" spans="1:26" ht="15.75" customHeight="1">
      <c r="A699" s="177"/>
      <c r="B699" s="177"/>
      <c r="C699" s="177"/>
      <c r="D699" s="177"/>
      <c r="E699" s="177"/>
      <c r="F699" s="177"/>
      <c r="G699" s="177"/>
      <c r="H699" s="177"/>
      <c r="I699" s="177"/>
      <c r="J699" s="177"/>
      <c r="K699" s="177"/>
      <c r="L699" s="177"/>
      <c r="M699" s="177"/>
      <c r="N699" s="177"/>
      <c r="O699" s="177"/>
      <c r="P699" s="177"/>
      <c r="Q699" s="177"/>
      <c r="R699" s="177"/>
      <c r="S699" s="177"/>
      <c r="T699" s="177"/>
      <c r="U699" s="177"/>
      <c r="V699" s="177"/>
      <c r="W699" s="177"/>
      <c r="X699" s="177"/>
      <c r="Y699" s="177"/>
      <c r="Z699" s="177"/>
    </row>
    <row r="700" spans="1:26" ht="15.75" customHeight="1">
      <c r="A700" s="177"/>
      <c r="B700" s="177"/>
      <c r="C700" s="177"/>
      <c r="D700" s="177"/>
      <c r="E700" s="177"/>
      <c r="F700" s="177"/>
      <c r="G700" s="177"/>
      <c r="H700" s="177"/>
      <c r="I700" s="177"/>
      <c r="J700" s="177"/>
      <c r="K700" s="177"/>
      <c r="L700" s="177"/>
      <c r="M700" s="177"/>
      <c r="N700" s="177"/>
      <c r="O700" s="177"/>
      <c r="P700" s="177"/>
      <c r="Q700" s="177"/>
      <c r="R700" s="177"/>
      <c r="S700" s="177"/>
      <c r="T700" s="177"/>
      <c r="U700" s="177"/>
      <c r="V700" s="177"/>
      <c r="W700" s="177"/>
      <c r="X700" s="177"/>
      <c r="Y700" s="177"/>
      <c r="Z700" s="177"/>
    </row>
    <row r="701" spans="1:26" ht="15.75" customHeight="1">
      <c r="A701" s="177"/>
      <c r="B701" s="177"/>
      <c r="C701" s="177"/>
      <c r="D701" s="177"/>
      <c r="E701" s="177"/>
      <c r="F701" s="177"/>
      <c r="G701" s="177"/>
      <c r="H701" s="177"/>
      <c r="I701" s="177"/>
      <c r="J701" s="177"/>
      <c r="K701" s="177"/>
      <c r="L701" s="177"/>
      <c r="M701" s="177"/>
      <c r="N701" s="177"/>
      <c r="O701" s="177"/>
      <c r="P701" s="177"/>
      <c r="Q701" s="177"/>
      <c r="R701" s="177"/>
      <c r="S701" s="177"/>
      <c r="T701" s="177"/>
      <c r="U701" s="177"/>
      <c r="V701" s="177"/>
      <c r="W701" s="177"/>
      <c r="X701" s="177"/>
      <c r="Y701" s="177"/>
      <c r="Z701" s="177"/>
    </row>
    <row r="702" spans="1:26" ht="15.75" customHeight="1">
      <c r="A702" s="177"/>
      <c r="B702" s="177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7"/>
    </row>
    <row r="703" spans="1:26" ht="15.75" customHeight="1">
      <c r="A703" s="177"/>
      <c r="B703" s="177"/>
      <c r="C703" s="177"/>
      <c r="D703" s="177"/>
      <c r="E703" s="177"/>
      <c r="F703" s="177"/>
      <c r="G703" s="177"/>
      <c r="H703" s="177"/>
      <c r="I703" s="177"/>
      <c r="J703" s="177"/>
      <c r="K703" s="177"/>
      <c r="L703" s="177"/>
      <c r="M703" s="177"/>
      <c r="N703" s="177"/>
      <c r="O703" s="177"/>
      <c r="P703" s="177"/>
      <c r="Q703" s="177"/>
      <c r="R703" s="177"/>
      <c r="S703" s="177"/>
      <c r="T703" s="177"/>
      <c r="U703" s="177"/>
      <c r="V703" s="177"/>
      <c r="W703" s="177"/>
      <c r="X703" s="177"/>
      <c r="Y703" s="177"/>
      <c r="Z703" s="177"/>
    </row>
    <row r="704" spans="1:26" ht="15.75" customHeight="1">
      <c r="A704" s="177"/>
      <c r="B704" s="177"/>
      <c r="C704" s="177"/>
      <c r="D704" s="177"/>
      <c r="E704" s="177"/>
      <c r="F704" s="177"/>
      <c r="G704" s="177"/>
      <c r="H704" s="177"/>
      <c r="I704" s="177"/>
      <c r="J704" s="177"/>
      <c r="K704" s="177"/>
      <c r="L704" s="177"/>
      <c r="M704" s="177"/>
      <c r="N704" s="177"/>
      <c r="O704" s="177"/>
      <c r="P704" s="177"/>
      <c r="Q704" s="177"/>
      <c r="R704" s="177"/>
      <c r="S704" s="177"/>
      <c r="T704" s="177"/>
      <c r="U704" s="177"/>
      <c r="V704" s="177"/>
      <c r="W704" s="177"/>
      <c r="X704" s="177"/>
      <c r="Y704" s="177"/>
      <c r="Z704" s="177"/>
    </row>
    <row r="705" spans="1:26" ht="15.75" customHeight="1">
      <c r="A705" s="177"/>
      <c r="B705" s="177"/>
      <c r="C705" s="177"/>
      <c r="D705" s="177"/>
      <c r="E705" s="177"/>
      <c r="F705" s="177"/>
      <c r="G705" s="177"/>
      <c r="H705" s="177"/>
      <c r="I705" s="177"/>
      <c r="J705" s="177"/>
      <c r="K705" s="177"/>
      <c r="L705" s="177"/>
      <c r="M705" s="177"/>
      <c r="N705" s="177"/>
      <c r="O705" s="177"/>
      <c r="P705" s="177"/>
      <c r="Q705" s="177"/>
      <c r="R705" s="177"/>
      <c r="S705" s="177"/>
      <c r="T705" s="177"/>
      <c r="U705" s="177"/>
      <c r="V705" s="177"/>
      <c r="W705" s="177"/>
      <c r="X705" s="177"/>
      <c r="Y705" s="177"/>
      <c r="Z705" s="177"/>
    </row>
    <row r="706" spans="1:26" ht="15.75" customHeight="1">
      <c r="A706" s="177"/>
      <c r="B706" s="177"/>
      <c r="C706" s="177"/>
      <c r="D706" s="177"/>
      <c r="E706" s="177"/>
      <c r="F706" s="177"/>
      <c r="G706" s="177"/>
      <c r="H706" s="177"/>
      <c r="I706" s="177"/>
      <c r="J706" s="177"/>
      <c r="K706" s="177"/>
      <c r="L706" s="177"/>
      <c r="M706" s="177"/>
      <c r="N706" s="177"/>
      <c r="O706" s="177"/>
      <c r="P706" s="177"/>
      <c r="Q706" s="177"/>
      <c r="R706" s="177"/>
      <c r="S706" s="177"/>
      <c r="T706" s="177"/>
      <c r="U706" s="177"/>
      <c r="V706" s="177"/>
      <c r="W706" s="177"/>
      <c r="X706" s="177"/>
      <c r="Y706" s="177"/>
      <c r="Z706" s="177"/>
    </row>
    <row r="707" spans="1:26" ht="15.75" customHeight="1">
      <c r="A707" s="177"/>
      <c r="B707" s="177"/>
      <c r="C707" s="177"/>
      <c r="D707" s="177"/>
      <c r="E707" s="177"/>
      <c r="F707" s="177"/>
      <c r="G707" s="177"/>
      <c r="H707" s="177"/>
      <c r="I707" s="177"/>
      <c r="J707" s="177"/>
      <c r="K707" s="177"/>
      <c r="L707" s="177"/>
      <c r="M707" s="177"/>
      <c r="N707" s="177"/>
      <c r="O707" s="177"/>
      <c r="P707" s="177"/>
      <c r="Q707" s="177"/>
      <c r="R707" s="177"/>
      <c r="S707" s="177"/>
      <c r="T707" s="177"/>
      <c r="U707" s="177"/>
      <c r="V707" s="177"/>
      <c r="W707" s="177"/>
      <c r="X707" s="177"/>
      <c r="Y707" s="177"/>
      <c r="Z707" s="177"/>
    </row>
    <row r="708" spans="1:26" ht="15.75" customHeight="1">
      <c r="A708" s="177"/>
      <c r="B708" s="177"/>
      <c r="C708" s="177"/>
      <c r="D708" s="177"/>
      <c r="E708" s="177"/>
      <c r="F708" s="177"/>
      <c r="G708" s="177"/>
      <c r="H708" s="177"/>
      <c r="I708" s="177"/>
      <c r="J708" s="177"/>
      <c r="K708" s="177"/>
      <c r="L708" s="177"/>
      <c r="M708" s="177"/>
      <c r="N708" s="177"/>
      <c r="O708" s="177"/>
      <c r="P708" s="177"/>
      <c r="Q708" s="177"/>
      <c r="R708" s="177"/>
      <c r="S708" s="177"/>
      <c r="T708" s="177"/>
      <c r="U708" s="177"/>
      <c r="V708" s="177"/>
      <c r="W708" s="177"/>
      <c r="X708" s="177"/>
      <c r="Y708" s="177"/>
      <c r="Z708" s="177"/>
    </row>
    <row r="709" spans="1:26" ht="15.75" customHeight="1">
      <c r="A709" s="177"/>
      <c r="B709" s="177"/>
      <c r="C709" s="177"/>
      <c r="D709" s="177"/>
      <c r="E709" s="177"/>
      <c r="F709" s="177"/>
      <c r="G709" s="177"/>
      <c r="H709" s="177"/>
      <c r="I709" s="177"/>
      <c r="J709" s="177"/>
      <c r="K709" s="177"/>
      <c r="L709" s="177"/>
      <c r="M709" s="177"/>
      <c r="N709" s="177"/>
      <c r="O709" s="177"/>
      <c r="P709" s="177"/>
      <c r="Q709" s="177"/>
      <c r="R709" s="177"/>
      <c r="S709" s="177"/>
      <c r="T709" s="177"/>
      <c r="U709" s="177"/>
      <c r="V709" s="177"/>
      <c r="W709" s="177"/>
      <c r="X709" s="177"/>
      <c r="Y709" s="177"/>
      <c r="Z709" s="177"/>
    </row>
    <row r="710" spans="1:26" ht="15.75" customHeight="1">
      <c r="A710" s="177"/>
      <c r="B710" s="177"/>
      <c r="C710" s="177"/>
      <c r="D710" s="177"/>
      <c r="E710" s="177"/>
      <c r="F710" s="177"/>
      <c r="G710" s="177"/>
      <c r="H710" s="177"/>
      <c r="I710" s="177"/>
      <c r="J710" s="177"/>
      <c r="K710" s="177"/>
      <c r="L710" s="177"/>
      <c r="M710" s="177"/>
      <c r="N710" s="177"/>
      <c r="O710" s="177"/>
      <c r="P710" s="177"/>
      <c r="Q710" s="177"/>
      <c r="R710" s="177"/>
      <c r="S710" s="177"/>
      <c r="T710" s="177"/>
      <c r="U710" s="177"/>
      <c r="V710" s="177"/>
      <c r="W710" s="177"/>
      <c r="X710" s="177"/>
      <c r="Y710" s="177"/>
      <c r="Z710" s="177"/>
    </row>
    <row r="711" spans="1:26" ht="15.75" customHeight="1">
      <c r="A711" s="177"/>
      <c r="B711" s="177"/>
      <c r="C711" s="177"/>
      <c r="D711" s="177"/>
      <c r="E711" s="177"/>
      <c r="F711" s="177"/>
      <c r="G711" s="177"/>
      <c r="H711" s="177"/>
      <c r="I711" s="177"/>
      <c r="J711" s="177"/>
      <c r="K711" s="177"/>
      <c r="L711" s="177"/>
      <c r="M711" s="177"/>
      <c r="N711" s="177"/>
      <c r="O711" s="177"/>
      <c r="P711" s="177"/>
      <c r="Q711" s="177"/>
      <c r="R711" s="177"/>
      <c r="S711" s="177"/>
      <c r="T711" s="177"/>
      <c r="U711" s="177"/>
      <c r="V711" s="177"/>
      <c r="W711" s="177"/>
      <c r="X711" s="177"/>
      <c r="Y711" s="177"/>
      <c r="Z711" s="177"/>
    </row>
    <row r="712" spans="1:26" ht="15.75" customHeight="1">
      <c r="A712" s="177"/>
      <c r="B712" s="177"/>
      <c r="C712" s="177"/>
      <c r="D712" s="177"/>
      <c r="E712" s="177"/>
      <c r="F712" s="177"/>
      <c r="G712" s="177"/>
      <c r="H712" s="177"/>
      <c r="I712" s="177"/>
      <c r="J712" s="177"/>
      <c r="K712" s="177"/>
      <c r="L712" s="177"/>
      <c r="M712" s="177"/>
      <c r="N712" s="177"/>
      <c r="O712" s="177"/>
      <c r="P712" s="177"/>
      <c r="Q712" s="177"/>
      <c r="R712" s="177"/>
      <c r="S712" s="177"/>
      <c r="T712" s="177"/>
      <c r="U712" s="177"/>
      <c r="V712" s="177"/>
      <c r="W712" s="177"/>
      <c r="X712" s="177"/>
      <c r="Y712" s="177"/>
      <c r="Z712" s="177"/>
    </row>
    <row r="713" spans="1:26" ht="15.75" customHeight="1">
      <c r="A713" s="177"/>
      <c r="B713" s="177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</row>
    <row r="714" spans="1:26" ht="15.75" customHeight="1">
      <c r="A714" s="177"/>
      <c r="B714" s="177"/>
      <c r="C714" s="177"/>
      <c r="D714" s="177"/>
      <c r="E714" s="177"/>
      <c r="F714" s="177"/>
      <c r="G714" s="177"/>
      <c r="H714" s="177"/>
      <c r="I714" s="177"/>
      <c r="J714" s="177"/>
      <c r="K714" s="177"/>
      <c r="L714" s="177"/>
      <c r="M714" s="177"/>
      <c r="N714" s="177"/>
      <c r="O714" s="177"/>
      <c r="P714" s="177"/>
      <c r="Q714" s="177"/>
      <c r="R714" s="177"/>
      <c r="S714" s="177"/>
      <c r="T714" s="177"/>
      <c r="U714" s="177"/>
      <c r="V714" s="177"/>
      <c r="W714" s="177"/>
      <c r="X714" s="177"/>
      <c r="Y714" s="177"/>
      <c r="Z714" s="177"/>
    </row>
    <row r="715" spans="1:26" ht="15.75" customHeight="1">
      <c r="A715" s="177"/>
      <c r="B715" s="177"/>
      <c r="C715" s="177"/>
      <c r="D715" s="177"/>
      <c r="E715" s="177"/>
      <c r="F715" s="177"/>
      <c r="G715" s="177"/>
      <c r="H715" s="177"/>
      <c r="I715" s="177"/>
      <c r="J715" s="177"/>
      <c r="K715" s="177"/>
      <c r="L715" s="177"/>
      <c r="M715" s="177"/>
      <c r="N715" s="177"/>
      <c r="O715" s="177"/>
      <c r="P715" s="177"/>
      <c r="Q715" s="177"/>
      <c r="R715" s="177"/>
      <c r="S715" s="177"/>
      <c r="T715" s="177"/>
      <c r="U715" s="177"/>
      <c r="V715" s="177"/>
      <c r="W715" s="177"/>
      <c r="X715" s="177"/>
      <c r="Y715" s="177"/>
      <c r="Z715" s="177"/>
    </row>
    <row r="716" spans="1:26" ht="15.75" customHeight="1">
      <c r="A716" s="177"/>
      <c r="B716" s="177"/>
      <c r="C716" s="177"/>
      <c r="D716" s="177"/>
      <c r="E716" s="177"/>
      <c r="F716" s="177"/>
      <c r="G716" s="177"/>
      <c r="H716" s="177"/>
      <c r="I716" s="177"/>
      <c r="J716" s="177"/>
      <c r="K716" s="177"/>
      <c r="L716" s="177"/>
      <c r="M716" s="177"/>
      <c r="N716" s="177"/>
      <c r="O716" s="177"/>
      <c r="P716" s="177"/>
      <c r="Q716" s="177"/>
      <c r="R716" s="177"/>
      <c r="S716" s="177"/>
      <c r="T716" s="177"/>
      <c r="U716" s="177"/>
      <c r="V716" s="177"/>
      <c r="W716" s="177"/>
      <c r="X716" s="177"/>
      <c r="Y716" s="177"/>
      <c r="Z716" s="177"/>
    </row>
    <row r="717" spans="1:26" ht="15.75" customHeight="1">
      <c r="A717" s="177"/>
      <c r="B717" s="177"/>
      <c r="C717" s="177"/>
      <c r="D717" s="177"/>
      <c r="E717" s="177"/>
      <c r="F717" s="177"/>
      <c r="G717" s="177"/>
      <c r="H717" s="177"/>
      <c r="I717" s="177"/>
      <c r="J717" s="177"/>
      <c r="K717" s="177"/>
      <c r="L717" s="177"/>
      <c r="M717" s="177"/>
      <c r="N717" s="177"/>
      <c r="O717" s="177"/>
      <c r="P717" s="177"/>
      <c r="Q717" s="177"/>
      <c r="R717" s="177"/>
      <c r="S717" s="177"/>
      <c r="T717" s="177"/>
      <c r="U717" s="177"/>
      <c r="V717" s="177"/>
      <c r="W717" s="177"/>
      <c r="X717" s="177"/>
      <c r="Y717" s="177"/>
      <c r="Z717" s="177"/>
    </row>
    <row r="718" spans="1:26" ht="15.75" customHeight="1">
      <c r="A718" s="177"/>
      <c r="B718" s="177"/>
      <c r="C718" s="177"/>
      <c r="D718" s="177"/>
      <c r="E718" s="177"/>
      <c r="F718" s="177"/>
      <c r="G718" s="177"/>
      <c r="H718" s="177"/>
      <c r="I718" s="177"/>
      <c r="J718" s="177"/>
      <c r="K718" s="177"/>
      <c r="L718" s="177"/>
      <c r="M718" s="177"/>
      <c r="N718" s="177"/>
      <c r="O718" s="177"/>
      <c r="P718" s="177"/>
      <c r="Q718" s="177"/>
      <c r="R718" s="177"/>
      <c r="S718" s="177"/>
      <c r="T718" s="177"/>
      <c r="U718" s="177"/>
      <c r="V718" s="177"/>
      <c r="W718" s="177"/>
      <c r="X718" s="177"/>
      <c r="Y718" s="177"/>
      <c r="Z718" s="177"/>
    </row>
    <row r="719" spans="1:26" ht="15.75" customHeight="1">
      <c r="A719" s="177"/>
      <c r="B719" s="177"/>
      <c r="C719" s="177"/>
      <c r="D719" s="177"/>
      <c r="E719" s="177"/>
      <c r="F719" s="177"/>
      <c r="G719" s="177"/>
      <c r="H719" s="177"/>
      <c r="I719" s="177"/>
      <c r="J719" s="177"/>
      <c r="K719" s="177"/>
      <c r="L719" s="177"/>
      <c r="M719" s="177"/>
      <c r="N719" s="177"/>
      <c r="O719" s="177"/>
      <c r="P719" s="177"/>
      <c r="Q719" s="177"/>
      <c r="R719" s="177"/>
      <c r="S719" s="177"/>
      <c r="T719" s="177"/>
      <c r="U719" s="177"/>
      <c r="V719" s="177"/>
      <c r="W719" s="177"/>
      <c r="X719" s="177"/>
      <c r="Y719" s="177"/>
      <c r="Z719" s="177"/>
    </row>
    <row r="720" spans="1:26" ht="15.75" customHeight="1">
      <c r="A720" s="177"/>
      <c r="B720" s="177"/>
      <c r="C720" s="177"/>
      <c r="D720" s="177"/>
      <c r="E720" s="177"/>
      <c r="F720" s="177"/>
      <c r="G720" s="177"/>
      <c r="H720" s="177"/>
      <c r="I720" s="177"/>
      <c r="J720" s="177"/>
      <c r="K720" s="177"/>
      <c r="L720" s="177"/>
      <c r="M720" s="177"/>
      <c r="N720" s="177"/>
      <c r="O720" s="177"/>
      <c r="P720" s="177"/>
      <c r="Q720" s="177"/>
      <c r="R720" s="177"/>
      <c r="S720" s="177"/>
      <c r="T720" s="177"/>
      <c r="U720" s="177"/>
      <c r="V720" s="177"/>
      <c r="W720" s="177"/>
      <c r="X720" s="177"/>
      <c r="Y720" s="177"/>
      <c r="Z720" s="177"/>
    </row>
    <row r="721" spans="1:26" ht="15.75" customHeight="1">
      <c r="A721" s="177"/>
      <c r="B721" s="177"/>
      <c r="C721" s="177"/>
      <c r="D721" s="177"/>
      <c r="E721" s="177"/>
      <c r="F721" s="177"/>
      <c r="G721" s="177"/>
      <c r="H721" s="177"/>
      <c r="I721" s="177"/>
      <c r="J721" s="177"/>
      <c r="K721" s="177"/>
      <c r="L721" s="177"/>
      <c r="M721" s="177"/>
      <c r="N721" s="177"/>
      <c r="O721" s="177"/>
      <c r="P721" s="177"/>
      <c r="Q721" s="177"/>
      <c r="R721" s="177"/>
      <c r="S721" s="177"/>
      <c r="T721" s="177"/>
      <c r="U721" s="177"/>
      <c r="V721" s="177"/>
      <c r="W721" s="177"/>
      <c r="X721" s="177"/>
      <c r="Y721" s="177"/>
      <c r="Z721" s="177"/>
    </row>
    <row r="722" spans="1:26" ht="15.75" customHeight="1">
      <c r="A722" s="177"/>
      <c r="B722" s="177"/>
      <c r="C722" s="177"/>
      <c r="D722" s="177"/>
      <c r="E722" s="177"/>
      <c r="F722" s="177"/>
      <c r="G722" s="177"/>
      <c r="H722" s="177"/>
      <c r="I722" s="177"/>
      <c r="J722" s="177"/>
      <c r="K722" s="177"/>
      <c r="L722" s="177"/>
      <c r="M722" s="177"/>
      <c r="N722" s="177"/>
      <c r="O722" s="177"/>
      <c r="P722" s="177"/>
      <c r="Q722" s="177"/>
      <c r="R722" s="177"/>
      <c r="S722" s="177"/>
      <c r="T722" s="177"/>
      <c r="U722" s="177"/>
      <c r="V722" s="177"/>
      <c r="W722" s="177"/>
      <c r="X722" s="177"/>
      <c r="Y722" s="177"/>
      <c r="Z722" s="177"/>
    </row>
    <row r="723" spans="1:26" ht="15.75" customHeight="1">
      <c r="A723" s="177"/>
      <c r="B723" s="177"/>
      <c r="C723" s="177"/>
      <c r="D723" s="177"/>
      <c r="E723" s="177"/>
      <c r="F723" s="177"/>
      <c r="G723" s="177"/>
      <c r="H723" s="177"/>
      <c r="I723" s="177"/>
      <c r="J723" s="177"/>
      <c r="K723" s="177"/>
      <c r="L723" s="177"/>
      <c r="M723" s="177"/>
      <c r="N723" s="177"/>
      <c r="O723" s="177"/>
      <c r="P723" s="177"/>
      <c r="Q723" s="177"/>
      <c r="R723" s="177"/>
      <c r="S723" s="177"/>
      <c r="T723" s="177"/>
      <c r="U723" s="177"/>
      <c r="V723" s="177"/>
      <c r="W723" s="177"/>
      <c r="X723" s="177"/>
      <c r="Y723" s="177"/>
      <c r="Z723" s="177"/>
    </row>
    <row r="724" spans="1:26" ht="15.75" customHeight="1">
      <c r="A724" s="177"/>
      <c r="B724" s="177"/>
      <c r="C724" s="177"/>
      <c r="D724" s="177"/>
      <c r="E724" s="177"/>
      <c r="F724" s="177"/>
      <c r="G724" s="177"/>
      <c r="H724" s="177"/>
      <c r="I724" s="177"/>
      <c r="J724" s="177"/>
      <c r="K724" s="177"/>
      <c r="L724" s="177"/>
      <c r="M724" s="177"/>
      <c r="N724" s="177"/>
      <c r="O724" s="177"/>
      <c r="P724" s="177"/>
      <c r="Q724" s="177"/>
      <c r="R724" s="177"/>
      <c r="S724" s="177"/>
      <c r="T724" s="177"/>
      <c r="U724" s="177"/>
      <c r="V724" s="177"/>
      <c r="W724" s="177"/>
      <c r="X724" s="177"/>
      <c r="Y724" s="177"/>
      <c r="Z724" s="177"/>
    </row>
    <row r="725" spans="1:26" ht="15.75" customHeight="1">
      <c r="A725" s="177"/>
      <c r="B725" s="177"/>
      <c r="C725" s="177"/>
      <c r="D725" s="177"/>
      <c r="E725" s="177"/>
      <c r="F725" s="177"/>
      <c r="G725" s="177"/>
      <c r="H725" s="177"/>
      <c r="I725" s="177"/>
      <c r="J725" s="177"/>
      <c r="K725" s="177"/>
      <c r="L725" s="177"/>
      <c r="M725" s="177"/>
      <c r="N725" s="177"/>
      <c r="O725" s="177"/>
      <c r="P725" s="177"/>
      <c r="Q725" s="177"/>
      <c r="R725" s="177"/>
      <c r="S725" s="177"/>
      <c r="T725" s="177"/>
      <c r="U725" s="177"/>
      <c r="V725" s="177"/>
      <c r="W725" s="177"/>
      <c r="X725" s="177"/>
      <c r="Y725" s="177"/>
      <c r="Z725" s="177"/>
    </row>
    <row r="726" spans="1:26" ht="15.75" customHeight="1">
      <c r="A726" s="177"/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177"/>
      <c r="P726" s="177"/>
      <c r="Q726" s="177"/>
      <c r="R726" s="177"/>
      <c r="S726" s="177"/>
      <c r="T726" s="177"/>
      <c r="U726" s="177"/>
      <c r="V726" s="177"/>
      <c r="W726" s="177"/>
      <c r="X726" s="177"/>
      <c r="Y726" s="177"/>
      <c r="Z726" s="177"/>
    </row>
    <row r="727" spans="1:26" ht="15.75" customHeight="1">
      <c r="A727" s="177"/>
      <c r="B727" s="177"/>
      <c r="C727" s="177"/>
      <c r="D727" s="177"/>
      <c r="E727" s="177"/>
      <c r="F727" s="177"/>
      <c r="G727" s="177"/>
      <c r="H727" s="177"/>
      <c r="I727" s="177"/>
      <c r="J727" s="177"/>
      <c r="K727" s="177"/>
      <c r="L727" s="177"/>
      <c r="M727" s="177"/>
      <c r="N727" s="177"/>
      <c r="O727" s="177"/>
      <c r="P727" s="177"/>
      <c r="Q727" s="177"/>
      <c r="R727" s="177"/>
      <c r="S727" s="177"/>
      <c r="T727" s="177"/>
      <c r="U727" s="177"/>
      <c r="V727" s="177"/>
      <c r="W727" s="177"/>
      <c r="X727" s="177"/>
      <c r="Y727" s="177"/>
      <c r="Z727" s="177"/>
    </row>
    <row r="728" spans="1:26" ht="15.75" customHeight="1">
      <c r="A728" s="177"/>
      <c r="B728" s="177"/>
      <c r="C728" s="177"/>
      <c r="D728" s="177"/>
      <c r="E728" s="177"/>
      <c r="F728" s="177"/>
      <c r="G728" s="177"/>
      <c r="H728" s="177"/>
      <c r="I728" s="177"/>
      <c r="J728" s="177"/>
      <c r="K728" s="177"/>
      <c r="L728" s="177"/>
      <c r="M728" s="177"/>
      <c r="N728" s="177"/>
      <c r="O728" s="177"/>
      <c r="P728" s="177"/>
      <c r="Q728" s="177"/>
      <c r="R728" s="177"/>
      <c r="S728" s="177"/>
      <c r="T728" s="177"/>
      <c r="U728" s="177"/>
      <c r="V728" s="177"/>
      <c r="W728" s="177"/>
      <c r="X728" s="177"/>
      <c r="Y728" s="177"/>
      <c r="Z728" s="177"/>
    </row>
    <row r="729" spans="1:26" ht="15.75" customHeight="1">
      <c r="A729" s="177"/>
      <c r="B729" s="177"/>
      <c r="C729" s="177"/>
      <c r="D729" s="177"/>
      <c r="E729" s="177"/>
      <c r="F729" s="177"/>
      <c r="G729" s="177"/>
      <c r="H729" s="177"/>
      <c r="I729" s="177"/>
      <c r="J729" s="177"/>
      <c r="K729" s="177"/>
      <c r="L729" s="177"/>
      <c r="M729" s="177"/>
      <c r="N729" s="177"/>
      <c r="O729" s="177"/>
      <c r="P729" s="177"/>
      <c r="Q729" s="177"/>
      <c r="R729" s="177"/>
      <c r="S729" s="177"/>
      <c r="T729" s="177"/>
      <c r="U729" s="177"/>
      <c r="V729" s="177"/>
      <c r="W729" s="177"/>
      <c r="X729" s="177"/>
      <c r="Y729" s="177"/>
      <c r="Z729" s="177"/>
    </row>
    <row r="730" spans="1:26" ht="15.75" customHeight="1">
      <c r="A730" s="177"/>
      <c r="B730" s="177"/>
      <c r="C730" s="177"/>
      <c r="D730" s="177"/>
      <c r="E730" s="177"/>
      <c r="F730" s="177"/>
      <c r="G730" s="177"/>
      <c r="H730" s="177"/>
      <c r="I730" s="177"/>
      <c r="J730" s="177"/>
      <c r="K730" s="177"/>
      <c r="L730" s="177"/>
      <c r="M730" s="177"/>
      <c r="N730" s="177"/>
      <c r="O730" s="177"/>
      <c r="P730" s="177"/>
      <c r="Q730" s="177"/>
      <c r="R730" s="177"/>
      <c r="S730" s="177"/>
      <c r="T730" s="177"/>
      <c r="U730" s="177"/>
      <c r="V730" s="177"/>
      <c r="W730" s="177"/>
      <c r="X730" s="177"/>
      <c r="Y730" s="177"/>
      <c r="Z730" s="177"/>
    </row>
    <row r="731" spans="1:26" ht="15.75" customHeight="1">
      <c r="A731" s="177"/>
      <c r="B731" s="177"/>
      <c r="C731" s="177"/>
      <c r="D731" s="177"/>
      <c r="E731" s="177"/>
      <c r="F731" s="177"/>
      <c r="G731" s="177"/>
      <c r="H731" s="177"/>
      <c r="I731" s="177"/>
      <c r="J731" s="177"/>
      <c r="K731" s="177"/>
      <c r="L731" s="177"/>
      <c r="M731" s="177"/>
      <c r="N731" s="177"/>
      <c r="O731" s="177"/>
      <c r="P731" s="177"/>
      <c r="Q731" s="177"/>
      <c r="R731" s="177"/>
      <c r="S731" s="177"/>
      <c r="T731" s="177"/>
      <c r="U731" s="177"/>
      <c r="V731" s="177"/>
      <c r="W731" s="177"/>
      <c r="X731" s="177"/>
      <c r="Y731" s="177"/>
      <c r="Z731" s="177"/>
    </row>
    <row r="732" spans="1:26" ht="15.75" customHeight="1">
      <c r="A732" s="177"/>
      <c r="B732" s="177"/>
      <c r="C732" s="177"/>
      <c r="D732" s="177"/>
      <c r="E732" s="177"/>
      <c r="F732" s="177"/>
      <c r="G732" s="177"/>
      <c r="H732" s="177"/>
      <c r="I732" s="177"/>
      <c r="J732" s="177"/>
      <c r="K732" s="177"/>
      <c r="L732" s="177"/>
      <c r="M732" s="177"/>
      <c r="N732" s="177"/>
      <c r="O732" s="177"/>
      <c r="P732" s="177"/>
      <c r="Q732" s="177"/>
      <c r="R732" s="177"/>
      <c r="S732" s="177"/>
      <c r="T732" s="177"/>
      <c r="U732" s="177"/>
      <c r="V732" s="177"/>
      <c r="W732" s="177"/>
      <c r="X732" s="177"/>
      <c r="Y732" s="177"/>
      <c r="Z732" s="177"/>
    </row>
    <row r="733" spans="1:26" ht="15.75" customHeight="1">
      <c r="A733" s="177"/>
      <c r="B733" s="177"/>
      <c r="C733" s="177"/>
      <c r="D733" s="177"/>
      <c r="E733" s="177"/>
      <c r="F733" s="177"/>
      <c r="G733" s="177"/>
      <c r="H733" s="177"/>
      <c r="I733" s="177"/>
      <c r="J733" s="177"/>
      <c r="K733" s="177"/>
      <c r="L733" s="177"/>
      <c r="M733" s="177"/>
      <c r="N733" s="177"/>
      <c r="O733" s="177"/>
      <c r="P733" s="177"/>
      <c r="Q733" s="177"/>
      <c r="R733" s="177"/>
      <c r="S733" s="177"/>
      <c r="T733" s="177"/>
      <c r="U733" s="177"/>
      <c r="V733" s="177"/>
      <c r="W733" s="177"/>
      <c r="X733" s="177"/>
      <c r="Y733" s="177"/>
      <c r="Z733" s="177"/>
    </row>
    <row r="734" spans="1:26" ht="15.75" customHeight="1">
      <c r="A734" s="177"/>
      <c r="B734" s="177"/>
      <c r="C734" s="177"/>
      <c r="D734" s="177"/>
      <c r="E734" s="177"/>
      <c r="F734" s="177"/>
      <c r="G734" s="177"/>
      <c r="H734" s="177"/>
      <c r="I734" s="177"/>
      <c r="J734" s="177"/>
      <c r="K734" s="177"/>
      <c r="L734" s="177"/>
      <c r="M734" s="177"/>
      <c r="N734" s="177"/>
      <c r="O734" s="177"/>
      <c r="P734" s="177"/>
      <c r="Q734" s="177"/>
      <c r="R734" s="177"/>
      <c r="S734" s="177"/>
      <c r="T734" s="177"/>
      <c r="U734" s="177"/>
      <c r="V734" s="177"/>
      <c r="W734" s="177"/>
      <c r="X734" s="177"/>
      <c r="Y734" s="177"/>
      <c r="Z734" s="177"/>
    </row>
    <row r="735" spans="1:26" ht="15.75" customHeight="1">
      <c r="A735" s="177"/>
      <c r="B735" s="177"/>
      <c r="C735" s="177"/>
      <c r="D735" s="177"/>
      <c r="E735" s="177"/>
      <c r="F735" s="177"/>
      <c r="G735" s="177"/>
      <c r="H735" s="177"/>
      <c r="I735" s="177"/>
      <c r="J735" s="177"/>
      <c r="K735" s="177"/>
      <c r="L735" s="177"/>
      <c r="M735" s="177"/>
      <c r="N735" s="177"/>
      <c r="O735" s="177"/>
      <c r="P735" s="177"/>
      <c r="Q735" s="177"/>
      <c r="R735" s="177"/>
      <c r="S735" s="177"/>
      <c r="T735" s="177"/>
      <c r="U735" s="177"/>
      <c r="V735" s="177"/>
      <c r="W735" s="177"/>
      <c r="X735" s="177"/>
      <c r="Y735" s="177"/>
      <c r="Z735" s="177"/>
    </row>
    <row r="736" spans="1:26" ht="15.75" customHeight="1">
      <c r="A736" s="177"/>
      <c r="B736" s="177"/>
      <c r="C736" s="177"/>
      <c r="D736" s="177"/>
      <c r="E736" s="177"/>
      <c r="F736" s="177"/>
      <c r="G736" s="177"/>
      <c r="H736" s="177"/>
      <c r="I736" s="177"/>
      <c r="J736" s="177"/>
      <c r="K736" s="177"/>
      <c r="L736" s="177"/>
      <c r="M736" s="177"/>
      <c r="N736" s="177"/>
      <c r="O736" s="177"/>
      <c r="P736" s="177"/>
      <c r="Q736" s="177"/>
      <c r="R736" s="177"/>
      <c r="S736" s="177"/>
      <c r="T736" s="177"/>
      <c r="U736" s="177"/>
      <c r="V736" s="177"/>
      <c r="W736" s="177"/>
      <c r="X736" s="177"/>
      <c r="Y736" s="177"/>
      <c r="Z736" s="177"/>
    </row>
    <row r="737" spans="1:26" ht="15.75" customHeight="1">
      <c r="A737" s="177"/>
      <c r="B737" s="177"/>
      <c r="C737" s="177"/>
      <c r="D737" s="177"/>
      <c r="E737" s="177"/>
      <c r="F737" s="177"/>
      <c r="G737" s="177"/>
      <c r="H737" s="177"/>
      <c r="I737" s="177"/>
      <c r="J737" s="177"/>
      <c r="K737" s="177"/>
      <c r="L737" s="177"/>
      <c r="M737" s="177"/>
      <c r="N737" s="177"/>
      <c r="O737" s="177"/>
      <c r="P737" s="177"/>
      <c r="Q737" s="177"/>
      <c r="R737" s="177"/>
      <c r="S737" s="177"/>
      <c r="T737" s="177"/>
      <c r="U737" s="177"/>
      <c r="V737" s="177"/>
      <c r="W737" s="177"/>
      <c r="X737" s="177"/>
      <c r="Y737" s="177"/>
      <c r="Z737" s="177"/>
    </row>
    <row r="738" spans="1:26" ht="15.75" customHeight="1">
      <c r="A738" s="177"/>
      <c r="B738" s="177"/>
      <c r="C738" s="177"/>
      <c r="D738" s="177"/>
      <c r="E738" s="177"/>
      <c r="F738" s="177"/>
      <c r="G738" s="177"/>
      <c r="H738" s="177"/>
      <c r="I738" s="177"/>
      <c r="J738" s="177"/>
      <c r="K738" s="177"/>
      <c r="L738" s="177"/>
      <c r="M738" s="177"/>
      <c r="N738" s="177"/>
      <c r="O738" s="177"/>
      <c r="P738" s="177"/>
      <c r="Q738" s="177"/>
      <c r="R738" s="177"/>
      <c r="S738" s="177"/>
      <c r="T738" s="177"/>
      <c r="U738" s="177"/>
      <c r="V738" s="177"/>
      <c r="W738" s="177"/>
      <c r="X738" s="177"/>
      <c r="Y738" s="177"/>
      <c r="Z738" s="177"/>
    </row>
    <row r="739" spans="1:26" ht="15.75" customHeight="1">
      <c r="A739" s="177"/>
      <c r="B739" s="177"/>
      <c r="C739" s="177"/>
      <c r="D739" s="177"/>
      <c r="E739" s="177"/>
      <c r="F739" s="177"/>
      <c r="G739" s="177"/>
      <c r="H739" s="177"/>
      <c r="I739" s="177"/>
      <c r="J739" s="177"/>
      <c r="K739" s="177"/>
      <c r="L739" s="177"/>
      <c r="M739" s="177"/>
      <c r="N739" s="177"/>
      <c r="O739" s="177"/>
      <c r="P739" s="177"/>
      <c r="Q739" s="177"/>
      <c r="R739" s="177"/>
      <c r="S739" s="177"/>
      <c r="T739" s="177"/>
      <c r="U739" s="177"/>
      <c r="V739" s="177"/>
      <c r="W739" s="177"/>
      <c r="X739" s="177"/>
      <c r="Y739" s="177"/>
      <c r="Z739" s="177"/>
    </row>
    <row r="740" spans="1:26" ht="15.75" customHeight="1">
      <c r="A740" s="177"/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77"/>
      <c r="P740" s="177"/>
      <c r="Q740" s="177"/>
      <c r="R740" s="177"/>
      <c r="S740" s="177"/>
      <c r="T740" s="177"/>
      <c r="U740" s="177"/>
      <c r="V740" s="177"/>
      <c r="W740" s="177"/>
      <c r="X740" s="177"/>
      <c r="Y740" s="177"/>
      <c r="Z740" s="177"/>
    </row>
    <row r="741" spans="1:26" ht="15.75" customHeight="1">
      <c r="A741" s="177"/>
      <c r="B741" s="177"/>
      <c r="C741" s="177"/>
      <c r="D741" s="177"/>
      <c r="E741" s="177"/>
      <c r="F741" s="177"/>
      <c r="G741" s="177"/>
      <c r="H741" s="177"/>
      <c r="I741" s="177"/>
      <c r="J741" s="177"/>
      <c r="K741" s="177"/>
      <c r="L741" s="177"/>
      <c r="M741" s="177"/>
      <c r="N741" s="177"/>
      <c r="O741" s="177"/>
      <c r="P741" s="177"/>
      <c r="Q741" s="177"/>
      <c r="R741" s="177"/>
      <c r="S741" s="177"/>
      <c r="T741" s="177"/>
      <c r="U741" s="177"/>
      <c r="V741" s="177"/>
      <c r="W741" s="177"/>
      <c r="X741" s="177"/>
      <c r="Y741" s="177"/>
      <c r="Z741" s="177"/>
    </row>
    <row r="742" spans="1:26" ht="15.75" customHeight="1">
      <c r="A742" s="177"/>
      <c r="B742" s="177"/>
      <c r="C742" s="177"/>
      <c r="D742" s="177"/>
      <c r="E742" s="177"/>
      <c r="F742" s="177"/>
      <c r="G742" s="177"/>
      <c r="H742" s="177"/>
      <c r="I742" s="177"/>
      <c r="J742" s="177"/>
      <c r="K742" s="177"/>
      <c r="L742" s="177"/>
      <c r="M742" s="177"/>
      <c r="N742" s="177"/>
      <c r="O742" s="177"/>
      <c r="P742" s="177"/>
      <c r="Q742" s="177"/>
      <c r="R742" s="177"/>
      <c r="S742" s="177"/>
      <c r="T742" s="177"/>
      <c r="U742" s="177"/>
      <c r="V742" s="177"/>
      <c r="W742" s="177"/>
      <c r="X742" s="177"/>
      <c r="Y742" s="177"/>
      <c r="Z742" s="177"/>
    </row>
    <row r="743" spans="1:26" ht="15.75" customHeight="1">
      <c r="A743" s="177"/>
      <c r="B743" s="177"/>
      <c r="C743" s="177"/>
      <c r="D743" s="177"/>
      <c r="E743" s="177"/>
      <c r="F743" s="177"/>
      <c r="G743" s="177"/>
      <c r="H743" s="177"/>
      <c r="I743" s="177"/>
      <c r="J743" s="177"/>
      <c r="K743" s="177"/>
      <c r="L743" s="177"/>
      <c r="M743" s="177"/>
      <c r="N743" s="177"/>
      <c r="O743" s="177"/>
      <c r="P743" s="177"/>
      <c r="Q743" s="177"/>
      <c r="R743" s="177"/>
      <c r="S743" s="177"/>
      <c r="T743" s="177"/>
      <c r="U743" s="177"/>
      <c r="V743" s="177"/>
      <c r="W743" s="177"/>
      <c r="X743" s="177"/>
      <c r="Y743" s="177"/>
      <c r="Z743" s="177"/>
    </row>
    <row r="744" spans="1:26" ht="15.75" customHeight="1">
      <c r="A744" s="177"/>
      <c r="B744" s="177"/>
      <c r="C744" s="177"/>
      <c r="D744" s="177"/>
      <c r="E744" s="177"/>
      <c r="F744" s="177"/>
      <c r="G744" s="177"/>
      <c r="H744" s="177"/>
      <c r="I744" s="177"/>
      <c r="J744" s="177"/>
      <c r="K744" s="177"/>
      <c r="L744" s="177"/>
      <c r="M744" s="177"/>
      <c r="N744" s="177"/>
      <c r="O744" s="177"/>
      <c r="P744" s="177"/>
      <c r="Q744" s="177"/>
      <c r="R744" s="177"/>
      <c r="S744" s="177"/>
      <c r="T744" s="177"/>
      <c r="U744" s="177"/>
      <c r="V744" s="177"/>
      <c r="W744" s="177"/>
      <c r="X744" s="177"/>
      <c r="Y744" s="177"/>
      <c r="Z744" s="177"/>
    </row>
    <row r="745" spans="1:26" ht="15.75" customHeight="1">
      <c r="A745" s="177"/>
      <c r="B745" s="177"/>
      <c r="C745" s="177"/>
      <c r="D745" s="177"/>
      <c r="E745" s="177"/>
      <c r="F745" s="177"/>
      <c r="G745" s="177"/>
      <c r="H745" s="177"/>
      <c r="I745" s="177"/>
      <c r="J745" s="177"/>
      <c r="K745" s="177"/>
      <c r="L745" s="177"/>
      <c r="M745" s="177"/>
      <c r="N745" s="177"/>
      <c r="O745" s="177"/>
      <c r="P745" s="177"/>
      <c r="Q745" s="177"/>
      <c r="R745" s="177"/>
      <c r="S745" s="177"/>
      <c r="T745" s="177"/>
      <c r="U745" s="177"/>
      <c r="V745" s="177"/>
      <c r="W745" s="177"/>
      <c r="X745" s="177"/>
      <c r="Y745" s="177"/>
      <c r="Z745" s="177"/>
    </row>
    <row r="746" spans="1:26" ht="15.75" customHeight="1">
      <c r="A746" s="177"/>
      <c r="B746" s="177"/>
      <c r="C746" s="177"/>
      <c r="D746" s="177"/>
      <c r="E746" s="177"/>
      <c r="F746" s="177"/>
      <c r="G746" s="177"/>
      <c r="H746" s="177"/>
      <c r="I746" s="177"/>
      <c r="J746" s="177"/>
      <c r="K746" s="177"/>
      <c r="L746" s="177"/>
      <c r="M746" s="177"/>
      <c r="N746" s="177"/>
      <c r="O746" s="177"/>
      <c r="P746" s="177"/>
      <c r="Q746" s="177"/>
      <c r="R746" s="177"/>
      <c r="S746" s="177"/>
      <c r="T746" s="177"/>
      <c r="U746" s="177"/>
      <c r="V746" s="177"/>
      <c r="W746" s="177"/>
      <c r="X746" s="177"/>
      <c r="Y746" s="177"/>
      <c r="Z746" s="177"/>
    </row>
    <row r="747" spans="1:26" ht="15.75" customHeight="1">
      <c r="A747" s="177"/>
      <c r="B747" s="177"/>
      <c r="C747" s="177"/>
      <c r="D747" s="177"/>
      <c r="E747" s="177"/>
      <c r="F747" s="177"/>
      <c r="G747" s="177"/>
      <c r="H747" s="177"/>
      <c r="I747" s="177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</row>
    <row r="748" spans="1:26" ht="15.75" customHeight="1">
      <c r="A748" s="177"/>
      <c r="B748" s="177"/>
      <c r="C748" s="177"/>
      <c r="D748" s="177"/>
      <c r="E748" s="177"/>
      <c r="F748" s="177"/>
      <c r="G748" s="177"/>
      <c r="H748" s="177"/>
      <c r="I748" s="177"/>
      <c r="J748" s="177"/>
      <c r="K748" s="177"/>
      <c r="L748" s="177"/>
      <c r="M748" s="177"/>
      <c r="N748" s="177"/>
      <c r="O748" s="177"/>
      <c r="P748" s="177"/>
      <c r="Q748" s="177"/>
      <c r="R748" s="177"/>
      <c r="S748" s="177"/>
      <c r="T748" s="177"/>
      <c r="U748" s="177"/>
      <c r="V748" s="177"/>
      <c r="W748" s="177"/>
      <c r="X748" s="177"/>
      <c r="Y748" s="177"/>
      <c r="Z748" s="177"/>
    </row>
    <row r="749" spans="1:26" ht="15.75" customHeight="1">
      <c r="A749" s="177"/>
      <c r="B749" s="177"/>
      <c r="C749" s="177"/>
      <c r="D749" s="177"/>
      <c r="E749" s="177"/>
      <c r="F749" s="177"/>
      <c r="G749" s="177"/>
      <c r="H749" s="177"/>
      <c r="I749" s="177"/>
      <c r="J749" s="177"/>
      <c r="K749" s="177"/>
      <c r="L749" s="177"/>
      <c r="M749" s="177"/>
      <c r="N749" s="177"/>
      <c r="O749" s="177"/>
      <c r="P749" s="177"/>
      <c r="Q749" s="177"/>
      <c r="R749" s="177"/>
      <c r="S749" s="177"/>
      <c r="T749" s="177"/>
      <c r="U749" s="177"/>
      <c r="V749" s="177"/>
      <c r="W749" s="177"/>
      <c r="X749" s="177"/>
      <c r="Y749" s="177"/>
      <c r="Z749" s="177"/>
    </row>
    <row r="750" spans="1:26" ht="15.75" customHeight="1">
      <c r="A750" s="177"/>
      <c r="B750" s="177"/>
      <c r="C750" s="177"/>
      <c r="D750" s="177"/>
      <c r="E750" s="177"/>
      <c r="F750" s="177"/>
      <c r="G750" s="177"/>
      <c r="H750" s="177"/>
      <c r="I750" s="177"/>
      <c r="J750" s="177"/>
      <c r="K750" s="177"/>
      <c r="L750" s="177"/>
      <c r="M750" s="177"/>
      <c r="N750" s="177"/>
      <c r="O750" s="177"/>
      <c r="P750" s="177"/>
      <c r="Q750" s="177"/>
      <c r="R750" s="177"/>
      <c r="S750" s="177"/>
      <c r="T750" s="177"/>
      <c r="U750" s="177"/>
      <c r="V750" s="177"/>
      <c r="W750" s="177"/>
      <c r="X750" s="177"/>
      <c r="Y750" s="177"/>
      <c r="Z750" s="177"/>
    </row>
    <row r="751" spans="1:26" ht="15.75" customHeight="1">
      <c r="A751" s="177"/>
      <c r="B751" s="177"/>
      <c r="C751" s="177"/>
      <c r="D751" s="177"/>
      <c r="E751" s="177"/>
      <c r="F751" s="177"/>
      <c r="G751" s="177"/>
      <c r="H751" s="177"/>
      <c r="I751" s="177"/>
      <c r="J751" s="177"/>
      <c r="K751" s="177"/>
      <c r="L751" s="177"/>
      <c r="M751" s="177"/>
      <c r="N751" s="177"/>
      <c r="O751" s="177"/>
      <c r="P751" s="177"/>
      <c r="Q751" s="177"/>
      <c r="R751" s="177"/>
      <c r="S751" s="177"/>
      <c r="T751" s="177"/>
      <c r="U751" s="177"/>
      <c r="V751" s="177"/>
      <c r="W751" s="177"/>
      <c r="X751" s="177"/>
      <c r="Y751" s="177"/>
      <c r="Z751" s="177"/>
    </row>
    <row r="752" spans="1:26" ht="15.75" customHeight="1">
      <c r="A752" s="177"/>
      <c r="B752" s="177"/>
      <c r="C752" s="177"/>
      <c r="D752" s="177"/>
      <c r="E752" s="177"/>
      <c r="F752" s="177"/>
      <c r="G752" s="177"/>
      <c r="H752" s="177"/>
      <c r="I752" s="177"/>
      <c r="J752" s="177"/>
      <c r="K752" s="177"/>
      <c r="L752" s="177"/>
      <c r="M752" s="177"/>
      <c r="N752" s="177"/>
      <c r="O752" s="177"/>
      <c r="P752" s="177"/>
      <c r="Q752" s="177"/>
      <c r="R752" s="177"/>
      <c r="S752" s="177"/>
      <c r="T752" s="177"/>
      <c r="U752" s="177"/>
      <c r="V752" s="177"/>
      <c r="W752" s="177"/>
      <c r="X752" s="177"/>
      <c r="Y752" s="177"/>
      <c r="Z752" s="177"/>
    </row>
    <row r="753" spans="1:26" ht="15.75" customHeight="1">
      <c r="A753" s="177"/>
      <c r="B753" s="177"/>
      <c r="C753" s="177"/>
      <c r="D753" s="177"/>
      <c r="E753" s="177"/>
      <c r="F753" s="177"/>
      <c r="G753" s="177"/>
      <c r="H753" s="177"/>
      <c r="I753" s="177"/>
      <c r="J753" s="177"/>
      <c r="K753" s="177"/>
      <c r="L753" s="177"/>
      <c r="M753" s="177"/>
      <c r="N753" s="177"/>
      <c r="O753" s="177"/>
      <c r="P753" s="177"/>
      <c r="Q753" s="177"/>
      <c r="R753" s="177"/>
      <c r="S753" s="177"/>
      <c r="T753" s="177"/>
      <c r="U753" s="177"/>
      <c r="V753" s="177"/>
      <c r="W753" s="177"/>
      <c r="X753" s="177"/>
      <c r="Y753" s="177"/>
      <c r="Z753" s="177"/>
    </row>
    <row r="754" spans="1:26" ht="15.75" customHeight="1">
      <c r="A754" s="177"/>
      <c r="B754" s="177"/>
      <c r="C754" s="177"/>
      <c r="D754" s="177"/>
      <c r="E754" s="177"/>
      <c r="F754" s="177"/>
      <c r="G754" s="177"/>
      <c r="H754" s="177"/>
      <c r="I754" s="177"/>
      <c r="J754" s="177"/>
      <c r="K754" s="177"/>
      <c r="L754" s="177"/>
      <c r="M754" s="177"/>
      <c r="N754" s="177"/>
      <c r="O754" s="177"/>
      <c r="P754" s="177"/>
      <c r="Q754" s="177"/>
      <c r="R754" s="177"/>
      <c r="S754" s="177"/>
      <c r="T754" s="177"/>
      <c r="U754" s="177"/>
      <c r="V754" s="177"/>
      <c r="W754" s="177"/>
      <c r="X754" s="177"/>
      <c r="Y754" s="177"/>
      <c r="Z754" s="177"/>
    </row>
    <row r="755" spans="1:26" ht="15.75" customHeight="1">
      <c r="A755" s="177"/>
      <c r="B755" s="177"/>
      <c r="C755" s="177"/>
      <c r="D755" s="177"/>
      <c r="E755" s="177"/>
      <c r="F755" s="177"/>
      <c r="G755" s="177"/>
      <c r="H755" s="177"/>
      <c r="I755" s="177"/>
      <c r="J755" s="177"/>
      <c r="K755" s="177"/>
      <c r="L755" s="177"/>
      <c r="M755" s="177"/>
      <c r="N755" s="177"/>
      <c r="O755" s="177"/>
      <c r="P755" s="177"/>
      <c r="Q755" s="177"/>
      <c r="R755" s="177"/>
      <c r="S755" s="177"/>
      <c r="T755" s="177"/>
      <c r="U755" s="177"/>
      <c r="V755" s="177"/>
      <c r="W755" s="177"/>
      <c r="X755" s="177"/>
      <c r="Y755" s="177"/>
      <c r="Z755" s="177"/>
    </row>
    <row r="756" spans="1:26" ht="15.75" customHeight="1">
      <c r="A756" s="177"/>
      <c r="B756" s="177"/>
      <c r="C756" s="177"/>
      <c r="D756" s="177"/>
      <c r="E756" s="177"/>
      <c r="F756" s="177"/>
      <c r="G756" s="177"/>
      <c r="H756" s="177"/>
      <c r="I756" s="177"/>
      <c r="J756" s="177"/>
      <c r="K756" s="177"/>
      <c r="L756" s="177"/>
      <c r="M756" s="177"/>
      <c r="N756" s="177"/>
      <c r="O756" s="177"/>
      <c r="P756" s="177"/>
      <c r="Q756" s="177"/>
      <c r="R756" s="177"/>
      <c r="S756" s="177"/>
      <c r="T756" s="177"/>
      <c r="U756" s="177"/>
      <c r="V756" s="177"/>
      <c r="W756" s="177"/>
      <c r="X756" s="177"/>
      <c r="Y756" s="177"/>
      <c r="Z756" s="177"/>
    </row>
    <row r="757" spans="1:26" ht="15.75" customHeight="1">
      <c r="A757" s="177"/>
      <c r="B757" s="177"/>
      <c r="C757" s="177"/>
      <c r="D757" s="177"/>
      <c r="E757" s="177"/>
      <c r="F757" s="177"/>
      <c r="G757" s="177"/>
      <c r="H757" s="177"/>
      <c r="I757" s="177"/>
      <c r="J757" s="177"/>
      <c r="K757" s="177"/>
      <c r="L757" s="177"/>
      <c r="M757" s="177"/>
      <c r="N757" s="177"/>
      <c r="O757" s="177"/>
      <c r="P757" s="177"/>
      <c r="Q757" s="177"/>
      <c r="R757" s="177"/>
      <c r="S757" s="177"/>
      <c r="T757" s="177"/>
      <c r="U757" s="177"/>
      <c r="V757" s="177"/>
      <c r="W757" s="177"/>
      <c r="X757" s="177"/>
      <c r="Y757" s="177"/>
      <c r="Z757" s="177"/>
    </row>
    <row r="758" spans="1:26" ht="15.75" customHeight="1">
      <c r="A758" s="177"/>
      <c r="B758" s="177"/>
      <c r="C758" s="177"/>
      <c r="D758" s="177"/>
      <c r="E758" s="177"/>
      <c r="F758" s="177"/>
      <c r="G758" s="177"/>
      <c r="H758" s="177"/>
      <c r="I758" s="177"/>
      <c r="J758" s="177"/>
      <c r="K758" s="177"/>
      <c r="L758" s="177"/>
      <c r="M758" s="177"/>
      <c r="N758" s="177"/>
      <c r="O758" s="177"/>
      <c r="P758" s="177"/>
      <c r="Q758" s="177"/>
      <c r="R758" s="177"/>
      <c r="S758" s="177"/>
      <c r="T758" s="177"/>
      <c r="U758" s="177"/>
      <c r="V758" s="177"/>
      <c r="W758" s="177"/>
      <c r="X758" s="177"/>
      <c r="Y758" s="177"/>
      <c r="Z758" s="177"/>
    </row>
    <row r="759" spans="1:26" ht="15.75" customHeight="1">
      <c r="A759" s="177"/>
      <c r="B759" s="177"/>
      <c r="C759" s="177"/>
      <c r="D759" s="177"/>
      <c r="E759" s="177"/>
      <c r="F759" s="177"/>
      <c r="G759" s="177"/>
      <c r="H759" s="177"/>
      <c r="I759" s="177"/>
      <c r="J759" s="177"/>
      <c r="K759" s="177"/>
      <c r="L759" s="177"/>
      <c r="M759" s="177"/>
      <c r="N759" s="177"/>
      <c r="O759" s="177"/>
      <c r="P759" s="177"/>
      <c r="Q759" s="177"/>
      <c r="R759" s="177"/>
      <c r="S759" s="177"/>
      <c r="T759" s="177"/>
      <c r="U759" s="177"/>
      <c r="V759" s="177"/>
      <c r="W759" s="177"/>
      <c r="X759" s="177"/>
      <c r="Y759" s="177"/>
      <c r="Z759" s="177"/>
    </row>
    <row r="760" spans="1:26" ht="15.75" customHeight="1">
      <c r="A760" s="177"/>
      <c r="B760" s="177"/>
      <c r="C760" s="177"/>
      <c r="D760" s="177"/>
      <c r="E760" s="177"/>
      <c r="F760" s="177"/>
      <c r="G760" s="177"/>
      <c r="H760" s="177"/>
      <c r="I760" s="177"/>
      <c r="J760" s="177"/>
      <c r="K760" s="177"/>
      <c r="L760" s="177"/>
      <c r="M760" s="177"/>
      <c r="N760" s="177"/>
      <c r="O760" s="177"/>
      <c r="P760" s="177"/>
      <c r="Q760" s="177"/>
      <c r="R760" s="177"/>
      <c r="S760" s="177"/>
      <c r="T760" s="177"/>
      <c r="U760" s="177"/>
      <c r="V760" s="177"/>
      <c r="W760" s="177"/>
      <c r="X760" s="177"/>
      <c r="Y760" s="177"/>
      <c r="Z760" s="177"/>
    </row>
    <row r="761" spans="1:26" ht="15.75" customHeight="1">
      <c r="A761" s="177"/>
      <c r="B761" s="177"/>
      <c r="C761" s="177"/>
      <c r="D761" s="177"/>
      <c r="E761" s="177"/>
      <c r="F761" s="177"/>
      <c r="G761" s="177"/>
      <c r="H761" s="177"/>
      <c r="I761" s="177"/>
      <c r="J761" s="177"/>
      <c r="K761" s="177"/>
      <c r="L761" s="177"/>
      <c r="M761" s="177"/>
      <c r="N761" s="177"/>
      <c r="O761" s="177"/>
      <c r="P761" s="177"/>
      <c r="Q761" s="177"/>
      <c r="R761" s="177"/>
      <c r="S761" s="177"/>
      <c r="T761" s="177"/>
      <c r="U761" s="177"/>
      <c r="V761" s="177"/>
      <c r="W761" s="177"/>
      <c r="X761" s="177"/>
      <c r="Y761" s="177"/>
      <c r="Z761" s="177"/>
    </row>
    <row r="762" spans="1:26" ht="15.75" customHeight="1">
      <c r="A762" s="177"/>
      <c r="B762" s="177"/>
      <c r="C762" s="177"/>
      <c r="D762" s="177"/>
      <c r="E762" s="177"/>
      <c r="F762" s="177"/>
      <c r="G762" s="177"/>
      <c r="H762" s="177"/>
      <c r="I762" s="177"/>
      <c r="J762" s="177"/>
      <c r="K762" s="177"/>
      <c r="L762" s="177"/>
      <c r="M762" s="177"/>
      <c r="N762" s="177"/>
      <c r="O762" s="177"/>
      <c r="P762" s="177"/>
      <c r="Q762" s="177"/>
      <c r="R762" s="177"/>
      <c r="S762" s="177"/>
      <c r="T762" s="177"/>
      <c r="U762" s="177"/>
      <c r="V762" s="177"/>
      <c r="W762" s="177"/>
      <c r="X762" s="177"/>
      <c r="Y762" s="177"/>
      <c r="Z762" s="177"/>
    </row>
    <row r="763" spans="1:26" ht="15.75" customHeight="1">
      <c r="A763" s="177"/>
      <c r="B763" s="177"/>
      <c r="C763" s="177"/>
      <c r="D763" s="177"/>
      <c r="E763" s="177"/>
      <c r="F763" s="177"/>
      <c r="G763" s="177"/>
      <c r="H763" s="177"/>
      <c r="I763" s="177"/>
      <c r="J763" s="177"/>
      <c r="K763" s="177"/>
      <c r="L763" s="177"/>
      <c r="M763" s="177"/>
      <c r="N763" s="177"/>
      <c r="O763" s="177"/>
      <c r="P763" s="177"/>
      <c r="Q763" s="177"/>
      <c r="R763" s="177"/>
      <c r="S763" s="177"/>
      <c r="T763" s="177"/>
      <c r="U763" s="177"/>
      <c r="V763" s="177"/>
      <c r="W763" s="177"/>
      <c r="X763" s="177"/>
      <c r="Y763" s="177"/>
      <c r="Z763" s="177"/>
    </row>
    <row r="764" spans="1:26" ht="15.75" customHeight="1">
      <c r="A764" s="177"/>
      <c r="B764" s="177"/>
      <c r="C764" s="177"/>
      <c r="D764" s="177"/>
      <c r="E764" s="177"/>
      <c r="F764" s="177"/>
      <c r="G764" s="177"/>
      <c r="H764" s="177"/>
      <c r="I764" s="177"/>
      <c r="J764" s="177"/>
      <c r="K764" s="177"/>
      <c r="L764" s="177"/>
      <c r="M764" s="177"/>
      <c r="N764" s="177"/>
      <c r="O764" s="177"/>
      <c r="P764" s="177"/>
      <c r="Q764" s="177"/>
      <c r="R764" s="177"/>
      <c r="S764" s="177"/>
      <c r="T764" s="177"/>
      <c r="U764" s="177"/>
      <c r="V764" s="177"/>
      <c r="W764" s="177"/>
      <c r="X764" s="177"/>
      <c r="Y764" s="177"/>
      <c r="Z764" s="177"/>
    </row>
    <row r="765" spans="1:26" ht="15.75" customHeight="1">
      <c r="A765" s="177"/>
      <c r="B765" s="177"/>
      <c r="C765" s="177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</row>
    <row r="766" spans="1:26" ht="15.75" customHeight="1">
      <c r="A766" s="177"/>
      <c r="B766" s="177"/>
      <c r="C766" s="177"/>
      <c r="D766" s="177"/>
      <c r="E766" s="177"/>
      <c r="F766" s="177"/>
      <c r="G766" s="177"/>
      <c r="H766" s="177"/>
      <c r="I766" s="177"/>
      <c r="J766" s="177"/>
      <c r="K766" s="177"/>
      <c r="L766" s="177"/>
      <c r="M766" s="177"/>
      <c r="N766" s="177"/>
      <c r="O766" s="177"/>
      <c r="P766" s="177"/>
      <c r="Q766" s="177"/>
      <c r="R766" s="177"/>
      <c r="S766" s="177"/>
      <c r="T766" s="177"/>
      <c r="U766" s="177"/>
      <c r="V766" s="177"/>
      <c r="W766" s="177"/>
      <c r="X766" s="177"/>
      <c r="Y766" s="177"/>
      <c r="Z766" s="177"/>
    </row>
    <row r="767" spans="1:26" ht="15.75" customHeight="1">
      <c r="A767" s="177"/>
      <c r="B767" s="177"/>
      <c r="C767" s="177"/>
      <c r="D767" s="177"/>
      <c r="E767" s="177"/>
      <c r="F767" s="177"/>
      <c r="G767" s="177"/>
      <c r="H767" s="177"/>
      <c r="I767" s="177"/>
      <c r="J767" s="177"/>
      <c r="K767" s="177"/>
      <c r="L767" s="177"/>
      <c r="M767" s="177"/>
      <c r="N767" s="177"/>
      <c r="O767" s="177"/>
      <c r="P767" s="177"/>
      <c r="Q767" s="177"/>
      <c r="R767" s="177"/>
      <c r="S767" s="177"/>
      <c r="T767" s="177"/>
      <c r="U767" s="177"/>
      <c r="V767" s="177"/>
      <c r="W767" s="177"/>
      <c r="X767" s="177"/>
      <c r="Y767" s="177"/>
      <c r="Z767" s="177"/>
    </row>
    <row r="768" spans="1:26" ht="15.75" customHeight="1">
      <c r="A768" s="177"/>
      <c r="B768" s="177"/>
      <c r="C768" s="177"/>
      <c r="D768" s="177"/>
      <c r="E768" s="177"/>
      <c r="F768" s="177"/>
      <c r="G768" s="177"/>
      <c r="H768" s="177"/>
      <c r="I768" s="177"/>
      <c r="J768" s="177"/>
      <c r="K768" s="177"/>
      <c r="L768" s="177"/>
      <c r="M768" s="177"/>
      <c r="N768" s="177"/>
      <c r="O768" s="177"/>
      <c r="P768" s="177"/>
      <c r="Q768" s="177"/>
      <c r="R768" s="177"/>
      <c r="S768" s="177"/>
      <c r="T768" s="177"/>
      <c r="U768" s="177"/>
      <c r="V768" s="177"/>
      <c r="W768" s="177"/>
      <c r="X768" s="177"/>
      <c r="Y768" s="177"/>
      <c r="Z768" s="177"/>
    </row>
    <row r="769" spans="1:26" ht="15.75" customHeight="1">
      <c r="A769" s="177"/>
      <c r="B769" s="177"/>
      <c r="C769" s="177"/>
      <c r="D769" s="177"/>
      <c r="E769" s="177"/>
      <c r="F769" s="177"/>
      <c r="G769" s="177"/>
      <c r="H769" s="177"/>
      <c r="I769" s="177"/>
      <c r="J769" s="177"/>
      <c r="K769" s="177"/>
      <c r="L769" s="177"/>
      <c r="M769" s="177"/>
      <c r="N769" s="177"/>
      <c r="O769" s="177"/>
      <c r="P769" s="177"/>
      <c r="Q769" s="177"/>
      <c r="R769" s="177"/>
      <c r="S769" s="177"/>
      <c r="T769" s="177"/>
      <c r="U769" s="177"/>
      <c r="V769" s="177"/>
      <c r="W769" s="177"/>
      <c r="X769" s="177"/>
      <c r="Y769" s="177"/>
      <c r="Z769" s="177"/>
    </row>
    <row r="770" spans="1:26" ht="15.75" customHeight="1">
      <c r="A770" s="177"/>
      <c r="B770" s="177"/>
      <c r="C770" s="177"/>
      <c r="D770" s="177"/>
      <c r="E770" s="177"/>
      <c r="F770" s="177"/>
      <c r="G770" s="177"/>
      <c r="H770" s="177"/>
      <c r="I770" s="177"/>
      <c r="J770" s="177"/>
      <c r="K770" s="177"/>
      <c r="L770" s="177"/>
      <c r="M770" s="177"/>
      <c r="N770" s="177"/>
      <c r="O770" s="177"/>
      <c r="P770" s="177"/>
      <c r="Q770" s="177"/>
      <c r="R770" s="177"/>
      <c r="S770" s="177"/>
      <c r="T770" s="177"/>
      <c r="U770" s="177"/>
      <c r="V770" s="177"/>
      <c r="W770" s="177"/>
      <c r="X770" s="177"/>
      <c r="Y770" s="177"/>
      <c r="Z770" s="177"/>
    </row>
    <row r="771" spans="1:26" ht="15.75" customHeight="1">
      <c r="A771" s="177"/>
      <c r="B771" s="177"/>
      <c r="C771" s="177"/>
      <c r="D771" s="177"/>
      <c r="E771" s="177"/>
      <c r="F771" s="177"/>
      <c r="G771" s="177"/>
      <c r="H771" s="177"/>
      <c r="I771" s="177"/>
      <c r="J771" s="177"/>
      <c r="K771" s="177"/>
      <c r="L771" s="177"/>
      <c r="M771" s="177"/>
      <c r="N771" s="177"/>
      <c r="O771" s="177"/>
      <c r="P771" s="177"/>
      <c r="Q771" s="177"/>
      <c r="R771" s="177"/>
      <c r="S771" s="177"/>
      <c r="T771" s="177"/>
      <c r="U771" s="177"/>
      <c r="V771" s="177"/>
      <c r="W771" s="177"/>
      <c r="X771" s="177"/>
      <c r="Y771" s="177"/>
      <c r="Z771" s="177"/>
    </row>
    <row r="772" spans="1:26" ht="15.75" customHeight="1">
      <c r="A772" s="177"/>
      <c r="B772" s="177"/>
      <c r="C772" s="177"/>
      <c r="D772" s="177"/>
      <c r="E772" s="177"/>
      <c r="F772" s="177"/>
      <c r="G772" s="177"/>
      <c r="H772" s="177"/>
      <c r="I772" s="177"/>
      <c r="J772" s="177"/>
      <c r="K772" s="177"/>
      <c r="L772" s="177"/>
      <c r="M772" s="177"/>
      <c r="N772" s="177"/>
      <c r="O772" s="177"/>
      <c r="P772" s="177"/>
      <c r="Q772" s="177"/>
      <c r="R772" s="177"/>
      <c r="S772" s="177"/>
      <c r="T772" s="177"/>
      <c r="U772" s="177"/>
      <c r="V772" s="177"/>
      <c r="W772" s="177"/>
      <c r="X772" s="177"/>
      <c r="Y772" s="177"/>
      <c r="Z772" s="177"/>
    </row>
    <row r="773" spans="1:26" ht="15.75" customHeight="1">
      <c r="A773" s="177"/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177"/>
      <c r="P773" s="177"/>
      <c r="Q773" s="177"/>
      <c r="R773" s="177"/>
      <c r="S773" s="177"/>
      <c r="T773" s="177"/>
      <c r="U773" s="177"/>
      <c r="V773" s="177"/>
      <c r="W773" s="177"/>
      <c r="X773" s="177"/>
      <c r="Y773" s="177"/>
      <c r="Z773" s="177"/>
    </row>
    <row r="774" spans="1:26" ht="15.75" customHeight="1">
      <c r="A774" s="177"/>
      <c r="B774" s="177"/>
      <c r="C774" s="177"/>
      <c r="D774" s="177"/>
      <c r="E774" s="177"/>
      <c r="F774" s="177"/>
      <c r="G774" s="177"/>
      <c r="H774" s="177"/>
      <c r="I774" s="177"/>
      <c r="J774" s="177"/>
      <c r="K774" s="177"/>
      <c r="L774" s="177"/>
      <c r="M774" s="177"/>
      <c r="N774" s="177"/>
      <c r="O774" s="177"/>
      <c r="P774" s="177"/>
      <c r="Q774" s="177"/>
      <c r="R774" s="177"/>
      <c r="S774" s="177"/>
      <c r="T774" s="177"/>
      <c r="U774" s="177"/>
      <c r="V774" s="177"/>
      <c r="W774" s="177"/>
      <c r="X774" s="177"/>
      <c r="Y774" s="177"/>
      <c r="Z774" s="177"/>
    </row>
    <row r="775" spans="1:26" ht="15.75" customHeight="1">
      <c r="A775" s="177"/>
      <c r="B775" s="177"/>
      <c r="C775" s="177"/>
      <c r="D775" s="177"/>
      <c r="E775" s="177"/>
      <c r="F775" s="177"/>
      <c r="G775" s="177"/>
      <c r="H775" s="177"/>
      <c r="I775" s="177"/>
      <c r="J775" s="177"/>
      <c r="K775" s="177"/>
      <c r="L775" s="177"/>
      <c r="M775" s="177"/>
      <c r="N775" s="177"/>
      <c r="O775" s="177"/>
      <c r="P775" s="177"/>
      <c r="Q775" s="177"/>
      <c r="R775" s="177"/>
      <c r="S775" s="177"/>
      <c r="T775" s="177"/>
      <c r="U775" s="177"/>
      <c r="V775" s="177"/>
      <c r="W775" s="177"/>
      <c r="X775" s="177"/>
      <c r="Y775" s="177"/>
      <c r="Z775" s="177"/>
    </row>
    <row r="776" spans="1:26" ht="15.75" customHeight="1">
      <c r="A776" s="177"/>
      <c r="B776" s="177"/>
      <c r="C776" s="177"/>
      <c r="D776" s="177"/>
      <c r="E776" s="177"/>
      <c r="F776" s="177"/>
      <c r="G776" s="177"/>
      <c r="H776" s="177"/>
      <c r="I776" s="177"/>
      <c r="J776" s="177"/>
      <c r="K776" s="177"/>
      <c r="L776" s="177"/>
      <c r="M776" s="177"/>
      <c r="N776" s="177"/>
      <c r="O776" s="177"/>
      <c r="P776" s="177"/>
      <c r="Q776" s="177"/>
      <c r="R776" s="177"/>
      <c r="S776" s="177"/>
      <c r="T776" s="177"/>
      <c r="U776" s="177"/>
      <c r="V776" s="177"/>
      <c r="W776" s="177"/>
      <c r="X776" s="177"/>
      <c r="Y776" s="177"/>
      <c r="Z776" s="177"/>
    </row>
    <row r="777" spans="1:26" ht="15.75" customHeight="1">
      <c r="A777" s="177"/>
      <c r="B777" s="177"/>
      <c r="C777" s="177"/>
      <c r="D777" s="177"/>
      <c r="E777" s="177"/>
      <c r="F777" s="177"/>
      <c r="G777" s="177"/>
      <c r="H777" s="177"/>
      <c r="I777" s="177"/>
      <c r="J777" s="177"/>
      <c r="K777" s="177"/>
      <c r="L777" s="177"/>
      <c r="M777" s="177"/>
      <c r="N777" s="177"/>
      <c r="O777" s="177"/>
      <c r="P777" s="177"/>
      <c r="Q777" s="177"/>
      <c r="R777" s="177"/>
      <c r="S777" s="177"/>
      <c r="T777" s="177"/>
      <c r="U777" s="177"/>
      <c r="V777" s="177"/>
      <c r="W777" s="177"/>
      <c r="X777" s="177"/>
      <c r="Y777" s="177"/>
      <c r="Z777" s="177"/>
    </row>
    <row r="778" spans="1:26" ht="15.75" customHeight="1">
      <c r="A778" s="177"/>
      <c r="B778" s="177"/>
      <c r="C778" s="177"/>
      <c r="D778" s="177"/>
      <c r="E778" s="177"/>
      <c r="F778" s="177"/>
      <c r="G778" s="177"/>
      <c r="H778" s="177"/>
      <c r="I778" s="177"/>
      <c r="J778" s="177"/>
      <c r="K778" s="177"/>
      <c r="L778" s="177"/>
      <c r="M778" s="177"/>
      <c r="N778" s="177"/>
      <c r="O778" s="177"/>
      <c r="P778" s="177"/>
      <c r="Q778" s="177"/>
      <c r="R778" s="177"/>
      <c r="S778" s="177"/>
      <c r="T778" s="177"/>
      <c r="U778" s="177"/>
      <c r="V778" s="177"/>
      <c r="W778" s="177"/>
      <c r="X778" s="177"/>
      <c r="Y778" s="177"/>
      <c r="Z778" s="177"/>
    </row>
    <row r="779" spans="1:26" ht="15.75" customHeight="1">
      <c r="A779" s="177"/>
      <c r="B779" s="177"/>
      <c r="C779" s="177"/>
      <c r="D779" s="177"/>
      <c r="E779" s="177"/>
      <c r="F779" s="177"/>
      <c r="G779" s="177"/>
      <c r="H779" s="177"/>
      <c r="I779" s="177"/>
      <c r="J779" s="177"/>
      <c r="K779" s="177"/>
      <c r="L779" s="177"/>
      <c r="M779" s="177"/>
      <c r="N779" s="177"/>
      <c r="O779" s="177"/>
      <c r="P779" s="177"/>
      <c r="Q779" s="177"/>
      <c r="R779" s="177"/>
      <c r="S779" s="177"/>
      <c r="T779" s="177"/>
      <c r="U779" s="177"/>
      <c r="V779" s="177"/>
      <c r="W779" s="177"/>
      <c r="X779" s="177"/>
      <c r="Y779" s="177"/>
      <c r="Z779" s="177"/>
    </row>
    <row r="780" spans="1:26" ht="15.75" customHeight="1">
      <c r="A780" s="177"/>
      <c r="B780" s="177"/>
      <c r="C780" s="177"/>
      <c r="D780" s="177"/>
      <c r="E780" s="177"/>
      <c r="F780" s="177"/>
      <c r="G780" s="177"/>
      <c r="H780" s="177"/>
      <c r="I780" s="177"/>
      <c r="J780" s="177"/>
      <c r="K780" s="177"/>
      <c r="L780" s="177"/>
      <c r="M780" s="177"/>
      <c r="N780" s="177"/>
      <c r="O780" s="177"/>
      <c r="P780" s="177"/>
      <c r="Q780" s="177"/>
      <c r="R780" s="177"/>
      <c r="S780" s="177"/>
      <c r="T780" s="177"/>
      <c r="U780" s="177"/>
      <c r="V780" s="177"/>
      <c r="W780" s="177"/>
      <c r="X780" s="177"/>
      <c r="Y780" s="177"/>
      <c r="Z780" s="177"/>
    </row>
    <row r="781" spans="1:26" ht="15.75" customHeight="1">
      <c r="A781" s="177"/>
      <c r="B781" s="177"/>
      <c r="C781" s="177"/>
      <c r="D781" s="177"/>
      <c r="E781" s="177"/>
      <c r="F781" s="177"/>
      <c r="G781" s="177"/>
      <c r="H781" s="177"/>
      <c r="I781" s="177"/>
      <c r="J781" s="177"/>
      <c r="K781" s="177"/>
      <c r="L781" s="177"/>
      <c r="M781" s="177"/>
      <c r="N781" s="177"/>
      <c r="O781" s="177"/>
      <c r="P781" s="177"/>
      <c r="Q781" s="177"/>
      <c r="R781" s="177"/>
      <c r="S781" s="177"/>
      <c r="T781" s="177"/>
      <c r="U781" s="177"/>
      <c r="V781" s="177"/>
      <c r="W781" s="177"/>
      <c r="X781" s="177"/>
      <c r="Y781" s="177"/>
      <c r="Z781" s="177"/>
    </row>
    <row r="782" spans="1:26" ht="15.75" customHeight="1">
      <c r="A782" s="177"/>
      <c r="B782" s="177"/>
      <c r="C782" s="177"/>
      <c r="D782" s="177"/>
      <c r="E782" s="177"/>
      <c r="F782" s="177"/>
      <c r="G782" s="177"/>
      <c r="H782" s="177"/>
      <c r="I782" s="177"/>
      <c r="J782" s="177"/>
      <c r="K782" s="177"/>
      <c r="L782" s="177"/>
      <c r="M782" s="177"/>
      <c r="N782" s="177"/>
      <c r="O782" s="177"/>
      <c r="P782" s="177"/>
      <c r="Q782" s="177"/>
      <c r="R782" s="177"/>
      <c r="S782" s="177"/>
      <c r="T782" s="177"/>
      <c r="U782" s="177"/>
      <c r="V782" s="177"/>
      <c r="W782" s="177"/>
      <c r="X782" s="177"/>
      <c r="Y782" s="177"/>
      <c r="Z782" s="177"/>
    </row>
    <row r="783" spans="1:26" ht="15.75" customHeight="1">
      <c r="A783" s="177"/>
      <c r="B783" s="177"/>
      <c r="C783" s="177"/>
      <c r="D783" s="177"/>
      <c r="E783" s="177"/>
      <c r="F783" s="177"/>
      <c r="G783" s="177"/>
      <c r="H783" s="177"/>
      <c r="I783" s="177"/>
      <c r="J783" s="177"/>
      <c r="K783" s="177"/>
      <c r="L783" s="177"/>
      <c r="M783" s="177"/>
      <c r="N783" s="177"/>
      <c r="O783" s="177"/>
      <c r="P783" s="177"/>
      <c r="Q783" s="177"/>
      <c r="R783" s="177"/>
      <c r="S783" s="177"/>
      <c r="T783" s="177"/>
      <c r="U783" s="177"/>
      <c r="V783" s="177"/>
      <c r="W783" s="177"/>
      <c r="X783" s="177"/>
      <c r="Y783" s="177"/>
      <c r="Z783" s="177"/>
    </row>
    <row r="784" spans="1:26" ht="15.75" customHeight="1">
      <c r="A784" s="177"/>
      <c r="B784" s="177"/>
      <c r="C784" s="177"/>
      <c r="D784" s="177"/>
      <c r="E784" s="177"/>
      <c r="F784" s="177"/>
      <c r="G784" s="177"/>
      <c r="H784" s="177"/>
      <c r="I784" s="177"/>
      <c r="J784" s="177"/>
      <c r="K784" s="177"/>
      <c r="L784" s="177"/>
      <c r="M784" s="177"/>
      <c r="N784" s="177"/>
      <c r="O784" s="177"/>
      <c r="P784" s="177"/>
      <c r="Q784" s="177"/>
      <c r="R784" s="177"/>
      <c r="S784" s="177"/>
      <c r="T784" s="177"/>
      <c r="U784" s="177"/>
      <c r="V784" s="177"/>
      <c r="W784" s="177"/>
      <c r="X784" s="177"/>
      <c r="Y784" s="177"/>
      <c r="Z784" s="177"/>
    </row>
    <row r="785" spans="1:26" ht="15.75" customHeight="1">
      <c r="A785" s="177"/>
      <c r="B785" s="177"/>
      <c r="C785" s="177"/>
      <c r="D785" s="177"/>
      <c r="E785" s="177"/>
      <c r="F785" s="177"/>
      <c r="G785" s="177"/>
      <c r="H785" s="177"/>
      <c r="I785" s="177"/>
      <c r="J785" s="177"/>
      <c r="K785" s="177"/>
      <c r="L785" s="177"/>
      <c r="M785" s="177"/>
      <c r="N785" s="177"/>
      <c r="O785" s="177"/>
      <c r="P785" s="177"/>
      <c r="Q785" s="177"/>
      <c r="R785" s="177"/>
      <c r="S785" s="177"/>
      <c r="T785" s="177"/>
      <c r="U785" s="177"/>
      <c r="V785" s="177"/>
      <c r="W785" s="177"/>
      <c r="X785" s="177"/>
      <c r="Y785" s="177"/>
      <c r="Z785" s="177"/>
    </row>
    <row r="786" spans="1:26" ht="15.75" customHeight="1">
      <c r="A786" s="177"/>
      <c r="B786" s="177"/>
      <c r="C786" s="177"/>
      <c r="D786" s="177"/>
      <c r="E786" s="177"/>
      <c r="F786" s="177"/>
      <c r="G786" s="177"/>
      <c r="H786" s="177"/>
      <c r="I786" s="177"/>
      <c r="J786" s="177"/>
      <c r="K786" s="177"/>
      <c r="L786" s="177"/>
      <c r="M786" s="177"/>
      <c r="N786" s="177"/>
      <c r="O786" s="177"/>
      <c r="P786" s="177"/>
      <c r="Q786" s="177"/>
      <c r="R786" s="177"/>
      <c r="S786" s="177"/>
      <c r="T786" s="177"/>
      <c r="U786" s="177"/>
      <c r="V786" s="177"/>
      <c r="W786" s="177"/>
      <c r="X786" s="177"/>
      <c r="Y786" s="177"/>
      <c r="Z786" s="177"/>
    </row>
    <row r="787" spans="1:26" ht="15.75" customHeight="1">
      <c r="A787" s="177"/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77"/>
      <c r="P787" s="177"/>
      <c r="Q787" s="177"/>
      <c r="R787" s="177"/>
      <c r="S787" s="177"/>
      <c r="T787" s="177"/>
      <c r="U787" s="177"/>
      <c r="V787" s="177"/>
      <c r="W787" s="177"/>
      <c r="X787" s="177"/>
      <c r="Y787" s="177"/>
      <c r="Z787" s="177"/>
    </row>
    <row r="788" spans="1:26" ht="15.75" customHeight="1">
      <c r="A788" s="177"/>
      <c r="B788" s="177"/>
      <c r="C788" s="177"/>
      <c r="D788" s="177"/>
      <c r="E788" s="177"/>
      <c r="F788" s="177"/>
      <c r="G788" s="177"/>
      <c r="H788" s="177"/>
      <c r="I788" s="177"/>
      <c r="J788" s="177"/>
      <c r="K788" s="177"/>
      <c r="L788" s="177"/>
      <c r="M788" s="177"/>
      <c r="N788" s="177"/>
      <c r="O788" s="177"/>
      <c r="P788" s="177"/>
      <c r="Q788" s="177"/>
      <c r="R788" s="177"/>
      <c r="S788" s="177"/>
      <c r="T788" s="177"/>
      <c r="U788" s="177"/>
      <c r="V788" s="177"/>
      <c r="W788" s="177"/>
      <c r="X788" s="177"/>
      <c r="Y788" s="177"/>
      <c r="Z788" s="177"/>
    </row>
    <row r="789" spans="1:26" ht="15.75" customHeight="1">
      <c r="A789" s="177"/>
      <c r="B789" s="177"/>
      <c r="C789" s="177"/>
      <c r="D789" s="177"/>
      <c r="E789" s="177"/>
      <c r="F789" s="177"/>
      <c r="G789" s="177"/>
      <c r="H789" s="177"/>
      <c r="I789" s="177"/>
      <c r="J789" s="177"/>
      <c r="K789" s="177"/>
      <c r="L789" s="177"/>
      <c r="M789" s="177"/>
      <c r="N789" s="177"/>
      <c r="O789" s="177"/>
      <c r="P789" s="177"/>
      <c r="Q789" s="177"/>
      <c r="R789" s="177"/>
      <c r="S789" s="177"/>
      <c r="T789" s="177"/>
      <c r="U789" s="177"/>
      <c r="V789" s="177"/>
      <c r="W789" s="177"/>
      <c r="X789" s="177"/>
      <c r="Y789" s="177"/>
      <c r="Z789" s="177"/>
    </row>
    <row r="790" spans="1:26" ht="15.75" customHeight="1">
      <c r="A790" s="177"/>
      <c r="B790" s="177"/>
      <c r="C790" s="177"/>
      <c r="D790" s="177"/>
      <c r="E790" s="177"/>
      <c r="F790" s="177"/>
      <c r="G790" s="177"/>
      <c r="H790" s="177"/>
      <c r="I790" s="177"/>
      <c r="J790" s="177"/>
      <c r="K790" s="177"/>
      <c r="L790" s="177"/>
      <c r="M790" s="177"/>
      <c r="N790" s="177"/>
      <c r="O790" s="177"/>
      <c r="P790" s="177"/>
      <c r="Q790" s="177"/>
      <c r="R790" s="177"/>
      <c r="S790" s="177"/>
      <c r="T790" s="177"/>
      <c r="U790" s="177"/>
      <c r="V790" s="177"/>
      <c r="W790" s="177"/>
      <c r="X790" s="177"/>
      <c r="Y790" s="177"/>
      <c r="Z790" s="177"/>
    </row>
    <row r="791" spans="1:26" ht="15.75" customHeight="1">
      <c r="A791" s="177"/>
      <c r="B791" s="177"/>
      <c r="C791" s="177"/>
      <c r="D791" s="177"/>
      <c r="E791" s="177"/>
      <c r="F791" s="177"/>
      <c r="G791" s="177"/>
      <c r="H791" s="177"/>
      <c r="I791" s="177"/>
      <c r="J791" s="177"/>
      <c r="K791" s="177"/>
      <c r="L791" s="177"/>
      <c r="M791" s="177"/>
      <c r="N791" s="177"/>
      <c r="O791" s="177"/>
      <c r="P791" s="177"/>
      <c r="Q791" s="177"/>
      <c r="R791" s="177"/>
      <c r="S791" s="177"/>
      <c r="T791" s="177"/>
      <c r="U791" s="177"/>
      <c r="V791" s="177"/>
      <c r="W791" s="177"/>
      <c r="X791" s="177"/>
      <c r="Y791" s="177"/>
      <c r="Z791" s="177"/>
    </row>
    <row r="792" spans="1:26" ht="15.75" customHeight="1">
      <c r="A792" s="177"/>
      <c r="B792" s="177"/>
      <c r="C792" s="177"/>
      <c r="D792" s="177"/>
      <c r="E792" s="177"/>
      <c r="F792" s="177"/>
      <c r="G792" s="177"/>
      <c r="H792" s="177"/>
      <c r="I792" s="177"/>
      <c r="J792" s="177"/>
      <c r="K792" s="177"/>
      <c r="L792" s="177"/>
      <c r="M792" s="177"/>
      <c r="N792" s="177"/>
      <c r="O792" s="177"/>
      <c r="P792" s="177"/>
      <c r="Q792" s="177"/>
      <c r="R792" s="177"/>
      <c r="S792" s="177"/>
      <c r="T792" s="177"/>
      <c r="U792" s="177"/>
      <c r="V792" s="177"/>
      <c r="W792" s="177"/>
      <c r="X792" s="177"/>
      <c r="Y792" s="177"/>
      <c r="Z792" s="177"/>
    </row>
    <row r="793" spans="1:26" ht="15.75" customHeight="1">
      <c r="A793" s="177"/>
      <c r="B793" s="177"/>
      <c r="C793" s="177"/>
      <c r="D793" s="177"/>
      <c r="E793" s="177"/>
      <c r="F793" s="177"/>
      <c r="G793" s="177"/>
      <c r="H793" s="177"/>
      <c r="I793" s="177"/>
      <c r="J793" s="177"/>
      <c r="K793" s="177"/>
      <c r="L793" s="177"/>
      <c r="M793" s="177"/>
      <c r="N793" s="177"/>
      <c r="O793" s="177"/>
      <c r="P793" s="177"/>
      <c r="Q793" s="177"/>
      <c r="R793" s="177"/>
      <c r="S793" s="177"/>
      <c r="T793" s="177"/>
      <c r="U793" s="177"/>
      <c r="V793" s="177"/>
      <c r="W793" s="177"/>
      <c r="X793" s="177"/>
      <c r="Y793" s="177"/>
      <c r="Z793" s="177"/>
    </row>
    <row r="794" spans="1:26" ht="15.75" customHeight="1">
      <c r="A794" s="177"/>
      <c r="B794" s="177"/>
      <c r="C794" s="177"/>
      <c r="D794" s="177"/>
      <c r="E794" s="177"/>
      <c r="F794" s="177"/>
      <c r="G794" s="177"/>
      <c r="H794" s="177"/>
      <c r="I794" s="177"/>
      <c r="J794" s="177"/>
      <c r="K794" s="177"/>
      <c r="L794" s="177"/>
      <c r="M794" s="177"/>
      <c r="N794" s="177"/>
      <c r="O794" s="177"/>
      <c r="P794" s="177"/>
      <c r="Q794" s="177"/>
      <c r="R794" s="177"/>
      <c r="S794" s="177"/>
      <c r="T794" s="177"/>
      <c r="U794" s="177"/>
      <c r="V794" s="177"/>
      <c r="W794" s="177"/>
      <c r="X794" s="177"/>
      <c r="Y794" s="177"/>
      <c r="Z794" s="177"/>
    </row>
    <row r="795" spans="1:26" ht="15.75" customHeight="1">
      <c r="A795" s="177"/>
      <c r="B795" s="177"/>
      <c r="C795" s="177"/>
      <c r="D795" s="177"/>
      <c r="E795" s="177"/>
      <c r="F795" s="177"/>
      <c r="G795" s="177"/>
      <c r="H795" s="177"/>
      <c r="I795" s="177"/>
      <c r="J795" s="177"/>
      <c r="K795" s="177"/>
      <c r="L795" s="177"/>
      <c r="M795" s="177"/>
      <c r="N795" s="177"/>
      <c r="O795" s="177"/>
      <c r="P795" s="177"/>
      <c r="Q795" s="177"/>
      <c r="R795" s="177"/>
      <c r="S795" s="177"/>
      <c r="T795" s="177"/>
      <c r="U795" s="177"/>
      <c r="V795" s="177"/>
      <c r="W795" s="177"/>
      <c r="X795" s="177"/>
      <c r="Y795" s="177"/>
      <c r="Z795" s="177"/>
    </row>
    <row r="796" spans="1:26" ht="15.75" customHeight="1">
      <c r="A796" s="177"/>
      <c r="B796" s="177"/>
      <c r="C796" s="177"/>
      <c r="D796" s="177"/>
      <c r="E796" s="177"/>
      <c r="F796" s="177"/>
      <c r="G796" s="177"/>
      <c r="H796" s="177"/>
      <c r="I796" s="177"/>
      <c r="J796" s="177"/>
      <c r="K796" s="177"/>
      <c r="L796" s="177"/>
      <c r="M796" s="177"/>
      <c r="N796" s="177"/>
      <c r="O796" s="177"/>
      <c r="P796" s="177"/>
      <c r="Q796" s="177"/>
      <c r="R796" s="177"/>
      <c r="S796" s="177"/>
      <c r="T796" s="177"/>
      <c r="U796" s="177"/>
      <c r="V796" s="177"/>
      <c r="W796" s="177"/>
      <c r="X796" s="177"/>
      <c r="Y796" s="177"/>
      <c r="Z796" s="177"/>
    </row>
    <row r="797" spans="1:26" ht="15.75" customHeight="1">
      <c r="A797" s="177"/>
      <c r="B797" s="177"/>
      <c r="C797" s="177"/>
      <c r="D797" s="177"/>
      <c r="E797" s="177"/>
      <c r="F797" s="177"/>
      <c r="G797" s="177"/>
      <c r="H797" s="177"/>
      <c r="I797" s="177"/>
      <c r="J797" s="177"/>
      <c r="K797" s="177"/>
      <c r="L797" s="177"/>
      <c r="M797" s="177"/>
      <c r="N797" s="177"/>
      <c r="O797" s="177"/>
      <c r="P797" s="177"/>
      <c r="Q797" s="177"/>
      <c r="R797" s="177"/>
      <c r="S797" s="177"/>
      <c r="T797" s="177"/>
      <c r="U797" s="177"/>
      <c r="V797" s="177"/>
      <c r="W797" s="177"/>
      <c r="X797" s="177"/>
      <c r="Y797" s="177"/>
      <c r="Z797" s="177"/>
    </row>
    <row r="798" spans="1:26" ht="15.75" customHeight="1">
      <c r="A798" s="177"/>
      <c r="B798" s="177"/>
      <c r="C798" s="177"/>
      <c r="D798" s="177"/>
      <c r="E798" s="177"/>
      <c r="F798" s="177"/>
      <c r="G798" s="177"/>
      <c r="H798" s="177"/>
      <c r="I798" s="177"/>
      <c r="J798" s="177"/>
      <c r="K798" s="177"/>
      <c r="L798" s="177"/>
      <c r="M798" s="177"/>
      <c r="N798" s="177"/>
      <c r="O798" s="177"/>
      <c r="P798" s="177"/>
      <c r="Q798" s="177"/>
      <c r="R798" s="177"/>
      <c r="S798" s="177"/>
      <c r="T798" s="177"/>
      <c r="U798" s="177"/>
      <c r="V798" s="177"/>
      <c r="W798" s="177"/>
      <c r="X798" s="177"/>
      <c r="Y798" s="177"/>
      <c r="Z798" s="177"/>
    </row>
    <row r="799" spans="1:26" ht="15.75" customHeight="1">
      <c r="A799" s="177"/>
      <c r="B799" s="177"/>
      <c r="C799" s="177"/>
      <c r="D799" s="177"/>
      <c r="E799" s="177"/>
      <c r="F799" s="177"/>
      <c r="G799" s="177"/>
      <c r="H799" s="177"/>
      <c r="I799" s="177"/>
      <c r="J799" s="177"/>
      <c r="K799" s="177"/>
      <c r="L799" s="177"/>
      <c r="M799" s="177"/>
      <c r="N799" s="177"/>
      <c r="O799" s="177"/>
      <c r="P799" s="177"/>
      <c r="Q799" s="177"/>
      <c r="R799" s="177"/>
      <c r="S799" s="177"/>
      <c r="T799" s="177"/>
      <c r="U799" s="177"/>
      <c r="V799" s="177"/>
      <c r="W799" s="177"/>
      <c r="X799" s="177"/>
      <c r="Y799" s="177"/>
      <c r="Z799" s="177"/>
    </row>
    <row r="800" spans="1:26" ht="15.75" customHeight="1">
      <c r="A800" s="177"/>
      <c r="B800" s="177"/>
      <c r="C800" s="177"/>
      <c r="D800" s="177"/>
      <c r="E800" s="177"/>
      <c r="F800" s="177"/>
      <c r="G800" s="177"/>
      <c r="H800" s="177"/>
      <c r="I800" s="177"/>
      <c r="J800" s="177"/>
      <c r="K800" s="177"/>
      <c r="L800" s="177"/>
      <c r="M800" s="177"/>
      <c r="N800" s="177"/>
      <c r="O800" s="177"/>
      <c r="P800" s="177"/>
      <c r="Q800" s="177"/>
      <c r="R800" s="177"/>
      <c r="S800" s="177"/>
      <c r="T800" s="177"/>
      <c r="U800" s="177"/>
      <c r="V800" s="177"/>
      <c r="W800" s="177"/>
      <c r="X800" s="177"/>
      <c r="Y800" s="177"/>
      <c r="Z800" s="177"/>
    </row>
    <row r="801" spans="1:26" ht="15.75" customHeight="1">
      <c r="A801" s="177"/>
      <c r="B801" s="177"/>
      <c r="C801" s="177"/>
      <c r="D801" s="177"/>
      <c r="E801" s="177"/>
      <c r="F801" s="177"/>
      <c r="G801" s="177"/>
      <c r="H801" s="177"/>
      <c r="I801" s="177"/>
      <c r="J801" s="177"/>
      <c r="K801" s="177"/>
      <c r="L801" s="177"/>
      <c r="M801" s="177"/>
      <c r="N801" s="177"/>
      <c r="O801" s="177"/>
      <c r="P801" s="177"/>
      <c r="Q801" s="177"/>
      <c r="R801" s="177"/>
      <c r="S801" s="177"/>
      <c r="T801" s="177"/>
      <c r="U801" s="177"/>
      <c r="V801" s="177"/>
      <c r="W801" s="177"/>
      <c r="X801" s="177"/>
      <c r="Y801" s="177"/>
      <c r="Z801" s="177"/>
    </row>
    <row r="802" spans="1:26" ht="15.75" customHeight="1">
      <c r="A802" s="177"/>
      <c r="B802" s="177"/>
      <c r="C802" s="177"/>
      <c r="D802" s="177"/>
      <c r="E802" s="177"/>
      <c r="F802" s="177"/>
      <c r="G802" s="177"/>
      <c r="H802" s="177"/>
      <c r="I802" s="177"/>
      <c r="J802" s="177"/>
      <c r="K802" s="177"/>
      <c r="L802" s="177"/>
      <c r="M802" s="177"/>
      <c r="N802" s="177"/>
      <c r="O802" s="177"/>
      <c r="P802" s="177"/>
      <c r="Q802" s="177"/>
      <c r="R802" s="177"/>
      <c r="S802" s="177"/>
      <c r="T802" s="177"/>
      <c r="U802" s="177"/>
      <c r="V802" s="177"/>
      <c r="W802" s="177"/>
      <c r="X802" s="177"/>
      <c r="Y802" s="177"/>
      <c r="Z802" s="177"/>
    </row>
    <row r="803" spans="1:26" ht="15.75" customHeight="1">
      <c r="A803" s="177"/>
      <c r="B803" s="177"/>
      <c r="C803" s="177"/>
      <c r="D803" s="177"/>
      <c r="E803" s="177"/>
      <c r="F803" s="177"/>
      <c r="G803" s="177"/>
      <c r="H803" s="177"/>
      <c r="I803" s="177"/>
      <c r="J803" s="177"/>
      <c r="K803" s="177"/>
      <c r="L803" s="177"/>
      <c r="M803" s="177"/>
      <c r="N803" s="177"/>
      <c r="O803" s="177"/>
      <c r="P803" s="177"/>
      <c r="Q803" s="177"/>
      <c r="R803" s="177"/>
      <c r="S803" s="177"/>
      <c r="T803" s="177"/>
      <c r="U803" s="177"/>
      <c r="V803" s="177"/>
      <c r="W803" s="177"/>
      <c r="X803" s="177"/>
      <c r="Y803" s="177"/>
      <c r="Z803" s="177"/>
    </row>
    <row r="804" spans="1:26" ht="15.75" customHeight="1">
      <c r="A804" s="177"/>
      <c r="B804" s="177"/>
      <c r="C804" s="177"/>
      <c r="D804" s="177"/>
      <c r="E804" s="177"/>
      <c r="F804" s="177"/>
      <c r="G804" s="177"/>
      <c r="H804" s="177"/>
      <c r="I804" s="177"/>
      <c r="J804" s="177"/>
      <c r="K804" s="177"/>
      <c r="L804" s="177"/>
      <c r="M804" s="177"/>
      <c r="N804" s="177"/>
      <c r="O804" s="177"/>
      <c r="P804" s="177"/>
      <c r="Q804" s="177"/>
      <c r="R804" s="177"/>
      <c r="S804" s="177"/>
      <c r="T804" s="177"/>
      <c r="U804" s="177"/>
      <c r="V804" s="177"/>
      <c r="W804" s="177"/>
      <c r="X804" s="177"/>
      <c r="Y804" s="177"/>
      <c r="Z804" s="177"/>
    </row>
    <row r="805" spans="1:26" ht="15.75" customHeight="1">
      <c r="A805" s="177"/>
      <c r="B805" s="177"/>
      <c r="C805" s="177"/>
      <c r="D805" s="177"/>
      <c r="E805" s="177"/>
      <c r="F805" s="177"/>
      <c r="G805" s="177"/>
      <c r="H805" s="177"/>
      <c r="I805" s="177"/>
      <c r="J805" s="177"/>
      <c r="K805" s="177"/>
      <c r="L805" s="177"/>
      <c r="M805" s="177"/>
      <c r="N805" s="177"/>
      <c r="O805" s="177"/>
      <c r="P805" s="177"/>
      <c r="Q805" s="177"/>
      <c r="R805" s="177"/>
      <c r="S805" s="177"/>
      <c r="T805" s="177"/>
      <c r="U805" s="177"/>
      <c r="V805" s="177"/>
      <c r="W805" s="177"/>
      <c r="X805" s="177"/>
      <c r="Y805" s="177"/>
      <c r="Z805" s="177"/>
    </row>
    <row r="806" spans="1:26" ht="15.75" customHeight="1">
      <c r="A806" s="177"/>
      <c r="B806" s="177"/>
      <c r="C806" s="177"/>
      <c r="D806" s="177"/>
      <c r="E806" s="177"/>
      <c r="F806" s="177"/>
      <c r="G806" s="177"/>
      <c r="H806" s="177"/>
      <c r="I806" s="177"/>
      <c r="J806" s="177"/>
      <c r="K806" s="177"/>
      <c r="L806" s="177"/>
      <c r="M806" s="177"/>
      <c r="N806" s="177"/>
      <c r="O806" s="177"/>
      <c r="P806" s="177"/>
      <c r="Q806" s="177"/>
      <c r="R806" s="177"/>
      <c r="S806" s="177"/>
      <c r="T806" s="177"/>
      <c r="U806" s="177"/>
      <c r="V806" s="177"/>
      <c r="W806" s="177"/>
      <c r="X806" s="177"/>
      <c r="Y806" s="177"/>
      <c r="Z806" s="177"/>
    </row>
    <row r="807" spans="1:26" ht="15.75" customHeight="1">
      <c r="A807" s="177"/>
      <c r="B807" s="177"/>
      <c r="C807" s="177"/>
      <c r="D807" s="177"/>
      <c r="E807" s="177"/>
      <c r="F807" s="177"/>
      <c r="G807" s="177"/>
      <c r="H807" s="177"/>
      <c r="I807" s="177"/>
      <c r="J807" s="177"/>
      <c r="K807" s="177"/>
      <c r="L807" s="177"/>
      <c r="M807" s="177"/>
      <c r="N807" s="177"/>
      <c r="O807" s="177"/>
      <c r="P807" s="177"/>
      <c r="Q807" s="177"/>
      <c r="R807" s="177"/>
      <c r="S807" s="177"/>
      <c r="T807" s="177"/>
      <c r="U807" s="177"/>
      <c r="V807" s="177"/>
      <c r="W807" s="177"/>
      <c r="X807" s="177"/>
      <c r="Y807" s="177"/>
      <c r="Z807" s="177"/>
    </row>
    <row r="808" spans="1:26" ht="15.75" customHeight="1">
      <c r="A808" s="177"/>
      <c r="B808" s="177"/>
      <c r="C808" s="177"/>
      <c r="D808" s="177"/>
      <c r="E808" s="177"/>
      <c r="F808" s="177"/>
      <c r="G808" s="177"/>
      <c r="H808" s="177"/>
      <c r="I808" s="177"/>
      <c r="J808" s="177"/>
      <c r="K808" s="177"/>
      <c r="L808" s="177"/>
      <c r="M808" s="177"/>
      <c r="N808" s="177"/>
      <c r="O808" s="177"/>
      <c r="P808" s="177"/>
      <c r="Q808" s="177"/>
      <c r="R808" s="177"/>
      <c r="S808" s="177"/>
      <c r="T808" s="177"/>
      <c r="U808" s="177"/>
      <c r="V808" s="177"/>
      <c r="W808" s="177"/>
      <c r="X808" s="177"/>
      <c r="Y808" s="177"/>
      <c r="Z808" s="177"/>
    </row>
    <row r="809" spans="1:26" ht="15.75" customHeight="1">
      <c r="A809" s="177"/>
      <c r="B809" s="177"/>
      <c r="C809" s="177"/>
      <c r="D809" s="177"/>
      <c r="E809" s="177"/>
      <c r="F809" s="177"/>
      <c r="G809" s="177"/>
      <c r="H809" s="177"/>
      <c r="I809" s="177"/>
      <c r="J809" s="177"/>
      <c r="K809" s="177"/>
      <c r="L809" s="177"/>
      <c r="M809" s="177"/>
      <c r="N809" s="177"/>
      <c r="O809" s="177"/>
      <c r="P809" s="177"/>
      <c r="Q809" s="177"/>
      <c r="R809" s="177"/>
      <c r="S809" s="177"/>
      <c r="T809" s="177"/>
      <c r="U809" s="177"/>
      <c r="V809" s="177"/>
      <c r="W809" s="177"/>
      <c r="X809" s="177"/>
      <c r="Y809" s="177"/>
      <c r="Z809" s="177"/>
    </row>
    <row r="810" spans="1:26" ht="15.75" customHeight="1">
      <c r="A810" s="177"/>
      <c r="B810" s="177"/>
      <c r="C810" s="177"/>
      <c r="D810" s="177"/>
      <c r="E810" s="177"/>
      <c r="F810" s="177"/>
      <c r="G810" s="177"/>
      <c r="H810" s="177"/>
      <c r="I810" s="177"/>
      <c r="J810" s="177"/>
      <c r="K810" s="177"/>
      <c r="L810" s="177"/>
      <c r="M810" s="177"/>
      <c r="N810" s="177"/>
      <c r="O810" s="177"/>
      <c r="P810" s="177"/>
      <c r="Q810" s="177"/>
      <c r="R810" s="177"/>
      <c r="S810" s="177"/>
      <c r="T810" s="177"/>
      <c r="U810" s="177"/>
      <c r="V810" s="177"/>
      <c r="W810" s="177"/>
      <c r="X810" s="177"/>
      <c r="Y810" s="177"/>
      <c r="Z810" s="177"/>
    </row>
    <row r="811" spans="1:26" ht="15.75" customHeight="1">
      <c r="A811" s="177"/>
      <c r="B811" s="177"/>
      <c r="C811" s="177"/>
      <c r="D811" s="177"/>
      <c r="E811" s="177"/>
      <c r="F811" s="177"/>
      <c r="G811" s="177"/>
      <c r="H811" s="177"/>
      <c r="I811" s="177"/>
      <c r="J811" s="177"/>
      <c r="K811" s="177"/>
      <c r="L811" s="177"/>
      <c r="M811" s="177"/>
      <c r="N811" s="177"/>
      <c r="O811" s="177"/>
      <c r="P811" s="177"/>
      <c r="Q811" s="177"/>
      <c r="R811" s="177"/>
      <c r="S811" s="177"/>
      <c r="T811" s="177"/>
      <c r="U811" s="177"/>
      <c r="V811" s="177"/>
      <c r="W811" s="177"/>
      <c r="X811" s="177"/>
      <c r="Y811" s="177"/>
      <c r="Z811" s="177"/>
    </row>
    <row r="812" spans="1:26" ht="15.75" customHeight="1">
      <c r="A812" s="177"/>
      <c r="B812" s="177"/>
      <c r="C812" s="177"/>
      <c r="D812" s="177"/>
      <c r="E812" s="177"/>
      <c r="F812" s="177"/>
      <c r="G812" s="177"/>
      <c r="H812" s="177"/>
      <c r="I812" s="177"/>
      <c r="J812" s="177"/>
      <c r="K812" s="177"/>
      <c r="L812" s="177"/>
      <c r="M812" s="177"/>
      <c r="N812" s="177"/>
      <c r="O812" s="177"/>
      <c r="P812" s="177"/>
      <c r="Q812" s="177"/>
      <c r="R812" s="177"/>
      <c r="S812" s="177"/>
      <c r="T812" s="177"/>
      <c r="U812" s="177"/>
      <c r="V812" s="177"/>
      <c r="W812" s="177"/>
      <c r="X812" s="177"/>
      <c r="Y812" s="177"/>
      <c r="Z812" s="177"/>
    </row>
    <row r="813" spans="1:26" ht="15.75" customHeight="1">
      <c r="A813" s="177"/>
      <c r="B813" s="177"/>
      <c r="C813" s="177"/>
      <c r="D813" s="177"/>
      <c r="E813" s="177"/>
      <c r="F813" s="177"/>
      <c r="G813" s="177"/>
      <c r="H813" s="177"/>
      <c r="I813" s="177"/>
      <c r="J813" s="177"/>
      <c r="K813" s="177"/>
      <c r="L813" s="177"/>
      <c r="M813" s="177"/>
      <c r="N813" s="177"/>
      <c r="O813" s="177"/>
      <c r="P813" s="177"/>
      <c r="Q813" s="177"/>
      <c r="R813" s="177"/>
      <c r="S813" s="177"/>
      <c r="T813" s="177"/>
      <c r="U813" s="177"/>
      <c r="V813" s="177"/>
      <c r="W813" s="177"/>
      <c r="X813" s="177"/>
      <c r="Y813" s="177"/>
      <c r="Z813" s="177"/>
    </row>
    <row r="814" spans="1:26" ht="15.75" customHeight="1">
      <c r="A814" s="177"/>
      <c r="B814" s="177"/>
      <c r="C814" s="177"/>
      <c r="D814" s="177"/>
      <c r="E814" s="177"/>
      <c r="F814" s="177"/>
      <c r="G814" s="177"/>
      <c r="H814" s="177"/>
      <c r="I814" s="177"/>
      <c r="J814" s="177"/>
      <c r="K814" s="177"/>
      <c r="L814" s="177"/>
      <c r="M814" s="177"/>
      <c r="N814" s="177"/>
      <c r="O814" s="177"/>
      <c r="P814" s="177"/>
      <c r="Q814" s="177"/>
      <c r="R814" s="177"/>
      <c r="S814" s="177"/>
      <c r="T814" s="177"/>
      <c r="U814" s="177"/>
      <c r="V814" s="177"/>
      <c r="W814" s="177"/>
      <c r="X814" s="177"/>
      <c r="Y814" s="177"/>
      <c r="Z814" s="177"/>
    </row>
    <row r="815" spans="1:26" ht="15.75" customHeight="1">
      <c r="A815" s="177"/>
      <c r="B815" s="177"/>
      <c r="C815" s="177"/>
      <c r="D815" s="177"/>
      <c r="E815" s="177"/>
      <c r="F815" s="177"/>
      <c r="G815" s="177"/>
      <c r="H815" s="177"/>
      <c r="I815" s="177"/>
      <c r="J815" s="177"/>
      <c r="K815" s="177"/>
      <c r="L815" s="177"/>
      <c r="M815" s="177"/>
      <c r="N815" s="177"/>
      <c r="O815" s="177"/>
      <c r="P815" s="177"/>
      <c r="Q815" s="177"/>
      <c r="R815" s="177"/>
      <c r="S815" s="177"/>
      <c r="T815" s="177"/>
      <c r="U815" s="177"/>
      <c r="V815" s="177"/>
      <c r="W815" s="177"/>
      <c r="X815" s="177"/>
      <c r="Y815" s="177"/>
      <c r="Z815" s="177"/>
    </row>
    <row r="816" spans="1:26" ht="15.75" customHeight="1">
      <c r="A816" s="177"/>
      <c r="B816" s="177"/>
      <c r="C816" s="177"/>
      <c r="D816" s="177"/>
      <c r="E816" s="177"/>
      <c r="F816" s="177"/>
      <c r="G816" s="177"/>
      <c r="H816" s="177"/>
      <c r="I816" s="177"/>
      <c r="J816" s="177"/>
      <c r="K816" s="177"/>
      <c r="L816" s="177"/>
      <c r="M816" s="177"/>
      <c r="N816" s="177"/>
      <c r="O816" s="177"/>
      <c r="P816" s="177"/>
      <c r="Q816" s="177"/>
      <c r="R816" s="177"/>
      <c r="S816" s="177"/>
      <c r="T816" s="177"/>
      <c r="U816" s="177"/>
      <c r="V816" s="177"/>
      <c r="W816" s="177"/>
      <c r="X816" s="177"/>
      <c r="Y816" s="177"/>
      <c r="Z816" s="177"/>
    </row>
    <row r="817" spans="1:26" ht="15.75" customHeight="1">
      <c r="A817" s="177"/>
      <c r="B817" s="177"/>
      <c r="C817" s="177"/>
      <c r="D817" s="177"/>
      <c r="E817" s="177"/>
      <c r="F817" s="177"/>
      <c r="G817" s="177"/>
      <c r="H817" s="177"/>
      <c r="I817" s="177"/>
      <c r="J817" s="177"/>
      <c r="K817" s="177"/>
      <c r="L817" s="177"/>
      <c r="M817" s="177"/>
      <c r="N817" s="177"/>
      <c r="O817" s="177"/>
      <c r="P817" s="177"/>
      <c r="Q817" s="177"/>
      <c r="R817" s="177"/>
      <c r="S817" s="177"/>
      <c r="T817" s="177"/>
      <c r="U817" s="177"/>
      <c r="V817" s="177"/>
      <c r="W817" s="177"/>
      <c r="X817" s="177"/>
      <c r="Y817" s="177"/>
      <c r="Z817" s="177"/>
    </row>
    <row r="818" spans="1:26" ht="15.75" customHeight="1">
      <c r="A818" s="177"/>
      <c r="B818" s="177"/>
      <c r="C818" s="177"/>
      <c r="D818" s="177"/>
      <c r="E818" s="177"/>
      <c r="F818" s="177"/>
      <c r="G818" s="177"/>
      <c r="H818" s="177"/>
      <c r="I818" s="177"/>
      <c r="J818" s="177"/>
      <c r="K818" s="177"/>
      <c r="L818" s="177"/>
      <c r="M818" s="177"/>
      <c r="N818" s="177"/>
      <c r="O818" s="177"/>
      <c r="P818" s="177"/>
      <c r="Q818" s="177"/>
      <c r="R818" s="177"/>
      <c r="S818" s="177"/>
      <c r="T818" s="177"/>
      <c r="U818" s="177"/>
      <c r="V818" s="177"/>
      <c r="W818" s="177"/>
      <c r="X818" s="177"/>
      <c r="Y818" s="177"/>
      <c r="Z818" s="177"/>
    </row>
    <row r="819" spans="1:26" ht="15.75" customHeight="1">
      <c r="A819" s="177"/>
      <c r="B819" s="177"/>
      <c r="C819" s="177"/>
      <c r="D819" s="177"/>
      <c r="E819" s="177"/>
      <c r="F819" s="177"/>
      <c r="G819" s="177"/>
      <c r="H819" s="177"/>
      <c r="I819" s="177"/>
      <c r="J819" s="177"/>
      <c r="K819" s="177"/>
      <c r="L819" s="177"/>
      <c r="M819" s="177"/>
      <c r="N819" s="177"/>
      <c r="O819" s="177"/>
      <c r="P819" s="177"/>
      <c r="Q819" s="177"/>
      <c r="R819" s="177"/>
      <c r="S819" s="177"/>
      <c r="T819" s="177"/>
      <c r="U819" s="177"/>
      <c r="V819" s="177"/>
      <c r="W819" s="177"/>
      <c r="X819" s="177"/>
      <c r="Y819" s="177"/>
      <c r="Z819" s="177"/>
    </row>
    <row r="820" spans="1:26" ht="15.75" customHeight="1">
      <c r="A820" s="177"/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177"/>
      <c r="P820" s="177"/>
      <c r="Q820" s="177"/>
      <c r="R820" s="177"/>
      <c r="S820" s="177"/>
      <c r="T820" s="177"/>
      <c r="U820" s="177"/>
      <c r="V820" s="177"/>
      <c r="W820" s="177"/>
      <c r="X820" s="177"/>
      <c r="Y820" s="177"/>
      <c r="Z820" s="177"/>
    </row>
    <row r="821" spans="1:26" ht="15.75" customHeight="1">
      <c r="A821" s="177"/>
      <c r="B821" s="177"/>
      <c r="C821" s="177"/>
      <c r="D821" s="177"/>
      <c r="E821" s="177"/>
      <c r="F821" s="177"/>
      <c r="G821" s="177"/>
      <c r="H821" s="177"/>
      <c r="I821" s="177"/>
      <c r="J821" s="177"/>
      <c r="K821" s="177"/>
      <c r="L821" s="177"/>
      <c r="M821" s="177"/>
      <c r="N821" s="177"/>
      <c r="O821" s="177"/>
      <c r="P821" s="177"/>
      <c r="Q821" s="177"/>
      <c r="R821" s="177"/>
      <c r="S821" s="177"/>
      <c r="T821" s="177"/>
      <c r="U821" s="177"/>
      <c r="V821" s="177"/>
      <c r="W821" s="177"/>
      <c r="X821" s="177"/>
      <c r="Y821" s="177"/>
      <c r="Z821" s="177"/>
    </row>
    <row r="822" spans="1:26" ht="15.75" customHeight="1">
      <c r="A822" s="177"/>
      <c r="B822" s="177"/>
      <c r="C822" s="177"/>
      <c r="D822" s="177"/>
      <c r="E822" s="177"/>
      <c r="F822" s="177"/>
      <c r="G822" s="177"/>
      <c r="H822" s="177"/>
      <c r="I822" s="177"/>
      <c r="J822" s="177"/>
      <c r="K822" s="177"/>
      <c r="L822" s="177"/>
      <c r="M822" s="177"/>
      <c r="N822" s="177"/>
      <c r="O822" s="177"/>
      <c r="P822" s="177"/>
      <c r="Q822" s="177"/>
      <c r="R822" s="177"/>
      <c r="S822" s="177"/>
      <c r="T822" s="177"/>
      <c r="U822" s="177"/>
      <c r="V822" s="177"/>
      <c r="W822" s="177"/>
      <c r="X822" s="177"/>
      <c r="Y822" s="177"/>
      <c r="Z822" s="177"/>
    </row>
    <row r="823" spans="1:26" ht="15.75" customHeight="1">
      <c r="A823" s="177"/>
      <c r="B823" s="177"/>
      <c r="C823" s="177"/>
      <c r="D823" s="177"/>
      <c r="E823" s="177"/>
      <c r="F823" s="177"/>
      <c r="G823" s="177"/>
      <c r="H823" s="177"/>
      <c r="I823" s="177"/>
      <c r="J823" s="177"/>
      <c r="K823" s="177"/>
      <c r="L823" s="177"/>
      <c r="M823" s="177"/>
      <c r="N823" s="177"/>
      <c r="O823" s="177"/>
      <c r="P823" s="177"/>
      <c r="Q823" s="177"/>
      <c r="R823" s="177"/>
      <c r="S823" s="177"/>
      <c r="T823" s="177"/>
      <c r="U823" s="177"/>
      <c r="V823" s="177"/>
      <c r="W823" s="177"/>
      <c r="X823" s="177"/>
      <c r="Y823" s="177"/>
      <c r="Z823" s="177"/>
    </row>
    <row r="824" spans="1:26" ht="15.75" customHeight="1">
      <c r="A824" s="177"/>
      <c r="B824" s="177"/>
      <c r="C824" s="177"/>
      <c r="D824" s="177"/>
      <c r="E824" s="177"/>
      <c r="F824" s="177"/>
      <c r="G824" s="177"/>
      <c r="H824" s="177"/>
      <c r="I824" s="177"/>
      <c r="J824" s="177"/>
      <c r="K824" s="177"/>
      <c r="L824" s="177"/>
      <c r="M824" s="177"/>
      <c r="N824" s="177"/>
      <c r="O824" s="177"/>
      <c r="P824" s="177"/>
      <c r="Q824" s="177"/>
      <c r="R824" s="177"/>
      <c r="S824" s="177"/>
      <c r="T824" s="177"/>
      <c r="U824" s="177"/>
      <c r="V824" s="177"/>
      <c r="W824" s="177"/>
      <c r="X824" s="177"/>
      <c r="Y824" s="177"/>
      <c r="Z824" s="177"/>
    </row>
    <row r="825" spans="1:26" ht="15.75" customHeight="1">
      <c r="A825" s="177"/>
      <c r="B825" s="177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7"/>
    </row>
    <row r="826" spans="1:26" ht="15.75" customHeight="1">
      <c r="A826" s="177"/>
      <c r="B826" s="177"/>
      <c r="C826" s="177"/>
      <c r="D826" s="177"/>
      <c r="E826" s="177"/>
      <c r="F826" s="177"/>
      <c r="G826" s="177"/>
      <c r="H826" s="177"/>
      <c r="I826" s="177"/>
      <c r="J826" s="177"/>
      <c r="K826" s="177"/>
      <c r="L826" s="177"/>
      <c r="M826" s="177"/>
      <c r="N826" s="177"/>
      <c r="O826" s="177"/>
      <c r="P826" s="177"/>
      <c r="Q826" s="177"/>
      <c r="R826" s="177"/>
      <c r="S826" s="177"/>
      <c r="T826" s="177"/>
      <c r="U826" s="177"/>
      <c r="V826" s="177"/>
      <c r="W826" s="177"/>
      <c r="X826" s="177"/>
      <c r="Y826" s="177"/>
      <c r="Z826" s="177"/>
    </row>
    <row r="827" spans="1:26" ht="15.75" customHeight="1">
      <c r="A827" s="177"/>
      <c r="B827" s="177"/>
      <c r="C827" s="177"/>
      <c r="D827" s="177"/>
      <c r="E827" s="177"/>
      <c r="F827" s="177"/>
      <c r="G827" s="177"/>
      <c r="H827" s="177"/>
      <c r="I827" s="177"/>
      <c r="J827" s="177"/>
      <c r="K827" s="177"/>
      <c r="L827" s="177"/>
      <c r="M827" s="177"/>
      <c r="N827" s="177"/>
      <c r="O827" s="177"/>
      <c r="P827" s="177"/>
      <c r="Q827" s="177"/>
      <c r="R827" s="177"/>
      <c r="S827" s="177"/>
      <c r="T827" s="177"/>
      <c r="U827" s="177"/>
      <c r="V827" s="177"/>
      <c r="W827" s="177"/>
      <c r="X827" s="177"/>
      <c r="Y827" s="177"/>
      <c r="Z827" s="177"/>
    </row>
    <row r="828" spans="1:26" ht="15.75" customHeight="1">
      <c r="A828" s="177"/>
      <c r="B828" s="177"/>
      <c r="C828" s="177"/>
      <c r="D828" s="177"/>
      <c r="E828" s="177"/>
      <c r="F828" s="177"/>
      <c r="G828" s="177"/>
      <c r="H828" s="177"/>
      <c r="I828" s="177"/>
      <c r="J828" s="177"/>
      <c r="K828" s="177"/>
      <c r="L828" s="177"/>
      <c r="M828" s="177"/>
      <c r="N828" s="177"/>
      <c r="O828" s="177"/>
      <c r="P828" s="177"/>
      <c r="Q828" s="177"/>
      <c r="R828" s="177"/>
      <c r="S828" s="177"/>
      <c r="T828" s="177"/>
      <c r="U828" s="177"/>
      <c r="V828" s="177"/>
      <c r="W828" s="177"/>
      <c r="X828" s="177"/>
      <c r="Y828" s="177"/>
      <c r="Z828" s="177"/>
    </row>
    <row r="829" spans="1:26" ht="15.75" customHeight="1">
      <c r="A829" s="177"/>
      <c r="B829" s="177"/>
      <c r="C829" s="177"/>
      <c r="D829" s="177"/>
      <c r="E829" s="177"/>
      <c r="F829" s="177"/>
      <c r="G829" s="177"/>
      <c r="H829" s="177"/>
      <c r="I829" s="177"/>
      <c r="J829" s="177"/>
      <c r="K829" s="177"/>
      <c r="L829" s="177"/>
      <c r="M829" s="177"/>
      <c r="N829" s="177"/>
      <c r="O829" s="177"/>
      <c r="P829" s="177"/>
      <c r="Q829" s="177"/>
      <c r="R829" s="177"/>
      <c r="S829" s="177"/>
      <c r="T829" s="177"/>
      <c r="U829" s="177"/>
      <c r="V829" s="177"/>
      <c r="W829" s="177"/>
      <c r="X829" s="177"/>
      <c r="Y829" s="177"/>
      <c r="Z829" s="177"/>
    </row>
    <row r="830" spans="1:26" ht="15.75" customHeight="1">
      <c r="A830" s="177"/>
      <c r="B830" s="177"/>
      <c r="C830" s="177"/>
      <c r="D830" s="177"/>
      <c r="E830" s="177"/>
      <c r="F830" s="177"/>
      <c r="G830" s="177"/>
      <c r="H830" s="177"/>
      <c r="I830" s="177"/>
      <c r="J830" s="177"/>
      <c r="K830" s="177"/>
      <c r="L830" s="177"/>
      <c r="M830" s="177"/>
      <c r="N830" s="177"/>
      <c r="O830" s="177"/>
      <c r="P830" s="177"/>
      <c r="Q830" s="177"/>
      <c r="R830" s="177"/>
      <c r="S830" s="177"/>
      <c r="T830" s="177"/>
      <c r="U830" s="177"/>
      <c r="V830" s="177"/>
      <c r="W830" s="177"/>
      <c r="X830" s="177"/>
      <c r="Y830" s="177"/>
      <c r="Z830" s="177"/>
    </row>
    <row r="831" spans="1:26" ht="15.75" customHeight="1">
      <c r="A831" s="177"/>
      <c r="B831" s="177"/>
      <c r="C831" s="177"/>
      <c r="D831" s="177"/>
      <c r="E831" s="177"/>
      <c r="F831" s="177"/>
      <c r="G831" s="177"/>
      <c r="H831" s="177"/>
      <c r="I831" s="177"/>
      <c r="J831" s="177"/>
      <c r="K831" s="177"/>
      <c r="L831" s="177"/>
      <c r="M831" s="177"/>
      <c r="N831" s="177"/>
      <c r="O831" s="177"/>
      <c r="P831" s="177"/>
      <c r="Q831" s="177"/>
      <c r="R831" s="177"/>
      <c r="S831" s="177"/>
      <c r="T831" s="177"/>
      <c r="U831" s="177"/>
      <c r="V831" s="177"/>
      <c r="W831" s="177"/>
      <c r="X831" s="177"/>
      <c r="Y831" s="177"/>
      <c r="Z831" s="177"/>
    </row>
    <row r="832" spans="1:26" ht="15.75" customHeight="1">
      <c r="A832" s="177"/>
      <c r="B832" s="177"/>
      <c r="C832" s="177"/>
      <c r="D832" s="177"/>
      <c r="E832" s="177"/>
      <c r="F832" s="177"/>
      <c r="G832" s="177"/>
      <c r="H832" s="177"/>
      <c r="I832" s="177"/>
      <c r="J832" s="177"/>
      <c r="K832" s="177"/>
      <c r="L832" s="177"/>
      <c r="M832" s="177"/>
      <c r="N832" s="177"/>
      <c r="O832" s="177"/>
      <c r="P832" s="177"/>
      <c r="Q832" s="177"/>
      <c r="R832" s="177"/>
      <c r="S832" s="177"/>
      <c r="T832" s="177"/>
      <c r="U832" s="177"/>
      <c r="V832" s="177"/>
      <c r="W832" s="177"/>
      <c r="X832" s="177"/>
      <c r="Y832" s="177"/>
      <c r="Z832" s="177"/>
    </row>
    <row r="833" spans="1:26" ht="15.75" customHeight="1">
      <c r="A833" s="177"/>
      <c r="B833" s="177"/>
      <c r="C833" s="177"/>
      <c r="D833" s="177"/>
      <c r="E833" s="177"/>
      <c r="F833" s="177"/>
      <c r="G833" s="177"/>
      <c r="H833" s="177"/>
      <c r="I833" s="177"/>
      <c r="J833" s="177"/>
      <c r="K833" s="177"/>
      <c r="L833" s="177"/>
      <c r="M833" s="177"/>
      <c r="N833" s="177"/>
      <c r="O833" s="177"/>
      <c r="P833" s="177"/>
      <c r="Q833" s="177"/>
      <c r="R833" s="177"/>
      <c r="S833" s="177"/>
      <c r="T833" s="177"/>
      <c r="U833" s="177"/>
      <c r="V833" s="177"/>
      <c r="W833" s="177"/>
      <c r="X833" s="177"/>
      <c r="Y833" s="177"/>
      <c r="Z833" s="177"/>
    </row>
    <row r="834" spans="1:26" ht="15.75" customHeight="1">
      <c r="A834" s="177"/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77"/>
      <c r="P834" s="177"/>
      <c r="Q834" s="177"/>
      <c r="R834" s="177"/>
      <c r="S834" s="177"/>
      <c r="T834" s="177"/>
      <c r="U834" s="177"/>
      <c r="V834" s="177"/>
      <c r="W834" s="177"/>
      <c r="X834" s="177"/>
      <c r="Y834" s="177"/>
      <c r="Z834" s="177"/>
    </row>
    <row r="835" spans="1:26" ht="15.75" customHeight="1">
      <c r="A835" s="177"/>
      <c r="B835" s="177"/>
      <c r="C835" s="177"/>
      <c r="D835" s="177"/>
      <c r="E835" s="177"/>
      <c r="F835" s="177"/>
      <c r="G835" s="177"/>
      <c r="H835" s="177"/>
      <c r="I835" s="177"/>
      <c r="J835" s="177"/>
      <c r="K835" s="177"/>
      <c r="L835" s="177"/>
      <c r="M835" s="177"/>
      <c r="N835" s="177"/>
      <c r="O835" s="177"/>
      <c r="P835" s="177"/>
      <c r="Q835" s="177"/>
      <c r="R835" s="177"/>
      <c r="S835" s="177"/>
      <c r="T835" s="177"/>
      <c r="U835" s="177"/>
      <c r="V835" s="177"/>
      <c r="W835" s="177"/>
      <c r="X835" s="177"/>
      <c r="Y835" s="177"/>
      <c r="Z835" s="177"/>
    </row>
    <row r="836" spans="1:26" ht="15.75" customHeight="1">
      <c r="A836" s="177"/>
      <c r="B836" s="177"/>
      <c r="C836" s="177"/>
      <c r="D836" s="177"/>
      <c r="E836" s="177"/>
      <c r="F836" s="177"/>
      <c r="G836" s="177"/>
      <c r="H836" s="177"/>
      <c r="I836" s="177"/>
      <c r="J836" s="177"/>
      <c r="K836" s="177"/>
      <c r="L836" s="177"/>
      <c r="M836" s="177"/>
      <c r="N836" s="177"/>
      <c r="O836" s="177"/>
      <c r="P836" s="177"/>
      <c r="Q836" s="177"/>
      <c r="R836" s="177"/>
      <c r="S836" s="177"/>
      <c r="T836" s="177"/>
      <c r="U836" s="177"/>
      <c r="V836" s="177"/>
      <c r="W836" s="177"/>
      <c r="X836" s="177"/>
      <c r="Y836" s="177"/>
      <c r="Z836" s="177"/>
    </row>
    <row r="837" spans="1:26" ht="15.75" customHeight="1">
      <c r="A837" s="177"/>
      <c r="B837" s="177"/>
      <c r="C837" s="177"/>
      <c r="D837" s="177"/>
      <c r="E837" s="177"/>
      <c r="F837" s="177"/>
      <c r="G837" s="177"/>
      <c r="H837" s="177"/>
      <c r="I837" s="177"/>
      <c r="J837" s="177"/>
      <c r="K837" s="177"/>
      <c r="L837" s="177"/>
      <c r="M837" s="177"/>
      <c r="N837" s="177"/>
      <c r="O837" s="177"/>
      <c r="P837" s="177"/>
      <c r="Q837" s="177"/>
      <c r="R837" s="177"/>
      <c r="S837" s="177"/>
      <c r="T837" s="177"/>
      <c r="U837" s="177"/>
      <c r="V837" s="177"/>
      <c r="W837" s="177"/>
      <c r="X837" s="177"/>
      <c r="Y837" s="177"/>
      <c r="Z837" s="177"/>
    </row>
    <row r="838" spans="1:26" ht="15.75" customHeight="1">
      <c r="A838" s="177"/>
      <c r="B838" s="177"/>
      <c r="C838" s="177"/>
      <c r="D838" s="177"/>
      <c r="E838" s="177"/>
      <c r="F838" s="177"/>
      <c r="G838" s="177"/>
      <c r="H838" s="177"/>
      <c r="I838" s="177"/>
      <c r="J838" s="177"/>
      <c r="K838" s="177"/>
      <c r="L838" s="177"/>
      <c r="M838" s="177"/>
      <c r="N838" s="177"/>
      <c r="O838" s="177"/>
      <c r="P838" s="177"/>
      <c r="Q838" s="177"/>
      <c r="R838" s="177"/>
      <c r="S838" s="177"/>
      <c r="T838" s="177"/>
      <c r="U838" s="177"/>
      <c r="V838" s="177"/>
      <c r="W838" s="177"/>
      <c r="X838" s="177"/>
      <c r="Y838" s="177"/>
      <c r="Z838" s="177"/>
    </row>
    <row r="839" spans="1:26" ht="15.75" customHeight="1">
      <c r="A839" s="177"/>
      <c r="B839" s="177"/>
      <c r="C839" s="177"/>
      <c r="D839" s="177"/>
      <c r="E839" s="177"/>
      <c r="F839" s="177"/>
      <c r="G839" s="177"/>
      <c r="H839" s="177"/>
      <c r="I839" s="177"/>
      <c r="J839" s="177"/>
      <c r="K839" s="177"/>
      <c r="L839" s="177"/>
      <c r="M839" s="177"/>
      <c r="N839" s="177"/>
      <c r="O839" s="177"/>
      <c r="P839" s="177"/>
      <c r="Q839" s="177"/>
      <c r="R839" s="177"/>
      <c r="S839" s="177"/>
      <c r="T839" s="177"/>
      <c r="U839" s="177"/>
      <c r="V839" s="177"/>
      <c r="W839" s="177"/>
      <c r="X839" s="177"/>
      <c r="Y839" s="177"/>
      <c r="Z839" s="177"/>
    </row>
    <row r="840" spans="1:26" ht="15.75" customHeight="1">
      <c r="A840" s="177"/>
      <c r="B840" s="177"/>
      <c r="C840" s="177"/>
      <c r="D840" s="177"/>
      <c r="E840" s="177"/>
      <c r="F840" s="177"/>
      <c r="G840" s="177"/>
      <c r="H840" s="177"/>
      <c r="I840" s="177"/>
      <c r="J840" s="177"/>
      <c r="K840" s="177"/>
      <c r="L840" s="177"/>
      <c r="M840" s="177"/>
      <c r="N840" s="177"/>
      <c r="O840" s="177"/>
      <c r="P840" s="177"/>
      <c r="Q840" s="177"/>
      <c r="R840" s="177"/>
      <c r="S840" s="177"/>
      <c r="T840" s="177"/>
      <c r="U840" s="177"/>
      <c r="V840" s="177"/>
      <c r="W840" s="177"/>
      <c r="X840" s="177"/>
      <c r="Y840" s="177"/>
      <c r="Z840" s="177"/>
    </row>
    <row r="841" spans="1:26" ht="15.75" customHeight="1">
      <c r="A841" s="177"/>
      <c r="B841" s="177"/>
      <c r="C841" s="177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</row>
    <row r="842" spans="1:26" ht="15.75" customHeight="1">
      <c r="A842" s="177"/>
      <c r="B842" s="177"/>
      <c r="C842" s="177"/>
      <c r="D842" s="177"/>
      <c r="E842" s="177"/>
      <c r="F842" s="177"/>
      <c r="G842" s="177"/>
      <c r="H842" s="177"/>
      <c r="I842" s="177"/>
      <c r="J842" s="177"/>
      <c r="K842" s="177"/>
      <c r="L842" s="177"/>
      <c r="M842" s="177"/>
      <c r="N842" s="177"/>
      <c r="O842" s="177"/>
      <c r="P842" s="177"/>
      <c r="Q842" s="177"/>
      <c r="R842" s="177"/>
      <c r="S842" s="177"/>
      <c r="T842" s="177"/>
      <c r="U842" s="177"/>
      <c r="V842" s="177"/>
      <c r="W842" s="177"/>
      <c r="X842" s="177"/>
      <c r="Y842" s="177"/>
      <c r="Z842" s="177"/>
    </row>
    <row r="843" spans="1:26" ht="15.75" customHeight="1">
      <c r="A843" s="177"/>
      <c r="B843" s="177"/>
      <c r="C843" s="177"/>
      <c r="D843" s="177"/>
      <c r="E843" s="177"/>
      <c r="F843" s="177"/>
      <c r="G843" s="177"/>
      <c r="H843" s="177"/>
      <c r="I843" s="177"/>
      <c r="J843" s="177"/>
      <c r="K843" s="177"/>
      <c r="L843" s="177"/>
      <c r="M843" s="177"/>
      <c r="N843" s="177"/>
      <c r="O843" s="177"/>
      <c r="P843" s="177"/>
      <c r="Q843" s="177"/>
      <c r="R843" s="177"/>
      <c r="S843" s="177"/>
      <c r="T843" s="177"/>
      <c r="U843" s="177"/>
      <c r="V843" s="177"/>
      <c r="W843" s="177"/>
      <c r="X843" s="177"/>
      <c r="Y843" s="177"/>
      <c r="Z843" s="177"/>
    </row>
    <row r="844" spans="1:26" ht="15.75" customHeight="1">
      <c r="A844" s="177"/>
      <c r="B844" s="177"/>
      <c r="C844" s="177"/>
      <c r="D844" s="177"/>
      <c r="E844" s="177"/>
      <c r="F844" s="177"/>
      <c r="G844" s="177"/>
      <c r="H844" s="177"/>
      <c r="I844" s="177"/>
      <c r="J844" s="177"/>
      <c r="K844" s="177"/>
      <c r="L844" s="177"/>
      <c r="M844" s="177"/>
      <c r="N844" s="177"/>
      <c r="O844" s="177"/>
      <c r="P844" s="177"/>
      <c r="Q844" s="177"/>
      <c r="R844" s="177"/>
      <c r="S844" s="177"/>
      <c r="T844" s="177"/>
      <c r="U844" s="177"/>
      <c r="V844" s="177"/>
      <c r="W844" s="177"/>
      <c r="X844" s="177"/>
      <c r="Y844" s="177"/>
      <c r="Z844" s="177"/>
    </row>
    <row r="845" spans="1:26" ht="15.75" customHeight="1">
      <c r="A845" s="177"/>
      <c r="B845" s="177"/>
      <c r="C845" s="177"/>
      <c r="D845" s="177"/>
      <c r="E845" s="177"/>
      <c r="F845" s="177"/>
      <c r="G845" s="177"/>
      <c r="H845" s="177"/>
      <c r="I845" s="177"/>
      <c r="J845" s="177"/>
      <c r="K845" s="177"/>
      <c r="L845" s="177"/>
      <c r="M845" s="177"/>
      <c r="N845" s="177"/>
      <c r="O845" s="177"/>
      <c r="P845" s="177"/>
      <c r="Q845" s="177"/>
      <c r="R845" s="177"/>
      <c r="S845" s="177"/>
      <c r="T845" s="177"/>
      <c r="U845" s="177"/>
      <c r="V845" s="177"/>
      <c r="W845" s="177"/>
      <c r="X845" s="177"/>
      <c r="Y845" s="177"/>
      <c r="Z845" s="177"/>
    </row>
    <row r="846" spans="1:26" ht="15.75" customHeight="1">
      <c r="A846" s="177"/>
      <c r="B846" s="177"/>
      <c r="C846" s="177"/>
      <c r="D846" s="177"/>
      <c r="E846" s="177"/>
      <c r="F846" s="177"/>
      <c r="G846" s="177"/>
      <c r="H846" s="177"/>
      <c r="I846" s="177"/>
      <c r="J846" s="177"/>
      <c r="K846" s="177"/>
      <c r="L846" s="177"/>
      <c r="M846" s="177"/>
      <c r="N846" s="177"/>
      <c r="O846" s="177"/>
      <c r="P846" s="177"/>
      <c r="Q846" s="177"/>
      <c r="R846" s="177"/>
      <c r="S846" s="177"/>
      <c r="T846" s="177"/>
      <c r="U846" s="177"/>
      <c r="V846" s="177"/>
      <c r="W846" s="177"/>
      <c r="X846" s="177"/>
      <c r="Y846" s="177"/>
      <c r="Z846" s="177"/>
    </row>
    <row r="847" spans="1:26" ht="15.75" customHeight="1">
      <c r="A847" s="177"/>
      <c r="B847" s="177"/>
      <c r="C847" s="177"/>
      <c r="D847" s="177"/>
      <c r="E847" s="177"/>
      <c r="F847" s="177"/>
      <c r="G847" s="177"/>
      <c r="H847" s="177"/>
      <c r="I847" s="177"/>
      <c r="J847" s="177"/>
      <c r="K847" s="177"/>
      <c r="L847" s="177"/>
      <c r="M847" s="177"/>
      <c r="N847" s="177"/>
      <c r="O847" s="177"/>
      <c r="P847" s="177"/>
      <c r="Q847" s="177"/>
      <c r="R847" s="177"/>
      <c r="S847" s="177"/>
      <c r="T847" s="177"/>
      <c r="U847" s="177"/>
      <c r="V847" s="177"/>
      <c r="W847" s="177"/>
      <c r="X847" s="177"/>
      <c r="Y847" s="177"/>
      <c r="Z847" s="177"/>
    </row>
    <row r="848" spans="1:26" ht="15.75" customHeight="1">
      <c r="A848" s="177"/>
      <c r="B848" s="177"/>
      <c r="C848" s="177"/>
      <c r="D848" s="177"/>
      <c r="E848" s="177"/>
      <c r="F848" s="177"/>
      <c r="G848" s="177"/>
      <c r="H848" s="177"/>
      <c r="I848" s="177"/>
      <c r="J848" s="177"/>
      <c r="K848" s="177"/>
      <c r="L848" s="177"/>
      <c r="M848" s="177"/>
      <c r="N848" s="177"/>
      <c r="O848" s="177"/>
      <c r="P848" s="177"/>
      <c r="Q848" s="177"/>
      <c r="R848" s="177"/>
      <c r="S848" s="177"/>
      <c r="T848" s="177"/>
      <c r="U848" s="177"/>
      <c r="V848" s="177"/>
      <c r="W848" s="177"/>
      <c r="X848" s="177"/>
      <c r="Y848" s="177"/>
      <c r="Z848" s="177"/>
    </row>
    <row r="849" spans="1:26" ht="15.75" customHeight="1">
      <c r="A849" s="177"/>
      <c r="B849" s="177"/>
      <c r="C849" s="177"/>
      <c r="D849" s="177"/>
      <c r="E849" s="177"/>
      <c r="F849" s="177"/>
      <c r="G849" s="177"/>
      <c r="H849" s="177"/>
      <c r="I849" s="177"/>
      <c r="J849" s="177"/>
      <c r="K849" s="177"/>
      <c r="L849" s="177"/>
      <c r="M849" s="177"/>
      <c r="N849" s="177"/>
      <c r="O849" s="177"/>
      <c r="P849" s="177"/>
      <c r="Q849" s="177"/>
      <c r="R849" s="177"/>
      <c r="S849" s="177"/>
      <c r="T849" s="177"/>
      <c r="U849" s="177"/>
      <c r="V849" s="177"/>
      <c r="W849" s="177"/>
      <c r="X849" s="177"/>
      <c r="Y849" s="177"/>
      <c r="Z849" s="177"/>
    </row>
    <row r="850" spans="1:26" ht="15.75" customHeight="1">
      <c r="A850" s="177"/>
      <c r="B850" s="177"/>
      <c r="C850" s="177"/>
      <c r="D850" s="177"/>
      <c r="E850" s="177"/>
      <c r="F850" s="177"/>
      <c r="G850" s="177"/>
      <c r="H850" s="177"/>
      <c r="I850" s="177"/>
      <c r="J850" s="177"/>
      <c r="K850" s="177"/>
      <c r="L850" s="177"/>
      <c r="M850" s="177"/>
      <c r="N850" s="177"/>
      <c r="O850" s="177"/>
      <c r="P850" s="177"/>
      <c r="Q850" s="177"/>
      <c r="R850" s="177"/>
      <c r="S850" s="177"/>
      <c r="T850" s="177"/>
      <c r="U850" s="177"/>
      <c r="V850" s="177"/>
      <c r="W850" s="177"/>
      <c r="X850" s="177"/>
      <c r="Y850" s="177"/>
      <c r="Z850" s="177"/>
    </row>
    <row r="851" spans="1:26" ht="15.75" customHeight="1">
      <c r="A851" s="177"/>
      <c r="B851" s="177"/>
      <c r="C851" s="177"/>
      <c r="D851" s="177"/>
      <c r="E851" s="177"/>
      <c r="F851" s="177"/>
      <c r="G851" s="177"/>
      <c r="H851" s="177"/>
      <c r="I851" s="177"/>
      <c r="J851" s="177"/>
      <c r="K851" s="177"/>
      <c r="L851" s="177"/>
      <c r="M851" s="177"/>
      <c r="N851" s="177"/>
      <c r="O851" s="177"/>
      <c r="P851" s="177"/>
      <c r="Q851" s="177"/>
      <c r="R851" s="177"/>
      <c r="S851" s="177"/>
      <c r="T851" s="177"/>
      <c r="U851" s="177"/>
      <c r="V851" s="177"/>
      <c r="W851" s="177"/>
      <c r="X851" s="177"/>
      <c r="Y851" s="177"/>
      <c r="Z851" s="177"/>
    </row>
    <row r="852" spans="1:26" ht="15.75" customHeight="1">
      <c r="A852" s="177"/>
      <c r="B852" s="177"/>
      <c r="C852" s="177"/>
      <c r="D852" s="177"/>
      <c r="E852" s="177"/>
      <c r="F852" s="177"/>
      <c r="G852" s="177"/>
      <c r="H852" s="177"/>
      <c r="I852" s="177"/>
      <c r="J852" s="177"/>
      <c r="K852" s="177"/>
      <c r="L852" s="177"/>
      <c r="M852" s="177"/>
      <c r="N852" s="177"/>
      <c r="O852" s="177"/>
      <c r="P852" s="177"/>
      <c r="Q852" s="177"/>
      <c r="R852" s="177"/>
      <c r="S852" s="177"/>
      <c r="T852" s="177"/>
      <c r="U852" s="177"/>
      <c r="V852" s="177"/>
      <c r="W852" s="177"/>
      <c r="X852" s="177"/>
      <c r="Y852" s="177"/>
      <c r="Z852" s="177"/>
    </row>
    <row r="853" spans="1:26" ht="15.75" customHeight="1">
      <c r="A853" s="177"/>
      <c r="B853" s="177"/>
      <c r="C853" s="177"/>
      <c r="D853" s="177"/>
      <c r="E853" s="177"/>
      <c r="F853" s="177"/>
      <c r="G853" s="177"/>
      <c r="H853" s="177"/>
      <c r="I853" s="177"/>
      <c r="J853" s="177"/>
      <c r="K853" s="177"/>
      <c r="L853" s="177"/>
      <c r="M853" s="177"/>
      <c r="N853" s="177"/>
      <c r="O853" s="177"/>
      <c r="P853" s="177"/>
      <c r="Q853" s="177"/>
      <c r="R853" s="177"/>
      <c r="S853" s="177"/>
      <c r="T853" s="177"/>
      <c r="U853" s="177"/>
      <c r="V853" s="177"/>
      <c r="W853" s="177"/>
      <c r="X853" s="177"/>
      <c r="Y853" s="177"/>
      <c r="Z853" s="177"/>
    </row>
    <row r="854" spans="1:26" ht="15.75" customHeight="1">
      <c r="A854" s="177"/>
      <c r="B854" s="177"/>
      <c r="C854" s="177"/>
      <c r="D854" s="177"/>
      <c r="E854" s="177"/>
      <c r="F854" s="177"/>
      <c r="G854" s="177"/>
      <c r="H854" s="177"/>
      <c r="I854" s="177"/>
      <c r="J854" s="177"/>
      <c r="K854" s="177"/>
      <c r="L854" s="177"/>
      <c r="M854" s="177"/>
      <c r="N854" s="177"/>
      <c r="O854" s="177"/>
      <c r="P854" s="177"/>
      <c r="Q854" s="177"/>
      <c r="R854" s="177"/>
      <c r="S854" s="177"/>
      <c r="T854" s="177"/>
      <c r="U854" s="177"/>
      <c r="V854" s="177"/>
      <c r="W854" s="177"/>
      <c r="X854" s="177"/>
      <c r="Y854" s="177"/>
      <c r="Z854" s="177"/>
    </row>
    <row r="855" spans="1:26" ht="15.75" customHeight="1">
      <c r="A855" s="177"/>
      <c r="B855" s="177"/>
      <c r="C855" s="177"/>
      <c r="D855" s="177"/>
      <c r="E855" s="177"/>
      <c r="F855" s="177"/>
      <c r="G855" s="177"/>
      <c r="H855" s="177"/>
      <c r="I855" s="177"/>
      <c r="J855" s="177"/>
      <c r="K855" s="177"/>
      <c r="L855" s="177"/>
      <c r="M855" s="177"/>
      <c r="N855" s="177"/>
      <c r="O855" s="177"/>
      <c r="P855" s="177"/>
      <c r="Q855" s="177"/>
      <c r="R855" s="177"/>
      <c r="S855" s="177"/>
      <c r="T855" s="177"/>
      <c r="U855" s="177"/>
      <c r="V855" s="177"/>
      <c r="W855" s="177"/>
      <c r="X855" s="177"/>
      <c r="Y855" s="177"/>
      <c r="Z855" s="177"/>
    </row>
    <row r="856" spans="1:26" ht="15.75" customHeight="1">
      <c r="A856" s="177"/>
      <c r="B856" s="177"/>
      <c r="C856" s="177"/>
      <c r="D856" s="177"/>
      <c r="E856" s="177"/>
      <c r="F856" s="177"/>
      <c r="G856" s="177"/>
      <c r="H856" s="177"/>
      <c r="I856" s="177"/>
      <c r="J856" s="177"/>
      <c r="K856" s="177"/>
      <c r="L856" s="177"/>
      <c r="M856" s="177"/>
      <c r="N856" s="177"/>
      <c r="O856" s="177"/>
      <c r="P856" s="177"/>
      <c r="Q856" s="177"/>
      <c r="R856" s="177"/>
      <c r="S856" s="177"/>
      <c r="T856" s="177"/>
      <c r="U856" s="177"/>
      <c r="V856" s="177"/>
      <c r="W856" s="177"/>
      <c r="X856" s="177"/>
      <c r="Y856" s="177"/>
      <c r="Z856" s="177"/>
    </row>
    <row r="857" spans="1:26" ht="15.75" customHeight="1">
      <c r="A857" s="177"/>
      <c r="B857" s="177"/>
      <c r="C857" s="177"/>
      <c r="D857" s="177"/>
      <c r="E857" s="177"/>
      <c r="F857" s="177"/>
      <c r="G857" s="177"/>
      <c r="H857" s="177"/>
      <c r="I857" s="177"/>
      <c r="J857" s="177"/>
      <c r="K857" s="177"/>
      <c r="L857" s="177"/>
      <c r="M857" s="177"/>
      <c r="N857" s="177"/>
      <c r="O857" s="177"/>
      <c r="P857" s="177"/>
      <c r="Q857" s="177"/>
      <c r="R857" s="177"/>
      <c r="S857" s="177"/>
      <c r="T857" s="177"/>
      <c r="U857" s="177"/>
      <c r="V857" s="177"/>
      <c r="W857" s="177"/>
      <c r="X857" s="177"/>
      <c r="Y857" s="177"/>
      <c r="Z857" s="177"/>
    </row>
    <row r="858" spans="1:26" ht="15.75" customHeight="1">
      <c r="A858" s="177"/>
      <c r="B858" s="177"/>
      <c r="C858" s="177"/>
      <c r="D858" s="177"/>
      <c r="E858" s="177"/>
      <c r="F858" s="177"/>
      <c r="G858" s="177"/>
      <c r="H858" s="177"/>
      <c r="I858" s="177"/>
      <c r="J858" s="177"/>
      <c r="K858" s="177"/>
      <c r="L858" s="177"/>
      <c r="M858" s="177"/>
      <c r="N858" s="177"/>
      <c r="O858" s="177"/>
      <c r="P858" s="177"/>
      <c r="Q858" s="177"/>
      <c r="R858" s="177"/>
      <c r="S858" s="177"/>
      <c r="T858" s="177"/>
      <c r="U858" s="177"/>
      <c r="V858" s="177"/>
      <c r="W858" s="177"/>
      <c r="X858" s="177"/>
      <c r="Y858" s="177"/>
      <c r="Z858" s="177"/>
    </row>
    <row r="859" spans="1:26" ht="15.75" customHeight="1">
      <c r="A859" s="177"/>
      <c r="B859" s="177"/>
      <c r="C859" s="177"/>
      <c r="D859" s="177"/>
      <c r="E859" s="177"/>
      <c r="F859" s="177"/>
      <c r="G859" s="177"/>
      <c r="H859" s="177"/>
      <c r="I859" s="177"/>
      <c r="J859" s="177"/>
      <c r="K859" s="177"/>
      <c r="L859" s="177"/>
      <c r="M859" s="177"/>
      <c r="N859" s="177"/>
      <c r="O859" s="177"/>
      <c r="P859" s="177"/>
      <c r="Q859" s="177"/>
      <c r="R859" s="177"/>
      <c r="S859" s="177"/>
      <c r="T859" s="177"/>
      <c r="U859" s="177"/>
      <c r="V859" s="177"/>
      <c r="W859" s="177"/>
      <c r="X859" s="177"/>
      <c r="Y859" s="177"/>
      <c r="Z859" s="177"/>
    </row>
    <row r="860" spans="1:26" ht="15.75" customHeight="1">
      <c r="A860" s="177"/>
      <c r="B860" s="177"/>
      <c r="C860" s="177"/>
      <c r="D860" s="177"/>
      <c r="E860" s="177"/>
      <c r="F860" s="177"/>
      <c r="G860" s="177"/>
      <c r="H860" s="177"/>
      <c r="I860" s="177"/>
      <c r="J860" s="177"/>
      <c r="K860" s="177"/>
      <c r="L860" s="177"/>
      <c r="M860" s="177"/>
      <c r="N860" s="177"/>
      <c r="O860" s="177"/>
      <c r="P860" s="177"/>
      <c r="Q860" s="177"/>
      <c r="R860" s="177"/>
      <c r="S860" s="177"/>
      <c r="T860" s="177"/>
      <c r="U860" s="177"/>
      <c r="V860" s="177"/>
      <c r="W860" s="177"/>
      <c r="X860" s="177"/>
      <c r="Y860" s="177"/>
      <c r="Z860" s="177"/>
    </row>
    <row r="861" spans="1:26" ht="15.75" customHeight="1">
      <c r="A861" s="177"/>
      <c r="B861" s="177"/>
      <c r="C861" s="177"/>
      <c r="D861" s="177"/>
      <c r="E861" s="177"/>
      <c r="F861" s="177"/>
      <c r="G861" s="177"/>
      <c r="H861" s="177"/>
      <c r="I861" s="177"/>
      <c r="J861" s="177"/>
      <c r="K861" s="177"/>
      <c r="L861" s="177"/>
      <c r="M861" s="177"/>
      <c r="N861" s="177"/>
      <c r="O861" s="177"/>
      <c r="P861" s="177"/>
      <c r="Q861" s="177"/>
      <c r="R861" s="177"/>
      <c r="S861" s="177"/>
      <c r="T861" s="177"/>
      <c r="U861" s="177"/>
      <c r="V861" s="177"/>
      <c r="W861" s="177"/>
      <c r="X861" s="177"/>
      <c r="Y861" s="177"/>
      <c r="Z861" s="177"/>
    </row>
    <row r="862" spans="1:26" ht="15.75" customHeight="1">
      <c r="A862" s="177"/>
      <c r="B862" s="177"/>
      <c r="C862" s="177"/>
      <c r="D862" s="177"/>
      <c r="E862" s="177"/>
      <c r="F862" s="177"/>
      <c r="G862" s="177"/>
      <c r="H862" s="177"/>
      <c r="I862" s="177"/>
      <c r="J862" s="177"/>
      <c r="K862" s="177"/>
      <c r="L862" s="177"/>
      <c r="M862" s="177"/>
      <c r="N862" s="177"/>
      <c r="O862" s="177"/>
      <c r="P862" s="177"/>
      <c r="Q862" s="177"/>
      <c r="R862" s="177"/>
      <c r="S862" s="177"/>
      <c r="T862" s="177"/>
      <c r="U862" s="177"/>
      <c r="V862" s="177"/>
      <c r="W862" s="177"/>
      <c r="X862" s="177"/>
      <c r="Y862" s="177"/>
      <c r="Z862" s="177"/>
    </row>
    <row r="863" spans="1:26" ht="15.75" customHeight="1">
      <c r="A863" s="177"/>
      <c r="B863" s="177"/>
      <c r="C863" s="177"/>
      <c r="D863" s="177"/>
      <c r="E863" s="177"/>
      <c r="F863" s="177"/>
      <c r="G863" s="177"/>
      <c r="H863" s="177"/>
      <c r="I863" s="177"/>
      <c r="J863" s="177"/>
      <c r="K863" s="177"/>
      <c r="L863" s="177"/>
      <c r="M863" s="177"/>
      <c r="N863" s="177"/>
      <c r="O863" s="177"/>
      <c r="P863" s="177"/>
      <c r="Q863" s="177"/>
      <c r="R863" s="177"/>
      <c r="S863" s="177"/>
      <c r="T863" s="177"/>
      <c r="U863" s="177"/>
      <c r="V863" s="177"/>
      <c r="W863" s="177"/>
      <c r="X863" s="177"/>
      <c r="Y863" s="177"/>
      <c r="Z863" s="177"/>
    </row>
    <row r="864" spans="1:26" ht="15.75" customHeight="1">
      <c r="A864" s="177"/>
      <c r="B864" s="177"/>
      <c r="C864" s="177"/>
      <c r="D864" s="177"/>
      <c r="E864" s="177"/>
      <c r="F864" s="177"/>
      <c r="G864" s="177"/>
      <c r="H864" s="177"/>
      <c r="I864" s="177"/>
      <c r="J864" s="177"/>
      <c r="K864" s="177"/>
      <c r="L864" s="177"/>
      <c r="M864" s="177"/>
      <c r="N864" s="177"/>
      <c r="O864" s="177"/>
      <c r="P864" s="177"/>
      <c r="Q864" s="177"/>
      <c r="R864" s="177"/>
      <c r="S864" s="177"/>
      <c r="T864" s="177"/>
      <c r="U864" s="177"/>
      <c r="V864" s="177"/>
      <c r="W864" s="177"/>
      <c r="X864" s="177"/>
      <c r="Y864" s="177"/>
      <c r="Z864" s="177"/>
    </row>
    <row r="865" spans="1:26" ht="15.75" customHeight="1">
      <c r="A865" s="177"/>
      <c r="B865" s="177"/>
      <c r="C865" s="177"/>
      <c r="D865" s="177"/>
      <c r="E865" s="177"/>
      <c r="F865" s="177"/>
      <c r="G865" s="177"/>
      <c r="H865" s="177"/>
      <c r="I865" s="177"/>
      <c r="J865" s="177"/>
      <c r="K865" s="177"/>
      <c r="L865" s="177"/>
      <c r="M865" s="177"/>
      <c r="N865" s="177"/>
      <c r="O865" s="177"/>
      <c r="P865" s="177"/>
      <c r="Q865" s="177"/>
      <c r="R865" s="177"/>
      <c r="S865" s="177"/>
      <c r="T865" s="177"/>
      <c r="U865" s="177"/>
      <c r="V865" s="177"/>
      <c r="W865" s="177"/>
      <c r="X865" s="177"/>
      <c r="Y865" s="177"/>
      <c r="Z865" s="177"/>
    </row>
    <row r="866" spans="1:26" ht="15.75" customHeight="1">
      <c r="A866" s="177"/>
      <c r="B866" s="177"/>
      <c r="C866" s="177"/>
      <c r="D866" s="177"/>
      <c r="E866" s="177"/>
      <c r="F866" s="177"/>
      <c r="G866" s="177"/>
      <c r="H866" s="177"/>
      <c r="I866" s="177"/>
      <c r="J866" s="177"/>
      <c r="K866" s="177"/>
      <c r="L866" s="177"/>
      <c r="M866" s="177"/>
      <c r="N866" s="177"/>
      <c r="O866" s="177"/>
      <c r="P866" s="177"/>
      <c r="Q866" s="177"/>
      <c r="R866" s="177"/>
      <c r="S866" s="177"/>
      <c r="T866" s="177"/>
      <c r="U866" s="177"/>
      <c r="V866" s="177"/>
      <c r="W866" s="177"/>
      <c r="X866" s="177"/>
      <c r="Y866" s="177"/>
      <c r="Z866" s="177"/>
    </row>
    <row r="867" spans="1:26" ht="15.75" customHeight="1">
      <c r="A867" s="177"/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177"/>
      <c r="P867" s="177"/>
      <c r="Q867" s="177"/>
      <c r="R867" s="177"/>
      <c r="S867" s="177"/>
      <c r="T867" s="177"/>
      <c r="U867" s="177"/>
      <c r="V867" s="177"/>
      <c r="W867" s="177"/>
      <c r="X867" s="177"/>
      <c r="Y867" s="177"/>
      <c r="Z867" s="177"/>
    </row>
    <row r="868" spans="1:26" ht="15.75" customHeight="1">
      <c r="A868" s="177"/>
      <c r="B868" s="177"/>
      <c r="C868" s="177"/>
      <c r="D868" s="177"/>
      <c r="E868" s="177"/>
      <c r="F868" s="177"/>
      <c r="G868" s="177"/>
      <c r="H868" s="177"/>
      <c r="I868" s="177"/>
      <c r="J868" s="177"/>
      <c r="K868" s="177"/>
      <c r="L868" s="177"/>
      <c r="M868" s="177"/>
      <c r="N868" s="177"/>
      <c r="O868" s="177"/>
      <c r="P868" s="177"/>
      <c r="Q868" s="177"/>
      <c r="R868" s="177"/>
      <c r="S868" s="177"/>
      <c r="T868" s="177"/>
      <c r="U868" s="177"/>
      <c r="V868" s="177"/>
      <c r="W868" s="177"/>
      <c r="X868" s="177"/>
      <c r="Y868" s="177"/>
      <c r="Z868" s="177"/>
    </row>
    <row r="869" spans="1:26" ht="15.75" customHeight="1">
      <c r="A869" s="177"/>
      <c r="B869" s="177"/>
      <c r="C869" s="177"/>
      <c r="D869" s="177"/>
      <c r="E869" s="177"/>
      <c r="F869" s="177"/>
      <c r="G869" s="177"/>
      <c r="H869" s="177"/>
      <c r="I869" s="177"/>
      <c r="J869" s="177"/>
      <c r="K869" s="177"/>
      <c r="L869" s="177"/>
      <c r="M869" s="177"/>
      <c r="N869" s="177"/>
      <c r="O869" s="177"/>
      <c r="P869" s="177"/>
      <c r="Q869" s="177"/>
      <c r="R869" s="177"/>
      <c r="S869" s="177"/>
      <c r="T869" s="177"/>
      <c r="U869" s="177"/>
      <c r="V869" s="177"/>
      <c r="W869" s="177"/>
      <c r="X869" s="177"/>
      <c r="Y869" s="177"/>
      <c r="Z869" s="177"/>
    </row>
    <row r="870" spans="1:26" ht="15.75" customHeight="1">
      <c r="A870" s="177"/>
      <c r="B870" s="177"/>
      <c r="C870" s="177"/>
      <c r="D870" s="177"/>
      <c r="E870" s="177"/>
      <c r="F870" s="177"/>
      <c r="G870" s="177"/>
      <c r="H870" s="177"/>
      <c r="I870" s="177"/>
      <c r="J870" s="177"/>
      <c r="K870" s="177"/>
      <c r="L870" s="177"/>
      <c r="M870" s="177"/>
      <c r="N870" s="177"/>
      <c r="O870" s="177"/>
      <c r="P870" s="177"/>
      <c r="Q870" s="177"/>
      <c r="R870" s="177"/>
      <c r="S870" s="177"/>
      <c r="T870" s="177"/>
      <c r="U870" s="177"/>
      <c r="V870" s="177"/>
      <c r="W870" s="177"/>
      <c r="X870" s="177"/>
      <c r="Y870" s="177"/>
      <c r="Z870" s="177"/>
    </row>
    <row r="871" spans="1:26" ht="15.75" customHeight="1">
      <c r="A871" s="177"/>
      <c r="B871" s="177"/>
      <c r="C871" s="177"/>
      <c r="D871" s="177"/>
      <c r="E871" s="177"/>
      <c r="F871" s="177"/>
      <c r="G871" s="177"/>
      <c r="H871" s="177"/>
      <c r="I871" s="177"/>
      <c r="J871" s="177"/>
      <c r="K871" s="177"/>
      <c r="L871" s="177"/>
      <c r="M871" s="177"/>
      <c r="N871" s="177"/>
      <c r="O871" s="177"/>
      <c r="P871" s="177"/>
      <c r="Q871" s="177"/>
      <c r="R871" s="177"/>
      <c r="S871" s="177"/>
      <c r="T871" s="177"/>
      <c r="U871" s="177"/>
      <c r="V871" s="177"/>
      <c r="W871" s="177"/>
      <c r="X871" s="177"/>
      <c r="Y871" s="177"/>
      <c r="Z871" s="177"/>
    </row>
    <row r="872" spans="1:26" ht="15.75" customHeight="1">
      <c r="A872" s="177"/>
      <c r="B872" s="177"/>
      <c r="C872" s="177"/>
      <c r="D872" s="177"/>
      <c r="E872" s="177"/>
      <c r="F872" s="177"/>
      <c r="G872" s="177"/>
      <c r="H872" s="177"/>
      <c r="I872" s="177"/>
      <c r="J872" s="177"/>
      <c r="K872" s="177"/>
      <c r="L872" s="177"/>
      <c r="M872" s="177"/>
      <c r="N872" s="177"/>
      <c r="O872" s="177"/>
      <c r="P872" s="177"/>
      <c r="Q872" s="177"/>
      <c r="R872" s="177"/>
      <c r="S872" s="177"/>
      <c r="T872" s="177"/>
      <c r="U872" s="177"/>
      <c r="V872" s="177"/>
      <c r="W872" s="177"/>
      <c r="X872" s="177"/>
      <c r="Y872" s="177"/>
      <c r="Z872" s="177"/>
    </row>
    <row r="873" spans="1:26" ht="15.75" customHeight="1">
      <c r="A873" s="177"/>
      <c r="B873" s="177"/>
      <c r="C873" s="177"/>
      <c r="D873" s="177"/>
      <c r="E873" s="177"/>
      <c r="F873" s="177"/>
      <c r="G873" s="177"/>
      <c r="H873" s="177"/>
      <c r="I873" s="177"/>
      <c r="J873" s="177"/>
      <c r="K873" s="177"/>
      <c r="L873" s="177"/>
      <c r="M873" s="177"/>
      <c r="N873" s="177"/>
      <c r="O873" s="177"/>
      <c r="P873" s="177"/>
      <c r="Q873" s="177"/>
      <c r="R873" s="177"/>
      <c r="S873" s="177"/>
      <c r="T873" s="177"/>
      <c r="U873" s="177"/>
      <c r="V873" s="177"/>
      <c r="W873" s="177"/>
      <c r="X873" s="177"/>
      <c r="Y873" s="177"/>
      <c r="Z873" s="177"/>
    </row>
    <row r="874" spans="1:26" ht="15.75" customHeight="1">
      <c r="A874" s="177"/>
      <c r="B874" s="177"/>
      <c r="C874" s="177"/>
      <c r="D874" s="177"/>
      <c r="E874" s="177"/>
      <c r="F874" s="177"/>
      <c r="G874" s="177"/>
      <c r="H874" s="177"/>
      <c r="I874" s="177"/>
      <c r="J874" s="177"/>
      <c r="K874" s="177"/>
      <c r="L874" s="177"/>
      <c r="M874" s="177"/>
      <c r="N874" s="177"/>
      <c r="O874" s="177"/>
      <c r="P874" s="177"/>
      <c r="Q874" s="177"/>
      <c r="R874" s="177"/>
      <c r="S874" s="177"/>
      <c r="T874" s="177"/>
      <c r="U874" s="177"/>
      <c r="V874" s="177"/>
      <c r="W874" s="177"/>
      <c r="X874" s="177"/>
      <c r="Y874" s="177"/>
      <c r="Z874" s="177"/>
    </row>
    <row r="875" spans="1:26" ht="15.75" customHeight="1">
      <c r="A875" s="177"/>
      <c r="B875" s="177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</row>
    <row r="876" spans="1:26" ht="15.75" customHeight="1">
      <c r="A876" s="177"/>
      <c r="B876" s="177"/>
      <c r="C876" s="177"/>
      <c r="D876" s="177"/>
      <c r="E876" s="177"/>
      <c r="F876" s="177"/>
      <c r="G876" s="177"/>
      <c r="H876" s="177"/>
      <c r="I876" s="177"/>
      <c r="J876" s="177"/>
      <c r="K876" s="177"/>
      <c r="L876" s="177"/>
      <c r="M876" s="177"/>
      <c r="N876" s="177"/>
      <c r="O876" s="177"/>
      <c r="P876" s="177"/>
      <c r="Q876" s="177"/>
      <c r="R876" s="177"/>
      <c r="S876" s="177"/>
      <c r="T876" s="177"/>
      <c r="U876" s="177"/>
      <c r="V876" s="177"/>
      <c r="W876" s="177"/>
      <c r="X876" s="177"/>
      <c r="Y876" s="177"/>
      <c r="Z876" s="177"/>
    </row>
    <row r="877" spans="1:26" ht="15.75" customHeight="1">
      <c r="A877" s="177"/>
      <c r="B877" s="177"/>
      <c r="C877" s="177"/>
      <c r="D877" s="177"/>
      <c r="E877" s="177"/>
      <c r="F877" s="177"/>
      <c r="G877" s="177"/>
      <c r="H877" s="177"/>
      <c r="I877" s="177"/>
      <c r="J877" s="177"/>
      <c r="K877" s="177"/>
      <c r="L877" s="177"/>
      <c r="M877" s="177"/>
      <c r="N877" s="177"/>
      <c r="O877" s="177"/>
      <c r="P877" s="177"/>
      <c r="Q877" s="177"/>
      <c r="R877" s="177"/>
      <c r="S877" s="177"/>
      <c r="T877" s="177"/>
      <c r="U877" s="177"/>
      <c r="V877" s="177"/>
      <c r="W877" s="177"/>
      <c r="X877" s="177"/>
      <c r="Y877" s="177"/>
      <c r="Z877" s="177"/>
    </row>
    <row r="878" spans="1:26" ht="15.75" customHeight="1">
      <c r="A878" s="177"/>
      <c r="B878" s="177"/>
      <c r="C878" s="177"/>
      <c r="D878" s="177"/>
      <c r="E878" s="177"/>
      <c r="F878" s="177"/>
      <c r="G878" s="177"/>
      <c r="H878" s="177"/>
      <c r="I878" s="177"/>
      <c r="J878" s="177"/>
      <c r="K878" s="177"/>
      <c r="L878" s="177"/>
      <c r="M878" s="177"/>
      <c r="N878" s="177"/>
      <c r="O878" s="177"/>
      <c r="P878" s="177"/>
      <c r="Q878" s="177"/>
      <c r="R878" s="177"/>
      <c r="S878" s="177"/>
      <c r="T878" s="177"/>
      <c r="U878" s="177"/>
      <c r="V878" s="177"/>
      <c r="W878" s="177"/>
      <c r="X878" s="177"/>
      <c r="Y878" s="177"/>
      <c r="Z878" s="177"/>
    </row>
    <row r="879" spans="1:26" ht="15.75" customHeight="1">
      <c r="A879" s="177"/>
      <c r="B879" s="177"/>
      <c r="C879" s="177"/>
      <c r="D879" s="177"/>
      <c r="E879" s="177"/>
      <c r="F879" s="177"/>
      <c r="G879" s="177"/>
      <c r="H879" s="177"/>
      <c r="I879" s="177"/>
      <c r="J879" s="177"/>
      <c r="K879" s="177"/>
      <c r="L879" s="177"/>
      <c r="M879" s="177"/>
      <c r="N879" s="177"/>
      <c r="O879" s="177"/>
      <c r="P879" s="177"/>
      <c r="Q879" s="177"/>
      <c r="R879" s="177"/>
      <c r="S879" s="177"/>
      <c r="T879" s="177"/>
      <c r="U879" s="177"/>
      <c r="V879" s="177"/>
      <c r="W879" s="177"/>
      <c r="X879" s="177"/>
      <c r="Y879" s="177"/>
      <c r="Z879" s="177"/>
    </row>
    <row r="880" spans="1:26" ht="15.75" customHeight="1">
      <c r="A880" s="177"/>
      <c r="B880" s="177"/>
      <c r="C880" s="177"/>
      <c r="D880" s="177"/>
      <c r="E880" s="177"/>
      <c r="F880" s="177"/>
      <c r="G880" s="177"/>
      <c r="H880" s="177"/>
      <c r="I880" s="177"/>
      <c r="J880" s="177"/>
      <c r="K880" s="177"/>
      <c r="L880" s="177"/>
      <c r="M880" s="177"/>
      <c r="N880" s="177"/>
      <c r="O880" s="177"/>
      <c r="P880" s="177"/>
      <c r="Q880" s="177"/>
      <c r="R880" s="177"/>
      <c r="S880" s="177"/>
      <c r="T880" s="177"/>
      <c r="U880" s="177"/>
      <c r="V880" s="177"/>
      <c r="W880" s="177"/>
      <c r="X880" s="177"/>
      <c r="Y880" s="177"/>
      <c r="Z880" s="177"/>
    </row>
    <row r="881" spans="1:26" ht="15.75" customHeight="1">
      <c r="A881" s="177"/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77"/>
      <c r="P881" s="177"/>
      <c r="Q881" s="177"/>
      <c r="R881" s="177"/>
      <c r="S881" s="177"/>
      <c r="T881" s="177"/>
      <c r="U881" s="177"/>
      <c r="V881" s="177"/>
      <c r="W881" s="177"/>
      <c r="X881" s="177"/>
      <c r="Y881" s="177"/>
      <c r="Z881" s="177"/>
    </row>
    <row r="882" spans="1:26" ht="15.75" customHeight="1">
      <c r="A882" s="177"/>
      <c r="B882" s="177"/>
      <c r="C882" s="177"/>
      <c r="D882" s="177"/>
      <c r="E882" s="177"/>
      <c r="F882" s="177"/>
      <c r="G882" s="177"/>
      <c r="H882" s="177"/>
      <c r="I882" s="177"/>
      <c r="J882" s="177"/>
      <c r="K882" s="177"/>
      <c r="L882" s="177"/>
      <c r="M882" s="177"/>
      <c r="N882" s="177"/>
      <c r="O882" s="177"/>
      <c r="P882" s="177"/>
      <c r="Q882" s="177"/>
      <c r="R882" s="177"/>
      <c r="S882" s="177"/>
      <c r="T882" s="177"/>
      <c r="U882" s="177"/>
      <c r="V882" s="177"/>
      <c r="W882" s="177"/>
      <c r="X882" s="177"/>
      <c r="Y882" s="177"/>
      <c r="Z882" s="177"/>
    </row>
    <row r="883" spans="1:26" ht="15.75" customHeight="1">
      <c r="A883" s="177"/>
      <c r="B883" s="177"/>
      <c r="C883" s="177"/>
      <c r="D883" s="177"/>
      <c r="E883" s="177"/>
      <c r="F883" s="177"/>
      <c r="G883" s="177"/>
      <c r="H883" s="177"/>
      <c r="I883" s="177"/>
      <c r="J883" s="177"/>
      <c r="K883" s="177"/>
      <c r="L883" s="177"/>
      <c r="M883" s="177"/>
      <c r="N883" s="177"/>
      <c r="O883" s="177"/>
      <c r="P883" s="177"/>
      <c r="Q883" s="177"/>
      <c r="R883" s="177"/>
      <c r="S883" s="177"/>
      <c r="T883" s="177"/>
      <c r="U883" s="177"/>
      <c r="V883" s="177"/>
      <c r="W883" s="177"/>
      <c r="X883" s="177"/>
      <c r="Y883" s="177"/>
      <c r="Z883" s="177"/>
    </row>
    <row r="884" spans="1:26" ht="15.75" customHeight="1">
      <c r="A884" s="177"/>
      <c r="B884" s="177"/>
      <c r="C884" s="177"/>
      <c r="D884" s="177"/>
      <c r="E884" s="177"/>
      <c r="F884" s="177"/>
      <c r="G884" s="177"/>
      <c r="H884" s="177"/>
      <c r="I884" s="177"/>
      <c r="J884" s="177"/>
      <c r="K884" s="177"/>
      <c r="L884" s="177"/>
      <c r="M884" s="177"/>
      <c r="N884" s="177"/>
      <c r="O884" s="177"/>
      <c r="P884" s="177"/>
      <c r="Q884" s="177"/>
      <c r="R884" s="177"/>
      <c r="S884" s="177"/>
      <c r="T884" s="177"/>
      <c r="U884" s="177"/>
      <c r="V884" s="177"/>
      <c r="W884" s="177"/>
      <c r="X884" s="177"/>
      <c r="Y884" s="177"/>
      <c r="Z884" s="177"/>
    </row>
    <row r="885" spans="1:26" ht="15.75" customHeight="1">
      <c r="A885" s="177"/>
      <c r="B885" s="177"/>
      <c r="C885" s="177"/>
      <c r="D885" s="177"/>
      <c r="E885" s="177"/>
      <c r="F885" s="177"/>
      <c r="G885" s="177"/>
      <c r="H885" s="177"/>
      <c r="I885" s="177"/>
      <c r="J885" s="177"/>
      <c r="K885" s="177"/>
      <c r="L885" s="177"/>
      <c r="M885" s="177"/>
      <c r="N885" s="177"/>
      <c r="O885" s="177"/>
      <c r="P885" s="177"/>
      <c r="Q885" s="177"/>
      <c r="R885" s="177"/>
      <c r="S885" s="177"/>
      <c r="T885" s="177"/>
      <c r="U885" s="177"/>
      <c r="V885" s="177"/>
      <c r="W885" s="177"/>
      <c r="X885" s="177"/>
      <c r="Y885" s="177"/>
      <c r="Z885" s="177"/>
    </row>
    <row r="886" spans="1:26" ht="15.75" customHeight="1">
      <c r="A886" s="177"/>
      <c r="B886" s="177"/>
      <c r="C886" s="177"/>
      <c r="D886" s="177"/>
      <c r="E886" s="177"/>
      <c r="F886" s="177"/>
      <c r="G886" s="177"/>
      <c r="H886" s="177"/>
      <c r="I886" s="177"/>
      <c r="J886" s="177"/>
      <c r="K886" s="177"/>
      <c r="L886" s="177"/>
      <c r="M886" s="177"/>
      <c r="N886" s="177"/>
      <c r="O886" s="177"/>
      <c r="P886" s="177"/>
      <c r="Q886" s="177"/>
      <c r="R886" s="177"/>
      <c r="S886" s="177"/>
      <c r="T886" s="177"/>
      <c r="U886" s="177"/>
      <c r="V886" s="177"/>
      <c r="W886" s="177"/>
      <c r="X886" s="177"/>
      <c r="Y886" s="177"/>
      <c r="Z886" s="177"/>
    </row>
    <row r="887" spans="1:26" ht="15.75" customHeight="1">
      <c r="A887" s="177"/>
      <c r="B887" s="177"/>
      <c r="C887" s="177"/>
      <c r="D887" s="177"/>
      <c r="E887" s="177"/>
      <c r="F887" s="177"/>
      <c r="G887" s="177"/>
      <c r="H887" s="177"/>
      <c r="I887" s="177"/>
      <c r="J887" s="177"/>
      <c r="K887" s="177"/>
      <c r="L887" s="177"/>
      <c r="M887" s="177"/>
      <c r="N887" s="177"/>
      <c r="O887" s="177"/>
      <c r="P887" s="177"/>
      <c r="Q887" s="177"/>
      <c r="R887" s="177"/>
      <c r="S887" s="177"/>
      <c r="T887" s="177"/>
      <c r="U887" s="177"/>
      <c r="V887" s="177"/>
      <c r="W887" s="177"/>
      <c r="X887" s="177"/>
      <c r="Y887" s="177"/>
      <c r="Z887" s="177"/>
    </row>
    <row r="888" spans="1:26" ht="15.75" customHeight="1">
      <c r="A888" s="177"/>
      <c r="B888" s="177"/>
      <c r="C888" s="177"/>
      <c r="D888" s="177"/>
      <c r="E888" s="177"/>
      <c r="F888" s="177"/>
      <c r="G888" s="177"/>
      <c r="H888" s="177"/>
      <c r="I888" s="177"/>
      <c r="J888" s="177"/>
      <c r="K888" s="177"/>
      <c r="L888" s="177"/>
      <c r="M888" s="177"/>
      <c r="N888" s="177"/>
      <c r="O888" s="177"/>
      <c r="P888" s="177"/>
      <c r="Q888" s="177"/>
      <c r="R888" s="177"/>
      <c r="S888" s="177"/>
      <c r="T888" s="177"/>
      <c r="U888" s="177"/>
      <c r="V888" s="177"/>
      <c r="W888" s="177"/>
      <c r="X888" s="177"/>
      <c r="Y888" s="177"/>
      <c r="Z888" s="177"/>
    </row>
    <row r="889" spans="1:26" ht="15.75" customHeight="1">
      <c r="A889" s="177"/>
      <c r="B889" s="177"/>
      <c r="C889" s="177"/>
      <c r="D889" s="177"/>
      <c r="E889" s="177"/>
      <c r="F889" s="177"/>
      <c r="G889" s="177"/>
      <c r="H889" s="177"/>
      <c r="I889" s="177"/>
      <c r="J889" s="177"/>
      <c r="K889" s="177"/>
      <c r="L889" s="177"/>
      <c r="M889" s="177"/>
      <c r="N889" s="177"/>
      <c r="O889" s="177"/>
      <c r="P889" s="177"/>
      <c r="Q889" s="177"/>
      <c r="R889" s="177"/>
      <c r="S889" s="177"/>
      <c r="T889" s="177"/>
      <c r="U889" s="177"/>
      <c r="V889" s="177"/>
      <c r="W889" s="177"/>
      <c r="X889" s="177"/>
      <c r="Y889" s="177"/>
      <c r="Z889" s="177"/>
    </row>
    <row r="890" spans="1:26" ht="15.75" customHeight="1">
      <c r="A890" s="177"/>
      <c r="B890" s="177"/>
      <c r="C890" s="177"/>
      <c r="D890" s="177"/>
      <c r="E890" s="177"/>
      <c r="F890" s="177"/>
      <c r="G890" s="177"/>
      <c r="H890" s="177"/>
      <c r="I890" s="177"/>
      <c r="J890" s="177"/>
      <c r="K890" s="177"/>
      <c r="L890" s="177"/>
      <c r="M890" s="177"/>
      <c r="N890" s="177"/>
      <c r="O890" s="177"/>
      <c r="P890" s="177"/>
      <c r="Q890" s="177"/>
      <c r="R890" s="177"/>
      <c r="S890" s="177"/>
      <c r="T890" s="177"/>
      <c r="U890" s="177"/>
      <c r="V890" s="177"/>
      <c r="W890" s="177"/>
      <c r="X890" s="177"/>
      <c r="Y890" s="177"/>
      <c r="Z890" s="177"/>
    </row>
    <row r="891" spans="1:26" ht="15.75" customHeight="1">
      <c r="A891" s="177"/>
      <c r="B891" s="177"/>
      <c r="C891" s="177"/>
      <c r="D891" s="177"/>
      <c r="E891" s="177"/>
      <c r="F891" s="177"/>
      <c r="G891" s="177"/>
      <c r="H891" s="177"/>
      <c r="I891" s="177"/>
      <c r="J891" s="177"/>
      <c r="K891" s="177"/>
      <c r="L891" s="177"/>
      <c r="M891" s="177"/>
      <c r="N891" s="177"/>
      <c r="O891" s="177"/>
      <c r="P891" s="177"/>
      <c r="Q891" s="177"/>
      <c r="R891" s="177"/>
      <c r="S891" s="177"/>
      <c r="T891" s="177"/>
      <c r="U891" s="177"/>
      <c r="V891" s="177"/>
      <c r="W891" s="177"/>
      <c r="X891" s="177"/>
      <c r="Y891" s="177"/>
      <c r="Z891" s="177"/>
    </row>
    <row r="892" spans="1:26" ht="15.75" customHeight="1">
      <c r="A892" s="177"/>
      <c r="B892" s="177"/>
      <c r="C892" s="177"/>
      <c r="D892" s="177"/>
      <c r="E892" s="177"/>
      <c r="F892" s="177"/>
      <c r="G892" s="177"/>
      <c r="H892" s="177"/>
      <c r="I892" s="177"/>
      <c r="J892" s="177"/>
      <c r="K892" s="177"/>
      <c r="L892" s="177"/>
      <c r="M892" s="177"/>
      <c r="N892" s="177"/>
      <c r="O892" s="177"/>
      <c r="P892" s="177"/>
      <c r="Q892" s="177"/>
      <c r="R892" s="177"/>
      <c r="S892" s="177"/>
      <c r="T892" s="177"/>
      <c r="U892" s="177"/>
      <c r="V892" s="177"/>
      <c r="W892" s="177"/>
      <c r="X892" s="177"/>
      <c r="Y892" s="177"/>
      <c r="Z892" s="177"/>
    </row>
    <row r="893" spans="1:26" ht="15.75" customHeight="1">
      <c r="A893" s="177"/>
      <c r="B893" s="177"/>
      <c r="C893" s="177"/>
      <c r="D893" s="177"/>
      <c r="E893" s="177"/>
      <c r="F893" s="177"/>
      <c r="G893" s="177"/>
      <c r="H893" s="177"/>
      <c r="I893" s="177"/>
      <c r="J893" s="177"/>
      <c r="K893" s="177"/>
      <c r="L893" s="177"/>
      <c r="M893" s="177"/>
      <c r="N893" s="177"/>
      <c r="O893" s="177"/>
      <c r="P893" s="177"/>
      <c r="Q893" s="177"/>
      <c r="R893" s="177"/>
      <c r="S893" s="177"/>
      <c r="T893" s="177"/>
      <c r="U893" s="177"/>
      <c r="V893" s="177"/>
      <c r="W893" s="177"/>
      <c r="X893" s="177"/>
      <c r="Y893" s="177"/>
      <c r="Z893" s="177"/>
    </row>
    <row r="894" spans="1:26" ht="15.75" customHeight="1">
      <c r="A894" s="177"/>
      <c r="B894" s="177"/>
      <c r="C894" s="177"/>
      <c r="D894" s="177"/>
      <c r="E894" s="177"/>
      <c r="F894" s="177"/>
      <c r="G894" s="177"/>
      <c r="H894" s="177"/>
      <c r="I894" s="177"/>
      <c r="J894" s="177"/>
      <c r="K894" s="177"/>
      <c r="L894" s="177"/>
      <c r="M894" s="177"/>
      <c r="N894" s="177"/>
      <c r="O894" s="177"/>
      <c r="P894" s="177"/>
      <c r="Q894" s="177"/>
      <c r="R894" s="177"/>
      <c r="S894" s="177"/>
      <c r="T894" s="177"/>
      <c r="U894" s="177"/>
      <c r="V894" s="177"/>
      <c r="W894" s="177"/>
      <c r="X894" s="177"/>
      <c r="Y894" s="177"/>
      <c r="Z894" s="177"/>
    </row>
    <row r="895" spans="1:26" ht="15.75" customHeight="1">
      <c r="A895" s="177"/>
      <c r="B895" s="177"/>
      <c r="C895" s="177"/>
      <c r="D895" s="177"/>
      <c r="E895" s="177"/>
      <c r="F895" s="177"/>
      <c r="G895" s="177"/>
      <c r="H895" s="177"/>
      <c r="I895" s="177"/>
      <c r="J895" s="177"/>
      <c r="K895" s="177"/>
      <c r="L895" s="177"/>
      <c r="M895" s="177"/>
      <c r="N895" s="177"/>
      <c r="O895" s="177"/>
      <c r="P895" s="177"/>
      <c r="Q895" s="177"/>
      <c r="R895" s="177"/>
      <c r="S895" s="177"/>
      <c r="T895" s="177"/>
      <c r="U895" s="177"/>
      <c r="V895" s="177"/>
      <c r="W895" s="177"/>
      <c r="X895" s="177"/>
      <c r="Y895" s="177"/>
      <c r="Z895" s="177"/>
    </row>
    <row r="896" spans="1:26" ht="15.75" customHeight="1">
      <c r="A896" s="177"/>
      <c r="B896" s="177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</row>
    <row r="897" spans="1:26" ht="15.75" customHeight="1">
      <c r="A897" s="177"/>
      <c r="B897" s="177"/>
      <c r="C897" s="177"/>
      <c r="D897" s="177"/>
      <c r="E897" s="177"/>
      <c r="F897" s="177"/>
      <c r="G897" s="177"/>
      <c r="H897" s="177"/>
      <c r="I897" s="177"/>
      <c r="J897" s="177"/>
      <c r="K897" s="177"/>
      <c r="L897" s="177"/>
      <c r="M897" s="177"/>
      <c r="N897" s="177"/>
      <c r="O897" s="177"/>
      <c r="P897" s="177"/>
      <c r="Q897" s="177"/>
      <c r="R897" s="177"/>
      <c r="S897" s="177"/>
      <c r="T897" s="177"/>
      <c r="U897" s="177"/>
      <c r="V897" s="177"/>
      <c r="W897" s="177"/>
      <c r="X897" s="177"/>
      <c r="Y897" s="177"/>
      <c r="Z897" s="177"/>
    </row>
    <row r="898" spans="1:26" ht="15.75" customHeight="1">
      <c r="A898" s="177"/>
      <c r="B898" s="177"/>
      <c r="C898" s="177"/>
      <c r="D898" s="177"/>
      <c r="E898" s="177"/>
      <c r="F898" s="177"/>
      <c r="G898" s="177"/>
      <c r="H898" s="177"/>
      <c r="I898" s="177"/>
      <c r="J898" s="177"/>
      <c r="K898" s="177"/>
      <c r="L898" s="177"/>
      <c r="M898" s="177"/>
      <c r="N898" s="177"/>
      <c r="O898" s="177"/>
      <c r="P898" s="177"/>
      <c r="Q898" s="177"/>
      <c r="R898" s="177"/>
      <c r="S898" s="177"/>
      <c r="T898" s="177"/>
      <c r="U898" s="177"/>
      <c r="V898" s="177"/>
      <c r="W898" s="177"/>
      <c r="X898" s="177"/>
      <c r="Y898" s="177"/>
      <c r="Z898" s="177"/>
    </row>
    <row r="899" spans="1:26" ht="15.75" customHeight="1">
      <c r="A899" s="177"/>
      <c r="B899" s="177"/>
      <c r="C899" s="177"/>
      <c r="D899" s="177"/>
      <c r="E899" s="177"/>
      <c r="F899" s="177"/>
      <c r="G899" s="177"/>
      <c r="H899" s="177"/>
      <c r="I899" s="177"/>
      <c r="J899" s="177"/>
      <c r="K899" s="177"/>
      <c r="L899" s="177"/>
      <c r="M899" s="177"/>
      <c r="N899" s="177"/>
      <c r="O899" s="177"/>
      <c r="P899" s="177"/>
      <c r="Q899" s="177"/>
      <c r="R899" s="177"/>
      <c r="S899" s="177"/>
      <c r="T899" s="177"/>
      <c r="U899" s="177"/>
      <c r="V899" s="177"/>
      <c r="W899" s="177"/>
      <c r="X899" s="177"/>
      <c r="Y899" s="177"/>
      <c r="Z899" s="177"/>
    </row>
    <row r="900" spans="1:26" ht="15.75" customHeight="1">
      <c r="A900" s="177"/>
      <c r="B900" s="177"/>
      <c r="C900" s="177"/>
      <c r="D900" s="177"/>
      <c r="E900" s="177"/>
      <c r="F900" s="177"/>
      <c r="G900" s="177"/>
      <c r="H900" s="177"/>
      <c r="I900" s="177"/>
      <c r="J900" s="177"/>
      <c r="K900" s="177"/>
      <c r="L900" s="177"/>
      <c r="M900" s="177"/>
      <c r="N900" s="177"/>
      <c r="O900" s="177"/>
      <c r="P900" s="177"/>
      <c r="Q900" s="177"/>
      <c r="R900" s="177"/>
      <c r="S900" s="177"/>
      <c r="T900" s="177"/>
      <c r="U900" s="177"/>
      <c r="V900" s="177"/>
      <c r="W900" s="177"/>
      <c r="X900" s="177"/>
      <c r="Y900" s="177"/>
      <c r="Z900" s="177"/>
    </row>
    <row r="901" spans="1:26" ht="15.75" customHeight="1">
      <c r="A901" s="177"/>
      <c r="B901" s="177"/>
      <c r="C901" s="177"/>
      <c r="D901" s="177"/>
      <c r="E901" s="177"/>
      <c r="F901" s="177"/>
      <c r="G901" s="177"/>
      <c r="H901" s="177"/>
      <c r="I901" s="177"/>
      <c r="J901" s="177"/>
      <c r="K901" s="177"/>
      <c r="L901" s="177"/>
      <c r="M901" s="177"/>
      <c r="N901" s="177"/>
      <c r="O901" s="177"/>
      <c r="P901" s="177"/>
      <c r="Q901" s="177"/>
      <c r="R901" s="177"/>
      <c r="S901" s="177"/>
      <c r="T901" s="177"/>
      <c r="U901" s="177"/>
      <c r="V901" s="177"/>
      <c r="W901" s="177"/>
      <c r="X901" s="177"/>
      <c r="Y901" s="177"/>
      <c r="Z901" s="177"/>
    </row>
    <row r="902" spans="1:26" ht="15.75" customHeight="1">
      <c r="A902" s="177"/>
      <c r="B902" s="177"/>
      <c r="C902" s="177"/>
      <c r="D902" s="177"/>
      <c r="E902" s="177"/>
      <c r="F902" s="177"/>
      <c r="G902" s="177"/>
      <c r="H902" s="177"/>
      <c r="I902" s="177"/>
      <c r="J902" s="177"/>
      <c r="K902" s="177"/>
      <c r="L902" s="177"/>
      <c r="M902" s="177"/>
      <c r="N902" s="177"/>
      <c r="O902" s="177"/>
      <c r="P902" s="177"/>
      <c r="Q902" s="177"/>
      <c r="R902" s="177"/>
      <c r="S902" s="177"/>
      <c r="T902" s="177"/>
      <c r="U902" s="177"/>
      <c r="V902" s="177"/>
      <c r="W902" s="177"/>
      <c r="X902" s="177"/>
      <c r="Y902" s="177"/>
      <c r="Z902" s="177"/>
    </row>
    <row r="903" spans="1:26" ht="15.75" customHeight="1">
      <c r="A903" s="177"/>
      <c r="B903" s="177"/>
      <c r="C903" s="177"/>
      <c r="D903" s="177"/>
      <c r="E903" s="177"/>
      <c r="F903" s="177"/>
      <c r="G903" s="177"/>
      <c r="H903" s="177"/>
      <c r="I903" s="177"/>
      <c r="J903" s="177"/>
      <c r="K903" s="177"/>
      <c r="L903" s="177"/>
      <c r="M903" s="177"/>
      <c r="N903" s="177"/>
      <c r="O903" s="177"/>
      <c r="P903" s="177"/>
      <c r="Q903" s="177"/>
      <c r="R903" s="177"/>
      <c r="S903" s="177"/>
      <c r="T903" s="177"/>
      <c r="U903" s="177"/>
      <c r="V903" s="177"/>
      <c r="W903" s="177"/>
      <c r="X903" s="177"/>
      <c r="Y903" s="177"/>
      <c r="Z903" s="177"/>
    </row>
    <row r="904" spans="1:26" ht="15.75" customHeight="1">
      <c r="A904" s="177"/>
      <c r="B904" s="177"/>
      <c r="C904" s="177"/>
      <c r="D904" s="177"/>
      <c r="E904" s="177"/>
      <c r="F904" s="177"/>
      <c r="G904" s="177"/>
      <c r="H904" s="177"/>
      <c r="I904" s="177"/>
      <c r="J904" s="177"/>
      <c r="K904" s="177"/>
      <c r="L904" s="177"/>
      <c r="M904" s="177"/>
      <c r="N904" s="177"/>
      <c r="O904" s="177"/>
      <c r="P904" s="177"/>
      <c r="Q904" s="177"/>
      <c r="R904" s="177"/>
      <c r="S904" s="177"/>
      <c r="T904" s="177"/>
      <c r="U904" s="177"/>
      <c r="V904" s="177"/>
      <c r="W904" s="177"/>
      <c r="X904" s="177"/>
      <c r="Y904" s="177"/>
      <c r="Z904" s="177"/>
    </row>
    <row r="905" spans="1:26" ht="15.75" customHeight="1">
      <c r="A905" s="177"/>
      <c r="B905" s="177"/>
      <c r="C905" s="177"/>
      <c r="D905" s="177"/>
      <c r="E905" s="177"/>
      <c r="F905" s="177"/>
      <c r="G905" s="177"/>
      <c r="H905" s="177"/>
      <c r="I905" s="177"/>
      <c r="J905" s="177"/>
      <c r="K905" s="177"/>
      <c r="L905" s="177"/>
      <c r="M905" s="177"/>
      <c r="N905" s="177"/>
      <c r="O905" s="177"/>
      <c r="P905" s="177"/>
      <c r="Q905" s="177"/>
      <c r="R905" s="177"/>
      <c r="S905" s="177"/>
      <c r="T905" s="177"/>
      <c r="U905" s="177"/>
      <c r="V905" s="177"/>
      <c r="W905" s="177"/>
      <c r="X905" s="177"/>
      <c r="Y905" s="177"/>
      <c r="Z905" s="177"/>
    </row>
    <row r="906" spans="1:26" ht="15.75" customHeight="1">
      <c r="A906" s="177"/>
      <c r="B906" s="177"/>
      <c r="C906" s="177"/>
      <c r="D906" s="177"/>
      <c r="E906" s="177"/>
      <c r="F906" s="177"/>
      <c r="G906" s="177"/>
      <c r="H906" s="177"/>
      <c r="I906" s="177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</row>
    <row r="907" spans="1:26" ht="15.75" customHeight="1">
      <c r="A907" s="177"/>
      <c r="B907" s="177"/>
      <c r="C907" s="177"/>
      <c r="D907" s="177"/>
      <c r="E907" s="177"/>
      <c r="F907" s="177"/>
      <c r="G907" s="177"/>
      <c r="H907" s="177"/>
      <c r="I907" s="177"/>
      <c r="J907" s="177"/>
      <c r="K907" s="177"/>
      <c r="L907" s="177"/>
      <c r="M907" s="177"/>
      <c r="N907" s="177"/>
      <c r="O907" s="177"/>
      <c r="P907" s="177"/>
      <c r="Q907" s="177"/>
      <c r="R907" s="177"/>
      <c r="S907" s="177"/>
      <c r="T907" s="177"/>
      <c r="U907" s="177"/>
      <c r="V907" s="177"/>
      <c r="W907" s="177"/>
      <c r="X907" s="177"/>
      <c r="Y907" s="177"/>
      <c r="Z907" s="177"/>
    </row>
    <row r="908" spans="1:26" ht="15.75" customHeight="1">
      <c r="A908" s="177"/>
      <c r="B908" s="177"/>
      <c r="C908" s="177"/>
      <c r="D908" s="177"/>
      <c r="E908" s="177"/>
      <c r="F908" s="177"/>
      <c r="G908" s="177"/>
      <c r="H908" s="177"/>
      <c r="I908" s="177"/>
      <c r="J908" s="177"/>
      <c r="K908" s="177"/>
      <c r="L908" s="177"/>
      <c r="M908" s="177"/>
      <c r="N908" s="177"/>
      <c r="O908" s="177"/>
      <c r="P908" s="177"/>
      <c r="Q908" s="177"/>
      <c r="R908" s="177"/>
      <c r="S908" s="177"/>
      <c r="T908" s="177"/>
      <c r="U908" s="177"/>
      <c r="V908" s="177"/>
      <c r="W908" s="177"/>
      <c r="X908" s="177"/>
      <c r="Y908" s="177"/>
      <c r="Z908" s="177"/>
    </row>
    <row r="909" spans="1:26" ht="15.75" customHeight="1">
      <c r="A909" s="177"/>
      <c r="B909" s="177"/>
      <c r="C909" s="177"/>
      <c r="D909" s="177"/>
      <c r="E909" s="177"/>
      <c r="F909" s="177"/>
      <c r="G909" s="177"/>
      <c r="H909" s="177"/>
      <c r="I909" s="177"/>
      <c r="J909" s="177"/>
      <c r="K909" s="177"/>
      <c r="L909" s="177"/>
      <c r="M909" s="177"/>
      <c r="N909" s="177"/>
      <c r="O909" s="177"/>
      <c r="P909" s="177"/>
      <c r="Q909" s="177"/>
      <c r="R909" s="177"/>
      <c r="S909" s="177"/>
      <c r="T909" s="177"/>
      <c r="U909" s="177"/>
      <c r="V909" s="177"/>
      <c r="W909" s="177"/>
      <c r="X909" s="177"/>
      <c r="Y909" s="177"/>
      <c r="Z909" s="177"/>
    </row>
    <row r="910" spans="1:26" ht="15.75" customHeight="1">
      <c r="A910" s="177"/>
      <c r="B910" s="177"/>
      <c r="C910" s="177"/>
      <c r="D910" s="177"/>
      <c r="E910" s="177"/>
      <c r="F910" s="177"/>
      <c r="G910" s="177"/>
      <c r="H910" s="177"/>
      <c r="I910" s="177"/>
      <c r="J910" s="177"/>
      <c r="K910" s="177"/>
      <c r="L910" s="177"/>
      <c r="M910" s="177"/>
      <c r="N910" s="177"/>
      <c r="O910" s="177"/>
      <c r="P910" s="177"/>
      <c r="Q910" s="177"/>
      <c r="R910" s="177"/>
      <c r="S910" s="177"/>
      <c r="T910" s="177"/>
      <c r="U910" s="177"/>
      <c r="V910" s="177"/>
      <c r="W910" s="177"/>
      <c r="X910" s="177"/>
      <c r="Y910" s="177"/>
      <c r="Z910" s="177"/>
    </row>
    <row r="911" spans="1:26" ht="15.75" customHeight="1">
      <c r="A911" s="177"/>
      <c r="B911" s="177"/>
      <c r="C911" s="177"/>
      <c r="D911" s="177"/>
      <c r="E911" s="177"/>
      <c r="F911" s="177"/>
      <c r="G911" s="177"/>
      <c r="H911" s="177"/>
      <c r="I911" s="177"/>
      <c r="J911" s="177"/>
      <c r="K911" s="177"/>
      <c r="L911" s="177"/>
      <c r="M911" s="177"/>
      <c r="N911" s="177"/>
      <c r="O911" s="177"/>
      <c r="P911" s="177"/>
      <c r="Q911" s="177"/>
      <c r="R911" s="177"/>
      <c r="S911" s="177"/>
      <c r="T911" s="177"/>
      <c r="U911" s="177"/>
      <c r="V911" s="177"/>
      <c r="W911" s="177"/>
      <c r="X911" s="177"/>
      <c r="Y911" s="177"/>
      <c r="Z911" s="177"/>
    </row>
    <row r="912" spans="1:26" ht="15.75" customHeight="1">
      <c r="A912" s="177"/>
      <c r="B912" s="177"/>
      <c r="C912" s="177"/>
      <c r="D912" s="177"/>
      <c r="E912" s="177"/>
      <c r="F912" s="177"/>
      <c r="G912" s="177"/>
      <c r="H912" s="177"/>
      <c r="I912" s="177"/>
      <c r="J912" s="177"/>
      <c r="K912" s="177"/>
      <c r="L912" s="177"/>
      <c r="M912" s="177"/>
      <c r="N912" s="177"/>
      <c r="O912" s="177"/>
      <c r="P912" s="177"/>
      <c r="Q912" s="177"/>
      <c r="R912" s="177"/>
      <c r="S912" s="177"/>
      <c r="T912" s="177"/>
      <c r="U912" s="177"/>
      <c r="V912" s="177"/>
      <c r="W912" s="177"/>
      <c r="X912" s="177"/>
      <c r="Y912" s="177"/>
      <c r="Z912" s="177"/>
    </row>
    <row r="913" spans="1:26" ht="15.75" customHeight="1">
      <c r="A913" s="177"/>
      <c r="B913" s="177"/>
      <c r="C913" s="177"/>
      <c r="D913" s="177"/>
      <c r="E913" s="177"/>
      <c r="F913" s="177"/>
      <c r="G913" s="177"/>
      <c r="H913" s="177"/>
      <c r="I913" s="177"/>
      <c r="J913" s="177"/>
      <c r="K913" s="177"/>
      <c r="L913" s="177"/>
      <c r="M913" s="177"/>
      <c r="N913" s="177"/>
      <c r="O913" s="177"/>
      <c r="P913" s="177"/>
      <c r="Q913" s="177"/>
      <c r="R913" s="177"/>
      <c r="S913" s="177"/>
      <c r="T913" s="177"/>
      <c r="U913" s="177"/>
      <c r="V913" s="177"/>
      <c r="W913" s="177"/>
      <c r="X913" s="177"/>
      <c r="Y913" s="177"/>
      <c r="Z913" s="177"/>
    </row>
    <row r="914" spans="1:26" ht="15.75" customHeight="1">
      <c r="A914" s="177"/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177"/>
      <c r="P914" s="177"/>
      <c r="Q914" s="177"/>
      <c r="R914" s="177"/>
      <c r="S914" s="177"/>
      <c r="T914" s="177"/>
      <c r="U914" s="177"/>
      <c r="V914" s="177"/>
      <c r="W914" s="177"/>
      <c r="X914" s="177"/>
      <c r="Y914" s="177"/>
      <c r="Z914" s="177"/>
    </row>
    <row r="915" spans="1:26" ht="15.75" customHeight="1">
      <c r="A915" s="177"/>
      <c r="B915" s="177"/>
      <c r="C915" s="177"/>
      <c r="D915" s="177"/>
      <c r="E915" s="177"/>
      <c r="F915" s="177"/>
      <c r="G915" s="177"/>
      <c r="H915" s="177"/>
      <c r="I915" s="177"/>
      <c r="J915" s="177"/>
      <c r="K915" s="177"/>
      <c r="L915" s="177"/>
      <c r="M915" s="177"/>
      <c r="N915" s="177"/>
      <c r="O915" s="177"/>
      <c r="P915" s="177"/>
      <c r="Q915" s="177"/>
      <c r="R915" s="177"/>
      <c r="S915" s="177"/>
      <c r="T915" s="177"/>
      <c r="U915" s="177"/>
      <c r="V915" s="177"/>
      <c r="W915" s="177"/>
      <c r="X915" s="177"/>
      <c r="Y915" s="177"/>
      <c r="Z915" s="177"/>
    </row>
    <row r="916" spans="1:26" ht="15.75" customHeight="1">
      <c r="A916" s="177"/>
      <c r="B916" s="177"/>
      <c r="C916" s="177"/>
      <c r="D916" s="177"/>
      <c r="E916" s="177"/>
      <c r="F916" s="177"/>
      <c r="G916" s="177"/>
      <c r="H916" s="177"/>
      <c r="I916" s="177"/>
      <c r="J916" s="177"/>
      <c r="K916" s="177"/>
      <c r="L916" s="177"/>
      <c r="M916" s="177"/>
      <c r="N916" s="177"/>
      <c r="O916" s="177"/>
      <c r="P916" s="177"/>
      <c r="Q916" s="177"/>
      <c r="R916" s="177"/>
      <c r="S916" s="177"/>
      <c r="T916" s="177"/>
      <c r="U916" s="177"/>
      <c r="V916" s="177"/>
      <c r="W916" s="177"/>
      <c r="X916" s="177"/>
      <c r="Y916" s="177"/>
      <c r="Z916" s="177"/>
    </row>
    <row r="917" spans="1:26" ht="15.75" customHeight="1">
      <c r="A917" s="177"/>
      <c r="B917" s="177"/>
      <c r="C917" s="177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</row>
    <row r="918" spans="1:26" ht="15.75" customHeight="1">
      <c r="A918" s="177"/>
      <c r="B918" s="177"/>
      <c r="C918" s="177"/>
      <c r="D918" s="177"/>
      <c r="E918" s="177"/>
      <c r="F918" s="177"/>
      <c r="G918" s="177"/>
      <c r="H918" s="177"/>
      <c r="I918" s="177"/>
      <c r="J918" s="177"/>
      <c r="K918" s="177"/>
      <c r="L918" s="177"/>
      <c r="M918" s="177"/>
      <c r="N918" s="177"/>
      <c r="O918" s="177"/>
      <c r="P918" s="177"/>
      <c r="Q918" s="177"/>
      <c r="R918" s="177"/>
      <c r="S918" s="177"/>
      <c r="T918" s="177"/>
      <c r="U918" s="177"/>
      <c r="V918" s="177"/>
      <c r="W918" s="177"/>
      <c r="X918" s="177"/>
      <c r="Y918" s="177"/>
      <c r="Z918" s="177"/>
    </row>
    <row r="919" spans="1:26" ht="15.75" customHeight="1">
      <c r="A919" s="177"/>
      <c r="B919" s="177"/>
      <c r="C919" s="177"/>
      <c r="D919" s="177"/>
      <c r="E919" s="177"/>
      <c r="F919" s="177"/>
      <c r="G919" s="177"/>
      <c r="H919" s="177"/>
      <c r="I919" s="177"/>
      <c r="J919" s="177"/>
      <c r="K919" s="177"/>
      <c r="L919" s="177"/>
      <c r="M919" s="177"/>
      <c r="N919" s="177"/>
      <c r="O919" s="177"/>
      <c r="P919" s="177"/>
      <c r="Q919" s="177"/>
      <c r="R919" s="177"/>
      <c r="S919" s="177"/>
      <c r="T919" s="177"/>
      <c r="U919" s="177"/>
      <c r="V919" s="177"/>
      <c r="W919" s="177"/>
      <c r="X919" s="177"/>
      <c r="Y919" s="177"/>
      <c r="Z919" s="177"/>
    </row>
    <row r="920" spans="1:26" ht="15.75" customHeight="1">
      <c r="A920" s="177"/>
      <c r="B920" s="177"/>
      <c r="C920" s="177"/>
      <c r="D920" s="177"/>
      <c r="E920" s="177"/>
      <c r="F920" s="177"/>
      <c r="G920" s="177"/>
      <c r="H920" s="177"/>
      <c r="I920" s="177"/>
      <c r="J920" s="177"/>
      <c r="K920" s="177"/>
      <c r="L920" s="177"/>
      <c r="M920" s="177"/>
      <c r="N920" s="177"/>
      <c r="O920" s="177"/>
      <c r="P920" s="177"/>
      <c r="Q920" s="177"/>
      <c r="R920" s="177"/>
      <c r="S920" s="177"/>
      <c r="T920" s="177"/>
      <c r="U920" s="177"/>
      <c r="V920" s="177"/>
      <c r="W920" s="177"/>
      <c r="X920" s="177"/>
      <c r="Y920" s="177"/>
      <c r="Z920" s="177"/>
    </row>
    <row r="921" spans="1:26" ht="15.75" customHeight="1">
      <c r="A921" s="177"/>
      <c r="B921" s="177"/>
      <c r="C921" s="177"/>
      <c r="D921" s="177"/>
      <c r="E921" s="177"/>
      <c r="F921" s="177"/>
      <c r="G921" s="177"/>
      <c r="H921" s="177"/>
      <c r="I921" s="177"/>
      <c r="J921" s="177"/>
      <c r="K921" s="177"/>
      <c r="L921" s="177"/>
      <c r="M921" s="177"/>
      <c r="N921" s="177"/>
      <c r="O921" s="177"/>
      <c r="P921" s="177"/>
      <c r="Q921" s="177"/>
      <c r="R921" s="177"/>
      <c r="S921" s="177"/>
      <c r="T921" s="177"/>
      <c r="U921" s="177"/>
      <c r="V921" s="177"/>
      <c r="W921" s="177"/>
      <c r="X921" s="177"/>
      <c r="Y921" s="177"/>
      <c r="Z921" s="177"/>
    </row>
    <row r="922" spans="1:26" ht="15.75" customHeight="1">
      <c r="A922" s="177"/>
      <c r="B922" s="177"/>
      <c r="C922" s="177"/>
      <c r="D922" s="177"/>
      <c r="E922" s="177"/>
      <c r="F922" s="177"/>
      <c r="G922" s="177"/>
      <c r="H922" s="177"/>
      <c r="I922" s="177"/>
      <c r="J922" s="177"/>
      <c r="K922" s="177"/>
      <c r="L922" s="177"/>
      <c r="M922" s="177"/>
      <c r="N922" s="177"/>
      <c r="O922" s="177"/>
      <c r="P922" s="177"/>
      <c r="Q922" s="177"/>
      <c r="R922" s="177"/>
      <c r="S922" s="177"/>
      <c r="T922" s="177"/>
      <c r="U922" s="177"/>
      <c r="V922" s="177"/>
      <c r="W922" s="177"/>
      <c r="X922" s="177"/>
      <c r="Y922" s="177"/>
      <c r="Z922" s="177"/>
    </row>
    <row r="923" spans="1:26" ht="15.75" customHeight="1">
      <c r="A923" s="177"/>
      <c r="B923" s="177"/>
      <c r="C923" s="177"/>
      <c r="D923" s="177"/>
      <c r="E923" s="177"/>
      <c r="F923" s="177"/>
      <c r="G923" s="177"/>
      <c r="H923" s="177"/>
      <c r="I923" s="177"/>
      <c r="J923" s="177"/>
      <c r="K923" s="177"/>
      <c r="L923" s="177"/>
      <c r="M923" s="177"/>
      <c r="N923" s="177"/>
      <c r="O923" s="177"/>
      <c r="P923" s="177"/>
      <c r="Q923" s="177"/>
      <c r="R923" s="177"/>
      <c r="S923" s="177"/>
      <c r="T923" s="177"/>
      <c r="U923" s="177"/>
      <c r="V923" s="177"/>
      <c r="W923" s="177"/>
      <c r="X923" s="177"/>
      <c r="Y923" s="177"/>
      <c r="Z923" s="177"/>
    </row>
    <row r="924" spans="1:26" ht="15.75" customHeight="1">
      <c r="A924" s="177"/>
      <c r="B924" s="177"/>
      <c r="C924" s="177"/>
      <c r="D924" s="177"/>
      <c r="E924" s="177"/>
      <c r="F924" s="177"/>
      <c r="G924" s="177"/>
      <c r="H924" s="177"/>
      <c r="I924" s="177"/>
      <c r="J924" s="177"/>
      <c r="K924" s="177"/>
      <c r="L924" s="177"/>
      <c r="M924" s="177"/>
      <c r="N924" s="177"/>
      <c r="O924" s="177"/>
      <c r="P924" s="177"/>
      <c r="Q924" s="177"/>
      <c r="R924" s="177"/>
      <c r="S924" s="177"/>
      <c r="T924" s="177"/>
      <c r="U924" s="177"/>
      <c r="V924" s="177"/>
      <c r="W924" s="177"/>
      <c r="X924" s="177"/>
      <c r="Y924" s="177"/>
      <c r="Z924" s="177"/>
    </row>
    <row r="925" spans="1:26" ht="15.75" customHeight="1">
      <c r="A925" s="177"/>
      <c r="B925" s="177"/>
      <c r="C925" s="177"/>
      <c r="D925" s="177"/>
      <c r="E925" s="177"/>
      <c r="F925" s="177"/>
      <c r="G925" s="177"/>
      <c r="H925" s="177"/>
      <c r="I925" s="177"/>
      <c r="J925" s="177"/>
      <c r="K925" s="177"/>
      <c r="L925" s="177"/>
      <c r="M925" s="177"/>
      <c r="N925" s="177"/>
      <c r="O925" s="177"/>
      <c r="P925" s="177"/>
      <c r="Q925" s="177"/>
      <c r="R925" s="177"/>
      <c r="S925" s="177"/>
      <c r="T925" s="177"/>
      <c r="U925" s="177"/>
      <c r="V925" s="177"/>
      <c r="W925" s="177"/>
      <c r="X925" s="177"/>
      <c r="Y925" s="177"/>
      <c r="Z925" s="177"/>
    </row>
    <row r="926" spans="1:26" ht="15.75" customHeight="1">
      <c r="A926" s="177"/>
      <c r="B926" s="177"/>
      <c r="C926" s="177"/>
      <c r="D926" s="177"/>
      <c r="E926" s="177"/>
      <c r="F926" s="177"/>
      <c r="G926" s="177"/>
      <c r="H926" s="177"/>
      <c r="I926" s="177"/>
      <c r="J926" s="177"/>
      <c r="K926" s="177"/>
      <c r="L926" s="177"/>
      <c r="M926" s="177"/>
      <c r="N926" s="177"/>
      <c r="O926" s="177"/>
      <c r="P926" s="177"/>
      <c r="Q926" s="177"/>
      <c r="R926" s="177"/>
      <c r="S926" s="177"/>
      <c r="T926" s="177"/>
      <c r="U926" s="177"/>
      <c r="V926" s="177"/>
      <c r="W926" s="177"/>
      <c r="X926" s="177"/>
      <c r="Y926" s="177"/>
      <c r="Z926" s="177"/>
    </row>
    <row r="927" spans="1:26" ht="15.75" customHeight="1">
      <c r="A927" s="177"/>
      <c r="B927" s="177"/>
      <c r="C927" s="177"/>
      <c r="D927" s="177"/>
      <c r="E927" s="177"/>
      <c r="F927" s="177"/>
      <c r="G927" s="177"/>
      <c r="H927" s="177"/>
      <c r="I927" s="177"/>
      <c r="J927" s="177"/>
      <c r="K927" s="177"/>
      <c r="L927" s="177"/>
      <c r="M927" s="177"/>
      <c r="N927" s="177"/>
      <c r="O927" s="177"/>
      <c r="P927" s="177"/>
      <c r="Q927" s="177"/>
      <c r="R927" s="177"/>
      <c r="S927" s="177"/>
      <c r="T927" s="177"/>
      <c r="U927" s="177"/>
      <c r="V927" s="177"/>
      <c r="W927" s="177"/>
      <c r="X927" s="177"/>
      <c r="Y927" s="177"/>
      <c r="Z927" s="177"/>
    </row>
    <row r="928" spans="1:26" ht="15.75" customHeight="1">
      <c r="A928" s="177"/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77"/>
      <c r="P928" s="177"/>
      <c r="Q928" s="177"/>
      <c r="R928" s="177"/>
      <c r="S928" s="177"/>
      <c r="T928" s="177"/>
      <c r="U928" s="177"/>
      <c r="V928" s="177"/>
      <c r="W928" s="177"/>
      <c r="X928" s="177"/>
      <c r="Y928" s="177"/>
      <c r="Z928" s="177"/>
    </row>
    <row r="929" spans="1:26" ht="15.75" customHeight="1">
      <c r="A929" s="177"/>
      <c r="B929" s="177"/>
      <c r="C929" s="177"/>
      <c r="D929" s="177"/>
      <c r="E929" s="177"/>
      <c r="F929" s="177"/>
      <c r="G929" s="177"/>
      <c r="H929" s="177"/>
      <c r="I929" s="177"/>
      <c r="J929" s="177"/>
      <c r="K929" s="177"/>
      <c r="L929" s="177"/>
      <c r="M929" s="177"/>
      <c r="N929" s="177"/>
      <c r="O929" s="177"/>
      <c r="P929" s="177"/>
      <c r="Q929" s="177"/>
      <c r="R929" s="177"/>
      <c r="S929" s="177"/>
      <c r="T929" s="177"/>
      <c r="U929" s="177"/>
      <c r="V929" s="177"/>
      <c r="W929" s="177"/>
      <c r="X929" s="177"/>
      <c r="Y929" s="177"/>
      <c r="Z929" s="177"/>
    </row>
    <row r="930" spans="1:26" ht="15.75" customHeight="1">
      <c r="A930" s="177"/>
      <c r="B930" s="177"/>
      <c r="C930" s="177"/>
      <c r="D930" s="177"/>
      <c r="E930" s="177"/>
      <c r="F930" s="177"/>
      <c r="G930" s="177"/>
      <c r="H930" s="177"/>
      <c r="I930" s="177"/>
      <c r="J930" s="177"/>
      <c r="K930" s="177"/>
      <c r="L930" s="177"/>
      <c r="M930" s="177"/>
      <c r="N930" s="177"/>
      <c r="O930" s="177"/>
      <c r="P930" s="177"/>
      <c r="Q930" s="177"/>
      <c r="R930" s="177"/>
      <c r="S930" s="177"/>
      <c r="T930" s="177"/>
      <c r="U930" s="177"/>
      <c r="V930" s="177"/>
      <c r="W930" s="177"/>
      <c r="X930" s="177"/>
      <c r="Y930" s="177"/>
      <c r="Z930" s="177"/>
    </row>
    <row r="931" spans="1:26" ht="15.75" customHeight="1">
      <c r="A931" s="177"/>
      <c r="B931" s="177"/>
      <c r="C931" s="177"/>
      <c r="D931" s="177"/>
      <c r="E931" s="177"/>
      <c r="F931" s="177"/>
      <c r="G931" s="177"/>
      <c r="H931" s="177"/>
      <c r="I931" s="177"/>
      <c r="J931" s="177"/>
      <c r="K931" s="177"/>
      <c r="L931" s="177"/>
      <c r="M931" s="177"/>
      <c r="N931" s="177"/>
      <c r="O931" s="177"/>
      <c r="P931" s="177"/>
      <c r="Q931" s="177"/>
      <c r="R931" s="177"/>
      <c r="S931" s="177"/>
      <c r="T931" s="177"/>
      <c r="U931" s="177"/>
      <c r="V931" s="177"/>
      <c r="W931" s="177"/>
      <c r="X931" s="177"/>
      <c r="Y931" s="177"/>
      <c r="Z931" s="177"/>
    </row>
    <row r="932" spans="1:26" ht="15.75" customHeight="1">
      <c r="A932" s="177"/>
      <c r="B932" s="177"/>
      <c r="C932" s="177"/>
      <c r="D932" s="177"/>
      <c r="E932" s="177"/>
      <c r="F932" s="177"/>
      <c r="G932" s="177"/>
      <c r="H932" s="177"/>
      <c r="I932" s="177"/>
      <c r="J932" s="177"/>
      <c r="K932" s="177"/>
      <c r="L932" s="177"/>
      <c r="M932" s="177"/>
      <c r="N932" s="177"/>
      <c r="O932" s="177"/>
      <c r="P932" s="177"/>
      <c r="Q932" s="177"/>
      <c r="R932" s="177"/>
      <c r="S932" s="177"/>
      <c r="T932" s="177"/>
      <c r="U932" s="177"/>
      <c r="V932" s="177"/>
      <c r="W932" s="177"/>
      <c r="X932" s="177"/>
      <c r="Y932" s="177"/>
      <c r="Z932" s="177"/>
    </row>
    <row r="933" spans="1:26" ht="15.75" customHeight="1">
      <c r="A933" s="177"/>
      <c r="B933" s="177"/>
      <c r="C933" s="177"/>
      <c r="D933" s="177"/>
      <c r="E933" s="177"/>
      <c r="F933" s="177"/>
      <c r="G933" s="177"/>
      <c r="H933" s="177"/>
      <c r="I933" s="177"/>
      <c r="J933" s="177"/>
      <c r="K933" s="177"/>
      <c r="L933" s="177"/>
      <c r="M933" s="177"/>
      <c r="N933" s="177"/>
      <c r="O933" s="177"/>
      <c r="P933" s="177"/>
      <c r="Q933" s="177"/>
      <c r="R933" s="177"/>
      <c r="S933" s="177"/>
      <c r="T933" s="177"/>
      <c r="U933" s="177"/>
      <c r="V933" s="177"/>
      <c r="W933" s="177"/>
      <c r="X933" s="177"/>
      <c r="Y933" s="177"/>
      <c r="Z933" s="177"/>
    </row>
    <row r="934" spans="1:26" ht="15.75" customHeight="1">
      <c r="A934" s="177"/>
      <c r="B934" s="177"/>
      <c r="C934" s="177"/>
      <c r="D934" s="177"/>
      <c r="E934" s="177"/>
      <c r="F934" s="177"/>
      <c r="G934" s="177"/>
      <c r="H934" s="177"/>
      <c r="I934" s="177"/>
      <c r="J934" s="177"/>
      <c r="K934" s="177"/>
      <c r="L934" s="177"/>
      <c r="M934" s="177"/>
      <c r="N934" s="177"/>
      <c r="O934" s="177"/>
      <c r="P934" s="177"/>
      <c r="Q934" s="177"/>
      <c r="R934" s="177"/>
      <c r="S934" s="177"/>
      <c r="T934" s="177"/>
      <c r="U934" s="177"/>
      <c r="V934" s="177"/>
      <c r="W934" s="177"/>
      <c r="X934" s="177"/>
      <c r="Y934" s="177"/>
      <c r="Z934" s="177"/>
    </row>
    <row r="935" spans="1:26" ht="15.75" customHeight="1">
      <c r="A935" s="177"/>
      <c r="B935" s="177"/>
      <c r="C935" s="177"/>
      <c r="D935" s="177"/>
      <c r="E935" s="177"/>
      <c r="F935" s="177"/>
      <c r="G935" s="177"/>
      <c r="H935" s="177"/>
      <c r="I935" s="177"/>
      <c r="J935" s="177"/>
      <c r="K935" s="177"/>
      <c r="L935" s="177"/>
      <c r="M935" s="177"/>
      <c r="N935" s="177"/>
      <c r="O935" s="177"/>
      <c r="P935" s="177"/>
      <c r="Q935" s="177"/>
      <c r="R935" s="177"/>
      <c r="S935" s="177"/>
      <c r="T935" s="177"/>
      <c r="U935" s="177"/>
      <c r="V935" s="177"/>
      <c r="W935" s="177"/>
      <c r="X935" s="177"/>
      <c r="Y935" s="177"/>
      <c r="Z935" s="177"/>
    </row>
    <row r="936" spans="1:26" ht="15.75" customHeight="1">
      <c r="A936" s="177"/>
      <c r="B936" s="177"/>
      <c r="C936" s="177"/>
      <c r="D936" s="177"/>
      <c r="E936" s="177"/>
      <c r="F936" s="177"/>
      <c r="G936" s="177"/>
      <c r="H936" s="177"/>
      <c r="I936" s="177"/>
      <c r="J936" s="177"/>
      <c r="K936" s="177"/>
      <c r="L936" s="177"/>
      <c r="M936" s="177"/>
      <c r="N936" s="177"/>
      <c r="O936" s="177"/>
      <c r="P936" s="177"/>
      <c r="Q936" s="177"/>
      <c r="R936" s="177"/>
      <c r="S936" s="177"/>
      <c r="T936" s="177"/>
      <c r="U936" s="177"/>
      <c r="V936" s="177"/>
      <c r="W936" s="177"/>
      <c r="X936" s="177"/>
      <c r="Y936" s="177"/>
      <c r="Z936" s="177"/>
    </row>
    <row r="937" spans="1:26" ht="15.75" customHeight="1">
      <c r="A937" s="177"/>
      <c r="B937" s="177"/>
      <c r="C937" s="177"/>
      <c r="D937" s="177"/>
      <c r="E937" s="177"/>
      <c r="F937" s="177"/>
      <c r="G937" s="177"/>
      <c r="H937" s="177"/>
      <c r="I937" s="177"/>
      <c r="J937" s="177"/>
      <c r="K937" s="177"/>
      <c r="L937" s="177"/>
      <c r="M937" s="177"/>
      <c r="N937" s="177"/>
      <c r="O937" s="177"/>
      <c r="P937" s="177"/>
      <c r="Q937" s="177"/>
      <c r="R937" s="177"/>
      <c r="S937" s="177"/>
      <c r="T937" s="177"/>
      <c r="U937" s="177"/>
      <c r="V937" s="177"/>
      <c r="W937" s="177"/>
      <c r="X937" s="177"/>
      <c r="Y937" s="177"/>
      <c r="Z937" s="177"/>
    </row>
    <row r="938" spans="1:26" ht="15.75" customHeight="1">
      <c r="A938" s="177"/>
      <c r="B938" s="177"/>
      <c r="C938" s="177"/>
      <c r="D938" s="177"/>
      <c r="E938" s="177"/>
      <c r="F938" s="177"/>
      <c r="G938" s="177"/>
      <c r="H938" s="177"/>
      <c r="I938" s="177"/>
      <c r="J938" s="177"/>
      <c r="K938" s="177"/>
      <c r="L938" s="177"/>
      <c r="M938" s="177"/>
      <c r="N938" s="177"/>
      <c r="O938" s="177"/>
      <c r="P938" s="177"/>
      <c r="Q938" s="177"/>
      <c r="R938" s="177"/>
      <c r="S938" s="177"/>
      <c r="T938" s="177"/>
      <c r="U938" s="177"/>
      <c r="V938" s="177"/>
      <c r="W938" s="177"/>
      <c r="X938" s="177"/>
      <c r="Y938" s="177"/>
      <c r="Z938" s="177"/>
    </row>
    <row r="939" spans="1:26" ht="15.75" customHeight="1">
      <c r="A939" s="177"/>
      <c r="B939" s="177"/>
      <c r="C939" s="177"/>
      <c r="D939" s="177"/>
      <c r="E939" s="177"/>
      <c r="F939" s="177"/>
      <c r="G939" s="177"/>
      <c r="H939" s="177"/>
      <c r="I939" s="177"/>
      <c r="J939" s="177"/>
      <c r="K939" s="177"/>
      <c r="L939" s="177"/>
      <c r="M939" s="177"/>
      <c r="N939" s="177"/>
      <c r="O939" s="177"/>
      <c r="P939" s="177"/>
      <c r="Q939" s="177"/>
      <c r="R939" s="177"/>
      <c r="S939" s="177"/>
      <c r="T939" s="177"/>
      <c r="U939" s="177"/>
      <c r="V939" s="177"/>
      <c r="W939" s="177"/>
      <c r="X939" s="177"/>
      <c r="Y939" s="177"/>
      <c r="Z939" s="177"/>
    </row>
    <row r="940" spans="1:26" ht="15.75" customHeight="1">
      <c r="A940" s="177"/>
      <c r="B940" s="177"/>
      <c r="C940" s="177"/>
      <c r="D940" s="177"/>
      <c r="E940" s="177"/>
      <c r="F940" s="177"/>
      <c r="G940" s="177"/>
      <c r="H940" s="177"/>
      <c r="I940" s="177"/>
      <c r="J940" s="177"/>
      <c r="K940" s="177"/>
      <c r="L940" s="177"/>
      <c r="M940" s="177"/>
      <c r="N940" s="177"/>
      <c r="O940" s="177"/>
      <c r="P940" s="177"/>
      <c r="Q940" s="177"/>
      <c r="R940" s="177"/>
      <c r="S940" s="177"/>
      <c r="T940" s="177"/>
      <c r="U940" s="177"/>
      <c r="V940" s="177"/>
      <c r="W940" s="177"/>
      <c r="X940" s="177"/>
      <c r="Y940" s="177"/>
      <c r="Z940" s="177"/>
    </row>
    <row r="941" spans="1:26" ht="15.75" customHeight="1">
      <c r="A941" s="177"/>
      <c r="B941" s="177"/>
      <c r="C941" s="177"/>
      <c r="D941" s="177"/>
      <c r="E941" s="177"/>
      <c r="F941" s="177"/>
      <c r="G941" s="177"/>
      <c r="H941" s="177"/>
      <c r="I941" s="177"/>
      <c r="J941" s="177"/>
      <c r="K941" s="177"/>
      <c r="L941" s="177"/>
      <c r="M941" s="177"/>
      <c r="N941" s="177"/>
      <c r="O941" s="177"/>
      <c r="P941" s="177"/>
      <c r="Q941" s="177"/>
      <c r="R941" s="177"/>
      <c r="S941" s="177"/>
      <c r="T941" s="177"/>
      <c r="U941" s="177"/>
      <c r="V941" s="177"/>
      <c r="W941" s="177"/>
      <c r="X941" s="177"/>
      <c r="Y941" s="177"/>
      <c r="Z941" s="177"/>
    </row>
    <row r="942" spans="1:26" ht="15.75" customHeight="1">
      <c r="A942" s="177"/>
      <c r="B942" s="177"/>
      <c r="C942" s="177"/>
      <c r="D942" s="177"/>
      <c r="E942" s="177"/>
      <c r="F942" s="177"/>
      <c r="G942" s="177"/>
      <c r="H942" s="177"/>
      <c r="I942" s="177"/>
      <c r="J942" s="177"/>
      <c r="K942" s="177"/>
      <c r="L942" s="177"/>
      <c r="M942" s="177"/>
      <c r="N942" s="177"/>
      <c r="O942" s="177"/>
      <c r="P942" s="177"/>
      <c r="Q942" s="177"/>
      <c r="R942" s="177"/>
      <c r="S942" s="177"/>
      <c r="T942" s="177"/>
      <c r="U942" s="177"/>
      <c r="V942" s="177"/>
      <c r="W942" s="177"/>
      <c r="X942" s="177"/>
      <c r="Y942" s="177"/>
      <c r="Z942" s="177"/>
    </row>
    <row r="943" spans="1:26" ht="15.75" customHeight="1">
      <c r="A943" s="177"/>
      <c r="B943" s="177"/>
      <c r="C943" s="177"/>
      <c r="D943" s="177"/>
      <c r="E943" s="177"/>
      <c r="F943" s="177"/>
      <c r="G943" s="177"/>
      <c r="H943" s="177"/>
      <c r="I943" s="177"/>
      <c r="J943" s="177"/>
      <c r="K943" s="177"/>
      <c r="L943" s="177"/>
      <c r="M943" s="177"/>
      <c r="N943" s="177"/>
      <c r="O943" s="177"/>
      <c r="P943" s="177"/>
      <c r="Q943" s="177"/>
      <c r="R943" s="177"/>
      <c r="S943" s="177"/>
      <c r="T943" s="177"/>
      <c r="U943" s="177"/>
      <c r="V943" s="177"/>
      <c r="W943" s="177"/>
      <c r="X943" s="177"/>
      <c r="Y943" s="177"/>
      <c r="Z943" s="177"/>
    </row>
    <row r="944" spans="1:26" ht="15.75" customHeight="1">
      <c r="A944" s="177"/>
      <c r="B944" s="177"/>
      <c r="C944" s="177"/>
      <c r="D944" s="177"/>
      <c r="E944" s="177"/>
      <c r="F944" s="177"/>
      <c r="G944" s="177"/>
      <c r="H944" s="177"/>
      <c r="I944" s="177"/>
      <c r="J944" s="177"/>
      <c r="K944" s="177"/>
      <c r="L944" s="177"/>
      <c r="M944" s="177"/>
      <c r="N944" s="177"/>
      <c r="O944" s="177"/>
      <c r="P944" s="177"/>
      <c r="Q944" s="177"/>
      <c r="R944" s="177"/>
      <c r="S944" s="177"/>
      <c r="T944" s="177"/>
      <c r="U944" s="177"/>
      <c r="V944" s="177"/>
      <c r="W944" s="177"/>
      <c r="X944" s="177"/>
      <c r="Y944" s="177"/>
      <c r="Z944" s="177"/>
    </row>
    <row r="945" spans="1:26" ht="15.75" customHeight="1">
      <c r="A945" s="177"/>
      <c r="B945" s="177"/>
      <c r="C945" s="177"/>
      <c r="D945" s="177"/>
      <c r="E945" s="177"/>
      <c r="F945" s="177"/>
      <c r="G945" s="177"/>
      <c r="H945" s="177"/>
      <c r="I945" s="177"/>
      <c r="J945" s="177"/>
      <c r="K945" s="177"/>
      <c r="L945" s="177"/>
      <c r="M945" s="177"/>
      <c r="N945" s="177"/>
      <c r="O945" s="177"/>
      <c r="P945" s="177"/>
      <c r="Q945" s="177"/>
      <c r="R945" s="177"/>
      <c r="S945" s="177"/>
      <c r="T945" s="177"/>
      <c r="U945" s="177"/>
      <c r="V945" s="177"/>
      <c r="W945" s="177"/>
      <c r="X945" s="177"/>
      <c r="Y945" s="177"/>
      <c r="Z945" s="177"/>
    </row>
    <row r="946" spans="1:26" ht="15.75" customHeight="1">
      <c r="A946" s="177"/>
      <c r="B946" s="177"/>
      <c r="C946" s="177"/>
      <c r="D946" s="177"/>
      <c r="E946" s="177"/>
      <c r="F946" s="177"/>
      <c r="G946" s="177"/>
      <c r="H946" s="177"/>
      <c r="I946" s="177"/>
      <c r="J946" s="177"/>
      <c r="K946" s="177"/>
      <c r="L946" s="177"/>
      <c r="M946" s="177"/>
      <c r="N946" s="177"/>
      <c r="O946" s="177"/>
      <c r="P946" s="177"/>
      <c r="Q946" s="177"/>
      <c r="R946" s="177"/>
      <c r="S946" s="177"/>
      <c r="T946" s="177"/>
      <c r="U946" s="177"/>
      <c r="V946" s="177"/>
      <c r="W946" s="177"/>
      <c r="X946" s="177"/>
      <c r="Y946" s="177"/>
      <c r="Z946" s="177"/>
    </row>
    <row r="947" spans="1:26" ht="15.75" customHeight="1">
      <c r="A947" s="177"/>
      <c r="B947" s="177"/>
      <c r="C947" s="177"/>
      <c r="D947" s="177"/>
      <c r="E947" s="177"/>
      <c r="F947" s="177"/>
      <c r="G947" s="177"/>
      <c r="H947" s="177"/>
      <c r="I947" s="177"/>
      <c r="J947" s="177"/>
      <c r="K947" s="177"/>
      <c r="L947" s="177"/>
      <c r="M947" s="177"/>
      <c r="N947" s="177"/>
      <c r="O947" s="177"/>
      <c r="P947" s="177"/>
      <c r="Q947" s="177"/>
      <c r="R947" s="177"/>
      <c r="S947" s="177"/>
      <c r="T947" s="177"/>
      <c r="U947" s="177"/>
      <c r="V947" s="177"/>
      <c r="W947" s="177"/>
      <c r="X947" s="177"/>
      <c r="Y947" s="177"/>
      <c r="Z947" s="177"/>
    </row>
    <row r="948" spans="1:26" ht="15.75" customHeight="1">
      <c r="A948" s="177"/>
      <c r="B948" s="177"/>
      <c r="C948" s="177"/>
      <c r="D948" s="177"/>
      <c r="E948" s="177"/>
      <c r="F948" s="177"/>
      <c r="G948" s="177"/>
      <c r="H948" s="177"/>
      <c r="I948" s="177"/>
      <c r="J948" s="177"/>
      <c r="K948" s="177"/>
      <c r="L948" s="177"/>
      <c r="M948" s="177"/>
      <c r="N948" s="177"/>
      <c r="O948" s="177"/>
      <c r="P948" s="177"/>
      <c r="Q948" s="177"/>
      <c r="R948" s="177"/>
      <c r="S948" s="177"/>
      <c r="T948" s="177"/>
      <c r="U948" s="177"/>
      <c r="V948" s="177"/>
      <c r="W948" s="177"/>
      <c r="X948" s="177"/>
      <c r="Y948" s="177"/>
      <c r="Z948" s="177"/>
    </row>
    <row r="949" spans="1:26" ht="15.75" customHeight="1">
      <c r="A949" s="177"/>
      <c r="B949" s="177"/>
      <c r="C949" s="177"/>
      <c r="D949" s="177"/>
      <c r="E949" s="177"/>
      <c r="F949" s="177"/>
      <c r="G949" s="177"/>
      <c r="H949" s="177"/>
      <c r="I949" s="177"/>
      <c r="J949" s="177"/>
      <c r="K949" s="177"/>
      <c r="L949" s="177"/>
      <c r="M949" s="177"/>
      <c r="N949" s="177"/>
      <c r="O949" s="177"/>
      <c r="P949" s="177"/>
      <c r="Q949" s="177"/>
      <c r="R949" s="177"/>
      <c r="S949" s="177"/>
      <c r="T949" s="177"/>
      <c r="U949" s="177"/>
      <c r="V949" s="177"/>
      <c r="W949" s="177"/>
      <c r="X949" s="177"/>
      <c r="Y949" s="177"/>
      <c r="Z949" s="177"/>
    </row>
    <row r="950" spans="1:26" ht="15.75" customHeight="1">
      <c r="A950" s="177"/>
      <c r="B950" s="177"/>
      <c r="C950" s="177"/>
      <c r="D950" s="177"/>
      <c r="E950" s="177"/>
      <c r="F950" s="177"/>
      <c r="G950" s="177"/>
      <c r="H950" s="177"/>
      <c r="I950" s="177"/>
      <c r="J950" s="177"/>
      <c r="K950" s="177"/>
      <c r="L950" s="177"/>
      <c r="M950" s="177"/>
      <c r="N950" s="177"/>
      <c r="O950" s="177"/>
      <c r="P950" s="177"/>
      <c r="Q950" s="177"/>
      <c r="R950" s="177"/>
      <c r="S950" s="177"/>
      <c r="T950" s="177"/>
      <c r="U950" s="177"/>
      <c r="V950" s="177"/>
      <c r="W950" s="177"/>
      <c r="X950" s="177"/>
      <c r="Y950" s="177"/>
      <c r="Z950" s="177"/>
    </row>
    <row r="951" spans="1:26" ht="15.75" customHeight="1">
      <c r="A951" s="177"/>
      <c r="B951" s="177"/>
      <c r="C951" s="177"/>
      <c r="D951" s="177"/>
      <c r="E951" s="177"/>
      <c r="F951" s="177"/>
      <c r="G951" s="177"/>
      <c r="H951" s="177"/>
      <c r="I951" s="177"/>
      <c r="J951" s="177"/>
      <c r="K951" s="177"/>
      <c r="L951" s="177"/>
      <c r="M951" s="177"/>
      <c r="N951" s="177"/>
      <c r="O951" s="177"/>
      <c r="P951" s="177"/>
      <c r="Q951" s="177"/>
      <c r="R951" s="177"/>
      <c r="S951" s="177"/>
      <c r="T951" s="177"/>
      <c r="U951" s="177"/>
      <c r="V951" s="177"/>
      <c r="W951" s="177"/>
      <c r="X951" s="177"/>
      <c r="Y951" s="177"/>
      <c r="Z951" s="177"/>
    </row>
    <row r="952" spans="1:26" ht="15.75" customHeight="1">
      <c r="A952" s="177"/>
      <c r="B952" s="177"/>
      <c r="C952" s="177"/>
      <c r="D952" s="177"/>
      <c r="E952" s="177"/>
      <c r="F952" s="177"/>
      <c r="G952" s="177"/>
      <c r="H952" s="177"/>
      <c r="I952" s="177"/>
      <c r="J952" s="177"/>
      <c r="K952" s="177"/>
      <c r="L952" s="177"/>
      <c r="M952" s="177"/>
      <c r="N952" s="177"/>
      <c r="O952" s="177"/>
      <c r="P952" s="177"/>
      <c r="Q952" s="177"/>
      <c r="R952" s="177"/>
      <c r="S952" s="177"/>
      <c r="T952" s="177"/>
      <c r="U952" s="177"/>
      <c r="V952" s="177"/>
      <c r="W952" s="177"/>
      <c r="X952" s="177"/>
      <c r="Y952" s="177"/>
      <c r="Z952" s="177"/>
    </row>
    <row r="953" spans="1:26" ht="15.75" customHeight="1">
      <c r="A953" s="177"/>
      <c r="B953" s="177"/>
      <c r="C953" s="177"/>
      <c r="D953" s="177"/>
      <c r="E953" s="177"/>
      <c r="F953" s="177"/>
      <c r="G953" s="177"/>
      <c r="H953" s="177"/>
      <c r="I953" s="177"/>
      <c r="J953" s="177"/>
      <c r="K953" s="177"/>
      <c r="L953" s="177"/>
      <c r="M953" s="177"/>
      <c r="N953" s="177"/>
      <c r="O953" s="177"/>
      <c r="P953" s="177"/>
      <c r="Q953" s="177"/>
      <c r="R953" s="177"/>
      <c r="S953" s="177"/>
      <c r="T953" s="177"/>
      <c r="U953" s="177"/>
      <c r="V953" s="177"/>
      <c r="W953" s="177"/>
      <c r="X953" s="177"/>
      <c r="Y953" s="177"/>
      <c r="Z953" s="177"/>
    </row>
    <row r="954" spans="1:26" ht="15.75" customHeight="1">
      <c r="A954" s="177"/>
      <c r="B954" s="177"/>
      <c r="C954" s="177"/>
      <c r="D954" s="177"/>
      <c r="E954" s="177"/>
      <c r="F954" s="177"/>
      <c r="G954" s="177"/>
      <c r="H954" s="177"/>
      <c r="I954" s="177"/>
      <c r="J954" s="177"/>
      <c r="K954" s="177"/>
      <c r="L954" s="177"/>
      <c r="M954" s="177"/>
      <c r="N954" s="177"/>
      <c r="O954" s="177"/>
      <c r="P954" s="177"/>
      <c r="Q954" s="177"/>
      <c r="R954" s="177"/>
      <c r="S954" s="177"/>
      <c r="T954" s="177"/>
      <c r="U954" s="177"/>
      <c r="V954" s="177"/>
      <c r="W954" s="177"/>
      <c r="X954" s="177"/>
      <c r="Y954" s="177"/>
      <c r="Z954" s="177"/>
    </row>
    <row r="955" spans="1:26" ht="15.75" customHeight="1">
      <c r="A955" s="177"/>
      <c r="B955" s="177"/>
      <c r="C955" s="177"/>
      <c r="D955" s="177"/>
      <c r="E955" s="177"/>
      <c r="F955" s="177"/>
      <c r="G955" s="177"/>
      <c r="H955" s="177"/>
      <c r="I955" s="177"/>
      <c r="J955" s="177"/>
      <c r="K955" s="177"/>
      <c r="L955" s="177"/>
      <c r="M955" s="177"/>
      <c r="N955" s="177"/>
      <c r="O955" s="177"/>
      <c r="P955" s="177"/>
      <c r="Q955" s="177"/>
      <c r="R955" s="177"/>
      <c r="S955" s="177"/>
      <c r="T955" s="177"/>
      <c r="U955" s="177"/>
      <c r="V955" s="177"/>
      <c r="W955" s="177"/>
      <c r="X955" s="177"/>
      <c r="Y955" s="177"/>
      <c r="Z955" s="177"/>
    </row>
    <row r="956" spans="1:26" ht="15.75" customHeight="1">
      <c r="A956" s="177"/>
      <c r="B956" s="177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</row>
    <row r="957" spans="1:26" ht="15.75" customHeight="1">
      <c r="A957" s="177"/>
      <c r="B957" s="177"/>
      <c r="C957" s="177"/>
      <c r="D957" s="177"/>
      <c r="E957" s="177"/>
      <c r="F957" s="177"/>
      <c r="G957" s="177"/>
      <c r="H957" s="177"/>
      <c r="I957" s="177"/>
      <c r="J957" s="177"/>
      <c r="K957" s="177"/>
      <c r="L957" s="177"/>
      <c r="M957" s="177"/>
      <c r="N957" s="177"/>
      <c r="O957" s="177"/>
      <c r="P957" s="177"/>
      <c r="Q957" s="177"/>
      <c r="R957" s="177"/>
      <c r="S957" s="177"/>
      <c r="T957" s="177"/>
      <c r="U957" s="177"/>
      <c r="V957" s="177"/>
      <c r="W957" s="177"/>
      <c r="X957" s="177"/>
      <c r="Y957" s="177"/>
      <c r="Z957" s="177"/>
    </row>
    <row r="958" spans="1:26" ht="15.75" customHeight="1">
      <c r="A958" s="177"/>
      <c r="B958" s="177"/>
      <c r="C958" s="177"/>
      <c r="D958" s="177"/>
      <c r="E958" s="177"/>
      <c r="F958" s="177"/>
      <c r="G958" s="177"/>
      <c r="H958" s="177"/>
      <c r="I958" s="177"/>
      <c r="J958" s="177"/>
      <c r="K958" s="177"/>
      <c r="L958" s="177"/>
      <c r="M958" s="177"/>
      <c r="N958" s="177"/>
      <c r="O958" s="177"/>
      <c r="P958" s="177"/>
      <c r="Q958" s="177"/>
      <c r="R958" s="177"/>
      <c r="S958" s="177"/>
      <c r="T958" s="177"/>
      <c r="U958" s="177"/>
      <c r="V958" s="177"/>
      <c r="W958" s="177"/>
      <c r="X958" s="177"/>
      <c r="Y958" s="177"/>
      <c r="Z958" s="177"/>
    </row>
    <row r="959" spans="1:26" ht="15.75" customHeight="1">
      <c r="A959" s="177"/>
      <c r="B959" s="177"/>
      <c r="C959" s="177"/>
      <c r="D959" s="177"/>
      <c r="E959" s="177"/>
      <c r="F959" s="177"/>
      <c r="G959" s="177"/>
      <c r="H959" s="177"/>
      <c r="I959" s="177"/>
      <c r="J959" s="177"/>
      <c r="K959" s="177"/>
      <c r="L959" s="177"/>
      <c r="M959" s="177"/>
      <c r="N959" s="177"/>
      <c r="O959" s="177"/>
      <c r="P959" s="177"/>
      <c r="Q959" s="177"/>
      <c r="R959" s="177"/>
      <c r="S959" s="177"/>
      <c r="T959" s="177"/>
      <c r="U959" s="177"/>
      <c r="V959" s="177"/>
      <c r="W959" s="177"/>
      <c r="X959" s="177"/>
      <c r="Y959" s="177"/>
      <c r="Z959" s="177"/>
    </row>
    <row r="960" spans="1:26" ht="15.75" customHeight="1">
      <c r="A960" s="177"/>
      <c r="B960" s="177"/>
      <c r="C960" s="177"/>
      <c r="D960" s="177"/>
      <c r="E960" s="177"/>
      <c r="F960" s="177"/>
      <c r="G960" s="177"/>
      <c r="H960" s="177"/>
      <c r="I960" s="177"/>
      <c r="J960" s="177"/>
      <c r="K960" s="177"/>
      <c r="L960" s="177"/>
      <c r="M960" s="177"/>
      <c r="N960" s="177"/>
      <c r="O960" s="177"/>
      <c r="P960" s="177"/>
      <c r="Q960" s="177"/>
      <c r="R960" s="177"/>
      <c r="S960" s="177"/>
      <c r="T960" s="177"/>
      <c r="U960" s="177"/>
      <c r="V960" s="177"/>
      <c r="W960" s="177"/>
      <c r="X960" s="177"/>
      <c r="Y960" s="177"/>
      <c r="Z960" s="177"/>
    </row>
    <row r="961" spans="1:26" ht="15.75" customHeight="1">
      <c r="A961" s="177"/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177"/>
      <c r="P961" s="177"/>
      <c r="Q961" s="177"/>
      <c r="R961" s="177"/>
      <c r="S961" s="177"/>
      <c r="T961" s="177"/>
      <c r="U961" s="177"/>
      <c r="V961" s="177"/>
      <c r="W961" s="177"/>
      <c r="X961" s="177"/>
      <c r="Y961" s="177"/>
      <c r="Z961" s="177"/>
    </row>
    <row r="962" spans="1:26" ht="15.75" customHeight="1">
      <c r="A962" s="177"/>
      <c r="B962" s="177"/>
      <c r="C962" s="177"/>
      <c r="D962" s="177"/>
      <c r="E962" s="177"/>
      <c r="F962" s="177"/>
      <c r="G962" s="177"/>
      <c r="H962" s="177"/>
      <c r="I962" s="177"/>
      <c r="J962" s="177"/>
      <c r="K962" s="177"/>
      <c r="L962" s="177"/>
      <c r="M962" s="177"/>
      <c r="N962" s="177"/>
      <c r="O962" s="177"/>
      <c r="P962" s="177"/>
      <c r="Q962" s="177"/>
      <c r="R962" s="177"/>
      <c r="S962" s="177"/>
      <c r="T962" s="177"/>
      <c r="U962" s="177"/>
      <c r="V962" s="177"/>
      <c r="W962" s="177"/>
      <c r="X962" s="177"/>
      <c r="Y962" s="177"/>
      <c r="Z962" s="177"/>
    </row>
    <row r="963" spans="1:26" ht="15.75" customHeight="1">
      <c r="A963" s="177"/>
      <c r="B963" s="177"/>
      <c r="C963" s="177"/>
      <c r="D963" s="177"/>
      <c r="E963" s="177"/>
      <c r="F963" s="177"/>
      <c r="G963" s="177"/>
      <c r="H963" s="177"/>
      <c r="I963" s="177"/>
      <c r="J963" s="177"/>
      <c r="K963" s="177"/>
      <c r="L963" s="177"/>
      <c r="M963" s="177"/>
      <c r="N963" s="177"/>
      <c r="O963" s="177"/>
      <c r="P963" s="177"/>
      <c r="Q963" s="177"/>
      <c r="R963" s="177"/>
      <c r="S963" s="177"/>
      <c r="T963" s="177"/>
      <c r="U963" s="177"/>
      <c r="V963" s="177"/>
      <c r="W963" s="177"/>
      <c r="X963" s="177"/>
      <c r="Y963" s="177"/>
      <c r="Z963" s="177"/>
    </row>
    <row r="964" spans="1:26" ht="15.75" customHeight="1">
      <c r="A964" s="177"/>
      <c r="B964" s="177"/>
      <c r="C964" s="177"/>
      <c r="D964" s="177"/>
      <c r="E964" s="177"/>
      <c r="F964" s="177"/>
      <c r="G964" s="177"/>
      <c r="H964" s="177"/>
      <c r="I964" s="177"/>
      <c r="J964" s="177"/>
      <c r="K964" s="177"/>
      <c r="L964" s="177"/>
      <c r="M964" s="177"/>
      <c r="N964" s="177"/>
      <c r="O964" s="177"/>
      <c r="P964" s="177"/>
      <c r="Q964" s="177"/>
      <c r="R964" s="177"/>
      <c r="S964" s="177"/>
      <c r="T964" s="177"/>
      <c r="U964" s="177"/>
      <c r="V964" s="177"/>
      <c r="W964" s="177"/>
      <c r="X964" s="177"/>
      <c r="Y964" s="177"/>
      <c r="Z964" s="177"/>
    </row>
    <row r="965" spans="1:26" ht="15.75" customHeight="1">
      <c r="A965" s="177"/>
      <c r="B965" s="177"/>
      <c r="C965" s="177"/>
      <c r="D965" s="177"/>
      <c r="E965" s="177"/>
      <c r="F965" s="177"/>
      <c r="G965" s="177"/>
      <c r="H965" s="177"/>
      <c r="I965" s="177"/>
      <c r="J965" s="177"/>
      <c r="K965" s="177"/>
      <c r="L965" s="177"/>
      <c r="M965" s="177"/>
      <c r="N965" s="177"/>
      <c r="O965" s="177"/>
      <c r="P965" s="177"/>
      <c r="Q965" s="177"/>
      <c r="R965" s="177"/>
      <c r="S965" s="177"/>
      <c r="T965" s="177"/>
      <c r="U965" s="177"/>
      <c r="V965" s="177"/>
      <c r="W965" s="177"/>
      <c r="X965" s="177"/>
      <c r="Y965" s="177"/>
      <c r="Z965" s="177"/>
    </row>
    <row r="966" spans="1:26" ht="15.75" customHeight="1">
      <c r="A966" s="177"/>
      <c r="B966" s="177"/>
      <c r="C966" s="177"/>
      <c r="D966" s="177"/>
      <c r="E966" s="177"/>
      <c r="F966" s="177"/>
      <c r="G966" s="177"/>
      <c r="H966" s="177"/>
      <c r="I966" s="177"/>
      <c r="J966" s="177"/>
      <c r="K966" s="177"/>
      <c r="L966" s="177"/>
      <c r="M966" s="177"/>
      <c r="N966" s="177"/>
      <c r="O966" s="177"/>
      <c r="P966" s="177"/>
      <c r="Q966" s="177"/>
      <c r="R966" s="177"/>
      <c r="S966" s="177"/>
      <c r="T966" s="177"/>
      <c r="U966" s="177"/>
      <c r="V966" s="177"/>
      <c r="W966" s="177"/>
      <c r="X966" s="177"/>
      <c r="Y966" s="177"/>
      <c r="Z966" s="177"/>
    </row>
    <row r="967" spans="1:26" ht="15.75" customHeight="1">
      <c r="A967" s="177"/>
      <c r="B967" s="177"/>
      <c r="C967" s="177"/>
      <c r="D967" s="177"/>
      <c r="E967" s="177"/>
      <c r="F967" s="177"/>
      <c r="G967" s="177"/>
      <c r="H967" s="177"/>
      <c r="I967" s="177"/>
      <c r="J967" s="177"/>
      <c r="K967" s="177"/>
      <c r="L967" s="177"/>
      <c r="M967" s="177"/>
      <c r="N967" s="177"/>
      <c r="O967" s="177"/>
      <c r="P967" s="177"/>
      <c r="Q967" s="177"/>
      <c r="R967" s="177"/>
      <c r="S967" s="177"/>
      <c r="T967" s="177"/>
      <c r="U967" s="177"/>
      <c r="V967" s="177"/>
      <c r="W967" s="177"/>
      <c r="X967" s="177"/>
      <c r="Y967" s="177"/>
      <c r="Z967" s="177"/>
    </row>
    <row r="968" spans="1:26" ht="15.75" customHeight="1">
      <c r="A968" s="177"/>
      <c r="B968" s="177"/>
      <c r="C968" s="177"/>
      <c r="D968" s="177"/>
      <c r="E968" s="177"/>
      <c r="F968" s="177"/>
      <c r="G968" s="177"/>
      <c r="H968" s="177"/>
      <c r="I968" s="177"/>
      <c r="J968" s="177"/>
      <c r="K968" s="177"/>
      <c r="L968" s="177"/>
      <c r="M968" s="177"/>
      <c r="N968" s="177"/>
      <c r="O968" s="177"/>
      <c r="P968" s="177"/>
      <c r="Q968" s="177"/>
      <c r="R968" s="177"/>
      <c r="S968" s="177"/>
      <c r="T968" s="177"/>
      <c r="U968" s="177"/>
      <c r="V968" s="177"/>
      <c r="W968" s="177"/>
      <c r="X968" s="177"/>
      <c r="Y968" s="177"/>
      <c r="Z968" s="177"/>
    </row>
    <row r="969" spans="1:26" ht="15.75" customHeight="1">
      <c r="A969" s="177"/>
      <c r="B969" s="177"/>
      <c r="C969" s="177"/>
      <c r="D969" s="177"/>
      <c r="E969" s="177"/>
      <c r="F969" s="177"/>
      <c r="G969" s="177"/>
      <c r="H969" s="177"/>
      <c r="I969" s="177"/>
      <c r="J969" s="177"/>
      <c r="K969" s="177"/>
      <c r="L969" s="177"/>
      <c r="M969" s="177"/>
      <c r="N969" s="177"/>
      <c r="O969" s="177"/>
      <c r="P969" s="177"/>
      <c r="Q969" s="177"/>
      <c r="R969" s="177"/>
      <c r="S969" s="177"/>
      <c r="T969" s="177"/>
      <c r="U969" s="177"/>
      <c r="V969" s="177"/>
      <c r="W969" s="177"/>
      <c r="X969" s="177"/>
      <c r="Y969" s="177"/>
      <c r="Z969" s="177"/>
    </row>
    <row r="970" spans="1:26" ht="15.75" customHeight="1">
      <c r="A970" s="177"/>
      <c r="B970" s="177"/>
      <c r="C970" s="177"/>
      <c r="D970" s="177"/>
      <c r="E970" s="177"/>
      <c r="F970" s="177"/>
      <c r="G970" s="177"/>
      <c r="H970" s="177"/>
      <c r="I970" s="177"/>
      <c r="J970" s="177"/>
      <c r="K970" s="177"/>
      <c r="L970" s="177"/>
      <c r="M970" s="177"/>
      <c r="N970" s="177"/>
      <c r="O970" s="177"/>
      <c r="P970" s="177"/>
      <c r="Q970" s="177"/>
      <c r="R970" s="177"/>
      <c r="S970" s="177"/>
      <c r="T970" s="177"/>
      <c r="U970" s="177"/>
      <c r="V970" s="177"/>
      <c r="W970" s="177"/>
      <c r="X970" s="177"/>
      <c r="Y970" s="177"/>
      <c r="Z970" s="177"/>
    </row>
    <row r="971" spans="1:26" ht="15.75" customHeight="1">
      <c r="A971" s="177"/>
      <c r="B971" s="177"/>
      <c r="C971" s="177"/>
      <c r="D971" s="177"/>
      <c r="E971" s="177"/>
      <c r="F971" s="177"/>
      <c r="G971" s="177"/>
      <c r="H971" s="177"/>
      <c r="I971" s="177"/>
      <c r="J971" s="177"/>
      <c r="K971" s="177"/>
      <c r="L971" s="177"/>
      <c r="M971" s="177"/>
      <c r="N971" s="177"/>
      <c r="O971" s="177"/>
      <c r="P971" s="177"/>
      <c r="Q971" s="177"/>
      <c r="R971" s="177"/>
      <c r="S971" s="177"/>
      <c r="T971" s="177"/>
      <c r="U971" s="177"/>
      <c r="V971" s="177"/>
      <c r="W971" s="177"/>
      <c r="X971" s="177"/>
      <c r="Y971" s="177"/>
      <c r="Z971" s="177"/>
    </row>
    <row r="972" spans="1:26" ht="15.75" customHeight="1">
      <c r="A972" s="177"/>
      <c r="B972" s="177"/>
      <c r="C972" s="177"/>
      <c r="D972" s="177"/>
      <c r="E972" s="177"/>
      <c r="F972" s="177"/>
      <c r="G972" s="177"/>
      <c r="H972" s="177"/>
      <c r="I972" s="177"/>
      <c r="J972" s="177"/>
      <c r="K972" s="177"/>
      <c r="L972" s="177"/>
      <c r="M972" s="177"/>
      <c r="N972" s="177"/>
      <c r="O972" s="177"/>
      <c r="P972" s="177"/>
      <c r="Q972" s="177"/>
      <c r="R972" s="177"/>
      <c r="S972" s="177"/>
      <c r="T972" s="177"/>
      <c r="U972" s="177"/>
      <c r="V972" s="177"/>
      <c r="W972" s="177"/>
      <c r="X972" s="177"/>
      <c r="Y972" s="177"/>
      <c r="Z972" s="177"/>
    </row>
    <row r="973" spans="1:26" ht="15.75" customHeight="1">
      <c r="A973" s="177"/>
      <c r="B973" s="177"/>
      <c r="C973" s="177"/>
      <c r="D973" s="177"/>
      <c r="E973" s="177"/>
      <c r="F973" s="177"/>
      <c r="G973" s="177"/>
      <c r="H973" s="177"/>
      <c r="I973" s="177"/>
      <c r="J973" s="177"/>
      <c r="K973" s="177"/>
      <c r="L973" s="177"/>
      <c r="M973" s="177"/>
      <c r="N973" s="177"/>
      <c r="O973" s="177"/>
      <c r="P973" s="177"/>
      <c r="Q973" s="177"/>
      <c r="R973" s="177"/>
      <c r="S973" s="177"/>
      <c r="T973" s="177"/>
      <c r="U973" s="177"/>
      <c r="V973" s="177"/>
      <c r="W973" s="177"/>
      <c r="X973" s="177"/>
      <c r="Y973" s="177"/>
      <c r="Z973" s="177"/>
    </row>
    <row r="974" spans="1:26" ht="15.75" customHeight="1">
      <c r="A974" s="177"/>
      <c r="B974" s="177"/>
      <c r="C974" s="177"/>
      <c r="D974" s="177"/>
      <c r="E974" s="177"/>
      <c r="F974" s="177"/>
      <c r="G974" s="177"/>
      <c r="H974" s="177"/>
      <c r="I974" s="177"/>
      <c r="J974" s="177"/>
      <c r="K974" s="177"/>
      <c r="L974" s="177"/>
      <c r="M974" s="177"/>
      <c r="N974" s="177"/>
      <c r="O974" s="177"/>
      <c r="P974" s="177"/>
      <c r="Q974" s="177"/>
      <c r="R974" s="177"/>
      <c r="S974" s="177"/>
      <c r="T974" s="177"/>
      <c r="U974" s="177"/>
      <c r="V974" s="177"/>
      <c r="W974" s="177"/>
      <c r="X974" s="177"/>
      <c r="Y974" s="177"/>
      <c r="Z974" s="177"/>
    </row>
    <row r="975" spans="1:26" ht="15.75" customHeight="1">
      <c r="A975" s="177"/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77"/>
      <c r="P975" s="177"/>
      <c r="Q975" s="177"/>
      <c r="R975" s="177"/>
      <c r="S975" s="177"/>
      <c r="T975" s="177"/>
      <c r="U975" s="177"/>
      <c r="V975" s="177"/>
      <c r="W975" s="177"/>
      <c r="X975" s="177"/>
      <c r="Y975" s="177"/>
      <c r="Z975" s="177"/>
    </row>
    <row r="976" spans="1:26" ht="15.75" customHeight="1">
      <c r="A976" s="177"/>
      <c r="B976" s="177"/>
      <c r="C976" s="177"/>
      <c r="D976" s="177"/>
      <c r="E976" s="177"/>
      <c r="F976" s="177"/>
      <c r="G976" s="177"/>
      <c r="H976" s="177"/>
      <c r="I976" s="177"/>
      <c r="J976" s="177"/>
      <c r="K976" s="177"/>
      <c r="L976" s="177"/>
      <c r="M976" s="177"/>
      <c r="N976" s="177"/>
      <c r="O976" s="177"/>
      <c r="P976" s="177"/>
      <c r="Q976" s="177"/>
      <c r="R976" s="177"/>
      <c r="S976" s="177"/>
      <c r="T976" s="177"/>
      <c r="U976" s="177"/>
      <c r="V976" s="177"/>
      <c r="W976" s="177"/>
      <c r="X976" s="177"/>
      <c r="Y976" s="177"/>
      <c r="Z976" s="177"/>
    </row>
    <row r="977" spans="1:26" ht="15.75" customHeight="1">
      <c r="A977" s="177"/>
      <c r="B977" s="177"/>
      <c r="C977" s="177"/>
      <c r="D977" s="177"/>
      <c r="E977" s="177"/>
      <c r="F977" s="177"/>
      <c r="G977" s="177"/>
      <c r="H977" s="177"/>
      <c r="I977" s="177"/>
      <c r="J977" s="177"/>
      <c r="K977" s="177"/>
      <c r="L977" s="177"/>
      <c r="M977" s="177"/>
      <c r="N977" s="177"/>
      <c r="O977" s="177"/>
      <c r="P977" s="177"/>
      <c r="Q977" s="177"/>
      <c r="R977" s="177"/>
      <c r="S977" s="177"/>
      <c r="T977" s="177"/>
      <c r="U977" s="177"/>
      <c r="V977" s="177"/>
      <c r="W977" s="177"/>
      <c r="X977" s="177"/>
      <c r="Y977" s="177"/>
      <c r="Z977" s="177"/>
    </row>
    <row r="978" spans="1:26" ht="15.75" customHeight="1">
      <c r="A978" s="177"/>
      <c r="B978" s="177"/>
      <c r="C978" s="177"/>
      <c r="D978" s="177"/>
      <c r="E978" s="177"/>
      <c r="F978" s="177"/>
      <c r="G978" s="177"/>
      <c r="H978" s="177"/>
      <c r="I978" s="177"/>
      <c r="J978" s="177"/>
      <c r="K978" s="177"/>
      <c r="L978" s="177"/>
      <c r="M978" s="177"/>
      <c r="N978" s="177"/>
      <c r="O978" s="177"/>
      <c r="P978" s="177"/>
      <c r="Q978" s="177"/>
      <c r="R978" s="177"/>
      <c r="S978" s="177"/>
      <c r="T978" s="177"/>
      <c r="U978" s="177"/>
      <c r="V978" s="177"/>
      <c r="W978" s="177"/>
      <c r="X978" s="177"/>
      <c r="Y978" s="177"/>
      <c r="Z978" s="177"/>
    </row>
    <row r="979" spans="1:26" ht="15.75" customHeight="1">
      <c r="A979" s="177"/>
      <c r="B979" s="177"/>
      <c r="C979" s="177"/>
      <c r="D979" s="177"/>
      <c r="E979" s="177"/>
      <c r="F979" s="177"/>
      <c r="G979" s="177"/>
      <c r="H979" s="177"/>
      <c r="I979" s="177"/>
      <c r="J979" s="177"/>
      <c r="K979" s="177"/>
      <c r="L979" s="177"/>
      <c r="M979" s="177"/>
      <c r="N979" s="177"/>
      <c r="O979" s="177"/>
      <c r="P979" s="177"/>
      <c r="Q979" s="177"/>
      <c r="R979" s="177"/>
      <c r="S979" s="177"/>
      <c r="T979" s="177"/>
      <c r="U979" s="177"/>
      <c r="V979" s="177"/>
      <c r="W979" s="177"/>
      <c r="X979" s="177"/>
      <c r="Y979" s="177"/>
      <c r="Z979" s="177"/>
    </row>
    <row r="980" spans="1:26" ht="15.75" customHeight="1">
      <c r="A980" s="177"/>
      <c r="B980" s="177"/>
      <c r="C980" s="177"/>
      <c r="D980" s="177"/>
      <c r="E980" s="177"/>
      <c r="F980" s="177"/>
      <c r="G980" s="177"/>
      <c r="H980" s="177"/>
      <c r="I980" s="177"/>
      <c r="J980" s="177"/>
      <c r="K980" s="177"/>
      <c r="L980" s="177"/>
      <c r="M980" s="177"/>
      <c r="N980" s="177"/>
      <c r="O980" s="177"/>
      <c r="P980" s="177"/>
      <c r="Q980" s="177"/>
      <c r="R980" s="177"/>
      <c r="S980" s="177"/>
      <c r="T980" s="177"/>
      <c r="U980" s="177"/>
      <c r="V980" s="177"/>
      <c r="W980" s="177"/>
      <c r="X980" s="177"/>
      <c r="Y980" s="177"/>
      <c r="Z980" s="177"/>
    </row>
    <row r="981" spans="1:26" ht="15.75" customHeight="1">
      <c r="A981" s="177"/>
      <c r="B981" s="177"/>
      <c r="C981" s="177"/>
      <c r="D981" s="177"/>
      <c r="E981" s="177"/>
      <c r="F981" s="177"/>
      <c r="G981" s="177"/>
      <c r="H981" s="177"/>
      <c r="I981" s="177"/>
      <c r="J981" s="177"/>
      <c r="K981" s="177"/>
      <c r="L981" s="177"/>
      <c r="M981" s="177"/>
      <c r="N981" s="177"/>
      <c r="O981" s="177"/>
      <c r="P981" s="177"/>
      <c r="Q981" s="177"/>
      <c r="R981" s="177"/>
      <c r="S981" s="177"/>
      <c r="T981" s="177"/>
      <c r="U981" s="177"/>
      <c r="V981" s="177"/>
      <c r="W981" s="177"/>
      <c r="X981" s="177"/>
      <c r="Y981" s="177"/>
      <c r="Z981" s="177"/>
    </row>
    <row r="982" spans="1:26" ht="15.75" customHeight="1">
      <c r="A982" s="177"/>
      <c r="B982" s="177"/>
      <c r="C982" s="177"/>
      <c r="D982" s="177"/>
      <c r="E982" s="177"/>
      <c r="F982" s="177"/>
      <c r="G982" s="177"/>
      <c r="H982" s="177"/>
      <c r="I982" s="177"/>
      <c r="J982" s="177"/>
      <c r="K982" s="177"/>
      <c r="L982" s="177"/>
      <c r="M982" s="177"/>
      <c r="N982" s="177"/>
      <c r="O982" s="177"/>
      <c r="P982" s="177"/>
      <c r="Q982" s="177"/>
      <c r="R982" s="177"/>
      <c r="S982" s="177"/>
      <c r="T982" s="177"/>
      <c r="U982" s="177"/>
      <c r="V982" s="177"/>
      <c r="W982" s="177"/>
      <c r="X982" s="177"/>
      <c r="Y982" s="177"/>
      <c r="Z982" s="177"/>
    </row>
    <row r="983" spans="1:26" ht="15.75" customHeight="1">
      <c r="A983" s="177"/>
      <c r="B983" s="177"/>
      <c r="C983" s="177"/>
      <c r="D983" s="177"/>
      <c r="E983" s="177"/>
      <c r="F983" s="177"/>
      <c r="G983" s="177"/>
      <c r="H983" s="177"/>
      <c r="I983" s="177"/>
      <c r="J983" s="177"/>
      <c r="K983" s="177"/>
      <c r="L983" s="177"/>
      <c r="M983" s="177"/>
      <c r="N983" s="177"/>
      <c r="O983" s="177"/>
      <c r="P983" s="177"/>
      <c r="Q983" s="177"/>
      <c r="R983" s="177"/>
      <c r="S983" s="177"/>
      <c r="T983" s="177"/>
      <c r="U983" s="177"/>
      <c r="V983" s="177"/>
      <c r="W983" s="177"/>
      <c r="X983" s="177"/>
      <c r="Y983" s="177"/>
      <c r="Z983" s="177"/>
    </row>
    <row r="984" spans="1:26" ht="15.75" customHeight="1">
      <c r="A984" s="177"/>
      <c r="B984" s="177"/>
      <c r="C984" s="177"/>
      <c r="D984" s="177"/>
      <c r="E984" s="177"/>
      <c r="F984" s="177"/>
      <c r="G984" s="177"/>
      <c r="H984" s="177"/>
      <c r="I984" s="177"/>
      <c r="J984" s="177"/>
      <c r="K984" s="177"/>
      <c r="L984" s="177"/>
      <c r="M984" s="177"/>
      <c r="N984" s="177"/>
      <c r="O984" s="177"/>
      <c r="P984" s="177"/>
      <c r="Q984" s="177"/>
      <c r="R984" s="177"/>
      <c r="S984" s="177"/>
      <c r="T984" s="177"/>
      <c r="U984" s="177"/>
      <c r="V984" s="177"/>
      <c r="W984" s="177"/>
      <c r="X984" s="177"/>
      <c r="Y984" s="177"/>
      <c r="Z984" s="177"/>
    </row>
    <row r="985" spans="1:26" ht="15.75" customHeight="1">
      <c r="A985" s="177"/>
      <c r="B985" s="177"/>
      <c r="C985" s="177"/>
      <c r="D985" s="177"/>
      <c r="E985" s="177"/>
      <c r="F985" s="177"/>
      <c r="G985" s="177"/>
      <c r="H985" s="177"/>
      <c r="I985" s="177"/>
      <c r="J985" s="177"/>
      <c r="K985" s="177"/>
      <c r="L985" s="177"/>
      <c r="M985" s="177"/>
      <c r="N985" s="177"/>
      <c r="O985" s="177"/>
      <c r="P985" s="177"/>
      <c r="Q985" s="177"/>
      <c r="R985" s="177"/>
      <c r="S985" s="177"/>
      <c r="T985" s="177"/>
      <c r="U985" s="177"/>
      <c r="V985" s="177"/>
      <c r="W985" s="177"/>
      <c r="X985" s="177"/>
      <c r="Y985" s="177"/>
      <c r="Z985" s="177"/>
    </row>
    <row r="986" spans="1:26" ht="15.75" customHeight="1">
      <c r="A986" s="177"/>
      <c r="B986" s="177"/>
      <c r="C986" s="177"/>
      <c r="D986" s="177"/>
      <c r="E986" s="177"/>
      <c r="F986" s="177"/>
      <c r="G986" s="177"/>
      <c r="H986" s="177"/>
      <c r="I986" s="177"/>
      <c r="J986" s="177"/>
      <c r="K986" s="177"/>
      <c r="L986" s="177"/>
      <c r="M986" s="177"/>
      <c r="N986" s="177"/>
      <c r="O986" s="177"/>
      <c r="P986" s="177"/>
      <c r="Q986" s="177"/>
      <c r="R986" s="177"/>
      <c r="S986" s="177"/>
      <c r="T986" s="177"/>
      <c r="U986" s="177"/>
      <c r="V986" s="177"/>
      <c r="W986" s="177"/>
      <c r="X986" s="177"/>
      <c r="Y986" s="177"/>
      <c r="Z986" s="177"/>
    </row>
    <row r="987" spans="1:26" ht="15.75" customHeight="1">
      <c r="A987" s="177"/>
      <c r="B987" s="177"/>
      <c r="C987" s="177"/>
      <c r="D987" s="177"/>
      <c r="E987" s="177"/>
      <c r="F987" s="177"/>
      <c r="G987" s="177"/>
      <c r="H987" s="177"/>
      <c r="I987" s="177"/>
      <c r="J987" s="177"/>
      <c r="K987" s="177"/>
      <c r="L987" s="177"/>
      <c r="M987" s="177"/>
      <c r="N987" s="177"/>
      <c r="O987" s="177"/>
      <c r="P987" s="177"/>
      <c r="Q987" s="177"/>
      <c r="R987" s="177"/>
      <c r="S987" s="177"/>
      <c r="T987" s="177"/>
      <c r="U987" s="177"/>
      <c r="V987" s="177"/>
      <c r="W987" s="177"/>
      <c r="X987" s="177"/>
      <c r="Y987" s="177"/>
      <c r="Z987" s="177"/>
    </row>
    <row r="988" spans="1:26" ht="15.75" customHeight="1">
      <c r="A988" s="177"/>
      <c r="B988" s="177"/>
      <c r="C988" s="177"/>
      <c r="D988" s="177"/>
      <c r="E988" s="177"/>
      <c r="F988" s="177"/>
      <c r="G988" s="177"/>
      <c r="H988" s="177"/>
      <c r="I988" s="177"/>
      <c r="J988" s="177"/>
      <c r="K988" s="177"/>
      <c r="L988" s="177"/>
      <c r="M988" s="177"/>
      <c r="N988" s="177"/>
      <c r="O988" s="177"/>
      <c r="P988" s="177"/>
      <c r="Q988" s="177"/>
      <c r="R988" s="177"/>
      <c r="S988" s="177"/>
      <c r="T988" s="177"/>
      <c r="U988" s="177"/>
      <c r="V988" s="177"/>
      <c r="W988" s="177"/>
      <c r="X988" s="177"/>
      <c r="Y988" s="177"/>
      <c r="Z988" s="177"/>
    </row>
    <row r="989" spans="1:26" ht="15.75" customHeight="1">
      <c r="A989" s="177"/>
      <c r="B989" s="177"/>
      <c r="C989" s="177"/>
      <c r="D989" s="177"/>
      <c r="E989" s="177"/>
      <c r="F989" s="177"/>
      <c r="G989" s="177"/>
      <c r="H989" s="177"/>
      <c r="I989" s="177"/>
      <c r="J989" s="177"/>
      <c r="K989" s="177"/>
      <c r="L989" s="177"/>
      <c r="M989" s="177"/>
      <c r="N989" s="177"/>
      <c r="O989" s="177"/>
      <c r="P989" s="177"/>
      <c r="Q989" s="177"/>
      <c r="R989" s="177"/>
      <c r="S989" s="177"/>
      <c r="T989" s="177"/>
      <c r="U989" s="177"/>
      <c r="V989" s="177"/>
      <c r="W989" s="177"/>
      <c r="X989" s="177"/>
      <c r="Y989" s="177"/>
      <c r="Z989" s="177"/>
    </row>
    <row r="990" spans="1:26" ht="15.75" customHeight="1">
      <c r="A990" s="177"/>
      <c r="B990" s="177"/>
      <c r="C990" s="177"/>
      <c r="D990" s="177"/>
      <c r="E990" s="177"/>
      <c r="F990" s="177"/>
      <c r="G990" s="177"/>
      <c r="H990" s="177"/>
      <c r="I990" s="177"/>
      <c r="J990" s="177"/>
      <c r="K990" s="177"/>
      <c r="L990" s="177"/>
      <c r="M990" s="177"/>
      <c r="N990" s="177"/>
      <c r="O990" s="177"/>
      <c r="P990" s="177"/>
      <c r="Q990" s="177"/>
      <c r="R990" s="177"/>
      <c r="S990" s="177"/>
      <c r="T990" s="177"/>
      <c r="U990" s="177"/>
      <c r="V990" s="177"/>
      <c r="W990" s="177"/>
      <c r="X990" s="177"/>
      <c r="Y990" s="177"/>
      <c r="Z990" s="177"/>
    </row>
    <row r="991" spans="1:26" ht="15.75" customHeight="1">
      <c r="A991" s="177"/>
      <c r="B991" s="177"/>
      <c r="C991" s="177"/>
      <c r="D991" s="177"/>
      <c r="E991" s="177"/>
      <c r="F991" s="177"/>
      <c r="G991" s="177"/>
      <c r="H991" s="177"/>
      <c r="I991" s="177"/>
      <c r="J991" s="177"/>
      <c r="K991" s="177"/>
      <c r="L991" s="177"/>
      <c r="M991" s="177"/>
      <c r="N991" s="177"/>
      <c r="O991" s="177"/>
      <c r="P991" s="177"/>
      <c r="Q991" s="177"/>
      <c r="R991" s="177"/>
      <c r="S991" s="177"/>
      <c r="T991" s="177"/>
      <c r="U991" s="177"/>
      <c r="V991" s="177"/>
      <c r="W991" s="177"/>
      <c r="X991" s="177"/>
      <c r="Y991" s="177"/>
      <c r="Z991" s="177"/>
    </row>
    <row r="992" spans="1:26" ht="15.75" customHeight="1">
      <c r="A992" s="177"/>
      <c r="B992" s="177"/>
      <c r="C992" s="177"/>
      <c r="D992" s="177"/>
      <c r="E992" s="177"/>
      <c r="F992" s="177"/>
      <c r="G992" s="177"/>
      <c r="H992" s="177"/>
      <c r="I992" s="177"/>
      <c r="J992" s="177"/>
      <c r="K992" s="177"/>
      <c r="L992" s="177"/>
      <c r="M992" s="177"/>
      <c r="N992" s="177"/>
      <c r="O992" s="177"/>
      <c r="P992" s="177"/>
      <c r="Q992" s="177"/>
      <c r="R992" s="177"/>
      <c r="S992" s="177"/>
      <c r="T992" s="177"/>
      <c r="U992" s="177"/>
      <c r="V992" s="177"/>
      <c r="W992" s="177"/>
      <c r="X992" s="177"/>
      <c r="Y992" s="177"/>
      <c r="Z992" s="177"/>
    </row>
    <row r="993" spans="1:26" ht="15.75" customHeight="1">
      <c r="A993" s="177"/>
      <c r="B993" s="177"/>
      <c r="C993" s="177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</row>
    <row r="994" spans="1:26" ht="15.75" customHeight="1">
      <c r="A994" s="177"/>
      <c r="B994" s="177"/>
      <c r="C994" s="177"/>
      <c r="D994" s="177"/>
      <c r="E994" s="177"/>
      <c r="F994" s="177"/>
      <c r="G994" s="177"/>
      <c r="H994" s="177"/>
      <c r="I994" s="177"/>
      <c r="J994" s="177"/>
      <c r="K994" s="177"/>
      <c r="L994" s="177"/>
      <c r="M994" s="177"/>
      <c r="N994" s="177"/>
      <c r="O994" s="177"/>
      <c r="P994" s="177"/>
      <c r="Q994" s="177"/>
      <c r="R994" s="177"/>
      <c r="S994" s="177"/>
      <c r="T994" s="177"/>
      <c r="U994" s="177"/>
      <c r="V994" s="177"/>
      <c r="W994" s="177"/>
      <c r="X994" s="177"/>
      <c r="Y994" s="177"/>
      <c r="Z994" s="177"/>
    </row>
    <row r="995" spans="1:26" ht="15.75" customHeight="1">
      <c r="A995" s="177"/>
      <c r="B995" s="177"/>
      <c r="C995" s="177"/>
      <c r="D995" s="177"/>
      <c r="E995" s="177"/>
      <c r="F995" s="177"/>
      <c r="G995" s="177"/>
      <c r="H995" s="177"/>
      <c r="I995" s="177"/>
      <c r="J995" s="177"/>
      <c r="K995" s="177"/>
      <c r="L995" s="177"/>
      <c r="M995" s="177"/>
      <c r="N995" s="177"/>
      <c r="O995" s="177"/>
      <c r="P995" s="177"/>
      <c r="Q995" s="177"/>
      <c r="R995" s="177"/>
      <c r="S995" s="177"/>
      <c r="T995" s="177"/>
      <c r="U995" s="177"/>
      <c r="V995" s="177"/>
      <c r="W995" s="177"/>
      <c r="X995" s="177"/>
      <c r="Y995" s="177"/>
      <c r="Z995" s="177"/>
    </row>
    <row r="996" spans="1:26" ht="15.75" customHeight="1">
      <c r="A996" s="177"/>
      <c r="B996" s="177"/>
      <c r="C996" s="177"/>
      <c r="D996" s="177"/>
      <c r="E996" s="177"/>
      <c r="F996" s="177"/>
      <c r="G996" s="177"/>
      <c r="H996" s="177"/>
      <c r="I996" s="177"/>
      <c r="J996" s="177"/>
      <c r="K996" s="177"/>
      <c r="L996" s="177"/>
      <c r="M996" s="177"/>
      <c r="N996" s="177"/>
      <c r="O996" s="177"/>
      <c r="P996" s="177"/>
      <c r="Q996" s="177"/>
      <c r="R996" s="177"/>
      <c r="S996" s="177"/>
      <c r="T996" s="177"/>
      <c r="U996" s="177"/>
      <c r="V996" s="177"/>
      <c r="W996" s="177"/>
      <c r="X996" s="177"/>
      <c r="Y996" s="177"/>
      <c r="Z996" s="177"/>
    </row>
    <row r="997" spans="1:26" ht="15.75" customHeight="1">
      <c r="A997" s="177"/>
      <c r="B997" s="177"/>
      <c r="C997" s="177"/>
      <c r="D997" s="177"/>
      <c r="E997" s="177"/>
      <c r="F997" s="177"/>
      <c r="G997" s="177"/>
      <c r="H997" s="177"/>
      <c r="I997" s="177"/>
      <c r="J997" s="177"/>
      <c r="K997" s="177"/>
      <c r="L997" s="177"/>
      <c r="M997" s="177"/>
      <c r="N997" s="177"/>
      <c r="O997" s="177"/>
      <c r="P997" s="177"/>
      <c r="Q997" s="177"/>
      <c r="R997" s="177"/>
      <c r="S997" s="177"/>
      <c r="T997" s="177"/>
      <c r="U997" s="177"/>
      <c r="V997" s="177"/>
      <c r="W997" s="177"/>
      <c r="X997" s="177"/>
      <c r="Y997" s="177"/>
      <c r="Z997" s="177"/>
    </row>
    <row r="998" spans="1:26" ht="15.75" customHeight="1">
      <c r="A998" s="177"/>
      <c r="B998" s="177"/>
      <c r="C998" s="177"/>
      <c r="D998" s="177"/>
      <c r="E998" s="177"/>
      <c r="F998" s="177"/>
      <c r="G998" s="177"/>
      <c r="H998" s="177"/>
      <c r="I998" s="177"/>
      <c r="J998" s="177"/>
      <c r="K998" s="177"/>
      <c r="L998" s="177"/>
      <c r="M998" s="177"/>
      <c r="N998" s="177"/>
      <c r="O998" s="177"/>
      <c r="P998" s="177"/>
      <c r="Q998" s="177"/>
      <c r="R998" s="177"/>
      <c r="S998" s="177"/>
      <c r="T998" s="177"/>
      <c r="U998" s="177"/>
      <c r="V998" s="177"/>
      <c r="W998" s="177"/>
      <c r="X998" s="177"/>
      <c r="Y998" s="177"/>
      <c r="Z998" s="177"/>
    </row>
    <row r="999" spans="1:26" ht="15.75" customHeight="1">
      <c r="A999" s="177"/>
      <c r="B999" s="177"/>
      <c r="C999" s="177"/>
      <c r="D999" s="177"/>
      <c r="E999" s="177"/>
      <c r="F999" s="177"/>
      <c r="G999" s="177"/>
      <c r="H999" s="177"/>
      <c r="I999" s="177"/>
      <c r="J999" s="177"/>
      <c r="K999" s="177"/>
      <c r="L999" s="177"/>
      <c r="M999" s="177"/>
      <c r="N999" s="177"/>
      <c r="O999" s="177"/>
      <c r="P999" s="177"/>
      <c r="Q999" s="177"/>
      <c r="R999" s="177"/>
      <c r="S999" s="177"/>
      <c r="T999" s="177"/>
      <c r="U999" s="177"/>
      <c r="V999" s="177"/>
      <c r="W999" s="177"/>
      <c r="X999" s="177"/>
      <c r="Y999" s="177"/>
      <c r="Z999" s="177"/>
    </row>
    <row r="1000" spans="1:26" ht="15.75" customHeight="1">
      <c r="A1000" s="177"/>
      <c r="B1000" s="177"/>
      <c r="C1000" s="177"/>
      <c r="D1000" s="177"/>
      <c r="E1000" s="177"/>
      <c r="F1000" s="177"/>
      <c r="G1000" s="177"/>
      <c r="H1000" s="177"/>
      <c r="I1000" s="177"/>
      <c r="J1000" s="177"/>
      <c r="K1000" s="177"/>
      <c r="L1000" s="177"/>
      <c r="M1000" s="177"/>
      <c r="N1000" s="177"/>
      <c r="O1000" s="177"/>
      <c r="P1000" s="177"/>
      <c r="Q1000" s="177"/>
      <c r="R1000" s="177"/>
      <c r="S1000" s="177"/>
      <c r="T1000" s="177"/>
      <c r="U1000" s="177"/>
      <c r="V1000" s="177"/>
      <c r="W1000" s="177"/>
      <c r="X1000" s="177"/>
      <c r="Y1000" s="177"/>
      <c r="Z1000" s="177"/>
    </row>
  </sheetData>
  <mergeCells count="3">
    <mergeCell ref="A1:F1"/>
    <mergeCell ref="A6:I6"/>
    <mergeCell ref="A11:B1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Z1000"/>
  <sheetViews>
    <sheetView workbookViewId="0">
      <selection sqref="A1:E1"/>
    </sheetView>
  </sheetViews>
  <sheetFormatPr baseColWidth="10" defaultColWidth="12.625" defaultRowHeight="15" customHeight="1"/>
  <cols>
    <col min="1" max="1" width="1.875" customWidth="1"/>
    <col min="2" max="2" width="23.875" customWidth="1"/>
    <col min="3" max="3" width="41" customWidth="1"/>
    <col min="4" max="4" width="11.125" customWidth="1"/>
    <col min="5" max="5" width="8.875" customWidth="1"/>
    <col min="6" max="6" width="10" customWidth="1"/>
    <col min="7" max="26" width="9.375" customWidth="1"/>
  </cols>
  <sheetData>
    <row r="1" spans="1:26" ht="12.75" customHeight="1">
      <c r="A1" s="392" t="s">
        <v>2292</v>
      </c>
      <c r="B1" s="241"/>
      <c r="C1" s="241"/>
      <c r="D1" s="241"/>
      <c r="E1" s="242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</row>
    <row r="2" spans="1:26" ht="12.75" customHeight="1">
      <c r="A2" s="393" t="s">
        <v>2293</v>
      </c>
      <c r="B2" s="242"/>
      <c r="C2" s="184" t="s">
        <v>2294</v>
      </c>
      <c r="D2" s="185" t="s">
        <v>2295</v>
      </c>
      <c r="E2" s="185" t="s">
        <v>2291</v>
      </c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</row>
    <row r="3" spans="1:26" ht="12.75" customHeight="1">
      <c r="A3" s="186" t="s">
        <v>2296</v>
      </c>
      <c r="B3" s="187" t="s">
        <v>2297</v>
      </c>
      <c r="C3" s="188" t="s">
        <v>2298</v>
      </c>
      <c r="D3" s="189">
        <v>18</v>
      </c>
      <c r="E3" s="190">
        <f>Jerarquia!C3</f>
        <v>9</v>
      </c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</row>
    <row r="4" spans="1:26" ht="12.75" customHeight="1">
      <c r="A4" s="186" t="s">
        <v>235</v>
      </c>
      <c r="B4" s="191" t="s">
        <v>2299</v>
      </c>
      <c r="C4" s="188" t="s">
        <v>2300</v>
      </c>
      <c r="D4" s="189">
        <v>18</v>
      </c>
      <c r="E4" s="190">
        <f>Jerarquia!C17</f>
        <v>7.2</v>
      </c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</row>
    <row r="5" spans="1:26" ht="12.75" customHeight="1">
      <c r="A5" s="186" t="s">
        <v>2301</v>
      </c>
      <c r="B5" s="191" t="s">
        <v>2302</v>
      </c>
      <c r="C5" s="192" t="s">
        <v>2303</v>
      </c>
      <c r="D5" s="189">
        <v>14</v>
      </c>
      <c r="E5" s="190">
        <f>Jerarquia!C35</f>
        <v>12</v>
      </c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</row>
    <row r="6" spans="1:26" ht="12.75" customHeight="1">
      <c r="A6" s="186" t="s">
        <v>2304</v>
      </c>
      <c r="B6" s="191" t="s">
        <v>2254</v>
      </c>
      <c r="C6" s="192" t="s">
        <v>2305</v>
      </c>
      <c r="D6" s="189">
        <v>14</v>
      </c>
      <c r="E6" s="190">
        <f>Jerarquia!C46</f>
        <v>9</v>
      </c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</row>
    <row r="7" spans="1:26" ht="12.75" customHeight="1">
      <c r="A7" s="186" t="s">
        <v>2306</v>
      </c>
      <c r="B7" s="191" t="s">
        <v>2255</v>
      </c>
      <c r="C7" s="192" t="s">
        <v>2307</v>
      </c>
      <c r="D7" s="189">
        <v>10</v>
      </c>
      <c r="E7" s="190">
        <f>Jerarquia!C62</f>
        <v>0</v>
      </c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</row>
    <row r="8" spans="1:26" ht="12.75" customHeight="1">
      <c r="A8" s="186" t="s">
        <v>2308</v>
      </c>
      <c r="B8" s="191" t="s">
        <v>2309</v>
      </c>
      <c r="C8" s="192" t="s">
        <v>2310</v>
      </c>
      <c r="D8" s="189">
        <v>9</v>
      </c>
      <c r="E8" s="190">
        <f>Jerarquia!C70</f>
        <v>12</v>
      </c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</row>
    <row r="9" spans="1:26" ht="12.75" customHeight="1">
      <c r="A9" s="186" t="s">
        <v>2311</v>
      </c>
      <c r="B9" s="191" t="s">
        <v>2312</v>
      </c>
      <c r="C9" s="192" t="s">
        <v>2313</v>
      </c>
      <c r="D9" s="189">
        <v>7</v>
      </c>
      <c r="E9" s="190">
        <f>Jerarquia!C77</f>
        <v>0</v>
      </c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</row>
    <row r="10" spans="1:26" ht="12.75" customHeight="1">
      <c r="A10" s="186" t="s">
        <v>2314</v>
      </c>
      <c r="B10" s="191" t="s">
        <v>2265</v>
      </c>
      <c r="C10" s="192" t="s">
        <v>2315</v>
      </c>
      <c r="D10" s="189">
        <v>5</v>
      </c>
      <c r="E10" s="190">
        <f>Jerarquia!C83</f>
        <v>5</v>
      </c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</row>
    <row r="11" spans="1:26" ht="12.75" customHeight="1">
      <c r="A11" s="186" t="s">
        <v>2316</v>
      </c>
      <c r="B11" s="191" t="s">
        <v>2317</v>
      </c>
      <c r="C11" s="192" t="s">
        <v>2318</v>
      </c>
      <c r="D11" s="189">
        <v>5</v>
      </c>
      <c r="E11" s="190">
        <f>Jerarquia!C89</f>
        <v>2</v>
      </c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</row>
    <row r="12" spans="1:26" ht="12.75" customHeight="1">
      <c r="A12" s="393" t="s">
        <v>2319</v>
      </c>
      <c r="B12" s="241"/>
      <c r="C12" s="242"/>
      <c r="D12" s="184">
        <v>100</v>
      </c>
      <c r="E12" s="193">
        <f>SUM(E3:E11)</f>
        <v>56.2</v>
      </c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</row>
    <row r="13" spans="1:26" ht="12.75" customHeight="1">
      <c r="A13" s="183"/>
      <c r="B13" s="183"/>
      <c r="C13" s="183"/>
      <c r="D13" s="183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</row>
    <row r="14" spans="1:26" ht="12.75" customHeight="1">
      <c r="A14" s="183"/>
      <c r="B14" s="183"/>
      <c r="C14" s="183"/>
      <c r="D14" s="183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</row>
    <row r="15" spans="1:26" ht="12.75" customHeight="1">
      <c r="A15" s="183"/>
      <c r="B15" s="183"/>
      <c r="C15" s="183"/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</row>
    <row r="16" spans="1:26" ht="12.75" customHeight="1">
      <c r="A16" s="183"/>
      <c r="B16" s="183"/>
      <c r="C16" s="183"/>
      <c r="D16" s="183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</row>
    <row r="17" spans="1:26" ht="12.75" customHeight="1">
      <c r="A17" s="183"/>
      <c r="B17" s="183"/>
      <c r="C17" s="183"/>
      <c r="D17" s="183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</row>
    <row r="18" spans="1:26" ht="12.75" customHeight="1">
      <c r="A18" s="183"/>
      <c r="B18" s="183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</row>
    <row r="19" spans="1:26" ht="12.75" customHeight="1">
      <c r="A19" s="183"/>
      <c r="B19" s="183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</row>
    <row r="20" spans="1:26" ht="12.75" customHeight="1">
      <c r="A20" s="183"/>
      <c r="B20" s="183"/>
      <c r="C20" s="183"/>
      <c r="D20" s="183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</row>
    <row r="21" spans="1:26" ht="12.75" customHeight="1">
      <c r="A21" s="183"/>
      <c r="B21" s="183"/>
      <c r="C21" s="183"/>
      <c r="D21" s="183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</row>
    <row r="22" spans="1:26" ht="12.75" customHeight="1">
      <c r="A22" s="183"/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</row>
    <row r="23" spans="1:26" ht="12.75" customHeight="1">
      <c r="A23" s="183"/>
      <c r="B23" s="183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</row>
    <row r="24" spans="1:26" ht="12.75" customHeight="1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</row>
    <row r="25" spans="1:26" ht="12.75" customHeight="1">
      <c r="A25" s="183"/>
      <c r="B25" s="183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</row>
    <row r="26" spans="1:26" ht="12.75" customHeight="1">
      <c r="A26" s="183"/>
      <c r="B26" s="183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</row>
    <row r="27" spans="1:26" ht="12.75" customHeight="1">
      <c r="A27" s="183"/>
      <c r="B27" s="183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</row>
    <row r="28" spans="1:26" ht="12.75" customHeight="1">
      <c r="A28" s="183"/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</row>
    <row r="29" spans="1:26" ht="12.75" customHeight="1">
      <c r="A29" s="183"/>
      <c r="B29" s="183"/>
      <c r="C29" s="183"/>
      <c r="D29" s="183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</row>
    <row r="30" spans="1:26" ht="12.75" customHeight="1">
      <c r="A30" s="183"/>
      <c r="B30" s="183"/>
      <c r="C30" s="183"/>
      <c r="D30" s="183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</row>
    <row r="31" spans="1:26" ht="12.75" customHeight="1">
      <c r="A31" s="183"/>
      <c r="B31" s="183"/>
      <c r="C31" s="183"/>
      <c r="D31" s="183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</row>
    <row r="32" spans="1:26" ht="12.75" customHeight="1">
      <c r="A32" s="183"/>
      <c r="B32" s="183"/>
      <c r="C32" s="183"/>
      <c r="D32" s="183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</row>
    <row r="33" spans="1:26" ht="12.75" customHeight="1">
      <c r="A33" s="183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</row>
    <row r="34" spans="1:26" ht="12.75" customHeight="1">
      <c r="A34" s="183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</row>
    <row r="35" spans="1:26" ht="12.75" customHeight="1">
      <c r="A35" s="183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</row>
    <row r="36" spans="1:26" ht="12.75" customHeight="1">
      <c r="A36" s="183"/>
      <c r="B36" s="183"/>
      <c r="C36" s="183"/>
      <c r="D36" s="183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</row>
    <row r="37" spans="1:26" ht="12.75" customHeight="1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</row>
    <row r="38" spans="1:26" ht="12.75" customHeight="1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</row>
    <row r="39" spans="1:26" ht="12.75" customHeight="1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</row>
    <row r="40" spans="1:26" ht="12.75" customHeight="1">
      <c r="A40" s="183"/>
      <c r="B40" s="183"/>
      <c r="C40" s="183"/>
      <c r="D40" s="183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</row>
    <row r="41" spans="1:26" ht="12.75" customHeight="1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</row>
    <row r="42" spans="1:26" ht="12.75" customHeight="1">
      <c r="A42" s="183"/>
      <c r="B42" s="183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</row>
    <row r="43" spans="1:26" ht="12.75" customHeight="1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</row>
    <row r="44" spans="1:26" ht="12.75" customHeight="1">
      <c r="A44" s="183"/>
      <c r="B44" s="183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</row>
    <row r="45" spans="1:26" ht="12.75" customHeight="1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</row>
    <row r="46" spans="1:26" ht="12.75" customHeight="1">
      <c r="A46" s="183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</row>
    <row r="47" spans="1:26" ht="12.75" customHeight="1">
      <c r="A47" s="183"/>
      <c r="B47" s="183"/>
      <c r="C47" s="183"/>
      <c r="D47" s="183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</row>
    <row r="48" spans="1:26" ht="12.75" customHeight="1">
      <c r="A48" s="183"/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</row>
    <row r="49" spans="1:26" ht="12.75" customHeight="1">
      <c r="A49" s="183"/>
      <c r="B49" s="183"/>
      <c r="C49" s="183"/>
      <c r="D49" s="183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</row>
    <row r="50" spans="1:26" ht="12.75" customHeight="1">
      <c r="A50" s="183"/>
      <c r="B50" s="183"/>
      <c r="C50" s="183"/>
      <c r="D50" s="183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</row>
    <row r="51" spans="1:26" ht="12.75" customHeight="1">
      <c r="A51" s="183"/>
      <c r="B51" s="183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</row>
    <row r="52" spans="1:26" ht="12.75" customHeight="1">
      <c r="A52" s="183"/>
      <c r="B52" s="183"/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</row>
    <row r="53" spans="1:26" ht="12.75" customHeight="1">
      <c r="A53" s="183"/>
      <c r="B53" s="183"/>
      <c r="C53" s="183"/>
      <c r="D53" s="183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</row>
    <row r="54" spans="1:26" ht="12.75" customHeight="1">
      <c r="A54" s="183"/>
      <c r="B54" s="183"/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</row>
    <row r="55" spans="1:26" ht="12.75" customHeight="1">
      <c r="A55" s="183"/>
      <c r="B55" s="183"/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</row>
    <row r="56" spans="1:26" ht="12.75" customHeight="1">
      <c r="A56" s="183"/>
      <c r="B56" s="183"/>
      <c r="C56" s="183"/>
      <c r="D56" s="183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</row>
    <row r="57" spans="1:26" ht="12.75" customHeight="1">
      <c r="A57" s="183"/>
      <c r="B57" s="183"/>
      <c r="C57" s="183"/>
      <c r="D57" s="183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</row>
    <row r="58" spans="1:26" ht="12.75" customHeight="1">
      <c r="A58" s="183"/>
      <c r="B58" s="183"/>
      <c r="C58" s="183"/>
      <c r="D58" s="183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</row>
    <row r="59" spans="1:26" ht="12.75" customHeight="1">
      <c r="A59" s="183"/>
      <c r="B59" s="183"/>
      <c r="C59" s="183"/>
      <c r="D59" s="183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</row>
    <row r="60" spans="1:26" ht="12.75" customHeight="1">
      <c r="A60" s="183"/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</row>
    <row r="61" spans="1:26" ht="12.75" customHeight="1">
      <c r="A61" s="183"/>
      <c r="B61" s="183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</row>
    <row r="62" spans="1:26" ht="12.75" customHeight="1">
      <c r="A62" s="183"/>
      <c r="B62" s="183"/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</row>
    <row r="63" spans="1:26" ht="12.75" customHeight="1">
      <c r="A63" s="183"/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</row>
    <row r="64" spans="1:26" ht="12.75" customHeight="1">
      <c r="A64" s="183"/>
      <c r="B64" s="183"/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</row>
    <row r="65" spans="1:26" ht="12.75" customHeight="1">
      <c r="A65" s="183"/>
      <c r="B65" s="183"/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</row>
    <row r="66" spans="1:26" ht="12.75" customHeight="1">
      <c r="A66" s="183"/>
      <c r="B66" s="183"/>
      <c r="C66" s="183"/>
      <c r="D66" s="183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</row>
    <row r="67" spans="1:26" ht="12.75" customHeight="1">
      <c r="A67" s="183"/>
      <c r="B67" s="183"/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</row>
    <row r="68" spans="1:26" ht="12.75" customHeight="1">
      <c r="A68" s="183"/>
      <c r="B68" s="183"/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</row>
    <row r="69" spans="1:26" ht="12.75" customHeight="1">
      <c r="A69" s="183"/>
      <c r="B69" s="183"/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</row>
    <row r="70" spans="1:26" ht="12.75" customHeight="1">
      <c r="A70" s="183"/>
      <c r="B70" s="183"/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</row>
    <row r="71" spans="1:26" ht="12.75" customHeight="1">
      <c r="A71" s="183"/>
      <c r="B71" s="183"/>
      <c r="C71" s="183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</row>
    <row r="72" spans="1:26" ht="12.75" customHeight="1">
      <c r="A72" s="183"/>
      <c r="B72" s="183"/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</row>
    <row r="73" spans="1:26" ht="12.75" customHeight="1">
      <c r="A73" s="183"/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</row>
    <row r="74" spans="1:26" ht="12.75" customHeight="1">
      <c r="A74" s="183"/>
      <c r="B74" s="183"/>
      <c r="C74" s="183"/>
      <c r="D74" s="183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</row>
    <row r="75" spans="1:26" ht="12.75" customHeight="1">
      <c r="A75" s="183"/>
      <c r="B75" s="183"/>
      <c r="C75" s="183"/>
      <c r="D75" s="183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</row>
    <row r="76" spans="1:26" ht="12.75" customHeight="1">
      <c r="A76" s="183"/>
      <c r="B76" s="183"/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</row>
    <row r="77" spans="1:26" ht="12.75" customHeight="1">
      <c r="A77" s="183"/>
      <c r="B77" s="183"/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</row>
    <row r="78" spans="1:26" ht="12.75" customHeight="1">
      <c r="A78" s="183"/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</row>
    <row r="79" spans="1:26" ht="12.75" customHeight="1">
      <c r="A79" s="183"/>
      <c r="B79" s="183"/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</row>
    <row r="80" spans="1:26" ht="12.75" customHeight="1">
      <c r="A80" s="183"/>
      <c r="B80" s="183"/>
      <c r="C80" s="183"/>
      <c r="D80" s="183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</row>
    <row r="81" spans="1:26" ht="12.75" customHeight="1">
      <c r="A81" s="183"/>
      <c r="B81" s="183"/>
      <c r="C81" s="183"/>
      <c r="D81" s="183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</row>
    <row r="82" spans="1:26" ht="12.75" customHeight="1">
      <c r="A82" s="183"/>
      <c r="B82" s="183"/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</row>
    <row r="83" spans="1:26" ht="12.75" customHeight="1">
      <c r="A83" s="183"/>
      <c r="B83" s="183"/>
      <c r="C83" s="183"/>
      <c r="D83" s="183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</row>
    <row r="84" spans="1:26" ht="12.75" customHeight="1">
      <c r="A84" s="183"/>
      <c r="B84" s="183"/>
      <c r="C84" s="183"/>
      <c r="D84" s="183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</row>
    <row r="85" spans="1:26" ht="12.75" customHeight="1">
      <c r="A85" s="183"/>
      <c r="B85" s="183"/>
      <c r="C85" s="183"/>
      <c r="D85" s="183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</row>
    <row r="86" spans="1:26" ht="12.75" customHeight="1">
      <c r="A86" s="183"/>
      <c r="B86" s="183"/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</row>
    <row r="87" spans="1:26" ht="12.75" customHeight="1">
      <c r="A87" s="183"/>
      <c r="B87" s="183"/>
      <c r="C87" s="183"/>
      <c r="D87" s="183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</row>
    <row r="88" spans="1:26" ht="12.75" customHeight="1">
      <c r="A88" s="183"/>
      <c r="B88" s="183"/>
      <c r="C88" s="183"/>
      <c r="D88" s="183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</row>
    <row r="89" spans="1:26" ht="12.75" customHeight="1">
      <c r="A89" s="183"/>
      <c r="B89" s="183"/>
      <c r="C89" s="183"/>
      <c r="D89" s="183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</row>
    <row r="90" spans="1:26" ht="12.75" customHeight="1">
      <c r="A90" s="183"/>
      <c r="B90" s="183"/>
      <c r="C90" s="183"/>
      <c r="D90" s="183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</row>
    <row r="91" spans="1:26" ht="12.75" customHeight="1">
      <c r="A91" s="183"/>
      <c r="B91" s="183"/>
      <c r="C91" s="183"/>
      <c r="D91" s="183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</row>
    <row r="92" spans="1:26" ht="12.75" customHeight="1">
      <c r="A92" s="183"/>
      <c r="B92" s="183"/>
      <c r="C92" s="183"/>
      <c r="D92" s="183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</row>
    <row r="93" spans="1:26" ht="12.75" customHeight="1">
      <c r="A93" s="183"/>
      <c r="B93" s="183"/>
      <c r="C93" s="183"/>
      <c r="D93" s="183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</row>
    <row r="94" spans="1:26" ht="12.75" customHeight="1">
      <c r="A94" s="183"/>
      <c r="B94" s="183"/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</row>
    <row r="95" spans="1:26" ht="12.75" customHeight="1">
      <c r="A95" s="183"/>
      <c r="B95" s="183"/>
      <c r="C95" s="183"/>
      <c r="D95" s="183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</row>
    <row r="96" spans="1:26" ht="12.75" customHeight="1">
      <c r="A96" s="183"/>
      <c r="B96" s="183"/>
      <c r="C96" s="183"/>
      <c r="D96" s="183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</row>
    <row r="97" spans="1:26" ht="12.75" customHeight="1">
      <c r="A97" s="183"/>
      <c r="B97" s="183"/>
      <c r="C97" s="183"/>
      <c r="D97" s="183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</row>
    <row r="98" spans="1:26" ht="12.75" customHeight="1">
      <c r="A98" s="183"/>
      <c r="B98" s="183"/>
      <c r="C98" s="183"/>
      <c r="D98" s="183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</row>
    <row r="99" spans="1:26" ht="12.75" customHeight="1">
      <c r="A99" s="183"/>
      <c r="B99" s="183"/>
      <c r="C99" s="183"/>
      <c r="D99" s="183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</row>
    <row r="100" spans="1:26" ht="12.75" customHeight="1">
      <c r="A100" s="183"/>
      <c r="B100" s="183"/>
      <c r="C100" s="183"/>
      <c r="D100" s="183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</row>
    <row r="101" spans="1:26" ht="12.75" customHeight="1">
      <c r="A101" s="183"/>
      <c r="B101" s="183"/>
      <c r="C101" s="183"/>
      <c r="D101" s="183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</row>
    <row r="102" spans="1:26" ht="12.75" customHeight="1">
      <c r="A102" s="183"/>
      <c r="B102" s="183"/>
      <c r="C102" s="183"/>
      <c r="D102" s="183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</row>
    <row r="103" spans="1:26" ht="12.75" customHeight="1">
      <c r="A103" s="183"/>
      <c r="B103" s="183"/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</row>
    <row r="104" spans="1:26" ht="12.75" customHeight="1">
      <c r="A104" s="183"/>
      <c r="B104" s="183"/>
      <c r="C104" s="183"/>
      <c r="D104" s="183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</row>
    <row r="105" spans="1:26" ht="12.75" customHeight="1">
      <c r="A105" s="183"/>
      <c r="B105" s="183"/>
      <c r="C105" s="183"/>
      <c r="D105" s="183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</row>
    <row r="106" spans="1:26" ht="12.75" customHeight="1">
      <c r="A106" s="183"/>
      <c r="B106" s="183"/>
      <c r="C106" s="183"/>
      <c r="D106" s="183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</row>
    <row r="107" spans="1:26" ht="12.75" customHeight="1">
      <c r="A107" s="183"/>
      <c r="B107" s="183"/>
      <c r="C107" s="183"/>
      <c r="D107" s="183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</row>
    <row r="108" spans="1:26" ht="12.75" customHeight="1">
      <c r="A108" s="183"/>
      <c r="B108" s="183"/>
      <c r="C108" s="183"/>
      <c r="D108" s="183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</row>
    <row r="109" spans="1:26" ht="12.75" customHeight="1">
      <c r="A109" s="183"/>
      <c r="B109" s="183"/>
      <c r="C109" s="183"/>
      <c r="D109" s="183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</row>
    <row r="110" spans="1:26" ht="12.75" customHeight="1">
      <c r="A110" s="183"/>
      <c r="B110" s="183"/>
      <c r="C110" s="183"/>
      <c r="D110" s="183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</row>
    <row r="111" spans="1:26" ht="12.75" customHeight="1">
      <c r="A111" s="183"/>
      <c r="B111" s="183"/>
      <c r="C111" s="183"/>
      <c r="D111" s="183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</row>
    <row r="112" spans="1:26" ht="12.75" customHeight="1">
      <c r="A112" s="183"/>
      <c r="B112" s="183"/>
      <c r="C112" s="183"/>
      <c r="D112" s="183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</row>
    <row r="113" spans="1:26" ht="12.75" customHeight="1">
      <c r="A113" s="183"/>
      <c r="B113" s="183"/>
      <c r="C113" s="183"/>
      <c r="D113" s="183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</row>
    <row r="114" spans="1:26" ht="12.75" customHeight="1">
      <c r="A114" s="183"/>
      <c r="B114" s="183"/>
      <c r="C114" s="183"/>
      <c r="D114" s="183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</row>
    <row r="115" spans="1:26" ht="12.75" customHeight="1">
      <c r="A115" s="183"/>
      <c r="B115" s="183"/>
      <c r="C115" s="183"/>
      <c r="D115" s="183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</row>
    <row r="116" spans="1:26" ht="12.75" customHeight="1">
      <c r="A116" s="183"/>
      <c r="B116" s="183"/>
      <c r="C116" s="183"/>
      <c r="D116" s="183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</row>
    <row r="117" spans="1:26" ht="12.75" customHeight="1">
      <c r="A117" s="183"/>
      <c r="B117" s="183"/>
      <c r="C117" s="183"/>
      <c r="D117" s="183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</row>
    <row r="118" spans="1:26" ht="12.75" customHeight="1">
      <c r="A118" s="183"/>
      <c r="B118" s="183"/>
      <c r="C118" s="183"/>
      <c r="D118" s="183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</row>
    <row r="119" spans="1:26" ht="12.75" customHeight="1">
      <c r="A119" s="183"/>
      <c r="B119" s="183"/>
      <c r="C119" s="183"/>
      <c r="D119" s="183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</row>
    <row r="120" spans="1:26" ht="12.75" customHeight="1">
      <c r="A120" s="183"/>
      <c r="B120" s="183"/>
      <c r="C120" s="183"/>
      <c r="D120" s="183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</row>
    <row r="121" spans="1:26" ht="12.75" customHeight="1">
      <c r="A121" s="183"/>
      <c r="B121" s="183"/>
      <c r="C121" s="183"/>
      <c r="D121" s="183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</row>
    <row r="122" spans="1:26" ht="12.75" customHeight="1">
      <c r="A122" s="183"/>
      <c r="B122" s="183"/>
      <c r="C122" s="183"/>
      <c r="D122" s="183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</row>
    <row r="123" spans="1:26" ht="12.75" customHeight="1">
      <c r="A123" s="183"/>
      <c r="B123" s="183"/>
      <c r="C123" s="183"/>
      <c r="D123" s="183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</row>
    <row r="124" spans="1:26" ht="12.75" customHeight="1">
      <c r="A124" s="183"/>
      <c r="B124" s="183"/>
      <c r="C124" s="183"/>
      <c r="D124" s="183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</row>
    <row r="125" spans="1:26" ht="12.75" customHeight="1">
      <c r="A125" s="183"/>
      <c r="B125" s="183"/>
      <c r="C125" s="183"/>
      <c r="D125" s="183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</row>
    <row r="126" spans="1:26" ht="12.75" customHeight="1">
      <c r="A126" s="183"/>
      <c r="B126" s="183"/>
      <c r="C126" s="183"/>
      <c r="D126" s="183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</row>
    <row r="127" spans="1:26" ht="12.75" customHeight="1">
      <c r="A127" s="183"/>
      <c r="B127" s="183"/>
      <c r="C127" s="183"/>
      <c r="D127" s="183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</row>
    <row r="128" spans="1:26" ht="12.75" customHeight="1">
      <c r="A128" s="183"/>
      <c r="B128" s="183"/>
      <c r="C128" s="183"/>
      <c r="D128" s="183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</row>
    <row r="129" spans="1:26" ht="12.75" customHeight="1">
      <c r="A129" s="183"/>
      <c r="B129" s="183"/>
      <c r="C129" s="183"/>
      <c r="D129" s="183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</row>
    <row r="130" spans="1:26" ht="12.75" customHeight="1">
      <c r="A130" s="183"/>
      <c r="B130" s="183"/>
      <c r="C130" s="183"/>
      <c r="D130" s="183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</row>
    <row r="131" spans="1:26" ht="12.75" customHeight="1">
      <c r="A131" s="183"/>
      <c r="B131" s="183"/>
      <c r="C131" s="183"/>
      <c r="D131" s="183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</row>
    <row r="132" spans="1:26" ht="12.75" customHeight="1">
      <c r="A132" s="183"/>
      <c r="B132" s="183"/>
      <c r="C132" s="183"/>
      <c r="D132" s="183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</row>
    <row r="133" spans="1:26" ht="12.75" customHeight="1">
      <c r="A133" s="183"/>
      <c r="B133" s="183"/>
      <c r="C133" s="183"/>
      <c r="D133" s="183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</row>
    <row r="134" spans="1:26" ht="12.75" customHeight="1">
      <c r="A134" s="183"/>
      <c r="B134" s="183"/>
      <c r="C134" s="183"/>
      <c r="D134" s="183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</row>
    <row r="135" spans="1:26" ht="12.75" customHeight="1">
      <c r="A135" s="183"/>
      <c r="B135" s="183"/>
      <c r="C135" s="183"/>
      <c r="D135" s="183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</row>
    <row r="136" spans="1:26" ht="12.75" customHeight="1">
      <c r="A136" s="183"/>
      <c r="B136" s="183"/>
      <c r="C136" s="183"/>
      <c r="D136" s="183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</row>
    <row r="137" spans="1:26" ht="12.75" customHeight="1">
      <c r="A137" s="183"/>
      <c r="B137" s="183"/>
      <c r="C137" s="183"/>
      <c r="D137" s="183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</row>
    <row r="138" spans="1:26" ht="12.75" customHeight="1">
      <c r="A138" s="183"/>
      <c r="B138" s="183"/>
      <c r="C138" s="183"/>
      <c r="D138" s="183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</row>
    <row r="139" spans="1:26" ht="12.75" customHeight="1">
      <c r="A139" s="183"/>
      <c r="B139" s="183"/>
      <c r="C139" s="183"/>
      <c r="D139" s="183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</row>
    <row r="140" spans="1:26" ht="12.75" customHeight="1">
      <c r="A140" s="183"/>
      <c r="B140" s="183"/>
      <c r="C140" s="183"/>
      <c r="D140" s="183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</row>
    <row r="141" spans="1:26" ht="12.75" customHeight="1">
      <c r="A141" s="183"/>
      <c r="B141" s="183"/>
      <c r="C141" s="183"/>
      <c r="D141" s="183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</row>
    <row r="142" spans="1:26" ht="12.75" customHeight="1">
      <c r="A142" s="183"/>
      <c r="B142" s="183"/>
      <c r="C142" s="183"/>
      <c r="D142" s="183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</row>
    <row r="143" spans="1:26" ht="12.75" customHeight="1">
      <c r="A143" s="183"/>
      <c r="B143" s="183"/>
      <c r="C143" s="183"/>
      <c r="D143" s="183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</row>
    <row r="144" spans="1:26" ht="12.75" customHeight="1">
      <c r="A144" s="183"/>
      <c r="B144" s="183"/>
      <c r="C144" s="183"/>
      <c r="D144" s="183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</row>
    <row r="145" spans="1:26" ht="12.75" customHeight="1">
      <c r="A145" s="183"/>
      <c r="B145" s="183"/>
      <c r="C145" s="183"/>
      <c r="D145" s="183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</row>
    <row r="146" spans="1:26" ht="12.75" customHeight="1">
      <c r="A146" s="183"/>
      <c r="B146" s="183"/>
      <c r="C146" s="183"/>
      <c r="D146" s="183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</row>
    <row r="147" spans="1:26" ht="12.75" customHeight="1">
      <c r="A147" s="183"/>
      <c r="B147" s="183"/>
      <c r="C147" s="183"/>
      <c r="D147" s="183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</row>
    <row r="148" spans="1:26" ht="12.75" customHeight="1">
      <c r="A148" s="183"/>
      <c r="B148" s="183"/>
      <c r="C148" s="183"/>
      <c r="D148" s="183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</row>
    <row r="149" spans="1:26" ht="12.75" customHeight="1">
      <c r="A149" s="183"/>
      <c r="B149" s="183"/>
      <c r="C149" s="183"/>
      <c r="D149" s="183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</row>
    <row r="150" spans="1:26" ht="12.75" customHeight="1">
      <c r="A150" s="183"/>
      <c r="B150" s="183"/>
      <c r="C150" s="183"/>
      <c r="D150" s="183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</row>
    <row r="151" spans="1:26" ht="12.75" customHeight="1">
      <c r="A151" s="183"/>
      <c r="B151" s="183"/>
      <c r="C151" s="183"/>
      <c r="D151" s="183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</row>
    <row r="152" spans="1:26" ht="12.75" customHeight="1">
      <c r="A152" s="183"/>
      <c r="B152" s="183"/>
      <c r="C152" s="183"/>
      <c r="D152" s="183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</row>
    <row r="153" spans="1:26" ht="12.75" customHeight="1">
      <c r="A153" s="183"/>
      <c r="B153" s="183"/>
      <c r="C153" s="183"/>
      <c r="D153" s="183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</row>
    <row r="154" spans="1:26" ht="12.75" customHeight="1">
      <c r="A154" s="183"/>
      <c r="B154" s="183"/>
      <c r="C154" s="183"/>
      <c r="D154" s="183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</row>
    <row r="155" spans="1:26" ht="12.75" customHeight="1">
      <c r="A155" s="183"/>
      <c r="B155" s="183"/>
      <c r="C155" s="183"/>
      <c r="D155" s="183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</row>
    <row r="156" spans="1:26" ht="12.75" customHeight="1">
      <c r="A156" s="183"/>
      <c r="B156" s="183"/>
      <c r="C156" s="183"/>
      <c r="D156" s="183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</row>
    <row r="157" spans="1:26" ht="12.75" customHeight="1">
      <c r="A157" s="183"/>
      <c r="B157" s="183"/>
      <c r="C157" s="183"/>
      <c r="D157" s="183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</row>
    <row r="158" spans="1:26" ht="12.75" customHeight="1">
      <c r="A158" s="183"/>
      <c r="B158" s="183"/>
      <c r="C158" s="183"/>
      <c r="D158" s="183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</row>
    <row r="159" spans="1:26" ht="12.75" customHeight="1">
      <c r="A159" s="183"/>
      <c r="B159" s="183"/>
      <c r="C159" s="183"/>
      <c r="D159" s="183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</row>
    <row r="160" spans="1:26" ht="12.75" customHeight="1">
      <c r="A160" s="183"/>
      <c r="B160" s="183"/>
      <c r="C160" s="183"/>
      <c r="D160" s="183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</row>
    <row r="161" spans="1:26" ht="12.75" customHeight="1">
      <c r="A161" s="183"/>
      <c r="B161" s="183"/>
      <c r="C161" s="183"/>
      <c r="D161" s="183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</row>
    <row r="162" spans="1:26" ht="12.75" customHeight="1">
      <c r="A162" s="183"/>
      <c r="B162" s="183"/>
      <c r="C162" s="183"/>
      <c r="D162" s="183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</row>
    <row r="163" spans="1:26" ht="12.75" customHeight="1">
      <c r="A163" s="183"/>
      <c r="B163" s="183"/>
      <c r="C163" s="183"/>
      <c r="D163" s="183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</row>
    <row r="164" spans="1:26" ht="12.75" customHeight="1">
      <c r="A164" s="183"/>
      <c r="B164" s="183"/>
      <c r="C164" s="183"/>
      <c r="D164" s="183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</row>
    <row r="165" spans="1:26" ht="12.75" customHeight="1">
      <c r="A165" s="183"/>
      <c r="B165" s="183"/>
      <c r="C165" s="183"/>
      <c r="D165" s="183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</row>
    <row r="166" spans="1:26" ht="12.75" customHeight="1">
      <c r="A166" s="183"/>
      <c r="B166" s="183"/>
      <c r="C166" s="183"/>
      <c r="D166" s="183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</row>
    <row r="167" spans="1:26" ht="12.75" customHeight="1">
      <c r="A167" s="183"/>
      <c r="B167" s="183"/>
      <c r="C167" s="183"/>
      <c r="D167" s="183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</row>
    <row r="168" spans="1:26" ht="12.75" customHeight="1">
      <c r="A168" s="183"/>
      <c r="B168" s="183"/>
      <c r="C168" s="183"/>
      <c r="D168" s="183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</row>
    <row r="169" spans="1:26" ht="12.75" customHeight="1">
      <c r="A169" s="183"/>
      <c r="B169" s="183"/>
      <c r="C169" s="183"/>
      <c r="D169" s="183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</row>
    <row r="170" spans="1:26" ht="12.75" customHeight="1">
      <c r="A170" s="183"/>
      <c r="B170" s="183"/>
      <c r="C170" s="183"/>
      <c r="D170" s="183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</row>
    <row r="171" spans="1:26" ht="12.75" customHeight="1">
      <c r="A171" s="183"/>
      <c r="B171" s="183"/>
      <c r="C171" s="183"/>
      <c r="D171" s="183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</row>
    <row r="172" spans="1:26" ht="12.75" customHeight="1">
      <c r="A172" s="183"/>
      <c r="B172" s="183"/>
      <c r="C172" s="183"/>
      <c r="D172" s="183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</row>
    <row r="173" spans="1:26" ht="12.75" customHeight="1">
      <c r="A173" s="183"/>
      <c r="B173" s="183"/>
      <c r="C173" s="183"/>
      <c r="D173" s="183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</row>
    <row r="174" spans="1:26" ht="12.75" customHeight="1">
      <c r="A174" s="183"/>
      <c r="B174" s="183"/>
      <c r="C174" s="183"/>
      <c r="D174" s="183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</row>
    <row r="175" spans="1:26" ht="12.75" customHeight="1">
      <c r="A175" s="183"/>
      <c r="B175" s="183"/>
      <c r="C175" s="183"/>
      <c r="D175" s="183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</row>
    <row r="176" spans="1:26" ht="12.75" customHeight="1">
      <c r="A176" s="183"/>
      <c r="B176" s="183"/>
      <c r="C176" s="183"/>
      <c r="D176" s="183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</row>
    <row r="177" spans="1:26" ht="12.75" customHeight="1">
      <c r="A177" s="183"/>
      <c r="B177" s="183"/>
      <c r="C177" s="183"/>
      <c r="D177" s="183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</row>
    <row r="178" spans="1:26" ht="12.75" customHeight="1">
      <c r="A178" s="183"/>
      <c r="B178" s="183"/>
      <c r="C178" s="183"/>
      <c r="D178" s="183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</row>
    <row r="179" spans="1:26" ht="12.75" customHeight="1">
      <c r="A179" s="183"/>
      <c r="B179" s="183"/>
      <c r="C179" s="183"/>
      <c r="D179" s="183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</row>
    <row r="180" spans="1:26" ht="12.75" customHeight="1">
      <c r="A180" s="183"/>
      <c r="B180" s="183"/>
      <c r="C180" s="183"/>
      <c r="D180" s="183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</row>
    <row r="181" spans="1:26" ht="12.75" customHeight="1">
      <c r="A181" s="183"/>
      <c r="B181" s="183"/>
      <c r="C181" s="183"/>
      <c r="D181" s="183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</row>
    <row r="182" spans="1:26" ht="12.75" customHeight="1">
      <c r="A182" s="183"/>
      <c r="B182" s="183"/>
      <c r="C182" s="183"/>
      <c r="D182" s="183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</row>
    <row r="183" spans="1:26" ht="12.75" customHeight="1">
      <c r="A183" s="183"/>
      <c r="B183" s="183"/>
      <c r="C183" s="183"/>
      <c r="D183" s="183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</row>
    <row r="184" spans="1:26" ht="12.75" customHeight="1">
      <c r="A184" s="183"/>
      <c r="B184" s="183"/>
      <c r="C184" s="183"/>
      <c r="D184" s="183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</row>
    <row r="185" spans="1:26" ht="12.75" customHeight="1">
      <c r="A185" s="183"/>
      <c r="B185" s="183"/>
      <c r="C185" s="183"/>
      <c r="D185" s="183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</row>
    <row r="186" spans="1:26" ht="12.75" customHeight="1">
      <c r="A186" s="183"/>
      <c r="B186" s="183"/>
      <c r="C186" s="183"/>
      <c r="D186" s="183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</row>
    <row r="187" spans="1:26" ht="12.75" customHeight="1">
      <c r="A187" s="183"/>
      <c r="B187" s="183"/>
      <c r="C187" s="183"/>
      <c r="D187" s="183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</row>
    <row r="188" spans="1:26" ht="12.75" customHeight="1">
      <c r="A188" s="183"/>
      <c r="B188" s="183"/>
      <c r="C188" s="183"/>
      <c r="D188" s="183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</row>
    <row r="189" spans="1:26" ht="12.75" customHeight="1">
      <c r="A189" s="183"/>
      <c r="B189" s="183"/>
      <c r="C189" s="183"/>
      <c r="D189" s="183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</row>
    <row r="190" spans="1:26" ht="12.75" customHeight="1">
      <c r="A190" s="183"/>
      <c r="B190" s="183"/>
      <c r="C190" s="183"/>
      <c r="D190" s="183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</row>
    <row r="191" spans="1:26" ht="12.75" customHeight="1">
      <c r="A191" s="183"/>
      <c r="B191" s="183"/>
      <c r="C191" s="183"/>
      <c r="D191" s="183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</row>
    <row r="192" spans="1:26" ht="12.75" customHeight="1">
      <c r="A192" s="183"/>
      <c r="B192" s="183"/>
      <c r="C192" s="183"/>
      <c r="D192" s="183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</row>
    <row r="193" spans="1:26" ht="12.75" customHeight="1">
      <c r="A193" s="183"/>
      <c r="B193" s="183"/>
      <c r="C193" s="183"/>
      <c r="D193" s="183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</row>
    <row r="194" spans="1:26" ht="12.75" customHeight="1">
      <c r="A194" s="183"/>
      <c r="B194" s="183"/>
      <c r="C194" s="183"/>
      <c r="D194" s="183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</row>
    <row r="195" spans="1:26" ht="12.75" customHeight="1">
      <c r="A195" s="183"/>
      <c r="B195" s="183"/>
      <c r="C195" s="183"/>
      <c r="D195" s="183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</row>
    <row r="196" spans="1:26" ht="12.75" customHeight="1">
      <c r="A196" s="183"/>
      <c r="B196" s="183"/>
      <c r="C196" s="183"/>
      <c r="D196" s="183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</row>
    <row r="197" spans="1:26" ht="12.75" customHeight="1">
      <c r="A197" s="183"/>
      <c r="B197" s="183"/>
      <c r="C197" s="183"/>
      <c r="D197" s="183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</row>
    <row r="198" spans="1:26" ht="12.75" customHeight="1">
      <c r="A198" s="183"/>
      <c r="B198" s="183"/>
      <c r="C198" s="183"/>
      <c r="D198" s="183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</row>
    <row r="199" spans="1:26" ht="12.75" customHeight="1">
      <c r="A199" s="183"/>
      <c r="B199" s="183"/>
      <c r="C199" s="183"/>
      <c r="D199" s="183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</row>
    <row r="200" spans="1:26" ht="12.75" customHeight="1">
      <c r="A200" s="183"/>
      <c r="B200" s="183"/>
      <c r="C200" s="183"/>
      <c r="D200" s="183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</row>
    <row r="201" spans="1:26" ht="12.75" customHeight="1">
      <c r="A201" s="183"/>
      <c r="B201" s="183"/>
      <c r="C201" s="183"/>
      <c r="D201" s="183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</row>
    <row r="202" spans="1:26" ht="12.75" customHeight="1">
      <c r="A202" s="183"/>
      <c r="B202" s="183"/>
      <c r="C202" s="183"/>
      <c r="D202" s="183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</row>
    <row r="203" spans="1:26" ht="12.75" customHeight="1">
      <c r="A203" s="183"/>
      <c r="B203" s="183"/>
      <c r="C203" s="183"/>
      <c r="D203" s="183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</row>
    <row r="204" spans="1:26" ht="12.75" customHeight="1">
      <c r="A204" s="183"/>
      <c r="B204" s="183"/>
      <c r="C204" s="183"/>
      <c r="D204" s="183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</row>
    <row r="205" spans="1:26" ht="12.75" customHeight="1">
      <c r="A205" s="183"/>
      <c r="B205" s="183"/>
      <c r="C205" s="183"/>
      <c r="D205" s="183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</row>
    <row r="206" spans="1:26" ht="12.75" customHeight="1">
      <c r="A206" s="183"/>
      <c r="B206" s="183"/>
      <c r="C206" s="183"/>
      <c r="D206" s="183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</row>
    <row r="207" spans="1:26" ht="12.75" customHeight="1">
      <c r="A207" s="183"/>
      <c r="B207" s="183"/>
      <c r="C207" s="183"/>
      <c r="D207" s="183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</row>
    <row r="208" spans="1:26" ht="12.75" customHeight="1">
      <c r="A208" s="183"/>
      <c r="B208" s="183"/>
      <c r="C208" s="183"/>
      <c r="D208" s="183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</row>
    <row r="209" spans="1:26" ht="12.75" customHeight="1">
      <c r="A209" s="183"/>
      <c r="B209" s="183"/>
      <c r="C209" s="183"/>
      <c r="D209" s="183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</row>
    <row r="210" spans="1:26" ht="12.75" customHeight="1">
      <c r="A210" s="183"/>
      <c r="B210" s="183"/>
      <c r="C210" s="183"/>
      <c r="D210" s="183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</row>
    <row r="211" spans="1:26" ht="12.75" customHeight="1">
      <c r="A211" s="183"/>
      <c r="B211" s="183"/>
      <c r="C211" s="183"/>
      <c r="D211" s="183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</row>
    <row r="212" spans="1:26" ht="12.75" customHeight="1">
      <c r="A212" s="183"/>
      <c r="B212" s="183"/>
      <c r="C212" s="183"/>
      <c r="D212" s="183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</row>
    <row r="213" spans="1:26" ht="12.75" customHeight="1">
      <c r="A213" s="183"/>
      <c r="B213" s="183"/>
      <c r="C213" s="183"/>
      <c r="D213" s="183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</row>
    <row r="214" spans="1:26" ht="12.75" customHeight="1">
      <c r="A214" s="183"/>
      <c r="B214" s="183"/>
      <c r="C214" s="183"/>
      <c r="D214" s="183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</row>
    <row r="215" spans="1:26" ht="12.75" customHeight="1">
      <c r="A215" s="183"/>
      <c r="B215" s="183"/>
      <c r="C215" s="183"/>
      <c r="D215" s="183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</row>
    <row r="216" spans="1:26" ht="12.75" customHeight="1">
      <c r="A216" s="183"/>
      <c r="B216" s="183"/>
      <c r="C216" s="183"/>
      <c r="D216" s="183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</row>
    <row r="217" spans="1:26" ht="12.75" customHeight="1">
      <c r="A217" s="183"/>
      <c r="B217" s="183"/>
      <c r="C217" s="183"/>
      <c r="D217" s="183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</row>
    <row r="218" spans="1:26" ht="12.75" customHeight="1">
      <c r="A218" s="183"/>
      <c r="B218" s="183"/>
      <c r="C218" s="183"/>
      <c r="D218" s="183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</row>
    <row r="219" spans="1:26" ht="12.75" customHeight="1">
      <c r="A219" s="183"/>
      <c r="B219" s="183"/>
      <c r="C219" s="183"/>
      <c r="D219" s="183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</row>
    <row r="220" spans="1:26" ht="12.75" customHeight="1">
      <c r="A220" s="183"/>
      <c r="B220" s="183"/>
      <c r="C220" s="183"/>
      <c r="D220" s="183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</row>
    <row r="221" spans="1:26" ht="12.75" customHeight="1">
      <c r="A221" s="183"/>
      <c r="B221" s="183"/>
      <c r="C221" s="183"/>
      <c r="D221" s="183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</row>
    <row r="222" spans="1:26" ht="12.75" customHeight="1">
      <c r="A222" s="183"/>
      <c r="B222" s="183"/>
      <c r="C222" s="183"/>
      <c r="D222" s="183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</row>
    <row r="223" spans="1:26" ht="12.75" customHeight="1">
      <c r="A223" s="183"/>
      <c r="B223" s="183"/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</row>
    <row r="224" spans="1:26" ht="12.75" customHeight="1">
      <c r="A224" s="183"/>
      <c r="B224" s="183"/>
      <c r="C224" s="183"/>
      <c r="D224" s="183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</row>
    <row r="225" spans="1:26" ht="12.75" customHeight="1">
      <c r="A225" s="183"/>
      <c r="B225" s="183"/>
      <c r="C225" s="183"/>
      <c r="D225" s="183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</row>
    <row r="226" spans="1:26" ht="12.75" customHeight="1">
      <c r="A226" s="183"/>
      <c r="B226" s="183"/>
      <c r="C226" s="183"/>
      <c r="D226" s="183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</row>
    <row r="227" spans="1:26" ht="12.75" customHeight="1">
      <c r="A227" s="183"/>
      <c r="B227" s="183"/>
      <c r="C227" s="183"/>
      <c r="D227" s="183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</row>
    <row r="228" spans="1:26" ht="12.75" customHeight="1">
      <c r="A228" s="183"/>
      <c r="B228" s="183"/>
      <c r="C228" s="183"/>
      <c r="D228" s="183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</row>
    <row r="229" spans="1:26" ht="12.75" customHeight="1">
      <c r="A229" s="183"/>
      <c r="B229" s="183"/>
      <c r="C229" s="183"/>
      <c r="D229" s="183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</row>
    <row r="230" spans="1:26" ht="12.75" customHeight="1">
      <c r="A230" s="183"/>
      <c r="B230" s="183"/>
      <c r="C230" s="183"/>
      <c r="D230" s="183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</row>
    <row r="231" spans="1:26" ht="12.75" customHeight="1">
      <c r="A231" s="183"/>
      <c r="B231" s="183"/>
      <c r="C231" s="183"/>
      <c r="D231" s="183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</row>
    <row r="232" spans="1:26" ht="12.75" customHeight="1">
      <c r="A232" s="183"/>
      <c r="B232" s="183"/>
      <c r="C232" s="183"/>
      <c r="D232" s="183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</row>
    <row r="233" spans="1:26" ht="12.75" customHeight="1">
      <c r="A233" s="183"/>
      <c r="B233" s="183"/>
      <c r="C233" s="183"/>
      <c r="D233" s="183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</row>
    <row r="234" spans="1:26" ht="12.75" customHeight="1">
      <c r="A234" s="183"/>
      <c r="B234" s="183"/>
      <c r="C234" s="183"/>
      <c r="D234" s="183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</row>
    <row r="235" spans="1:26" ht="12.75" customHeight="1">
      <c r="A235" s="183"/>
      <c r="B235" s="183"/>
      <c r="C235" s="183"/>
      <c r="D235" s="183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</row>
    <row r="236" spans="1:26" ht="12.75" customHeight="1">
      <c r="A236" s="183"/>
      <c r="B236" s="183"/>
      <c r="C236" s="183"/>
      <c r="D236" s="183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</row>
    <row r="237" spans="1:26" ht="12.75" customHeight="1">
      <c r="A237" s="183"/>
      <c r="B237" s="183"/>
      <c r="C237" s="183"/>
      <c r="D237" s="183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</row>
    <row r="238" spans="1:26" ht="12.75" customHeight="1">
      <c r="A238" s="183"/>
      <c r="B238" s="183"/>
      <c r="C238" s="183"/>
      <c r="D238" s="183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</row>
    <row r="239" spans="1:26" ht="12.75" customHeight="1">
      <c r="A239" s="183"/>
      <c r="B239" s="183"/>
      <c r="C239" s="183"/>
      <c r="D239" s="183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</row>
    <row r="240" spans="1:26" ht="12.75" customHeight="1">
      <c r="A240" s="183"/>
      <c r="B240" s="183"/>
      <c r="C240" s="183"/>
      <c r="D240" s="183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</row>
    <row r="241" spans="1:26" ht="12.75" customHeight="1">
      <c r="A241" s="183"/>
      <c r="B241" s="183"/>
      <c r="C241" s="183"/>
      <c r="D241" s="183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</row>
    <row r="242" spans="1:26" ht="12.75" customHeight="1">
      <c r="A242" s="183"/>
      <c r="B242" s="183"/>
      <c r="C242" s="183"/>
      <c r="D242" s="183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</row>
    <row r="243" spans="1:26" ht="12.75" customHeight="1">
      <c r="A243" s="183"/>
      <c r="B243" s="183"/>
      <c r="C243" s="183"/>
      <c r="D243" s="183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</row>
    <row r="244" spans="1:26" ht="12.75" customHeight="1">
      <c r="A244" s="183"/>
      <c r="B244" s="183"/>
      <c r="C244" s="183"/>
      <c r="D244" s="183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</row>
    <row r="245" spans="1:26" ht="12.75" customHeight="1">
      <c r="A245" s="183"/>
      <c r="B245" s="183"/>
      <c r="C245" s="183"/>
      <c r="D245" s="183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</row>
    <row r="246" spans="1:26" ht="12.75" customHeight="1">
      <c r="A246" s="183"/>
      <c r="B246" s="183"/>
      <c r="C246" s="183"/>
      <c r="D246" s="183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</row>
    <row r="247" spans="1:26" ht="12.75" customHeight="1">
      <c r="A247" s="183"/>
      <c r="B247" s="183"/>
      <c r="C247" s="183"/>
      <c r="D247" s="183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</row>
    <row r="248" spans="1:26" ht="12.75" customHeight="1">
      <c r="A248" s="183"/>
      <c r="B248" s="183"/>
      <c r="C248" s="183"/>
      <c r="D248" s="183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</row>
    <row r="249" spans="1:26" ht="12.75" customHeight="1">
      <c r="A249" s="183"/>
      <c r="B249" s="183"/>
      <c r="C249" s="183"/>
      <c r="D249" s="183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</row>
    <row r="250" spans="1:26" ht="12.75" customHeight="1">
      <c r="A250" s="183"/>
      <c r="B250" s="183"/>
      <c r="C250" s="183"/>
      <c r="D250" s="183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</row>
    <row r="251" spans="1:26" ht="12.75" customHeight="1">
      <c r="A251" s="183"/>
      <c r="B251" s="183"/>
      <c r="C251" s="183"/>
      <c r="D251" s="183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</row>
    <row r="252" spans="1:26" ht="12.75" customHeight="1">
      <c r="A252" s="183"/>
      <c r="B252" s="183"/>
      <c r="C252" s="183"/>
      <c r="D252" s="183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</row>
    <row r="253" spans="1:26" ht="12.75" customHeight="1">
      <c r="A253" s="183"/>
      <c r="B253" s="183"/>
      <c r="C253" s="183"/>
      <c r="D253" s="183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</row>
    <row r="254" spans="1:26" ht="12.75" customHeight="1">
      <c r="A254" s="183"/>
      <c r="B254" s="183"/>
      <c r="C254" s="183"/>
      <c r="D254" s="183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</row>
    <row r="255" spans="1:26" ht="12.75" customHeight="1">
      <c r="A255" s="183"/>
      <c r="B255" s="183"/>
      <c r="C255" s="183"/>
      <c r="D255" s="183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</row>
    <row r="256" spans="1:26" ht="12.75" customHeight="1">
      <c r="A256" s="183"/>
      <c r="B256" s="183"/>
      <c r="C256" s="183"/>
      <c r="D256" s="183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</row>
    <row r="257" spans="1:26" ht="12.75" customHeight="1">
      <c r="A257" s="183"/>
      <c r="B257" s="183"/>
      <c r="C257" s="183"/>
      <c r="D257" s="183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</row>
    <row r="258" spans="1:26" ht="12.75" customHeight="1">
      <c r="A258" s="183"/>
      <c r="B258" s="183"/>
      <c r="C258" s="183"/>
      <c r="D258" s="183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</row>
    <row r="259" spans="1:26" ht="12.75" customHeight="1">
      <c r="A259" s="183"/>
      <c r="B259" s="183"/>
      <c r="C259" s="183"/>
      <c r="D259" s="183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</row>
    <row r="260" spans="1:26" ht="12.75" customHeight="1">
      <c r="A260" s="183"/>
      <c r="B260" s="183"/>
      <c r="C260" s="183"/>
      <c r="D260" s="183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</row>
    <row r="261" spans="1:26" ht="12.75" customHeight="1">
      <c r="A261" s="183"/>
      <c r="B261" s="183"/>
      <c r="C261" s="183"/>
      <c r="D261" s="183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</row>
    <row r="262" spans="1:26" ht="12.75" customHeight="1">
      <c r="A262" s="183"/>
      <c r="B262" s="183"/>
      <c r="C262" s="183"/>
      <c r="D262" s="183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</row>
    <row r="263" spans="1:26" ht="12.75" customHeight="1">
      <c r="A263" s="183"/>
      <c r="B263" s="183"/>
      <c r="C263" s="183"/>
      <c r="D263" s="183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</row>
    <row r="264" spans="1:26" ht="12.75" customHeight="1">
      <c r="A264" s="183"/>
      <c r="B264" s="183"/>
      <c r="C264" s="183"/>
      <c r="D264" s="183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</row>
    <row r="265" spans="1:26" ht="12.75" customHeight="1">
      <c r="A265" s="183"/>
      <c r="B265" s="183"/>
      <c r="C265" s="183"/>
      <c r="D265" s="183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</row>
    <row r="266" spans="1:26" ht="12.75" customHeight="1">
      <c r="A266" s="183"/>
      <c r="B266" s="183"/>
      <c r="C266" s="183"/>
      <c r="D266" s="183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</row>
    <row r="267" spans="1:26" ht="12.75" customHeight="1">
      <c r="A267" s="183"/>
      <c r="B267" s="183"/>
      <c r="C267" s="183"/>
      <c r="D267" s="183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</row>
    <row r="268" spans="1:26" ht="12.75" customHeight="1">
      <c r="A268" s="183"/>
      <c r="B268" s="183"/>
      <c r="C268" s="183"/>
      <c r="D268" s="183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</row>
    <row r="269" spans="1:26" ht="12.75" customHeight="1">
      <c r="A269" s="183"/>
      <c r="B269" s="183"/>
      <c r="C269" s="183"/>
      <c r="D269" s="183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</row>
    <row r="270" spans="1:26" ht="12.75" customHeight="1">
      <c r="A270" s="183"/>
      <c r="B270" s="183"/>
      <c r="C270" s="183"/>
      <c r="D270" s="183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</row>
    <row r="271" spans="1:26" ht="12.75" customHeight="1">
      <c r="A271" s="183"/>
      <c r="B271" s="183"/>
      <c r="C271" s="183"/>
      <c r="D271" s="183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</row>
    <row r="272" spans="1:26" ht="12.75" customHeight="1">
      <c r="A272" s="183"/>
      <c r="B272" s="183"/>
      <c r="C272" s="183"/>
      <c r="D272" s="183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</row>
    <row r="273" spans="1:26" ht="12.75" customHeight="1">
      <c r="A273" s="183"/>
      <c r="B273" s="183"/>
      <c r="C273" s="183"/>
      <c r="D273" s="183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</row>
    <row r="274" spans="1:26" ht="12.75" customHeight="1">
      <c r="A274" s="183"/>
      <c r="B274" s="183"/>
      <c r="C274" s="183"/>
      <c r="D274" s="183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</row>
    <row r="275" spans="1:26" ht="12.75" customHeight="1">
      <c r="A275" s="183"/>
      <c r="B275" s="183"/>
      <c r="C275" s="183"/>
      <c r="D275" s="183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</row>
    <row r="276" spans="1:26" ht="12.75" customHeight="1">
      <c r="A276" s="183"/>
      <c r="B276" s="183"/>
      <c r="C276" s="183"/>
      <c r="D276" s="183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</row>
    <row r="277" spans="1:26" ht="12.75" customHeight="1">
      <c r="A277" s="183"/>
      <c r="B277" s="183"/>
      <c r="C277" s="183"/>
      <c r="D277" s="183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</row>
    <row r="278" spans="1:26" ht="12.75" customHeight="1">
      <c r="A278" s="183"/>
      <c r="B278" s="183"/>
      <c r="C278" s="183"/>
      <c r="D278" s="183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</row>
    <row r="279" spans="1:26" ht="12.75" customHeight="1">
      <c r="A279" s="183"/>
      <c r="B279" s="183"/>
      <c r="C279" s="183"/>
      <c r="D279" s="183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</row>
    <row r="280" spans="1:26" ht="12.75" customHeight="1">
      <c r="A280" s="183"/>
      <c r="B280" s="183"/>
      <c r="C280" s="183"/>
      <c r="D280" s="183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</row>
    <row r="281" spans="1:26" ht="12.75" customHeight="1">
      <c r="A281" s="183"/>
      <c r="B281" s="183"/>
      <c r="C281" s="183"/>
      <c r="D281" s="183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</row>
    <row r="282" spans="1:26" ht="12.75" customHeight="1">
      <c r="A282" s="183"/>
      <c r="B282" s="183"/>
      <c r="C282" s="183"/>
      <c r="D282" s="183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</row>
    <row r="283" spans="1:26" ht="12.75" customHeight="1">
      <c r="A283" s="183"/>
      <c r="B283" s="183"/>
      <c r="C283" s="183"/>
      <c r="D283" s="183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</row>
    <row r="284" spans="1:26" ht="12.75" customHeight="1">
      <c r="A284" s="183"/>
      <c r="B284" s="183"/>
      <c r="C284" s="183"/>
      <c r="D284" s="183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</row>
    <row r="285" spans="1:26" ht="12.75" customHeight="1">
      <c r="A285" s="183"/>
      <c r="B285" s="183"/>
      <c r="C285" s="183"/>
      <c r="D285" s="183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</row>
    <row r="286" spans="1:26" ht="12.75" customHeight="1">
      <c r="A286" s="183"/>
      <c r="B286" s="183"/>
      <c r="C286" s="183"/>
      <c r="D286" s="183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</row>
    <row r="287" spans="1:26" ht="12.75" customHeight="1">
      <c r="A287" s="183"/>
      <c r="B287" s="183"/>
      <c r="C287" s="183"/>
      <c r="D287" s="183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</row>
    <row r="288" spans="1:26" ht="12.75" customHeight="1">
      <c r="A288" s="183"/>
      <c r="B288" s="183"/>
      <c r="C288" s="183"/>
      <c r="D288" s="183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</row>
    <row r="289" spans="1:26" ht="12.75" customHeight="1">
      <c r="A289" s="183"/>
      <c r="B289" s="183"/>
      <c r="C289" s="183"/>
      <c r="D289" s="183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</row>
    <row r="290" spans="1:26" ht="12.75" customHeight="1">
      <c r="A290" s="183"/>
      <c r="B290" s="183"/>
      <c r="C290" s="183"/>
      <c r="D290" s="183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</row>
    <row r="291" spans="1:26" ht="12.75" customHeight="1">
      <c r="A291" s="183"/>
      <c r="B291" s="183"/>
      <c r="C291" s="183"/>
      <c r="D291" s="183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</row>
    <row r="292" spans="1:26" ht="12.75" customHeight="1">
      <c r="A292" s="183"/>
      <c r="B292" s="183"/>
      <c r="C292" s="183"/>
      <c r="D292" s="183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</row>
    <row r="293" spans="1:26" ht="12.75" customHeight="1">
      <c r="A293" s="183"/>
      <c r="B293" s="183"/>
      <c r="C293" s="183"/>
      <c r="D293" s="183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</row>
    <row r="294" spans="1:26" ht="12.75" customHeight="1">
      <c r="A294" s="183"/>
      <c r="B294" s="183"/>
      <c r="C294" s="183"/>
      <c r="D294" s="183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</row>
    <row r="295" spans="1:26" ht="12.75" customHeight="1">
      <c r="A295" s="183"/>
      <c r="B295" s="183"/>
      <c r="C295" s="183"/>
      <c r="D295" s="183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</row>
    <row r="296" spans="1:26" ht="12.75" customHeight="1">
      <c r="A296" s="183"/>
      <c r="B296" s="183"/>
      <c r="C296" s="183"/>
      <c r="D296" s="183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</row>
    <row r="297" spans="1:26" ht="12.75" customHeight="1">
      <c r="A297" s="183"/>
      <c r="B297" s="183"/>
      <c r="C297" s="183"/>
      <c r="D297" s="183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</row>
    <row r="298" spans="1:26" ht="12.75" customHeight="1">
      <c r="A298" s="183"/>
      <c r="B298" s="183"/>
      <c r="C298" s="183"/>
      <c r="D298" s="183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</row>
    <row r="299" spans="1:26" ht="12.75" customHeight="1">
      <c r="A299" s="183"/>
      <c r="B299" s="183"/>
      <c r="C299" s="183"/>
      <c r="D299" s="183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</row>
    <row r="300" spans="1:26" ht="12.75" customHeight="1">
      <c r="A300" s="183"/>
      <c r="B300" s="183"/>
      <c r="C300" s="183"/>
      <c r="D300" s="183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</row>
    <row r="301" spans="1:26" ht="12.75" customHeight="1">
      <c r="A301" s="183"/>
      <c r="B301" s="183"/>
      <c r="C301" s="183"/>
      <c r="D301" s="183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</row>
    <row r="302" spans="1:26" ht="12.75" customHeight="1">
      <c r="A302" s="183"/>
      <c r="B302" s="183"/>
      <c r="C302" s="183"/>
      <c r="D302" s="183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</row>
    <row r="303" spans="1:26" ht="12.75" customHeight="1">
      <c r="A303" s="183"/>
      <c r="B303" s="183"/>
      <c r="C303" s="183"/>
      <c r="D303" s="183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</row>
    <row r="304" spans="1:26" ht="12.75" customHeight="1">
      <c r="A304" s="183"/>
      <c r="B304" s="183"/>
      <c r="C304" s="183"/>
      <c r="D304" s="183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</row>
    <row r="305" spans="1:26" ht="12.75" customHeight="1">
      <c r="A305" s="183"/>
      <c r="B305" s="183"/>
      <c r="C305" s="183"/>
      <c r="D305" s="183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</row>
    <row r="306" spans="1:26" ht="12.75" customHeight="1">
      <c r="A306" s="183"/>
      <c r="B306" s="183"/>
      <c r="C306" s="183"/>
      <c r="D306" s="183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</row>
    <row r="307" spans="1:26" ht="12.75" customHeight="1">
      <c r="A307" s="183"/>
      <c r="B307" s="183"/>
      <c r="C307" s="183"/>
      <c r="D307" s="183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</row>
    <row r="308" spans="1:26" ht="12.75" customHeight="1">
      <c r="A308" s="183"/>
      <c r="B308" s="183"/>
      <c r="C308" s="183"/>
      <c r="D308" s="183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</row>
    <row r="309" spans="1:26" ht="12.75" customHeight="1">
      <c r="A309" s="183"/>
      <c r="B309" s="183"/>
      <c r="C309" s="183"/>
      <c r="D309" s="183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</row>
    <row r="310" spans="1:26" ht="12.75" customHeight="1">
      <c r="A310" s="183"/>
      <c r="B310" s="183"/>
      <c r="C310" s="183"/>
      <c r="D310" s="183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</row>
    <row r="311" spans="1:26" ht="12.75" customHeight="1">
      <c r="A311" s="183"/>
      <c r="B311" s="183"/>
      <c r="C311" s="183"/>
      <c r="D311" s="183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</row>
    <row r="312" spans="1:26" ht="12.75" customHeight="1">
      <c r="A312" s="183"/>
      <c r="B312" s="183"/>
      <c r="C312" s="183"/>
      <c r="D312" s="183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</row>
    <row r="313" spans="1:26" ht="12.75" customHeight="1">
      <c r="A313" s="183"/>
      <c r="B313" s="183"/>
      <c r="C313" s="183"/>
      <c r="D313" s="183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</row>
    <row r="314" spans="1:26" ht="12.75" customHeight="1">
      <c r="A314" s="183"/>
      <c r="B314" s="183"/>
      <c r="C314" s="183"/>
      <c r="D314" s="183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</row>
    <row r="315" spans="1:26" ht="12.75" customHeight="1">
      <c r="A315" s="183"/>
      <c r="B315" s="183"/>
      <c r="C315" s="183"/>
      <c r="D315" s="183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</row>
    <row r="316" spans="1:26" ht="12.75" customHeight="1">
      <c r="A316" s="183"/>
      <c r="B316" s="183"/>
      <c r="C316" s="183"/>
      <c r="D316" s="183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</row>
    <row r="317" spans="1:26" ht="12.75" customHeight="1">
      <c r="A317" s="183"/>
      <c r="B317" s="183"/>
      <c r="C317" s="183"/>
      <c r="D317" s="183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</row>
    <row r="318" spans="1:26" ht="12.75" customHeight="1">
      <c r="A318" s="183"/>
      <c r="B318" s="183"/>
      <c r="C318" s="183"/>
      <c r="D318" s="183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</row>
    <row r="319" spans="1:26" ht="12.75" customHeight="1">
      <c r="A319" s="183"/>
      <c r="B319" s="183"/>
      <c r="C319" s="183"/>
      <c r="D319" s="183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</row>
    <row r="320" spans="1:26" ht="12.75" customHeight="1">
      <c r="A320" s="183"/>
      <c r="B320" s="183"/>
      <c r="C320" s="183"/>
      <c r="D320" s="183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</row>
    <row r="321" spans="1:26" ht="12.75" customHeight="1">
      <c r="A321" s="183"/>
      <c r="B321" s="183"/>
      <c r="C321" s="183"/>
      <c r="D321" s="183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</row>
    <row r="322" spans="1:26" ht="12.75" customHeight="1">
      <c r="A322" s="183"/>
      <c r="B322" s="183"/>
      <c r="C322" s="183"/>
      <c r="D322" s="183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</row>
    <row r="323" spans="1:26" ht="12.75" customHeight="1">
      <c r="A323" s="183"/>
      <c r="B323" s="183"/>
      <c r="C323" s="183"/>
      <c r="D323" s="183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</row>
    <row r="324" spans="1:26" ht="12.75" customHeight="1">
      <c r="A324" s="183"/>
      <c r="B324" s="183"/>
      <c r="C324" s="183"/>
      <c r="D324" s="183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</row>
    <row r="325" spans="1:26" ht="12.75" customHeight="1">
      <c r="A325" s="183"/>
      <c r="B325" s="183"/>
      <c r="C325" s="183"/>
      <c r="D325" s="183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</row>
    <row r="326" spans="1:26" ht="12.75" customHeight="1">
      <c r="A326" s="183"/>
      <c r="B326" s="183"/>
      <c r="C326" s="183"/>
      <c r="D326" s="183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</row>
    <row r="327" spans="1:26" ht="12.75" customHeight="1">
      <c r="A327" s="183"/>
      <c r="B327" s="183"/>
      <c r="C327" s="183"/>
      <c r="D327" s="183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</row>
    <row r="328" spans="1:26" ht="12.75" customHeight="1">
      <c r="A328" s="183"/>
      <c r="B328" s="183"/>
      <c r="C328" s="183"/>
      <c r="D328" s="183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</row>
    <row r="329" spans="1:26" ht="12.75" customHeight="1">
      <c r="A329" s="183"/>
      <c r="B329" s="183"/>
      <c r="C329" s="183"/>
      <c r="D329" s="183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</row>
    <row r="330" spans="1:26" ht="12.75" customHeight="1">
      <c r="A330" s="183"/>
      <c r="B330" s="183"/>
      <c r="C330" s="183"/>
      <c r="D330" s="183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</row>
    <row r="331" spans="1:26" ht="12.75" customHeight="1">
      <c r="A331" s="183"/>
      <c r="B331" s="183"/>
      <c r="C331" s="183"/>
      <c r="D331" s="183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</row>
    <row r="332" spans="1:26" ht="12.75" customHeight="1">
      <c r="A332" s="183"/>
      <c r="B332" s="183"/>
      <c r="C332" s="183"/>
      <c r="D332" s="183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</row>
    <row r="333" spans="1:26" ht="12.75" customHeight="1">
      <c r="A333" s="183"/>
      <c r="B333" s="183"/>
      <c r="C333" s="183"/>
      <c r="D333" s="183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</row>
    <row r="334" spans="1:26" ht="12.75" customHeight="1">
      <c r="A334" s="183"/>
      <c r="B334" s="183"/>
      <c r="C334" s="183"/>
      <c r="D334" s="183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</row>
    <row r="335" spans="1:26" ht="12.75" customHeight="1">
      <c r="A335" s="183"/>
      <c r="B335" s="183"/>
      <c r="C335" s="183"/>
      <c r="D335" s="183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</row>
    <row r="336" spans="1:26" ht="12.75" customHeight="1">
      <c r="A336" s="183"/>
      <c r="B336" s="183"/>
      <c r="C336" s="183"/>
      <c r="D336" s="183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</row>
    <row r="337" spans="1:26" ht="12.75" customHeight="1">
      <c r="A337" s="183"/>
      <c r="B337" s="183"/>
      <c r="C337" s="183"/>
      <c r="D337" s="183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</row>
    <row r="338" spans="1:26" ht="12.75" customHeight="1">
      <c r="A338" s="183"/>
      <c r="B338" s="183"/>
      <c r="C338" s="183"/>
      <c r="D338" s="183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</row>
    <row r="339" spans="1:26" ht="12.75" customHeight="1">
      <c r="A339" s="183"/>
      <c r="B339" s="183"/>
      <c r="C339" s="183"/>
      <c r="D339" s="183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</row>
    <row r="340" spans="1:26" ht="12.75" customHeight="1">
      <c r="A340" s="183"/>
      <c r="B340" s="183"/>
      <c r="C340" s="183"/>
      <c r="D340" s="183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</row>
    <row r="341" spans="1:26" ht="12.75" customHeight="1">
      <c r="A341" s="183"/>
      <c r="B341" s="183"/>
      <c r="C341" s="183"/>
      <c r="D341" s="183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</row>
    <row r="342" spans="1:26" ht="12.75" customHeight="1">
      <c r="A342" s="183"/>
      <c r="B342" s="183"/>
      <c r="C342" s="183"/>
      <c r="D342" s="183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</row>
    <row r="343" spans="1:26" ht="12.75" customHeight="1">
      <c r="A343" s="183"/>
      <c r="B343" s="183"/>
      <c r="C343" s="183"/>
      <c r="D343" s="183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</row>
    <row r="344" spans="1:26" ht="12.75" customHeight="1">
      <c r="A344" s="183"/>
      <c r="B344" s="183"/>
      <c r="C344" s="183"/>
      <c r="D344" s="183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</row>
    <row r="345" spans="1:26" ht="12.75" customHeight="1">
      <c r="A345" s="183"/>
      <c r="B345" s="183"/>
      <c r="C345" s="183"/>
      <c r="D345" s="183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</row>
    <row r="346" spans="1:26" ht="12.75" customHeight="1">
      <c r="A346" s="183"/>
      <c r="B346" s="183"/>
      <c r="C346" s="183"/>
      <c r="D346" s="183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</row>
    <row r="347" spans="1:26" ht="12.75" customHeight="1">
      <c r="A347" s="183"/>
      <c r="B347" s="183"/>
      <c r="C347" s="183"/>
      <c r="D347" s="183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</row>
    <row r="348" spans="1:26" ht="12.75" customHeight="1">
      <c r="A348" s="183"/>
      <c r="B348" s="183"/>
      <c r="C348" s="183"/>
      <c r="D348" s="183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</row>
    <row r="349" spans="1:26" ht="12.75" customHeight="1">
      <c r="A349" s="183"/>
      <c r="B349" s="183"/>
      <c r="C349" s="183"/>
      <c r="D349" s="183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</row>
    <row r="350" spans="1:26" ht="12.75" customHeight="1">
      <c r="A350" s="183"/>
      <c r="B350" s="183"/>
      <c r="C350" s="183"/>
      <c r="D350" s="183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</row>
    <row r="351" spans="1:26" ht="12.75" customHeight="1">
      <c r="A351" s="183"/>
      <c r="B351" s="183"/>
      <c r="C351" s="183"/>
      <c r="D351" s="183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</row>
    <row r="352" spans="1:26" ht="12.75" customHeight="1">
      <c r="A352" s="183"/>
      <c r="B352" s="183"/>
      <c r="C352" s="183"/>
      <c r="D352" s="183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</row>
    <row r="353" spans="1:26" ht="12.75" customHeight="1">
      <c r="A353" s="183"/>
      <c r="B353" s="183"/>
      <c r="C353" s="183"/>
      <c r="D353" s="183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</row>
    <row r="354" spans="1:26" ht="12.75" customHeight="1">
      <c r="A354" s="183"/>
      <c r="B354" s="183"/>
      <c r="C354" s="183"/>
      <c r="D354" s="183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</row>
    <row r="355" spans="1:26" ht="12.75" customHeight="1">
      <c r="A355" s="183"/>
      <c r="B355" s="183"/>
      <c r="C355" s="183"/>
      <c r="D355" s="183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</row>
    <row r="356" spans="1:26" ht="12.75" customHeight="1">
      <c r="A356" s="183"/>
      <c r="B356" s="183"/>
      <c r="C356" s="183"/>
      <c r="D356" s="183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</row>
    <row r="357" spans="1:26" ht="12.75" customHeight="1">
      <c r="A357" s="183"/>
      <c r="B357" s="183"/>
      <c r="C357" s="183"/>
      <c r="D357" s="183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</row>
    <row r="358" spans="1:26" ht="12.75" customHeight="1">
      <c r="A358" s="183"/>
      <c r="B358" s="183"/>
      <c r="C358" s="183"/>
      <c r="D358" s="183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</row>
    <row r="359" spans="1:26" ht="12.75" customHeight="1">
      <c r="A359" s="183"/>
      <c r="B359" s="183"/>
      <c r="C359" s="183"/>
      <c r="D359" s="183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</row>
    <row r="360" spans="1:26" ht="12.75" customHeight="1">
      <c r="A360" s="183"/>
      <c r="B360" s="183"/>
      <c r="C360" s="183"/>
      <c r="D360" s="183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</row>
    <row r="361" spans="1:26" ht="12.75" customHeight="1">
      <c r="A361" s="183"/>
      <c r="B361" s="183"/>
      <c r="C361" s="183"/>
      <c r="D361" s="183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</row>
    <row r="362" spans="1:26" ht="12.75" customHeight="1">
      <c r="A362" s="183"/>
      <c r="B362" s="183"/>
      <c r="C362" s="183"/>
      <c r="D362" s="183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</row>
    <row r="363" spans="1:26" ht="12.75" customHeight="1">
      <c r="A363" s="183"/>
      <c r="B363" s="183"/>
      <c r="C363" s="183"/>
      <c r="D363" s="183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</row>
    <row r="364" spans="1:26" ht="12.75" customHeight="1">
      <c r="A364" s="183"/>
      <c r="B364" s="183"/>
      <c r="C364" s="183"/>
      <c r="D364" s="183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</row>
    <row r="365" spans="1:26" ht="12.75" customHeight="1">
      <c r="A365" s="183"/>
      <c r="B365" s="183"/>
      <c r="C365" s="183"/>
      <c r="D365" s="183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</row>
    <row r="366" spans="1:26" ht="12.75" customHeight="1">
      <c r="A366" s="183"/>
      <c r="B366" s="183"/>
      <c r="C366" s="183"/>
      <c r="D366" s="183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</row>
    <row r="367" spans="1:26" ht="12.75" customHeight="1">
      <c r="A367" s="183"/>
      <c r="B367" s="183"/>
      <c r="C367" s="183"/>
      <c r="D367" s="183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</row>
    <row r="368" spans="1:26" ht="12.75" customHeight="1">
      <c r="A368" s="183"/>
      <c r="B368" s="183"/>
      <c r="C368" s="183"/>
      <c r="D368" s="183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</row>
    <row r="369" spans="1:26" ht="12.75" customHeight="1">
      <c r="A369" s="183"/>
      <c r="B369" s="183"/>
      <c r="C369" s="183"/>
      <c r="D369" s="183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</row>
    <row r="370" spans="1:26" ht="12.75" customHeight="1">
      <c r="A370" s="183"/>
      <c r="B370" s="183"/>
      <c r="C370" s="183"/>
      <c r="D370" s="183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</row>
    <row r="371" spans="1:26" ht="12.75" customHeight="1">
      <c r="A371" s="183"/>
      <c r="B371" s="183"/>
      <c r="C371" s="183"/>
      <c r="D371" s="183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</row>
    <row r="372" spans="1:26" ht="12.75" customHeight="1">
      <c r="A372" s="183"/>
      <c r="B372" s="183"/>
      <c r="C372" s="183"/>
      <c r="D372" s="183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</row>
    <row r="373" spans="1:26" ht="12.75" customHeight="1">
      <c r="A373" s="183"/>
      <c r="B373" s="183"/>
      <c r="C373" s="183"/>
      <c r="D373" s="183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</row>
    <row r="374" spans="1:26" ht="12.75" customHeight="1">
      <c r="A374" s="183"/>
      <c r="B374" s="183"/>
      <c r="C374" s="183"/>
      <c r="D374" s="183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</row>
    <row r="375" spans="1:26" ht="12.75" customHeight="1">
      <c r="A375" s="183"/>
      <c r="B375" s="183"/>
      <c r="C375" s="183"/>
      <c r="D375" s="183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</row>
    <row r="376" spans="1:26" ht="12.75" customHeight="1">
      <c r="A376" s="183"/>
      <c r="B376" s="183"/>
      <c r="C376" s="183"/>
      <c r="D376" s="183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</row>
    <row r="377" spans="1:26" ht="12.75" customHeight="1">
      <c r="A377" s="183"/>
      <c r="B377" s="183"/>
      <c r="C377" s="183"/>
      <c r="D377" s="183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</row>
    <row r="378" spans="1:26" ht="12.75" customHeight="1">
      <c r="A378" s="183"/>
      <c r="B378" s="183"/>
      <c r="C378" s="183"/>
      <c r="D378" s="183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</row>
    <row r="379" spans="1:26" ht="12.75" customHeight="1">
      <c r="A379" s="183"/>
      <c r="B379" s="183"/>
      <c r="C379" s="183"/>
      <c r="D379" s="183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</row>
    <row r="380" spans="1:26" ht="12.75" customHeight="1">
      <c r="A380" s="183"/>
      <c r="B380" s="183"/>
      <c r="C380" s="183"/>
      <c r="D380" s="183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</row>
    <row r="381" spans="1:26" ht="12.75" customHeight="1">
      <c r="A381" s="183"/>
      <c r="B381" s="183"/>
      <c r="C381" s="183"/>
      <c r="D381" s="183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</row>
    <row r="382" spans="1:26" ht="12.75" customHeight="1">
      <c r="A382" s="183"/>
      <c r="B382" s="183"/>
      <c r="C382" s="183"/>
      <c r="D382" s="183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</row>
    <row r="383" spans="1:26" ht="12.75" customHeight="1">
      <c r="A383" s="183"/>
      <c r="B383" s="183"/>
      <c r="C383" s="183"/>
      <c r="D383" s="183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</row>
    <row r="384" spans="1:26" ht="12.75" customHeight="1">
      <c r="A384" s="183"/>
      <c r="B384" s="183"/>
      <c r="C384" s="183"/>
      <c r="D384" s="183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</row>
    <row r="385" spans="1:26" ht="12.75" customHeight="1">
      <c r="A385" s="183"/>
      <c r="B385" s="183"/>
      <c r="C385" s="183"/>
      <c r="D385" s="183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</row>
    <row r="386" spans="1:26" ht="12.75" customHeight="1">
      <c r="A386" s="183"/>
      <c r="B386" s="183"/>
      <c r="C386" s="183"/>
      <c r="D386" s="183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</row>
    <row r="387" spans="1:26" ht="12.75" customHeight="1">
      <c r="A387" s="183"/>
      <c r="B387" s="183"/>
      <c r="C387" s="183"/>
      <c r="D387" s="183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</row>
    <row r="388" spans="1:26" ht="12.75" customHeight="1">
      <c r="A388" s="183"/>
      <c r="B388" s="183"/>
      <c r="C388" s="183"/>
      <c r="D388" s="183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</row>
    <row r="389" spans="1:26" ht="12.75" customHeight="1">
      <c r="A389" s="183"/>
      <c r="B389" s="183"/>
      <c r="C389" s="183"/>
      <c r="D389" s="183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</row>
    <row r="390" spans="1:26" ht="12.75" customHeight="1">
      <c r="A390" s="183"/>
      <c r="B390" s="183"/>
      <c r="C390" s="183"/>
      <c r="D390" s="183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</row>
    <row r="391" spans="1:26" ht="12.75" customHeight="1">
      <c r="A391" s="183"/>
      <c r="B391" s="183"/>
      <c r="C391" s="183"/>
      <c r="D391" s="183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</row>
    <row r="392" spans="1:26" ht="12.75" customHeight="1">
      <c r="A392" s="183"/>
      <c r="B392" s="183"/>
      <c r="C392" s="183"/>
      <c r="D392" s="183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</row>
    <row r="393" spans="1:26" ht="12.75" customHeight="1">
      <c r="A393" s="183"/>
      <c r="B393" s="183"/>
      <c r="C393" s="183"/>
      <c r="D393" s="183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</row>
    <row r="394" spans="1:26" ht="12.75" customHeight="1">
      <c r="A394" s="183"/>
      <c r="B394" s="183"/>
      <c r="C394" s="183"/>
      <c r="D394" s="183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</row>
    <row r="395" spans="1:26" ht="12.75" customHeight="1">
      <c r="A395" s="183"/>
      <c r="B395" s="183"/>
      <c r="C395" s="183"/>
      <c r="D395" s="183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</row>
    <row r="396" spans="1:26" ht="12.75" customHeight="1">
      <c r="A396" s="183"/>
      <c r="B396" s="183"/>
      <c r="C396" s="183"/>
      <c r="D396" s="183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</row>
    <row r="397" spans="1:26" ht="12.75" customHeight="1">
      <c r="A397" s="183"/>
      <c r="B397" s="183"/>
      <c r="C397" s="183"/>
      <c r="D397" s="183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</row>
    <row r="398" spans="1:26" ht="12.75" customHeight="1">
      <c r="A398" s="183"/>
      <c r="B398" s="183"/>
      <c r="C398" s="183"/>
      <c r="D398" s="183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</row>
    <row r="399" spans="1:26" ht="12.75" customHeight="1">
      <c r="A399" s="183"/>
      <c r="B399" s="183"/>
      <c r="C399" s="183"/>
      <c r="D399" s="183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</row>
    <row r="400" spans="1:26" ht="12.75" customHeight="1">
      <c r="A400" s="183"/>
      <c r="B400" s="183"/>
      <c r="C400" s="183"/>
      <c r="D400" s="183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</row>
    <row r="401" spans="1:26" ht="12.75" customHeight="1">
      <c r="A401" s="183"/>
      <c r="B401" s="183"/>
      <c r="C401" s="183"/>
      <c r="D401" s="183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</row>
    <row r="402" spans="1:26" ht="12.75" customHeight="1">
      <c r="A402" s="183"/>
      <c r="B402" s="183"/>
      <c r="C402" s="183"/>
      <c r="D402" s="183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</row>
    <row r="403" spans="1:26" ht="12.75" customHeight="1">
      <c r="A403" s="183"/>
      <c r="B403" s="183"/>
      <c r="C403" s="183"/>
      <c r="D403" s="183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</row>
    <row r="404" spans="1:26" ht="12.75" customHeight="1">
      <c r="A404" s="183"/>
      <c r="B404" s="183"/>
      <c r="C404" s="183"/>
      <c r="D404" s="183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</row>
    <row r="405" spans="1:26" ht="12.75" customHeight="1">
      <c r="A405" s="183"/>
      <c r="B405" s="183"/>
      <c r="C405" s="183"/>
      <c r="D405" s="183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</row>
    <row r="406" spans="1:26" ht="12.75" customHeight="1">
      <c r="A406" s="183"/>
      <c r="B406" s="183"/>
      <c r="C406" s="183"/>
      <c r="D406" s="183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</row>
    <row r="407" spans="1:26" ht="12.75" customHeight="1">
      <c r="A407" s="183"/>
      <c r="B407" s="183"/>
      <c r="C407" s="183"/>
      <c r="D407" s="183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</row>
    <row r="408" spans="1:26" ht="12.75" customHeight="1">
      <c r="A408" s="183"/>
      <c r="B408" s="183"/>
      <c r="C408" s="183"/>
      <c r="D408" s="183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</row>
    <row r="409" spans="1:26" ht="12.75" customHeight="1">
      <c r="A409" s="183"/>
      <c r="B409" s="183"/>
      <c r="C409" s="183"/>
      <c r="D409" s="183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</row>
    <row r="410" spans="1:26" ht="12.75" customHeight="1">
      <c r="A410" s="183"/>
      <c r="B410" s="183"/>
      <c r="C410" s="183"/>
      <c r="D410" s="183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</row>
    <row r="411" spans="1:26" ht="12.75" customHeight="1">
      <c r="A411" s="183"/>
      <c r="B411" s="183"/>
      <c r="C411" s="183"/>
      <c r="D411" s="183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</row>
    <row r="412" spans="1:26" ht="12.75" customHeight="1">
      <c r="A412" s="183"/>
      <c r="B412" s="183"/>
      <c r="C412" s="183"/>
      <c r="D412" s="183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</row>
    <row r="413" spans="1:26" ht="12.75" customHeight="1">
      <c r="A413" s="183"/>
      <c r="B413" s="183"/>
      <c r="C413" s="183"/>
      <c r="D413" s="183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</row>
    <row r="414" spans="1:26" ht="12.75" customHeight="1">
      <c r="A414" s="183"/>
      <c r="B414" s="183"/>
      <c r="C414" s="183"/>
      <c r="D414" s="183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</row>
    <row r="415" spans="1:26" ht="12.75" customHeight="1">
      <c r="A415" s="183"/>
      <c r="B415" s="183"/>
      <c r="C415" s="183"/>
      <c r="D415" s="183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</row>
    <row r="416" spans="1:26" ht="12.75" customHeight="1">
      <c r="A416" s="183"/>
      <c r="B416" s="183"/>
      <c r="C416" s="183"/>
      <c r="D416" s="183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</row>
    <row r="417" spans="1:26" ht="12.75" customHeight="1">
      <c r="A417" s="183"/>
      <c r="B417" s="183"/>
      <c r="C417" s="183"/>
      <c r="D417" s="183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</row>
    <row r="418" spans="1:26" ht="12.75" customHeight="1">
      <c r="A418" s="183"/>
      <c r="B418" s="183"/>
      <c r="C418" s="183"/>
      <c r="D418" s="183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</row>
    <row r="419" spans="1:26" ht="12.75" customHeight="1">
      <c r="A419" s="183"/>
      <c r="B419" s="183"/>
      <c r="C419" s="183"/>
      <c r="D419" s="183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</row>
    <row r="420" spans="1:26" ht="12.75" customHeight="1">
      <c r="A420" s="183"/>
      <c r="B420" s="183"/>
      <c r="C420" s="183"/>
      <c r="D420" s="183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</row>
    <row r="421" spans="1:26" ht="12.75" customHeight="1">
      <c r="A421" s="183"/>
      <c r="B421" s="183"/>
      <c r="C421" s="183"/>
      <c r="D421" s="183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</row>
    <row r="422" spans="1:26" ht="12.75" customHeight="1">
      <c r="A422" s="183"/>
      <c r="B422" s="183"/>
      <c r="C422" s="183"/>
      <c r="D422" s="183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</row>
    <row r="423" spans="1:26" ht="12.75" customHeight="1">
      <c r="A423" s="183"/>
      <c r="B423" s="183"/>
      <c r="C423" s="183"/>
      <c r="D423" s="183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</row>
    <row r="424" spans="1:26" ht="12.75" customHeight="1">
      <c r="A424" s="183"/>
      <c r="B424" s="183"/>
      <c r="C424" s="183"/>
      <c r="D424" s="183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</row>
    <row r="425" spans="1:26" ht="12.75" customHeight="1">
      <c r="A425" s="183"/>
      <c r="B425" s="183"/>
      <c r="C425" s="183"/>
      <c r="D425" s="183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</row>
    <row r="426" spans="1:26" ht="12.75" customHeight="1">
      <c r="A426" s="183"/>
      <c r="B426" s="183"/>
      <c r="C426" s="183"/>
      <c r="D426" s="183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</row>
    <row r="427" spans="1:26" ht="12.75" customHeight="1">
      <c r="A427" s="183"/>
      <c r="B427" s="183"/>
      <c r="C427" s="183"/>
      <c r="D427" s="183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</row>
    <row r="428" spans="1:26" ht="12.75" customHeight="1">
      <c r="A428" s="183"/>
      <c r="B428" s="183"/>
      <c r="C428" s="183"/>
      <c r="D428" s="183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</row>
    <row r="429" spans="1:26" ht="12.75" customHeight="1">
      <c r="A429" s="183"/>
      <c r="B429" s="183"/>
      <c r="C429" s="183"/>
      <c r="D429" s="183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</row>
    <row r="430" spans="1:26" ht="12.75" customHeight="1">
      <c r="A430" s="183"/>
      <c r="B430" s="183"/>
      <c r="C430" s="183"/>
      <c r="D430" s="183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</row>
    <row r="431" spans="1:26" ht="12.75" customHeight="1">
      <c r="A431" s="183"/>
      <c r="B431" s="183"/>
      <c r="C431" s="183"/>
      <c r="D431" s="183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</row>
    <row r="432" spans="1:26" ht="12.75" customHeight="1">
      <c r="A432" s="183"/>
      <c r="B432" s="183"/>
      <c r="C432" s="183"/>
      <c r="D432" s="183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</row>
    <row r="433" spans="1:26" ht="12.75" customHeight="1">
      <c r="A433" s="183"/>
      <c r="B433" s="183"/>
      <c r="C433" s="183"/>
      <c r="D433" s="183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</row>
    <row r="434" spans="1:26" ht="12.75" customHeight="1">
      <c r="A434" s="183"/>
      <c r="B434" s="183"/>
      <c r="C434" s="183"/>
      <c r="D434" s="183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</row>
    <row r="435" spans="1:26" ht="12.75" customHeight="1">
      <c r="A435" s="183"/>
      <c r="B435" s="183"/>
      <c r="C435" s="183"/>
      <c r="D435" s="183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</row>
    <row r="436" spans="1:26" ht="12.75" customHeight="1">
      <c r="A436" s="183"/>
      <c r="B436" s="183"/>
      <c r="C436" s="183"/>
      <c r="D436" s="183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</row>
    <row r="437" spans="1:26" ht="12.75" customHeight="1">
      <c r="A437" s="183"/>
      <c r="B437" s="183"/>
      <c r="C437" s="183"/>
      <c r="D437" s="183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</row>
    <row r="438" spans="1:26" ht="12.75" customHeight="1">
      <c r="A438" s="183"/>
      <c r="B438" s="183"/>
      <c r="C438" s="183"/>
      <c r="D438" s="183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</row>
    <row r="439" spans="1:26" ht="12.75" customHeight="1">
      <c r="A439" s="183"/>
      <c r="B439" s="183"/>
      <c r="C439" s="183"/>
      <c r="D439" s="183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</row>
    <row r="440" spans="1:26" ht="12.75" customHeight="1">
      <c r="A440" s="183"/>
      <c r="B440" s="183"/>
      <c r="C440" s="183"/>
      <c r="D440" s="183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</row>
    <row r="441" spans="1:26" ht="12.75" customHeight="1">
      <c r="A441" s="183"/>
      <c r="B441" s="183"/>
      <c r="C441" s="183"/>
      <c r="D441" s="183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</row>
    <row r="442" spans="1:26" ht="12.75" customHeight="1">
      <c r="A442" s="183"/>
      <c r="B442" s="183"/>
      <c r="C442" s="183"/>
      <c r="D442" s="183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</row>
    <row r="443" spans="1:26" ht="12.75" customHeight="1">
      <c r="A443" s="183"/>
      <c r="B443" s="183"/>
      <c r="C443" s="183"/>
      <c r="D443" s="183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</row>
    <row r="444" spans="1:26" ht="12.75" customHeight="1">
      <c r="A444" s="183"/>
      <c r="B444" s="183"/>
      <c r="C444" s="183"/>
      <c r="D444" s="183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</row>
    <row r="445" spans="1:26" ht="12.75" customHeight="1">
      <c r="A445" s="183"/>
      <c r="B445" s="183"/>
      <c r="C445" s="183"/>
      <c r="D445" s="183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</row>
    <row r="446" spans="1:26" ht="12.75" customHeight="1">
      <c r="A446" s="183"/>
      <c r="B446" s="183"/>
      <c r="C446" s="183"/>
      <c r="D446" s="183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</row>
    <row r="447" spans="1:26" ht="12.75" customHeight="1">
      <c r="A447" s="183"/>
      <c r="B447" s="183"/>
      <c r="C447" s="183"/>
      <c r="D447" s="183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</row>
    <row r="448" spans="1:26" ht="12.75" customHeight="1">
      <c r="A448" s="183"/>
      <c r="B448" s="183"/>
      <c r="C448" s="183"/>
      <c r="D448" s="183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</row>
    <row r="449" spans="1:26" ht="12.75" customHeight="1">
      <c r="A449" s="183"/>
      <c r="B449" s="183"/>
      <c r="C449" s="183"/>
      <c r="D449" s="183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</row>
    <row r="450" spans="1:26" ht="12.75" customHeight="1">
      <c r="A450" s="183"/>
      <c r="B450" s="183"/>
      <c r="C450" s="183"/>
      <c r="D450" s="183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</row>
    <row r="451" spans="1:26" ht="12.75" customHeight="1">
      <c r="A451" s="183"/>
      <c r="B451" s="183"/>
      <c r="C451" s="183"/>
      <c r="D451" s="183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</row>
    <row r="452" spans="1:26" ht="12.75" customHeight="1">
      <c r="A452" s="183"/>
      <c r="B452" s="183"/>
      <c r="C452" s="183"/>
      <c r="D452" s="183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</row>
    <row r="453" spans="1:26" ht="12.75" customHeight="1">
      <c r="A453" s="183"/>
      <c r="B453" s="183"/>
      <c r="C453" s="183"/>
      <c r="D453" s="183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</row>
    <row r="454" spans="1:26" ht="12.75" customHeight="1">
      <c r="A454" s="183"/>
      <c r="B454" s="183"/>
      <c r="C454" s="183"/>
      <c r="D454" s="183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</row>
    <row r="455" spans="1:26" ht="12.75" customHeight="1">
      <c r="A455" s="183"/>
      <c r="B455" s="183"/>
      <c r="C455" s="183"/>
      <c r="D455" s="183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</row>
    <row r="456" spans="1:26" ht="12.75" customHeight="1">
      <c r="A456" s="183"/>
      <c r="B456" s="183"/>
      <c r="C456" s="183"/>
      <c r="D456" s="183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</row>
    <row r="457" spans="1:26" ht="12.75" customHeight="1">
      <c r="A457" s="183"/>
      <c r="B457" s="183"/>
      <c r="C457" s="183"/>
      <c r="D457" s="183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</row>
    <row r="458" spans="1:26" ht="12.75" customHeight="1">
      <c r="A458" s="183"/>
      <c r="B458" s="183"/>
      <c r="C458" s="183"/>
      <c r="D458" s="183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</row>
    <row r="459" spans="1:26" ht="12.75" customHeight="1">
      <c r="A459" s="183"/>
      <c r="B459" s="183"/>
      <c r="C459" s="183"/>
      <c r="D459" s="183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</row>
    <row r="460" spans="1:26" ht="12.75" customHeight="1">
      <c r="A460" s="183"/>
      <c r="B460" s="183"/>
      <c r="C460" s="183"/>
      <c r="D460" s="183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</row>
    <row r="461" spans="1:26" ht="12.75" customHeight="1">
      <c r="A461" s="183"/>
      <c r="B461" s="183"/>
      <c r="C461" s="183"/>
      <c r="D461" s="183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</row>
    <row r="462" spans="1:26" ht="12.75" customHeight="1">
      <c r="A462" s="183"/>
      <c r="B462" s="183"/>
      <c r="C462" s="183"/>
      <c r="D462" s="183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</row>
    <row r="463" spans="1:26" ht="12.75" customHeight="1">
      <c r="A463" s="183"/>
      <c r="B463" s="183"/>
      <c r="C463" s="183"/>
      <c r="D463" s="183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</row>
    <row r="464" spans="1:26" ht="12.75" customHeight="1">
      <c r="A464" s="183"/>
      <c r="B464" s="183"/>
      <c r="C464" s="183"/>
      <c r="D464" s="183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</row>
    <row r="465" spans="1:26" ht="12.75" customHeight="1">
      <c r="A465" s="183"/>
      <c r="B465" s="183"/>
      <c r="C465" s="183"/>
      <c r="D465" s="183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</row>
    <row r="466" spans="1:26" ht="12.75" customHeight="1">
      <c r="A466" s="183"/>
      <c r="B466" s="183"/>
      <c r="C466" s="183"/>
      <c r="D466" s="183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</row>
    <row r="467" spans="1:26" ht="12.75" customHeight="1">
      <c r="A467" s="183"/>
      <c r="B467" s="183"/>
      <c r="C467" s="183"/>
      <c r="D467" s="183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</row>
    <row r="468" spans="1:26" ht="12.75" customHeight="1">
      <c r="A468" s="183"/>
      <c r="B468" s="183"/>
      <c r="C468" s="183"/>
      <c r="D468" s="183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</row>
    <row r="469" spans="1:26" ht="12.75" customHeight="1">
      <c r="A469" s="183"/>
      <c r="B469" s="183"/>
      <c r="C469" s="183"/>
      <c r="D469" s="183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</row>
    <row r="470" spans="1:26" ht="12.75" customHeight="1">
      <c r="A470" s="183"/>
      <c r="B470" s="183"/>
      <c r="C470" s="183"/>
      <c r="D470" s="183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</row>
    <row r="471" spans="1:26" ht="12.75" customHeight="1">
      <c r="A471" s="183"/>
      <c r="B471" s="183"/>
      <c r="C471" s="183"/>
      <c r="D471" s="183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</row>
    <row r="472" spans="1:26" ht="12.75" customHeight="1">
      <c r="A472" s="183"/>
      <c r="B472" s="183"/>
      <c r="C472" s="183"/>
      <c r="D472" s="183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</row>
    <row r="473" spans="1:26" ht="12.75" customHeight="1">
      <c r="A473" s="183"/>
      <c r="B473" s="183"/>
      <c r="C473" s="183"/>
      <c r="D473" s="183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</row>
    <row r="474" spans="1:26" ht="12.75" customHeight="1">
      <c r="A474" s="183"/>
      <c r="B474" s="183"/>
      <c r="C474" s="183"/>
      <c r="D474" s="183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</row>
    <row r="475" spans="1:26" ht="12.75" customHeight="1">
      <c r="A475" s="183"/>
      <c r="B475" s="183"/>
      <c r="C475" s="183"/>
      <c r="D475" s="183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</row>
    <row r="476" spans="1:26" ht="12.75" customHeight="1">
      <c r="A476" s="183"/>
      <c r="B476" s="183"/>
      <c r="C476" s="183"/>
      <c r="D476" s="183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</row>
    <row r="477" spans="1:26" ht="12.75" customHeight="1">
      <c r="A477" s="183"/>
      <c r="B477" s="183"/>
      <c r="C477" s="183"/>
      <c r="D477" s="183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</row>
    <row r="478" spans="1:26" ht="12.75" customHeight="1">
      <c r="A478" s="183"/>
      <c r="B478" s="183"/>
      <c r="C478" s="183"/>
      <c r="D478" s="183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</row>
    <row r="479" spans="1:26" ht="12.75" customHeight="1">
      <c r="A479" s="183"/>
      <c r="B479" s="183"/>
      <c r="C479" s="183"/>
      <c r="D479" s="183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</row>
    <row r="480" spans="1:26" ht="12.75" customHeight="1">
      <c r="A480" s="183"/>
      <c r="B480" s="183"/>
      <c r="C480" s="183"/>
      <c r="D480" s="183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</row>
    <row r="481" spans="1:26" ht="12.75" customHeight="1">
      <c r="A481" s="183"/>
      <c r="B481" s="183"/>
      <c r="C481" s="183"/>
      <c r="D481" s="183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</row>
    <row r="482" spans="1:26" ht="12.75" customHeight="1">
      <c r="A482" s="183"/>
      <c r="B482" s="183"/>
      <c r="C482" s="183"/>
      <c r="D482" s="183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</row>
    <row r="483" spans="1:26" ht="12.75" customHeight="1">
      <c r="A483" s="183"/>
      <c r="B483" s="183"/>
      <c r="C483" s="183"/>
      <c r="D483" s="183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</row>
    <row r="484" spans="1:26" ht="12.75" customHeight="1">
      <c r="A484" s="183"/>
      <c r="B484" s="183"/>
      <c r="C484" s="183"/>
      <c r="D484" s="183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</row>
    <row r="485" spans="1:26" ht="12.75" customHeight="1">
      <c r="A485" s="183"/>
      <c r="B485" s="183"/>
      <c r="C485" s="183"/>
      <c r="D485" s="183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</row>
    <row r="486" spans="1:26" ht="12.75" customHeight="1">
      <c r="A486" s="183"/>
      <c r="B486" s="183"/>
      <c r="C486" s="183"/>
      <c r="D486" s="183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</row>
    <row r="487" spans="1:26" ht="12.75" customHeight="1">
      <c r="A487" s="183"/>
      <c r="B487" s="183"/>
      <c r="C487" s="183"/>
      <c r="D487" s="183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</row>
    <row r="488" spans="1:26" ht="12.75" customHeight="1">
      <c r="A488" s="183"/>
      <c r="B488" s="183"/>
      <c r="C488" s="183"/>
      <c r="D488" s="183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</row>
    <row r="489" spans="1:26" ht="12.75" customHeight="1">
      <c r="A489" s="183"/>
      <c r="B489" s="183"/>
      <c r="C489" s="183"/>
      <c r="D489" s="183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</row>
    <row r="490" spans="1:26" ht="12.75" customHeight="1">
      <c r="A490" s="183"/>
      <c r="B490" s="183"/>
      <c r="C490" s="183"/>
      <c r="D490" s="183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</row>
    <row r="491" spans="1:26" ht="12.75" customHeight="1">
      <c r="A491" s="183"/>
      <c r="B491" s="183"/>
      <c r="C491" s="183"/>
      <c r="D491" s="183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</row>
    <row r="492" spans="1:26" ht="12.75" customHeight="1">
      <c r="A492" s="183"/>
      <c r="B492" s="183"/>
      <c r="C492" s="183"/>
      <c r="D492" s="183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</row>
    <row r="493" spans="1:26" ht="12.75" customHeight="1">
      <c r="A493" s="183"/>
      <c r="B493" s="183"/>
      <c r="C493" s="183"/>
      <c r="D493" s="183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</row>
    <row r="494" spans="1:26" ht="12.75" customHeight="1">
      <c r="A494" s="183"/>
      <c r="B494" s="183"/>
      <c r="C494" s="183"/>
      <c r="D494" s="183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</row>
    <row r="495" spans="1:26" ht="12.75" customHeight="1">
      <c r="A495" s="183"/>
      <c r="B495" s="183"/>
      <c r="C495" s="183"/>
      <c r="D495" s="183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</row>
    <row r="496" spans="1:26" ht="12.75" customHeight="1">
      <c r="A496" s="183"/>
      <c r="B496" s="183"/>
      <c r="C496" s="183"/>
      <c r="D496" s="183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</row>
    <row r="497" spans="1:26" ht="12.75" customHeight="1">
      <c r="A497" s="183"/>
      <c r="B497" s="183"/>
      <c r="C497" s="183"/>
      <c r="D497" s="183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</row>
    <row r="498" spans="1:26" ht="12.75" customHeight="1">
      <c r="A498" s="183"/>
      <c r="B498" s="183"/>
      <c r="C498" s="183"/>
      <c r="D498" s="183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</row>
    <row r="499" spans="1:26" ht="12.75" customHeight="1">
      <c r="A499" s="183"/>
      <c r="B499" s="183"/>
      <c r="C499" s="183"/>
      <c r="D499" s="183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</row>
    <row r="500" spans="1:26" ht="12.75" customHeight="1">
      <c r="A500" s="183"/>
      <c r="B500" s="183"/>
      <c r="C500" s="183"/>
      <c r="D500" s="183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</row>
    <row r="501" spans="1:26" ht="12.75" customHeight="1">
      <c r="A501" s="183"/>
      <c r="B501" s="183"/>
      <c r="C501" s="183"/>
      <c r="D501" s="183"/>
      <c r="E501" s="183"/>
      <c r="F501" s="183"/>
      <c r="G501" s="183"/>
      <c r="H501" s="183"/>
      <c r="I501" s="183"/>
      <c r="J501" s="183"/>
      <c r="K501" s="183"/>
      <c r="L501" s="183"/>
      <c r="M501" s="183"/>
      <c r="N501" s="183"/>
      <c r="O501" s="183"/>
      <c r="P501" s="183"/>
      <c r="Q501" s="183"/>
      <c r="R501" s="183"/>
      <c r="S501" s="183"/>
      <c r="T501" s="183"/>
      <c r="U501" s="183"/>
      <c r="V501" s="183"/>
      <c r="W501" s="183"/>
      <c r="X501" s="183"/>
      <c r="Y501" s="183"/>
      <c r="Z501" s="183"/>
    </row>
    <row r="502" spans="1:26" ht="12.75" customHeight="1">
      <c r="A502" s="183"/>
      <c r="B502" s="183"/>
      <c r="C502" s="183"/>
      <c r="D502" s="183"/>
      <c r="E502" s="183"/>
      <c r="F502" s="183"/>
      <c r="G502" s="183"/>
      <c r="H502" s="183"/>
      <c r="I502" s="183"/>
      <c r="J502" s="183"/>
      <c r="K502" s="183"/>
      <c r="L502" s="183"/>
      <c r="M502" s="183"/>
      <c r="N502" s="183"/>
      <c r="O502" s="183"/>
      <c r="P502" s="183"/>
      <c r="Q502" s="183"/>
      <c r="R502" s="183"/>
      <c r="S502" s="183"/>
      <c r="T502" s="183"/>
      <c r="U502" s="183"/>
      <c r="V502" s="183"/>
      <c r="W502" s="183"/>
      <c r="X502" s="183"/>
      <c r="Y502" s="183"/>
      <c r="Z502" s="183"/>
    </row>
    <row r="503" spans="1:26" ht="12.75" customHeight="1">
      <c r="A503" s="183"/>
      <c r="B503" s="183"/>
      <c r="C503" s="183"/>
      <c r="D503" s="183"/>
      <c r="E503" s="183"/>
      <c r="F503" s="183"/>
      <c r="G503" s="183"/>
      <c r="H503" s="183"/>
      <c r="I503" s="183"/>
      <c r="J503" s="183"/>
      <c r="K503" s="183"/>
      <c r="L503" s="183"/>
      <c r="M503" s="183"/>
      <c r="N503" s="183"/>
      <c r="O503" s="183"/>
      <c r="P503" s="183"/>
      <c r="Q503" s="183"/>
      <c r="R503" s="183"/>
      <c r="S503" s="183"/>
      <c r="T503" s="183"/>
      <c r="U503" s="183"/>
      <c r="V503" s="183"/>
      <c r="W503" s="183"/>
      <c r="X503" s="183"/>
      <c r="Y503" s="183"/>
      <c r="Z503" s="183"/>
    </row>
    <row r="504" spans="1:26" ht="12.75" customHeight="1">
      <c r="A504" s="183"/>
      <c r="B504" s="183"/>
      <c r="C504" s="183"/>
      <c r="D504" s="183"/>
      <c r="E504" s="183"/>
      <c r="F504" s="183"/>
      <c r="G504" s="183"/>
      <c r="H504" s="183"/>
      <c r="I504" s="183"/>
      <c r="J504" s="183"/>
      <c r="K504" s="183"/>
      <c r="L504" s="183"/>
      <c r="M504" s="183"/>
      <c r="N504" s="183"/>
      <c r="O504" s="183"/>
      <c r="P504" s="183"/>
      <c r="Q504" s="183"/>
      <c r="R504" s="183"/>
      <c r="S504" s="183"/>
      <c r="T504" s="183"/>
      <c r="U504" s="183"/>
      <c r="V504" s="183"/>
      <c r="W504" s="183"/>
      <c r="X504" s="183"/>
      <c r="Y504" s="183"/>
      <c r="Z504" s="183"/>
    </row>
    <row r="505" spans="1:26" ht="12.75" customHeight="1">
      <c r="A505" s="183"/>
      <c r="B505" s="183"/>
      <c r="C505" s="183"/>
      <c r="D505" s="183"/>
      <c r="E505" s="183"/>
      <c r="F505" s="183"/>
      <c r="G505" s="183"/>
      <c r="H505" s="183"/>
      <c r="I505" s="183"/>
      <c r="J505" s="183"/>
      <c r="K505" s="183"/>
      <c r="L505" s="183"/>
      <c r="M505" s="183"/>
      <c r="N505" s="183"/>
      <c r="O505" s="183"/>
      <c r="P505" s="183"/>
      <c r="Q505" s="183"/>
      <c r="R505" s="183"/>
      <c r="S505" s="183"/>
      <c r="T505" s="183"/>
      <c r="U505" s="183"/>
      <c r="V505" s="183"/>
      <c r="W505" s="183"/>
      <c r="X505" s="183"/>
      <c r="Y505" s="183"/>
      <c r="Z505" s="183"/>
    </row>
    <row r="506" spans="1:26" ht="12.75" customHeight="1">
      <c r="A506" s="183"/>
      <c r="B506" s="183"/>
      <c r="C506" s="183"/>
      <c r="D506" s="183"/>
      <c r="E506" s="183"/>
      <c r="F506" s="183"/>
      <c r="G506" s="183"/>
      <c r="H506" s="183"/>
      <c r="I506" s="183"/>
      <c r="J506" s="183"/>
      <c r="K506" s="183"/>
      <c r="L506" s="183"/>
      <c r="M506" s="183"/>
      <c r="N506" s="183"/>
      <c r="O506" s="183"/>
      <c r="P506" s="183"/>
      <c r="Q506" s="183"/>
      <c r="R506" s="183"/>
      <c r="S506" s="183"/>
      <c r="T506" s="183"/>
      <c r="U506" s="183"/>
      <c r="V506" s="183"/>
      <c r="W506" s="183"/>
      <c r="X506" s="183"/>
      <c r="Y506" s="183"/>
      <c r="Z506" s="183"/>
    </row>
    <row r="507" spans="1:26" ht="12.75" customHeight="1">
      <c r="A507" s="183"/>
      <c r="B507" s="183"/>
      <c r="C507" s="183"/>
      <c r="D507" s="183"/>
      <c r="E507" s="183"/>
      <c r="F507" s="183"/>
      <c r="G507" s="183"/>
      <c r="H507" s="183"/>
      <c r="I507" s="183"/>
      <c r="J507" s="183"/>
      <c r="K507" s="183"/>
      <c r="L507" s="183"/>
      <c r="M507" s="183"/>
      <c r="N507" s="183"/>
      <c r="O507" s="183"/>
      <c r="P507" s="183"/>
      <c r="Q507" s="183"/>
      <c r="R507" s="183"/>
      <c r="S507" s="183"/>
      <c r="T507" s="183"/>
      <c r="U507" s="183"/>
      <c r="V507" s="183"/>
      <c r="W507" s="183"/>
      <c r="X507" s="183"/>
      <c r="Y507" s="183"/>
      <c r="Z507" s="183"/>
    </row>
    <row r="508" spans="1:26" ht="12.75" customHeight="1">
      <c r="A508" s="183"/>
      <c r="B508" s="183"/>
      <c r="C508" s="183"/>
      <c r="D508" s="183"/>
      <c r="E508" s="183"/>
      <c r="F508" s="183"/>
      <c r="G508" s="183"/>
      <c r="H508" s="183"/>
      <c r="I508" s="183"/>
      <c r="J508" s="183"/>
      <c r="K508" s="183"/>
      <c r="L508" s="183"/>
      <c r="M508" s="183"/>
      <c r="N508" s="183"/>
      <c r="O508" s="183"/>
      <c r="P508" s="183"/>
      <c r="Q508" s="183"/>
      <c r="R508" s="183"/>
      <c r="S508" s="183"/>
      <c r="T508" s="183"/>
      <c r="U508" s="183"/>
      <c r="V508" s="183"/>
      <c r="W508" s="183"/>
      <c r="X508" s="183"/>
      <c r="Y508" s="183"/>
      <c r="Z508" s="183"/>
    </row>
    <row r="509" spans="1:26" ht="12.75" customHeight="1">
      <c r="A509" s="183"/>
      <c r="B509" s="183"/>
      <c r="C509" s="183"/>
      <c r="D509" s="183"/>
      <c r="E509" s="183"/>
      <c r="F509" s="183"/>
      <c r="G509" s="183"/>
      <c r="H509" s="183"/>
      <c r="I509" s="183"/>
      <c r="J509" s="183"/>
      <c r="K509" s="183"/>
      <c r="L509" s="183"/>
      <c r="M509" s="183"/>
      <c r="N509" s="183"/>
      <c r="O509" s="183"/>
      <c r="P509" s="183"/>
      <c r="Q509" s="183"/>
      <c r="R509" s="183"/>
      <c r="S509" s="183"/>
      <c r="T509" s="183"/>
      <c r="U509" s="183"/>
      <c r="V509" s="183"/>
      <c r="W509" s="183"/>
      <c r="X509" s="183"/>
      <c r="Y509" s="183"/>
      <c r="Z509" s="183"/>
    </row>
    <row r="510" spans="1:26" ht="12.75" customHeight="1">
      <c r="A510" s="183"/>
      <c r="B510" s="183"/>
      <c r="C510" s="183"/>
      <c r="D510" s="183"/>
      <c r="E510" s="183"/>
      <c r="F510" s="183"/>
      <c r="G510" s="183"/>
      <c r="H510" s="183"/>
      <c r="I510" s="183"/>
      <c r="J510" s="183"/>
      <c r="K510" s="183"/>
      <c r="L510" s="183"/>
      <c r="M510" s="183"/>
      <c r="N510" s="183"/>
      <c r="O510" s="183"/>
      <c r="P510" s="183"/>
      <c r="Q510" s="183"/>
      <c r="R510" s="183"/>
      <c r="S510" s="183"/>
      <c r="T510" s="183"/>
      <c r="U510" s="183"/>
      <c r="V510" s="183"/>
      <c r="W510" s="183"/>
      <c r="X510" s="183"/>
      <c r="Y510" s="183"/>
      <c r="Z510" s="183"/>
    </row>
    <row r="511" spans="1:26" ht="12.75" customHeight="1">
      <c r="A511" s="183"/>
      <c r="B511" s="183"/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  <c r="N511" s="183"/>
      <c r="O511" s="183"/>
      <c r="P511" s="183"/>
      <c r="Q511" s="183"/>
      <c r="R511" s="183"/>
      <c r="S511" s="183"/>
      <c r="T511" s="183"/>
      <c r="U511" s="183"/>
      <c r="V511" s="183"/>
      <c r="W511" s="183"/>
      <c r="X511" s="183"/>
      <c r="Y511" s="183"/>
      <c r="Z511" s="183"/>
    </row>
    <row r="512" spans="1:26" ht="12.75" customHeight="1">
      <c r="A512" s="183"/>
      <c r="B512" s="183"/>
      <c r="C512" s="183"/>
      <c r="D512" s="183"/>
      <c r="E512" s="183"/>
      <c r="F512" s="183"/>
      <c r="G512" s="183"/>
      <c r="H512" s="183"/>
      <c r="I512" s="183"/>
      <c r="J512" s="183"/>
      <c r="K512" s="183"/>
      <c r="L512" s="183"/>
      <c r="M512" s="183"/>
      <c r="N512" s="183"/>
      <c r="O512" s="183"/>
      <c r="P512" s="183"/>
      <c r="Q512" s="183"/>
      <c r="R512" s="183"/>
      <c r="S512" s="183"/>
      <c r="T512" s="183"/>
      <c r="U512" s="183"/>
      <c r="V512" s="183"/>
      <c r="W512" s="183"/>
      <c r="X512" s="183"/>
      <c r="Y512" s="183"/>
      <c r="Z512" s="183"/>
    </row>
    <row r="513" spans="1:26" ht="12.75" customHeight="1">
      <c r="A513" s="183"/>
      <c r="B513" s="183"/>
      <c r="C513" s="183"/>
      <c r="D513" s="183"/>
      <c r="E513" s="183"/>
      <c r="F513" s="183"/>
      <c r="G513" s="183"/>
      <c r="H513" s="183"/>
      <c r="I513" s="183"/>
      <c r="J513" s="183"/>
      <c r="K513" s="183"/>
      <c r="L513" s="183"/>
      <c r="M513" s="183"/>
      <c r="N513" s="183"/>
      <c r="O513" s="183"/>
      <c r="P513" s="183"/>
      <c r="Q513" s="183"/>
      <c r="R513" s="183"/>
      <c r="S513" s="183"/>
      <c r="T513" s="183"/>
      <c r="U513" s="183"/>
      <c r="V513" s="183"/>
      <c r="W513" s="183"/>
      <c r="X513" s="183"/>
      <c r="Y513" s="183"/>
      <c r="Z513" s="183"/>
    </row>
    <row r="514" spans="1:26" ht="12.75" customHeight="1">
      <c r="A514" s="183"/>
      <c r="B514" s="183"/>
      <c r="C514" s="183"/>
      <c r="D514" s="183"/>
      <c r="E514" s="183"/>
      <c r="F514" s="183"/>
      <c r="G514" s="183"/>
      <c r="H514" s="183"/>
      <c r="I514" s="183"/>
      <c r="J514" s="183"/>
      <c r="K514" s="183"/>
      <c r="L514" s="183"/>
      <c r="M514" s="183"/>
      <c r="N514" s="183"/>
      <c r="O514" s="183"/>
      <c r="P514" s="183"/>
      <c r="Q514" s="183"/>
      <c r="R514" s="183"/>
      <c r="S514" s="183"/>
      <c r="T514" s="183"/>
      <c r="U514" s="183"/>
      <c r="V514" s="183"/>
      <c r="W514" s="183"/>
      <c r="X514" s="183"/>
      <c r="Y514" s="183"/>
      <c r="Z514" s="183"/>
    </row>
    <row r="515" spans="1:26" ht="12.75" customHeight="1">
      <c r="A515" s="183"/>
      <c r="B515" s="183"/>
      <c r="C515" s="183"/>
      <c r="D515" s="183"/>
      <c r="E515" s="183"/>
      <c r="F515" s="183"/>
      <c r="G515" s="183"/>
      <c r="H515" s="183"/>
      <c r="I515" s="183"/>
      <c r="J515" s="183"/>
      <c r="K515" s="183"/>
      <c r="L515" s="183"/>
      <c r="M515" s="183"/>
      <c r="N515" s="183"/>
      <c r="O515" s="183"/>
      <c r="P515" s="183"/>
      <c r="Q515" s="183"/>
      <c r="R515" s="183"/>
      <c r="S515" s="183"/>
      <c r="T515" s="183"/>
      <c r="U515" s="183"/>
      <c r="V515" s="183"/>
      <c r="W515" s="183"/>
      <c r="X515" s="183"/>
      <c r="Y515" s="183"/>
      <c r="Z515" s="183"/>
    </row>
    <row r="516" spans="1:26" ht="12.75" customHeight="1">
      <c r="A516" s="183"/>
      <c r="B516" s="183"/>
      <c r="C516" s="183"/>
      <c r="D516" s="183"/>
      <c r="E516" s="183"/>
      <c r="F516" s="183"/>
      <c r="G516" s="183"/>
      <c r="H516" s="183"/>
      <c r="I516" s="183"/>
      <c r="J516" s="183"/>
      <c r="K516" s="183"/>
      <c r="L516" s="183"/>
      <c r="M516" s="183"/>
      <c r="N516" s="183"/>
      <c r="O516" s="183"/>
      <c r="P516" s="183"/>
      <c r="Q516" s="183"/>
      <c r="R516" s="183"/>
      <c r="S516" s="183"/>
      <c r="T516" s="183"/>
      <c r="U516" s="183"/>
      <c r="V516" s="183"/>
      <c r="W516" s="183"/>
      <c r="X516" s="183"/>
      <c r="Y516" s="183"/>
      <c r="Z516" s="183"/>
    </row>
    <row r="517" spans="1:26" ht="12.75" customHeight="1">
      <c r="A517" s="183"/>
      <c r="B517" s="183"/>
      <c r="C517" s="183"/>
      <c r="D517" s="183"/>
      <c r="E517" s="183"/>
      <c r="F517" s="183"/>
      <c r="G517" s="183"/>
      <c r="H517" s="183"/>
      <c r="I517" s="183"/>
      <c r="J517" s="183"/>
      <c r="K517" s="183"/>
      <c r="L517" s="183"/>
      <c r="M517" s="183"/>
      <c r="N517" s="183"/>
      <c r="O517" s="183"/>
      <c r="P517" s="183"/>
      <c r="Q517" s="183"/>
      <c r="R517" s="183"/>
      <c r="S517" s="183"/>
      <c r="T517" s="183"/>
      <c r="U517" s="183"/>
      <c r="V517" s="183"/>
      <c r="W517" s="183"/>
      <c r="X517" s="183"/>
      <c r="Y517" s="183"/>
      <c r="Z517" s="183"/>
    </row>
    <row r="518" spans="1:26" ht="12.75" customHeight="1">
      <c r="A518" s="183"/>
      <c r="B518" s="183"/>
      <c r="C518" s="183"/>
      <c r="D518" s="183"/>
      <c r="E518" s="183"/>
      <c r="F518" s="183"/>
      <c r="G518" s="183"/>
      <c r="H518" s="183"/>
      <c r="I518" s="183"/>
      <c r="J518" s="183"/>
      <c r="K518" s="183"/>
      <c r="L518" s="183"/>
      <c r="M518" s="183"/>
      <c r="N518" s="183"/>
      <c r="O518" s="183"/>
      <c r="P518" s="183"/>
      <c r="Q518" s="183"/>
      <c r="R518" s="183"/>
      <c r="S518" s="183"/>
      <c r="T518" s="183"/>
      <c r="U518" s="183"/>
      <c r="V518" s="183"/>
      <c r="W518" s="183"/>
      <c r="X518" s="183"/>
      <c r="Y518" s="183"/>
      <c r="Z518" s="183"/>
    </row>
    <row r="519" spans="1:26" ht="12.75" customHeight="1">
      <c r="A519" s="183"/>
      <c r="B519" s="183"/>
      <c r="C519" s="183"/>
      <c r="D519" s="183"/>
      <c r="E519" s="183"/>
      <c r="F519" s="183"/>
      <c r="G519" s="183"/>
      <c r="H519" s="183"/>
      <c r="I519" s="183"/>
      <c r="J519" s="183"/>
      <c r="K519" s="183"/>
      <c r="L519" s="183"/>
      <c r="M519" s="183"/>
      <c r="N519" s="183"/>
      <c r="O519" s="183"/>
      <c r="P519" s="183"/>
      <c r="Q519" s="183"/>
      <c r="R519" s="183"/>
      <c r="S519" s="183"/>
      <c r="T519" s="183"/>
      <c r="U519" s="183"/>
      <c r="V519" s="183"/>
      <c r="W519" s="183"/>
      <c r="X519" s="183"/>
      <c r="Y519" s="183"/>
      <c r="Z519" s="183"/>
    </row>
    <row r="520" spans="1:26" ht="12.75" customHeight="1">
      <c r="A520" s="183"/>
      <c r="B520" s="183"/>
      <c r="C520" s="183"/>
      <c r="D520" s="183"/>
      <c r="E520" s="183"/>
      <c r="F520" s="183"/>
      <c r="G520" s="183"/>
      <c r="H520" s="183"/>
      <c r="I520" s="183"/>
      <c r="J520" s="183"/>
      <c r="K520" s="183"/>
      <c r="L520" s="183"/>
      <c r="M520" s="183"/>
      <c r="N520" s="183"/>
      <c r="O520" s="183"/>
      <c r="P520" s="183"/>
      <c r="Q520" s="183"/>
      <c r="R520" s="183"/>
      <c r="S520" s="183"/>
      <c r="T520" s="183"/>
      <c r="U520" s="183"/>
      <c r="V520" s="183"/>
      <c r="W520" s="183"/>
      <c r="X520" s="183"/>
      <c r="Y520" s="183"/>
      <c r="Z520" s="183"/>
    </row>
    <row r="521" spans="1:26" ht="12.75" customHeight="1">
      <c r="A521" s="183"/>
      <c r="B521" s="183"/>
      <c r="C521" s="183"/>
      <c r="D521" s="183"/>
      <c r="E521" s="183"/>
      <c r="F521" s="183"/>
      <c r="G521" s="183"/>
      <c r="H521" s="183"/>
      <c r="I521" s="183"/>
      <c r="J521" s="183"/>
      <c r="K521" s="183"/>
      <c r="L521" s="183"/>
      <c r="M521" s="183"/>
      <c r="N521" s="183"/>
      <c r="O521" s="183"/>
      <c r="P521" s="183"/>
      <c r="Q521" s="183"/>
      <c r="R521" s="183"/>
      <c r="S521" s="183"/>
      <c r="T521" s="183"/>
      <c r="U521" s="183"/>
      <c r="V521" s="183"/>
      <c r="W521" s="183"/>
      <c r="X521" s="183"/>
      <c r="Y521" s="183"/>
      <c r="Z521" s="183"/>
    </row>
    <row r="522" spans="1:26" ht="12.75" customHeight="1">
      <c r="A522" s="183"/>
      <c r="B522" s="183"/>
      <c r="C522" s="183"/>
      <c r="D522" s="183"/>
      <c r="E522" s="183"/>
      <c r="F522" s="183"/>
      <c r="G522" s="183"/>
      <c r="H522" s="183"/>
      <c r="I522" s="183"/>
      <c r="J522" s="183"/>
      <c r="K522" s="183"/>
      <c r="L522" s="183"/>
      <c r="M522" s="183"/>
      <c r="N522" s="183"/>
      <c r="O522" s="183"/>
      <c r="P522" s="183"/>
      <c r="Q522" s="183"/>
      <c r="R522" s="183"/>
      <c r="S522" s="183"/>
      <c r="T522" s="183"/>
      <c r="U522" s="183"/>
      <c r="V522" s="183"/>
      <c r="W522" s="183"/>
      <c r="X522" s="183"/>
      <c r="Y522" s="183"/>
      <c r="Z522" s="183"/>
    </row>
    <row r="523" spans="1:26" ht="12.75" customHeight="1">
      <c r="A523" s="183"/>
      <c r="B523" s="183"/>
      <c r="C523" s="183"/>
      <c r="D523" s="183"/>
      <c r="E523" s="183"/>
      <c r="F523" s="183"/>
      <c r="G523" s="183"/>
      <c r="H523" s="183"/>
      <c r="I523" s="183"/>
      <c r="J523" s="183"/>
      <c r="K523" s="183"/>
      <c r="L523" s="183"/>
      <c r="M523" s="183"/>
      <c r="N523" s="183"/>
      <c r="O523" s="183"/>
      <c r="P523" s="183"/>
      <c r="Q523" s="183"/>
      <c r="R523" s="183"/>
      <c r="S523" s="183"/>
      <c r="T523" s="183"/>
      <c r="U523" s="183"/>
      <c r="V523" s="183"/>
      <c r="W523" s="183"/>
      <c r="X523" s="183"/>
      <c r="Y523" s="183"/>
      <c r="Z523" s="183"/>
    </row>
    <row r="524" spans="1:26" ht="12.75" customHeight="1">
      <c r="A524" s="183"/>
      <c r="B524" s="183"/>
      <c r="C524" s="183"/>
      <c r="D524" s="183"/>
      <c r="E524" s="183"/>
      <c r="F524" s="183"/>
      <c r="G524" s="183"/>
      <c r="H524" s="183"/>
      <c r="I524" s="183"/>
      <c r="J524" s="183"/>
      <c r="K524" s="183"/>
      <c r="L524" s="183"/>
      <c r="M524" s="183"/>
      <c r="N524" s="183"/>
      <c r="O524" s="183"/>
      <c r="P524" s="183"/>
      <c r="Q524" s="183"/>
      <c r="R524" s="183"/>
      <c r="S524" s="183"/>
      <c r="T524" s="183"/>
      <c r="U524" s="183"/>
      <c r="V524" s="183"/>
      <c r="W524" s="183"/>
      <c r="X524" s="183"/>
      <c r="Y524" s="183"/>
      <c r="Z524" s="183"/>
    </row>
    <row r="525" spans="1:26" ht="12.75" customHeight="1">
      <c r="A525" s="183"/>
      <c r="B525" s="183"/>
      <c r="C525" s="183"/>
      <c r="D525" s="183"/>
      <c r="E525" s="183"/>
      <c r="F525" s="183"/>
      <c r="G525" s="183"/>
      <c r="H525" s="183"/>
      <c r="I525" s="183"/>
      <c r="J525" s="183"/>
      <c r="K525" s="183"/>
      <c r="L525" s="183"/>
      <c r="M525" s="183"/>
      <c r="N525" s="183"/>
      <c r="O525" s="183"/>
      <c r="P525" s="183"/>
      <c r="Q525" s="183"/>
      <c r="R525" s="183"/>
      <c r="S525" s="183"/>
      <c r="T525" s="183"/>
      <c r="U525" s="183"/>
      <c r="V525" s="183"/>
      <c r="W525" s="183"/>
      <c r="X525" s="183"/>
      <c r="Y525" s="183"/>
      <c r="Z525" s="183"/>
    </row>
    <row r="526" spans="1:26" ht="12.75" customHeight="1">
      <c r="A526" s="183"/>
      <c r="B526" s="183"/>
      <c r="C526" s="183"/>
      <c r="D526" s="183"/>
      <c r="E526" s="183"/>
      <c r="F526" s="183"/>
      <c r="G526" s="183"/>
      <c r="H526" s="183"/>
      <c r="I526" s="183"/>
      <c r="J526" s="183"/>
      <c r="K526" s="183"/>
      <c r="L526" s="183"/>
      <c r="M526" s="183"/>
      <c r="N526" s="183"/>
      <c r="O526" s="183"/>
      <c r="P526" s="183"/>
      <c r="Q526" s="183"/>
      <c r="R526" s="183"/>
      <c r="S526" s="183"/>
      <c r="T526" s="183"/>
      <c r="U526" s="183"/>
      <c r="V526" s="183"/>
      <c r="W526" s="183"/>
      <c r="X526" s="183"/>
      <c r="Y526" s="183"/>
      <c r="Z526" s="183"/>
    </row>
    <row r="527" spans="1:26" ht="12.75" customHeight="1">
      <c r="A527" s="183"/>
      <c r="B527" s="183"/>
      <c r="C527" s="183"/>
      <c r="D527" s="183"/>
      <c r="E527" s="183"/>
      <c r="F527" s="183"/>
      <c r="G527" s="183"/>
      <c r="H527" s="183"/>
      <c r="I527" s="183"/>
      <c r="J527" s="183"/>
      <c r="K527" s="183"/>
      <c r="L527" s="183"/>
      <c r="M527" s="183"/>
      <c r="N527" s="183"/>
      <c r="O527" s="183"/>
      <c r="P527" s="183"/>
      <c r="Q527" s="183"/>
      <c r="R527" s="183"/>
      <c r="S527" s="183"/>
      <c r="T527" s="183"/>
      <c r="U527" s="183"/>
      <c r="V527" s="183"/>
      <c r="W527" s="183"/>
      <c r="X527" s="183"/>
      <c r="Y527" s="183"/>
      <c r="Z527" s="183"/>
    </row>
    <row r="528" spans="1:26" ht="12.75" customHeight="1">
      <c r="A528" s="183"/>
      <c r="B528" s="183"/>
      <c r="C528" s="183"/>
      <c r="D528" s="183"/>
      <c r="E528" s="183"/>
      <c r="F528" s="183"/>
      <c r="G528" s="183"/>
      <c r="H528" s="183"/>
      <c r="I528" s="183"/>
      <c r="J528" s="183"/>
      <c r="K528" s="183"/>
      <c r="L528" s="183"/>
      <c r="M528" s="183"/>
      <c r="N528" s="183"/>
      <c r="O528" s="183"/>
      <c r="P528" s="183"/>
      <c r="Q528" s="183"/>
      <c r="R528" s="183"/>
      <c r="S528" s="183"/>
      <c r="T528" s="183"/>
      <c r="U528" s="183"/>
      <c r="V528" s="183"/>
      <c r="W528" s="183"/>
      <c r="X528" s="183"/>
      <c r="Y528" s="183"/>
      <c r="Z528" s="183"/>
    </row>
    <row r="529" spans="1:26" ht="12.75" customHeight="1">
      <c r="A529" s="183"/>
      <c r="B529" s="183"/>
      <c r="C529" s="183"/>
      <c r="D529" s="183"/>
      <c r="E529" s="183"/>
      <c r="F529" s="183"/>
      <c r="G529" s="183"/>
      <c r="H529" s="183"/>
      <c r="I529" s="183"/>
      <c r="J529" s="183"/>
      <c r="K529" s="183"/>
      <c r="L529" s="183"/>
      <c r="M529" s="183"/>
      <c r="N529" s="183"/>
      <c r="O529" s="183"/>
      <c r="P529" s="183"/>
      <c r="Q529" s="183"/>
      <c r="R529" s="183"/>
      <c r="S529" s="183"/>
      <c r="T529" s="183"/>
      <c r="U529" s="183"/>
      <c r="V529" s="183"/>
      <c r="W529" s="183"/>
      <c r="X529" s="183"/>
      <c r="Y529" s="183"/>
      <c r="Z529" s="183"/>
    </row>
    <row r="530" spans="1:26" ht="12.75" customHeight="1">
      <c r="A530" s="183"/>
      <c r="B530" s="183"/>
      <c r="C530" s="183"/>
      <c r="D530" s="183"/>
      <c r="E530" s="183"/>
      <c r="F530" s="183"/>
      <c r="G530" s="183"/>
      <c r="H530" s="183"/>
      <c r="I530" s="183"/>
      <c r="J530" s="183"/>
      <c r="K530" s="183"/>
      <c r="L530" s="183"/>
      <c r="M530" s="183"/>
      <c r="N530" s="183"/>
      <c r="O530" s="183"/>
      <c r="P530" s="183"/>
      <c r="Q530" s="183"/>
      <c r="R530" s="183"/>
      <c r="S530" s="183"/>
      <c r="T530" s="183"/>
      <c r="U530" s="183"/>
      <c r="V530" s="183"/>
      <c r="W530" s="183"/>
      <c r="X530" s="183"/>
      <c r="Y530" s="183"/>
      <c r="Z530" s="183"/>
    </row>
    <row r="531" spans="1:26" ht="12.75" customHeight="1">
      <c r="A531" s="183"/>
      <c r="B531" s="183"/>
      <c r="C531" s="183"/>
      <c r="D531" s="183"/>
      <c r="E531" s="183"/>
      <c r="F531" s="183"/>
      <c r="G531" s="183"/>
      <c r="H531" s="183"/>
      <c r="I531" s="183"/>
      <c r="J531" s="183"/>
      <c r="K531" s="183"/>
      <c r="L531" s="183"/>
      <c r="M531" s="183"/>
      <c r="N531" s="183"/>
      <c r="O531" s="183"/>
      <c r="P531" s="183"/>
      <c r="Q531" s="183"/>
      <c r="R531" s="183"/>
      <c r="S531" s="183"/>
      <c r="T531" s="183"/>
      <c r="U531" s="183"/>
      <c r="V531" s="183"/>
      <c r="W531" s="183"/>
      <c r="X531" s="183"/>
      <c r="Y531" s="183"/>
      <c r="Z531" s="183"/>
    </row>
    <row r="532" spans="1:26" ht="12.75" customHeight="1">
      <c r="A532" s="183"/>
      <c r="B532" s="183"/>
      <c r="C532" s="183"/>
      <c r="D532" s="183"/>
      <c r="E532" s="183"/>
      <c r="F532" s="183"/>
      <c r="G532" s="183"/>
      <c r="H532" s="183"/>
      <c r="I532" s="183"/>
      <c r="J532" s="183"/>
      <c r="K532" s="183"/>
      <c r="L532" s="183"/>
      <c r="M532" s="183"/>
      <c r="N532" s="183"/>
      <c r="O532" s="183"/>
      <c r="P532" s="183"/>
      <c r="Q532" s="183"/>
      <c r="R532" s="183"/>
      <c r="S532" s="183"/>
      <c r="T532" s="183"/>
      <c r="U532" s="183"/>
      <c r="V532" s="183"/>
      <c r="W532" s="183"/>
      <c r="X532" s="183"/>
      <c r="Y532" s="183"/>
      <c r="Z532" s="183"/>
    </row>
    <row r="533" spans="1:26" ht="12.75" customHeight="1">
      <c r="A533" s="183"/>
      <c r="B533" s="183"/>
      <c r="C533" s="183"/>
      <c r="D533" s="183"/>
      <c r="E533" s="183"/>
      <c r="F533" s="183"/>
      <c r="G533" s="183"/>
      <c r="H533" s="183"/>
      <c r="I533" s="183"/>
      <c r="J533" s="183"/>
      <c r="K533" s="183"/>
      <c r="L533" s="183"/>
      <c r="M533" s="183"/>
      <c r="N533" s="183"/>
      <c r="O533" s="183"/>
      <c r="P533" s="183"/>
      <c r="Q533" s="183"/>
      <c r="R533" s="183"/>
      <c r="S533" s="183"/>
      <c r="T533" s="183"/>
      <c r="U533" s="183"/>
      <c r="V533" s="183"/>
      <c r="W533" s="183"/>
      <c r="X533" s="183"/>
      <c r="Y533" s="183"/>
      <c r="Z533" s="183"/>
    </row>
    <row r="534" spans="1:26" ht="12.75" customHeight="1">
      <c r="A534" s="183"/>
      <c r="B534" s="183"/>
      <c r="C534" s="183"/>
      <c r="D534" s="183"/>
      <c r="E534" s="183"/>
      <c r="F534" s="183"/>
      <c r="G534" s="183"/>
      <c r="H534" s="183"/>
      <c r="I534" s="183"/>
      <c r="J534" s="183"/>
      <c r="K534" s="183"/>
      <c r="L534" s="183"/>
      <c r="M534" s="183"/>
      <c r="N534" s="183"/>
      <c r="O534" s="183"/>
      <c r="P534" s="183"/>
      <c r="Q534" s="183"/>
      <c r="R534" s="183"/>
      <c r="S534" s="183"/>
      <c r="T534" s="183"/>
      <c r="U534" s="183"/>
      <c r="V534" s="183"/>
      <c r="W534" s="183"/>
      <c r="X534" s="183"/>
      <c r="Y534" s="183"/>
      <c r="Z534" s="183"/>
    </row>
    <row r="535" spans="1:26" ht="12.75" customHeight="1">
      <c r="A535" s="183"/>
      <c r="B535" s="183"/>
      <c r="C535" s="183"/>
      <c r="D535" s="183"/>
      <c r="E535" s="183"/>
      <c r="F535" s="183"/>
      <c r="G535" s="183"/>
      <c r="H535" s="183"/>
      <c r="I535" s="183"/>
      <c r="J535" s="183"/>
      <c r="K535" s="183"/>
      <c r="L535" s="183"/>
      <c r="M535" s="183"/>
      <c r="N535" s="183"/>
      <c r="O535" s="183"/>
      <c r="P535" s="183"/>
      <c r="Q535" s="183"/>
      <c r="R535" s="183"/>
      <c r="S535" s="183"/>
      <c r="T535" s="183"/>
      <c r="U535" s="183"/>
      <c r="V535" s="183"/>
      <c r="W535" s="183"/>
      <c r="X535" s="183"/>
      <c r="Y535" s="183"/>
      <c r="Z535" s="183"/>
    </row>
    <row r="536" spans="1:26" ht="12.75" customHeight="1">
      <c r="A536" s="183"/>
      <c r="B536" s="183"/>
      <c r="C536" s="183"/>
      <c r="D536" s="183"/>
      <c r="E536" s="183"/>
      <c r="F536" s="183"/>
      <c r="G536" s="183"/>
      <c r="H536" s="183"/>
      <c r="I536" s="183"/>
      <c r="J536" s="183"/>
      <c r="K536" s="183"/>
      <c r="L536" s="183"/>
      <c r="M536" s="183"/>
      <c r="N536" s="183"/>
      <c r="O536" s="183"/>
      <c r="P536" s="183"/>
      <c r="Q536" s="183"/>
      <c r="R536" s="183"/>
      <c r="S536" s="183"/>
      <c r="T536" s="183"/>
      <c r="U536" s="183"/>
      <c r="V536" s="183"/>
      <c r="W536" s="183"/>
      <c r="X536" s="183"/>
      <c r="Y536" s="183"/>
      <c r="Z536" s="183"/>
    </row>
    <row r="537" spans="1:26" ht="12.75" customHeight="1">
      <c r="A537" s="183"/>
      <c r="B537" s="183"/>
      <c r="C537" s="183"/>
      <c r="D537" s="183"/>
      <c r="E537" s="183"/>
      <c r="F537" s="183"/>
      <c r="G537" s="183"/>
      <c r="H537" s="183"/>
      <c r="I537" s="183"/>
      <c r="J537" s="183"/>
      <c r="K537" s="183"/>
      <c r="L537" s="183"/>
      <c r="M537" s="183"/>
      <c r="N537" s="183"/>
      <c r="O537" s="183"/>
      <c r="P537" s="183"/>
      <c r="Q537" s="183"/>
      <c r="R537" s="183"/>
      <c r="S537" s="183"/>
      <c r="T537" s="183"/>
      <c r="U537" s="183"/>
      <c r="V537" s="183"/>
      <c r="W537" s="183"/>
      <c r="X537" s="183"/>
      <c r="Y537" s="183"/>
      <c r="Z537" s="183"/>
    </row>
    <row r="538" spans="1:26" ht="12.75" customHeight="1">
      <c r="A538" s="183"/>
      <c r="B538" s="183"/>
      <c r="C538" s="183"/>
      <c r="D538" s="183"/>
      <c r="E538" s="183"/>
      <c r="F538" s="183"/>
      <c r="G538" s="183"/>
      <c r="H538" s="183"/>
      <c r="I538" s="183"/>
      <c r="J538" s="183"/>
      <c r="K538" s="183"/>
      <c r="L538" s="183"/>
      <c r="M538" s="183"/>
      <c r="N538" s="183"/>
      <c r="O538" s="183"/>
      <c r="P538" s="183"/>
      <c r="Q538" s="183"/>
      <c r="R538" s="183"/>
      <c r="S538" s="183"/>
      <c r="T538" s="183"/>
      <c r="U538" s="183"/>
      <c r="V538" s="183"/>
      <c r="W538" s="183"/>
      <c r="X538" s="183"/>
      <c r="Y538" s="183"/>
      <c r="Z538" s="183"/>
    </row>
    <row r="539" spans="1:26" ht="12.75" customHeight="1">
      <c r="A539" s="183"/>
      <c r="B539" s="183"/>
      <c r="C539" s="183"/>
      <c r="D539" s="183"/>
      <c r="E539" s="183"/>
      <c r="F539" s="183"/>
      <c r="G539" s="183"/>
      <c r="H539" s="183"/>
      <c r="I539" s="183"/>
      <c r="J539" s="183"/>
      <c r="K539" s="183"/>
      <c r="L539" s="183"/>
      <c r="M539" s="183"/>
      <c r="N539" s="183"/>
      <c r="O539" s="183"/>
      <c r="P539" s="183"/>
      <c r="Q539" s="183"/>
      <c r="R539" s="183"/>
      <c r="S539" s="183"/>
      <c r="T539" s="183"/>
      <c r="U539" s="183"/>
      <c r="V539" s="183"/>
      <c r="W539" s="183"/>
      <c r="X539" s="183"/>
      <c r="Y539" s="183"/>
      <c r="Z539" s="183"/>
    </row>
    <row r="540" spans="1:26" ht="12.75" customHeight="1">
      <c r="A540" s="183"/>
      <c r="B540" s="183"/>
      <c r="C540" s="183"/>
      <c r="D540" s="183"/>
      <c r="E540" s="183"/>
      <c r="F540" s="183"/>
      <c r="G540" s="183"/>
      <c r="H540" s="183"/>
      <c r="I540" s="183"/>
      <c r="J540" s="183"/>
      <c r="K540" s="183"/>
      <c r="L540" s="183"/>
      <c r="M540" s="183"/>
      <c r="N540" s="183"/>
      <c r="O540" s="183"/>
      <c r="P540" s="183"/>
      <c r="Q540" s="183"/>
      <c r="R540" s="183"/>
      <c r="S540" s="183"/>
      <c r="T540" s="183"/>
      <c r="U540" s="183"/>
      <c r="V540" s="183"/>
      <c r="W540" s="183"/>
      <c r="X540" s="183"/>
      <c r="Y540" s="183"/>
      <c r="Z540" s="183"/>
    </row>
    <row r="541" spans="1:26" ht="12.75" customHeight="1">
      <c r="A541" s="183"/>
      <c r="B541" s="183"/>
      <c r="C541" s="183"/>
      <c r="D541" s="183"/>
      <c r="E541" s="183"/>
      <c r="F541" s="183"/>
      <c r="G541" s="183"/>
      <c r="H541" s="183"/>
      <c r="I541" s="183"/>
      <c r="J541" s="183"/>
      <c r="K541" s="183"/>
      <c r="L541" s="183"/>
      <c r="M541" s="183"/>
      <c r="N541" s="183"/>
      <c r="O541" s="183"/>
      <c r="P541" s="183"/>
      <c r="Q541" s="183"/>
      <c r="R541" s="183"/>
      <c r="S541" s="183"/>
      <c r="T541" s="183"/>
      <c r="U541" s="183"/>
      <c r="V541" s="183"/>
      <c r="W541" s="183"/>
      <c r="X541" s="183"/>
      <c r="Y541" s="183"/>
      <c r="Z541" s="183"/>
    </row>
    <row r="542" spans="1:26" ht="12.75" customHeight="1">
      <c r="A542" s="183"/>
      <c r="B542" s="183"/>
      <c r="C542" s="183"/>
      <c r="D542" s="183"/>
      <c r="E542" s="183"/>
      <c r="F542" s="183"/>
      <c r="G542" s="183"/>
      <c r="H542" s="183"/>
      <c r="I542" s="183"/>
      <c r="J542" s="183"/>
      <c r="K542" s="183"/>
      <c r="L542" s="183"/>
      <c r="M542" s="183"/>
      <c r="N542" s="183"/>
      <c r="O542" s="183"/>
      <c r="P542" s="183"/>
      <c r="Q542" s="183"/>
      <c r="R542" s="183"/>
      <c r="S542" s="183"/>
      <c r="T542" s="183"/>
      <c r="U542" s="183"/>
      <c r="V542" s="183"/>
      <c r="W542" s="183"/>
      <c r="X542" s="183"/>
      <c r="Y542" s="183"/>
      <c r="Z542" s="183"/>
    </row>
    <row r="543" spans="1:26" ht="12.75" customHeight="1">
      <c r="A543" s="183"/>
      <c r="B543" s="183"/>
      <c r="C543" s="183"/>
      <c r="D543" s="183"/>
      <c r="E543" s="183"/>
      <c r="F543" s="183"/>
      <c r="G543" s="183"/>
      <c r="H543" s="183"/>
      <c r="I543" s="183"/>
      <c r="J543" s="183"/>
      <c r="K543" s="183"/>
      <c r="L543" s="183"/>
      <c r="M543" s="183"/>
      <c r="N543" s="183"/>
      <c r="O543" s="183"/>
      <c r="P543" s="183"/>
      <c r="Q543" s="183"/>
      <c r="R543" s="183"/>
      <c r="S543" s="183"/>
      <c r="T543" s="183"/>
      <c r="U543" s="183"/>
      <c r="V543" s="183"/>
      <c r="W543" s="183"/>
      <c r="X543" s="183"/>
      <c r="Y543" s="183"/>
      <c r="Z543" s="183"/>
    </row>
    <row r="544" spans="1:26" ht="12.75" customHeight="1">
      <c r="A544" s="183"/>
      <c r="B544" s="183"/>
      <c r="C544" s="183"/>
      <c r="D544" s="183"/>
      <c r="E544" s="183"/>
      <c r="F544" s="183"/>
      <c r="G544" s="183"/>
      <c r="H544" s="183"/>
      <c r="I544" s="183"/>
      <c r="J544" s="183"/>
      <c r="K544" s="183"/>
      <c r="L544" s="183"/>
      <c r="M544" s="183"/>
      <c r="N544" s="183"/>
      <c r="O544" s="183"/>
      <c r="P544" s="183"/>
      <c r="Q544" s="183"/>
      <c r="R544" s="183"/>
      <c r="S544" s="183"/>
      <c r="T544" s="183"/>
      <c r="U544" s="183"/>
      <c r="V544" s="183"/>
      <c r="W544" s="183"/>
      <c r="X544" s="183"/>
      <c r="Y544" s="183"/>
      <c r="Z544" s="183"/>
    </row>
    <row r="545" spans="1:26" ht="12.75" customHeight="1">
      <c r="A545" s="183"/>
      <c r="B545" s="183"/>
      <c r="C545" s="183"/>
      <c r="D545" s="183"/>
      <c r="E545" s="183"/>
      <c r="F545" s="183"/>
      <c r="G545" s="183"/>
      <c r="H545" s="183"/>
      <c r="I545" s="183"/>
      <c r="J545" s="183"/>
      <c r="K545" s="183"/>
      <c r="L545" s="183"/>
      <c r="M545" s="183"/>
      <c r="N545" s="183"/>
      <c r="O545" s="183"/>
      <c r="P545" s="183"/>
      <c r="Q545" s="183"/>
      <c r="R545" s="183"/>
      <c r="S545" s="183"/>
      <c r="T545" s="183"/>
      <c r="U545" s="183"/>
      <c r="V545" s="183"/>
      <c r="W545" s="183"/>
      <c r="X545" s="183"/>
      <c r="Y545" s="183"/>
      <c r="Z545" s="183"/>
    </row>
    <row r="546" spans="1:26" ht="12.75" customHeight="1">
      <c r="A546" s="183"/>
      <c r="B546" s="183"/>
      <c r="C546" s="183"/>
      <c r="D546" s="183"/>
      <c r="E546" s="183"/>
      <c r="F546" s="183"/>
      <c r="G546" s="183"/>
      <c r="H546" s="183"/>
      <c r="I546" s="183"/>
      <c r="J546" s="183"/>
      <c r="K546" s="183"/>
      <c r="L546" s="183"/>
      <c r="M546" s="183"/>
      <c r="N546" s="183"/>
      <c r="O546" s="183"/>
      <c r="P546" s="183"/>
      <c r="Q546" s="183"/>
      <c r="R546" s="183"/>
      <c r="S546" s="183"/>
      <c r="T546" s="183"/>
      <c r="U546" s="183"/>
      <c r="V546" s="183"/>
      <c r="W546" s="183"/>
      <c r="X546" s="183"/>
      <c r="Y546" s="183"/>
      <c r="Z546" s="183"/>
    </row>
    <row r="547" spans="1:26" ht="12.75" customHeight="1">
      <c r="A547" s="183"/>
      <c r="B547" s="183"/>
      <c r="C547" s="183"/>
      <c r="D547" s="183"/>
      <c r="E547" s="183"/>
      <c r="F547" s="183"/>
      <c r="G547" s="183"/>
      <c r="H547" s="183"/>
      <c r="I547" s="183"/>
      <c r="J547" s="183"/>
      <c r="K547" s="183"/>
      <c r="L547" s="183"/>
      <c r="M547" s="183"/>
      <c r="N547" s="183"/>
      <c r="O547" s="183"/>
      <c r="P547" s="183"/>
      <c r="Q547" s="183"/>
      <c r="R547" s="183"/>
      <c r="S547" s="183"/>
      <c r="T547" s="183"/>
      <c r="U547" s="183"/>
      <c r="V547" s="183"/>
      <c r="W547" s="183"/>
      <c r="X547" s="183"/>
      <c r="Y547" s="183"/>
      <c r="Z547" s="183"/>
    </row>
    <row r="548" spans="1:26" ht="12.75" customHeight="1">
      <c r="A548" s="183"/>
      <c r="B548" s="183"/>
      <c r="C548" s="183"/>
      <c r="D548" s="183"/>
      <c r="E548" s="183"/>
      <c r="F548" s="183"/>
      <c r="G548" s="183"/>
      <c r="H548" s="183"/>
      <c r="I548" s="183"/>
      <c r="J548" s="183"/>
      <c r="K548" s="183"/>
      <c r="L548" s="183"/>
      <c r="M548" s="183"/>
      <c r="N548" s="183"/>
      <c r="O548" s="183"/>
      <c r="P548" s="183"/>
      <c r="Q548" s="183"/>
      <c r="R548" s="183"/>
      <c r="S548" s="183"/>
      <c r="T548" s="183"/>
      <c r="U548" s="183"/>
      <c r="V548" s="183"/>
      <c r="W548" s="183"/>
      <c r="X548" s="183"/>
      <c r="Y548" s="183"/>
      <c r="Z548" s="183"/>
    </row>
    <row r="549" spans="1:26" ht="12.75" customHeight="1">
      <c r="A549" s="183"/>
      <c r="B549" s="183"/>
      <c r="C549" s="183"/>
      <c r="D549" s="183"/>
      <c r="E549" s="183"/>
      <c r="F549" s="183"/>
      <c r="G549" s="183"/>
      <c r="H549" s="183"/>
      <c r="I549" s="183"/>
      <c r="J549" s="183"/>
      <c r="K549" s="183"/>
      <c r="L549" s="183"/>
      <c r="M549" s="183"/>
      <c r="N549" s="183"/>
      <c r="O549" s="183"/>
      <c r="P549" s="183"/>
      <c r="Q549" s="183"/>
      <c r="R549" s="183"/>
      <c r="S549" s="183"/>
      <c r="T549" s="183"/>
      <c r="U549" s="183"/>
      <c r="V549" s="183"/>
      <c r="W549" s="183"/>
      <c r="X549" s="183"/>
      <c r="Y549" s="183"/>
      <c r="Z549" s="183"/>
    </row>
    <row r="550" spans="1:26" ht="12.75" customHeight="1">
      <c r="A550" s="183"/>
      <c r="B550" s="183"/>
      <c r="C550" s="183"/>
      <c r="D550" s="183"/>
      <c r="E550" s="183"/>
      <c r="F550" s="183"/>
      <c r="G550" s="183"/>
      <c r="H550" s="183"/>
      <c r="I550" s="183"/>
      <c r="J550" s="183"/>
      <c r="K550" s="183"/>
      <c r="L550" s="183"/>
      <c r="M550" s="183"/>
      <c r="N550" s="183"/>
      <c r="O550" s="183"/>
      <c r="P550" s="183"/>
      <c r="Q550" s="183"/>
      <c r="R550" s="183"/>
      <c r="S550" s="183"/>
      <c r="T550" s="183"/>
      <c r="U550" s="183"/>
      <c r="V550" s="183"/>
      <c r="W550" s="183"/>
      <c r="X550" s="183"/>
      <c r="Y550" s="183"/>
      <c r="Z550" s="183"/>
    </row>
    <row r="551" spans="1:26" ht="12.75" customHeight="1">
      <c r="A551" s="183"/>
      <c r="B551" s="183"/>
      <c r="C551" s="183"/>
      <c r="D551" s="183"/>
      <c r="E551" s="183"/>
      <c r="F551" s="183"/>
      <c r="G551" s="183"/>
      <c r="H551" s="183"/>
      <c r="I551" s="183"/>
      <c r="J551" s="183"/>
      <c r="K551" s="183"/>
      <c r="L551" s="183"/>
      <c r="M551" s="183"/>
      <c r="N551" s="183"/>
      <c r="O551" s="183"/>
      <c r="P551" s="183"/>
      <c r="Q551" s="183"/>
      <c r="R551" s="183"/>
      <c r="S551" s="183"/>
      <c r="T551" s="183"/>
      <c r="U551" s="183"/>
      <c r="V551" s="183"/>
      <c r="W551" s="183"/>
      <c r="X551" s="183"/>
      <c r="Y551" s="183"/>
      <c r="Z551" s="183"/>
    </row>
    <row r="552" spans="1:26" ht="12.75" customHeight="1">
      <c r="A552" s="183"/>
      <c r="B552" s="183"/>
      <c r="C552" s="183"/>
      <c r="D552" s="183"/>
      <c r="E552" s="183"/>
      <c r="F552" s="183"/>
      <c r="G552" s="183"/>
      <c r="H552" s="183"/>
      <c r="I552" s="183"/>
      <c r="J552" s="183"/>
      <c r="K552" s="183"/>
      <c r="L552" s="183"/>
      <c r="M552" s="183"/>
      <c r="N552" s="183"/>
      <c r="O552" s="183"/>
      <c r="P552" s="183"/>
      <c r="Q552" s="183"/>
      <c r="R552" s="183"/>
      <c r="S552" s="183"/>
      <c r="T552" s="183"/>
      <c r="U552" s="183"/>
      <c r="V552" s="183"/>
      <c r="W552" s="183"/>
      <c r="X552" s="183"/>
      <c r="Y552" s="183"/>
      <c r="Z552" s="183"/>
    </row>
    <row r="553" spans="1:26" ht="12.75" customHeight="1">
      <c r="A553" s="183"/>
      <c r="B553" s="183"/>
      <c r="C553" s="183"/>
      <c r="D553" s="183"/>
      <c r="E553" s="183"/>
      <c r="F553" s="183"/>
      <c r="G553" s="183"/>
      <c r="H553" s="183"/>
      <c r="I553" s="183"/>
      <c r="J553" s="183"/>
      <c r="K553" s="183"/>
      <c r="L553" s="183"/>
      <c r="M553" s="183"/>
      <c r="N553" s="183"/>
      <c r="O553" s="183"/>
      <c r="P553" s="183"/>
      <c r="Q553" s="183"/>
      <c r="R553" s="183"/>
      <c r="S553" s="183"/>
      <c r="T553" s="183"/>
      <c r="U553" s="183"/>
      <c r="V553" s="183"/>
      <c r="W553" s="183"/>
      <c r="X553" s="183"/>
      <c r="Y553" s="183"/>
      <c r="Z553" s="183"/>
    </row>
    <row r="554" spans="1:26" ht="12.75" customHeight="1">
      <c r="A554" s="183"/>
      <c r="B554" s="183"/>
      <c r="C554" s="183"/>
      <c r="D554" s="183"/>
      <c r="E554" s="183"/>
      <c r="F554" s="183"/>
      <c r="G554" s="183"/>
      <c r="H554" s="183"/>
      <c r="I554" s="183"/>
      <c r="J554" s="183"/>
      <c r="K554" s="183"/>
      <c r="L554" s="183"/>
      <c r="M554" s="183"/>
      <c r="N554" s="183"/>
      <c r="O554" s="183"/>
      <c r="P554" s="183"/>
      <c r="Q554" s="183"/>
      <c r="R554" s="183"/>
      <c r="S554" s="183"/>
      <c r="T554" s="183"/>
      <c r="U554" s="183"/>
      <c r="V554" s="183"/>
      <c r="W554" s="183"/>
      <c r="X554" s="183"/>
      <c r="Y554" s="183"/>
      <c r="Z554" s="183"/>
    </row>
    <row r="555" spans="1:26" ht="12.75" customHeight="1">
      <c r="A555" s="183"/>
      <c r="B555" s="183"/>
      <c r="C555" s="183"/>
      <c r="D555" s="183"/>
      <c r="E555" s="183"/>
      <c r="F555" s="183"/>
      <c r="G555" s="183"/>
      <c r="H555" s="183"/>
      <c r="I555" s="183"/>
      <c r="J555" s="183"/>
      <c r="K555" s="183"/>
      <c r="L555" s="183"/>
      <c r="M555" s="183"/>
      <c r="N555" s="183"/>
      <c r="O555" s="183"/>
      <c r="P555" s="183"/>
      <c r="Q555" s="183"/>
      <c r="R555" s="183"/>
      <c r="S555" s="183"/>
      <c r="T555" s="183"/>
      <c r="U555" s="183"/>
      <c r="V555" s="183"/>
      <c r="W555" s="183"/>
      <c r="X555" s="183"/>
      <c r="Y555" s="183"/>
      <c r="Z555" s="183"/>
    </row>
    <row r="556" spans="1:26" ht="12.75" customHeight="1">
      <c r="A556" s="183"/>
      <c r="B556" s="183"/>
      <c r="C556" s="183"/>
      <c r="D556" s="183"/>
      <c r="E556" s="183"/>
      <c r="F556" s="183"/>
      <c r="G556" s="183"/>
      <c r="H556" s="183"/>
      <c r="I556" s="183"/>
      <c r="J556" s="183"/>
      <c r="K556" s="183"/>
      <c r="L556" s="183"/>
      <c r="M556" s="183"/>
      <c r="N556" s="183"/>
      <c r="O556" s="183"/>
      <c r="P556" s="183"/>
      <c r="Q556" s="183"/>
      <c r="R556" s="183"/>
      <c r="S556" s="183"/>
      <c r="T556" s="183"/>
      <c r="U556" s="183"/>
      <c r="V556" s="183"/>
      <c r="W556" s="183"/>
      <c r="X556" s="183"/>
      <c r="Y556" s="183"/>
      <c r="Z556" s="183"/>
    </row>
    <row r="557" spans="1:26" ht="12.75" customHeight="1">
      <c r="A557" s="183"/>
      <c r="B557" s="183"/>
      <c r="C557" s="183"/>
      <c r="D557" s="183"/>
      <c r="E557" s="183"/>
      <c r="F557" s="183"/>
      <c r="G557" s="183"/>
      <c r="H557" s="183"/>
      <c r="I557" s="183"/>
      <c r="J557" s="183"/>
      <c r="K557" s="183"/>
      <c r="L557" s="183"/>
      <c r="M557" s="183"/>
      <c r="N557" s="183"/>
      <c r="O557" s="183"/>
      <c r="P557" s="183"/>
      <c r="Q557" s="183"/>
      <c r="R557" s="183"/>
      <c r="S557" s="183"/>
      <c r="T557" s="183"/>
      <c r="U557" s="183"/>
      <c r="V557" s="183"/>
      <c r="W557" s="183"/>
      <c r="X557" s="183"/>
      <c r="Y557" s="183"/>
      <c r="Z557" s="183"/>
    </row>
    <row r="558" spans="1:26" ht="12.75" customHeight="1">
      <c r="A558" s="183"/>
      <c r="B558" s="183"/>
      <c r="C558" s="183"/>
      <c r="D558" s="183"/>
      <c r="E558" s="183"/>
      <c r="F558" s="183"/>
      <c r="G558" s="183"/>
      <c r="H558" s="183"/>
      <c r="I558" s="183"/>
      <c r="J558" s="183"/>
      <c r="K558" s="183"/>
      <c r="L558" s="183"/>
      <c r="M558" s="183"/>
      <c r="N558" s="183"/>
      <c r="O558" s="183"/>
      <c r="P558" s="183"/>
      <c r="Q558" s="183"/>
      <c r="R558" s="183"/>
      <c r="S558" s="183"/>
      <c r="T558" s="183"/>
      <c r="U558" s="183"/>
      <c r="V558" s="183"/>
      <c r="W558" s="183"/>
      <c r="X558" s="183"/>
      <c r="Y558" s="183"/>
      <c r="Z558" s="183"/>
    </row>
    <row r="559" spans="1:26" ht="12.75" customHeight="1">
      <c r="A559" s="183"/>
      <c r="B559" s="183"/>
      <c r="C559" s="183"/>
      <c r="D559" s="183"/>
      <c r="E559" s="183"/>
      <c r="F559" s="183"/>
      <c r="G559" s="183"/>
      <c r="H559" s="183"/>
      <c r="I559" s="183"/>
      <c r="J559" s="183"/>
      <c r="K559" s="183"/>
      <c r="L559" s="183"/>
      <c r="M559" s="183"/>
      <c r="N559" s="183"/>
      <c r="O559" s="183"/>
      <c r="P559" s="183"/>
      <c r="Q559" s="183"/>
      <c r="R559" s="183"/>
      <c r="S559" s="183"/>
      <c r="T559" s="183"/>
      <c r="U559" s="183"/>
      <c r="V559" s="183"/>
      <c r="W559" s="183"/>
      <c r="X559" s="183"/>
      <c r="Y559" s="183"/>
      <c r="Z559" s="183"/>
    </row>
    <row r="560" spans="1:26" ht="12.75" customHeight="1">
      <c r="A560" s="183"/>
      <c r="B560" s="183"/>
      <c r="C560" s="183"/>
      <c r="D560" s="183"/>
      <c r="E560" s="183"/>
      <c r="F560" s="183"/>
      <c r="G560" s="183"/>
      <c r="H560" s="183"/>
      <c r="I560" s="183"/>
      <c r="J560" s="183"/>
      <c r="K560" s="183"/>
      <c r="L560" s="183"/>
      <c r="M560" s="183"/>
      <c r="N560" s="183"/>
      <c r="O560" s="183"/>
      <c r="P560" s="183"/>
      <c r="Q560" s="183"/>
      <c r="R560" s="183"/>
      <c r="S560" s="183"/>
      <c r="T560" s="183"/>
      <c r="U560" s="183"/>
      <c r="V560" s="183"/>
      <c r="W560" s="183"/>
      <c r="X560" s="183"/>
      <c r="Y560" s="183"/>
      <c r="Z560" s="183"/>
    </row>
    <row r="561" spans="1:26" ht="12.75" customHeight="1">
      <c r="A561" s="183"/>
      <c r="B561" s="183"/>
      <c r="C561" s="183"/>
      <c r="D561" s="183"/>
      <c r="E561" s="183"/>
      <c r="F561" s="183"/>
      <c r="G561" s="183"/>
      <c r="H561" s="183"/>
      <c r="I561" s="183"/>
      <c r="J561" s="183"/>
      <c r="K561" s="183"/>
      <c r="L561" s="183"/>
      <c r="M561" s="183"/>
      <c r="N561" s="183"/>
      <c r="O561" s="183"/>
      <c r="P561" s="183"/>
      <c r="Q561" s="183"/>
      <c r="R561" s="183"/>
      <c r="S561" s="183"/>
      <c r="T561" s="183"/>
      <c r="U561" s="183"/>
      <c r="V561" s="183"/>
      <c r="W561" s="183"/>
      <c r="X561" s="183"/>
      <c r="Y561" s="183"/>
      <c r="Z561" s="183"/>
    </row>
    <row r="562" spans="1:26" ht="12.75" customHeight="1">
      <c r="A562" s="183"/>
      <c r="B562" s="183"/>
      <c r="C562" s="183"/>
      <c r="D562" s="183"/>
      <c r="E562" s="183"/>
      <c r="F562" s="183"/>
      <c r="G562" s="183"/>
      <c r="H562" s="183"/>
      <c r="I562" s="183"/>
      <c r="J562" s="183"/>
      <c r="K562" s="183"/>
      <c r="L562" s="183"/>
      <c r="M562" s="183"/>
      <c r="N562" s="183"/>
      <c r="O562" s="183"/>
      <c r="P562" s="183"/>
      <c r="Q562" s="183"/>
      <c r="R562" s="183"/>
      <c r="S562" s="183"/>
      <c r="T562" s="183"/>
      <c r="U562" s="183"/>
      <c r="V562" s="183"/>
      <c r="W562" s="183"/>
      <c r="X562" s="183"/>
      <c r="Y562" s="183"/>
      <c r="Z562" s="183"/>
    </row>
    <row r="563" spans="1:26" ht="12.75" customHeight="1">
      <c r="A563" s="183"/>
      <c r="B563" s="183"/>
      <c r="C563" s="183"/>
      <c r="D563" s="183"/>
      <c r="E563" s="183"/>
      <c r="F563" s="183"/>
      <c r="G563" s="183"/>
      <c r="H563" s="183"/>
      <c r="I563" s="183"/>
      <c r="J563" s="183"/>
      <c r="K563" s="183"/>
      <c r="L563" s="183"/>
      <c r="M563" s="183"/>
      <c r="N563" s="183"/>
      <c r="O563" s="183"/>
      <c r="P563" s="183"/>
      <c r="Q563" s="183"/>
      <c r="R563" s="183"/>
      <c r="S563" s="183"/>
      <c r="T563" s="183"/>
      <c r="U563" s="183"/>
      <c r="V563" s="183"/>
      <c r="W563" s="183"/>
      <c r="X563" s="183"/>
      <c r="Y563" s="183"/>
      <c r="Z563" s="183"/>
    </row>
    <row r="564" spans="1:26" ht="12.75" customHeight="1">
      <c r="A564" s="183"/>
      <c r="B564" s="183"/>
      <c r="C564" s="183"/>
      <c r="D564" s="183"/>
      <c r="E564" s="183"/>
      <c r="F564" s="183"/>
      <c r="G564" s="183"/>
      <c r="H564" s="183"/>
      <c r="I564" s="183"/>
      <c r="J564" s="183"/>
      <c r="K564" s="183"/>
      <c r="L564" s="183"/>
      <c r="M564" s="183"/>
      <c r="N564" s="183"/>
      <c r="O564" s="183"/>
      <c r="P564" s="183"/>
      <c r="Q564" s="183"/>
      <c r="R564" s="183"/>
      <c r="S564" s="183"/>
      <c r="T564" s="183"/>
      <c r="U564" s="183"/>
      <c r="V564" s="183"/>
      <c r="W564" s="183"/>
      <c r="X564" s="183"/>
      <c r="Y564" s="183"/>
      <c r="Z564" s="183"/>
    </row>
    <row r="565" spans="1:26" ht="12.75" customHeight="1">
      <c r="A565" s="183"/>
      <c r="B565" s="183"/>
      <c r="C565" s="183"/>
      <c r="D565" s="183"/>
      <c r="E565" s="183"/>
      <c r="F565" s="183"/>
      <c r="G565" s="183"/>
      <c r="H565" s="183"/>
      <c r="I565" s="183"/>
      <c r="J565" s="183"/>
      <c r="K565" s="183"/>
      <c r="L565" s="183"/>
      <c r="M565" s="183"/>
      <c r="N565" s="183"/>
      <c r="O565" s="183"/>
      <c r="P565" s="183"/>
      <c r="Q565" s="183"/>
      <c r="R565" s="183"/>
      <c r="S565" s="183"/>
      <c r="T565" s="183"/>
      <c r="U565" s="183"/>
      <c r="V565" s="183"/>
      <c r="W565" s="183"/>
      <c r="X565" s="183"/>
      <c r="Y565" s="183"/>
      <c r="Z565" s="183"/>
    </row>
    <row r="566" spans="1:26" ht="12.75" customHeight="1">
      <c r="A566" s="183"/>
      <c r="B566" s="183"/>
      <c r="C566" s="183"/>
      <c r="D566" s="183"/>
      <c r="E566" s="183"/>
      <c r="F566" s="183"/>
      <c r="G566" s="183"/>
      <c r="H566" s="183"/>
      <c r="I566" s="183"/>
      <c r="J566" s="183"/>
      <c r="K566" s="183"/>
      <c r="L566" s="183"/>
      <c r="M566" s="183"/>
      <c r="N566" s="183"/>
      <c r="O566" s="183"/>
      <c r="P566" s="183"/>
      <c r="Q566" s="183"/>
      <c r="R566" s="183"/>
      <c r="S566" s="183"/>
      <c r="T566" s="183"/>
      <c r="U566" s="183"/>
      <c r="V566" s="183"/>
      <c r="W566" s="183"/>
      <c r="X566" s="183"/>
      <c r="Y566" s="183"/>
      <c r="Z566" s="183"/>
    </row>
    <row r="567" spans="1:26" ht="12.75" customHeight="1">
      <c r="A567" s="183"/>
      <c r="B567" s="183"/>
      <c r="C567" s="183"/>
      <c r="D567" s="183"/>
      <c r="E567" s="183"/>
      <c r="F567" s="183"/>
      <c r="G567" s="183"/>
      <c r="H567" s="183"/>
      <c r="I567" s="183"/>
      <c r="J567" s="183"/>
      <c r="K567" s="183"/>
      <c r="L567" s="183"/>
      <c r="M567" s="183"/>
      <c r="N567" s="183"/>
      <c r="O567" s="183"/>
      <c r="P567" s="183"/>
      <c r="Q567" s="183"/>
      <c r="R567" s="183"/>
      <c r="S567" s="183"/>
      <c r="T567" s="183"/>
      <c r="U567" s="183"/>
      <c r="V567" s="183"/>
      <c r="W567" s="183"/>
      <c r="X567" s="183"/>
      <c r="Y567" s="183"/>
      <c r="Z567" s="183"/>
    </row>
    <row r="568" spans="1:26" ht="12.75" customHeight="1">
      <c r="A568" s="183"/>
      <c r="B568" s="183"/>
      <c r="C568" s="183"/>
      <c r="D568" s="183"/>
      <c r="E568" s="183"/>
      <c r="F568" s="183"/>
      <c r="G568" s="183"/>
      <c r="H568" s="183"/>
      <c r="I568" s="183"/>
      <c r="J568" s="183"/>
      <c r="K568" s="183"/>
      <c r="L568" s="183"/>
      <c r="M568" s="183"/>
      <c r="N568" s="183"/>
      <c r="O568" s="183"/>
      <c r="P568" s="183"/>
      <c r="Q568" s="183"/>
      <c r="R568" s="183"/>
      <c r="S568" s="183"/>
      <c r="T568" s="183"/>
      <c r="U568" s="183"/>
      <c r="V568" s="183"/>
      <c r="W568" s="183"/>
      <c r="X568" s="183"/>
      <c r="Y568" s="183"/>
      <c r="Z568" s="183"/>
    </row>
    <row r="569" spans="1:26" ht="12.75" customHeight="1">
      <c r="A569" s="183"/>
      <c r="B569" s="183"/>
      <c r="C569" s="183"/>
      <c r="D569" s="183"/>
      <c r="E569" s="183"/>
      <c r="F569" s="183"/>
      <c r="G569" s="183"/>
      <c r="H569" s="183"/>
      <c r="I569" s="183"/>
      <c r="J569" s="183"/>
      <c r="K569" s="183"/>
      <c r="L569" s="183"/>
      <c r="M569" s="183"/>
      <c r="N569" s="183"/>
      <c r="O569" s="183"/>
      <c r="P569" s="183"/>
      <c r="Q569" s="183"/>
      <c r="R569" s="183"/>
      <c r="S569" s="183"/>
      <c r="T569" s="183"/>
      <c r="U569" s="183"/>
      <c r="V569" s="183"/>
      <c r="W569" s="183"/>
      <c r="X569" s="183"/>
      <c r="Y569" s="183"/>
      <c r="Z569" s="183"/>
    </row>
    <row r="570" spans="1:26" ht="12.75" customHeight="1">
      <c r="A570" s="183"/>
      <c r="B570" s="183"/>
      <c r="C570" s="183"/>
      <c r="D570" s="183"/>
      <c r="E570" s="183"/>
      <c r="F570" s="183"/>
      <c r="G570" s="183"/>
      <c r="H570" s="183"/>
      <c r="I570" s="183"/>
      <c r="J570" s="183"/>
      <c r="K570" s="183"/>
      <c r="L570" s="183"/>
      <c r="M570" s="183"/>
      <c r="N570" s="183"/>
      <c r="O570" s="183"/>
      <c r="P570" s="183"/>
      <c r="Q570" s="183"/>
      <c r="R570" s="183"/>
      <c r="S570" s="183"/>
      <c r="T570" s="183"/>
      <c r="U570" s="183"/>
      <c r="V570" s="183"/>
      <c r="W570" s="183"/>
      <c r="X570" s="183"/>
      <c r="Y570" s="183"/>
      <c r="Z570" s="183"/>
    </row>
    <row r="571" spans="1:26" ht="12.75" customHeight="1">
      <c r="A571" s="183"/>
      <c r="B571" s="183"/>
      <c r="C571" s="183"/>
      <c r="D571" s="183"/>
      <c r="E571" s="183"/>
      <c r="F571" s="183"/>
      <c r="G571" s="183"/>
      <c r="H571" s="183"/>
      <c r="I571" s="183"/>
      <c r="J571" s="183"/>
      <c r="K571" s="183"/>
      <c r="L571" s="183"/>
      <c r="M571" s="183"/>
      <c r="N571" s="183"/>
      <c r="O571" s="183"/>
      <c r="P571" s="183"/>
      <c r="Q571" s="183"/>
      <c r="R571" s="183"/>
      <c r="S571" s="183"/>
      <c r="T571" s="183"/>
      <c r="U571" s="183"/>
      <c r="V571" s="183"/>
      <c r="W571" s="183"/>
      <c r="X571" s="183"/>
      <c r="Y571" s="183"/>
      <c r="Z571" s="183"/>
    </row>
    <row r="572" spans="1:26" ht="12.75" customHeight="1">
      <c r="A572" s="183"/>
      <c r="B572" s="183"/>
      <c r="C572" s="183"/>
      <c r="D572" s="183"/>
      <c r="E572" s="183"/>
      <c r="F572" s="183"/>
      <c r="G572" s="183"/>
      <c r="H572" s="183"/>
      <c r="I572" s="183"/>
      <c r="J572" s="183"/>
      <c r="K572" s="183"/>
      <c r="L572" s="183"/>
      <c r="M572" s="183"/>
      <c r="N572" s="183"/>
      <c r="O572" s="183"/>
      <c r="P572" s="183"/>
      <c r="Q572" s="183"/>
      <c r="R572" s="183"/>
      <c r="S572" s="183"/>
      <c r="T572" s="183"/>
      <c r="U572" s="183"/>
      <c r="V572" s="183"/>
      <c r="W572" s="183"/>
      <c r="X572" s="183"/>
      <c r="Y572" s="183"/>
      <c r="Z572" s="183"/>
    </row>
    <row r="573" spans="1:26" ht="12.75" customHeight="1">
      <c r="A573" s="183"/>
      <c r="B573" s="183"/>
      <c r="C573" s="183"/>
      <c r="D573" s="183"/>
      <c r="E573" s="183"/>
      <c r="F573" s="183"/>
      <c r="G573" s="183"/>
      <c r="H573" s="183"/>
      <c r="I573" s="183"/>
      <c r="J573" s="183"/>
      <c r="K573" s="183"/>
      <c r="L573" s="183"/>
      <c r="M573" s="183"/>
      <c r="N573" s="183"/>
      <c r="O573" s="183"/>
      <c r="P573" s="183"/>
      <c r="Q573" s="183"/>
      <c r="R573" s="183"/>
      <c r="S573" s="183"/>
      <c r="T573" s="183"/>
      <c r="U573" s="183"/>
      <c r="V573" s="183"/>
      <c r="W573" s="183"/>
      <c r="X573" s="183"/>
      <c r="Y573" s="183"/>
      <c r="Z573" s="183"/>
    </row>
    <row r="574" spans="1:26" ht="12.75" customHeight="1">
      <c r="A574" s="183"/>
      <c r="B574" s="183"/>
      <c r="C574" s="183"/>
      <c r="D574" s="183"/>
      <c r="E574" s="183"/>
      <c r="F574" s="183"/>
      <c r="G574" s="183"/>
      <c r="H574" s="183"/>
      <c r="I574" s="183"/>
      <c r="J574" s="183"/>
      <c r="K574" s="183"/>
      <c r="L574" s="183"/>
      <c r="M574" s="183"/>
      <c r="N574" s="183"/>
      <c r="O574" s="183"/>
      <c r="P574" s="183"/>
      <c r="Q574" s="183"/>
      <c r="R574" s="183"/>
      <c r="S574" s="183"/>
      <c r="T574" s="183"/>
      <c r="U574" s="183"/>
      <c r="V574" s="183"/>
      <c r="W574" s="183"/>
      <c r="X574" s="183"/>
      <c r="Y574" s="183"/>
      <c r="Z574" s="183"/>
    </row>
    <row r="575" spans="1:26" ht="12.75" customHeight="1">
      <c r="A575" s="183"/>
      <c r="B575" s="183"/>
      <c r="C575" s="183"/>
      <c r="D575" s="183"/>
      <c r="E575" s="183"/>
      <c r="F575" s="183"/>
      <c r="G575" s="183"/>
      <c r="H575" s="183"/>
      <c r="I575" s="183"/>
      <c r="J575" s="183"/>
      <c r="K575" s="183"/>
      <c r="L575" s="183"/>
      <c r="M575" s="183"/>
      <c r="N575" s="183"/>
      <c r="O575" s="183"/>
      <c r="P575" s="183"/>
      <c r="Q575" s="183"/>
      <c r="R575" s="183"/>
      <c r="S575" s="183"/>
      <c r="T575" s="183"/>
      <c r="U575" s="183"/>
      <c r="V575" s="183"/>
      <c r="W575" s="183"/>
      <c r="X575" s="183"/>
      <c r="Y575" s="183"/>
      <c r="Z575" s="183"/>
    </row>
    <row r="576" spans="1:26" ht="12.75" customHeight="1">
      <c r="A576" s="183"/>
      <c r="B576" s="183"/>
      <c r="C576" s="183"/>
      <c r="D576" s="183"/>
      <c r="E576" s="183"/>
      <c r="F576" s="183"/>
      <c r="G576" s="183"/>
      <c r="H576" s="183"/>
      <c r="I576" s="183"/>
      <c r="J576" s="183"/>
      <c r="K576" s="183"/>
      <c r="L576" s="183"/>
      <c r="M576" s="183"/>
      <c r="N576" s="183"/>
      <c r="O576" s="183"/>
      <c r="P576" s="183"/>
      <c r="Q576" s="183"/>
      <c r="R576" s="183"/>
      <c r="S576" s="183"/>
      <c r="T576" s="183"/>
      <c r="U576" s="183"/>
      <c r="V576" s="183"/>
      <c r="W576" s="183"/>
      <c r="X576" s="183"/>
      <c r="Y576" s="183"/>
      <c r="Z576" s="183"/>
    </row>
    <row r="577" spans="1:26" ht="12.75" customHeight="1">
      <c r="A577" s="183"/>
      <c r="B577" s="183"/>
      <c r="C577" s="183"/>
      <c r="D577" s="183"/>
      <c r="E577" s="183"/>
      <c r="F577" s="183"/>
      <c r="G577" s="183"/>
      <c r="H577" s="183"/>
      <c r="I577" s="183"/>
      <c r="J577" s="183"/>
      <c r="K577" s="183"/>
      <c r="L577" s="183"/>
      <c r="M577" s="183"/>
      <c r="N577" s="183"/>
      <c r="O577" s="183"/>
      <c r="P577" s="183"/>
      <c r="Q577" s="183"/>
      <c r="R577" s="183"/>
      <c r="S577" s="183"/>
      <c r="T577" s="183"/>
      <c r="U577" s="183"/>
      <c r="V577" s="183"/>
      <c r="W577" s="183"/>
      <c r="X577" s="183"/>
      <c r="Y577" s="183"/>
      <c r="Z577" s="183"/>
    </row>
    <row r="578" spans="1:26" ht="12.75" customHeight="1">
      <c r="A578" s="183"/>
      <c r="B578" s="183"/>
      <c r="C578" s="183"/>
      <c r="D578" s="183"/>
      <c r="E578" s="183"/>
      <c r="F578" s="183"/>
      <c r="G578" s="183"/>
      <c r="H578" s="183"/>
      <c r="I578" s="183"/>
      <c r="J578" s="183"/>
      <c r="K578" s="183"/>
      <c r="L578" s="183"/>
      <c r="M578" s="183"/>
      <c r="N578" s="183"/>
      <c r="O578" s="183"/>
      <c r="P578" s="183"/>
      <c r="Q578" s="183"/>
      <c r="R578" s="183"/>
      <c r="S578" s="183"/>
      <c r="T578" s="183"/>
      <c r="U578" s="183"/>
      <c r="V578" s="183"/>
      <c r="W578" s="183"/>
      <c r="X578" s="183"/>
      <c r="Y578" s="183"/>
      <c r="Z578" s="183"/>
    </row>
    <row r="579" spans="1:26" ht="12.75" customHeight="1">
      <c r="A579" s="183"/>
      <c r="B579" s="183"/>
      <c r="C579" s="183"/>
      <c r="D579" s="183"/>
      <c r="E579" s="183"/>
      <c r="F579" s="183"/>
      <c r="G579" s="183"/>
      <c r="H579" s="183"/>
      <c r="I579" s="183"/>
      <c r="J579" s="183"/>
      <c r="K579" s="183"/>
      <c r="L579" s="183"/>
      <c r="M579" s="183"/>
      <c r="N579" s="183"/>
      <c r="O579" s="183"/>
      <c r="P579" s="183"/>
      <c r="Q579" s="183"/>
      <c r="R579" s="183"/>
      <c r="S579" s="183"/>
      <c r="T579" s="183"/>
      <c r="U579" s="183"/>
      <c r="V579" s="183"/>
      <c r="W579" s="183"/>
      <c r="X579" s="183"/>
      <c r="Y579" s="183"/>
      <c r="Z579" s="183"/>
    </row>
    <row r="580" spans="1:26" ht="12.75" customHeight="1">
      <c r="A580" s="183"/>
      <c r="B580" s="183"/>
      <c r="C580" s="183"/>
      <c r="D580" s="183"/>
      <c r="E580" s="183"/>
      <c r="F580" s="183"/>
      <c r="G580" s="183"/>
      <c r="H580" s="183"/>
      <c r="I580" s="183"/>
      <c r="J580" s="183"/>
      <c r="K580" s="183"/>
      <c r="L580" s="183"/>
      <c r="M580" s="183"/>
      <c r="N580" s="183"/>
      <c r="O580" s="183"/>
      <c r="P580" s="183"/>
      <c r="Q580" s="183"/>
      <c r="R580" s="183"/>
      <c r="S580" s="183"/>
      <c r="T580" s="183"/>
      <c r="U580" s="183"/>
      <c r="V580" s="183"/>
      <c r="W580" s="183"/>
      <c r="X580" s="183"/>
      <c r="Y580" s="183"/>
      <c r="Z580" s="183"/>
    </row>
    <row r="581" spans="1:26" ht="12.75" customHeight="1">
      <c r="A581" s="183"/>
      <c r="B581" s="183"/>
      <c r="C581" s="183"/>
      <c r="D581" s="183"/>
      <c r="E581" s="183"/>
      <c r="F581" s="183"/>
      <c r="G581" s="183"/>
      <c r="H581" s="183"/>
      <c r="I581" s="183"/>
      <c r="J581" s="183"/>
      <c r="K581" s="183"/>
      <c r="L581" s="183"/>
      <c r="M581" s="183"/>
      <c r="N581" s="183"/>
      <c r="O581" s="183"/>
      <c r="P581" s="183"/>
      <c r="Q581" s="183"/>
      <c r="R581" s="183"/>
      <c r="S581" s="183"/>
      <c r="T581" s="183"/>
      <c r="U581" s="183"/>
      <c r="V581" s="183"/>
      <c r="W581" s="183"/>
      <c r="X581" s="183"/>
      <c r="Y581" s="183"/>
      <c r="Z581" s="183"/>
    </row>
    <row r="582" spans="1:26" ht="12.75" customHeight="1">
      <c r="A582" s="183"/>
      <c r="B582" s="183"/>
      <c r="C582" s="183"/>
      <c r="D582" s="183"/>
      <c r="E582" s="183"/>
      <c r="F582" s="183"/>
      <c r="G582" s="183"/>
      <c r="H582" s="183"/>
      <c r="I582" s="183"/>
      <c r="J582" s="183"/>
      <c r="K582" s="183"/>
      <c r="L582" s="183"/>
      <c r="M582" s="183"/>
      <c r="N582" s="183"/>
      <c r="O582" s="183"/>
      <c r="P582" s="183"/>
      <c r="Q582" s="183"/>
      <c r="R582" s="183"/>
      <c r="S582" s="183"/>
      <c r="T582" s="183"/>
      <c r="U582" s="183"/>
      <c r="V582" s="183"/>
      <c r="W582" s="183"/>
      <c r="X582" s="183"/>
      <c r="Y582" s="183"/>
      <c r="Z582" s="183"/>
    </row>
    <row r="583" spans="1:26" ht="12.75" customHeight="1">
      <c r="A583" s="183"/>
      <c r="B583" s="183"/>
      <c r="C583" s="183"/>
      <c r="D583" s="183"/>
      <c r="E583" s="183"/>
      <c r="F583" s="183"/>
      <c r="G583" s="183"/>
      <c r="H583" s="183"/>
      <c r="I583" s="183"/>
      <c r="J583" s="183"/>
      <c r="K583" s="183"/>
      <c r="L583" s="183"/>
      <c r="M583" s="183"/>
      <c r="N583" s="183"/>
      <c r="O583" s="183"/>
      <c r="P583" s="183"/>
      <c r="Q583" s="183"/>
      <c r="R583" s="183"/>
      <c r="S583" s="183"/>
      <c r="T583" s="183"/>
      <c r="U583" s="183"/>
      <c r="V583" s="183"/>
      <c r="W583" s="183"/>
      <c r="X583" s="183"/>
      <c r="Y583" s="183"/>
      <c r="Z583" s="183"/>
    </row>
    <row r="584" spans="1:26" ht="12.75" customHeight="1">
      <c r="A584" s="183"/>
      <c r="B584" s="183"/>
      <c r="C584" s="183"/>
      <c r="D584" s="183"/>
      <c r="E584" s="183"/>
      <c r="F584" s="183"/>
      <c r="G584" s="183"/>
      <c r="H584" s="183"/>
      <c r="I584" s="183"/>
      <c r="J584" s="183"/>
      <c r="K584" s="183"/>
      <c r="L584" s="183"/>
      <c r="M584" s="183"/>
      <c r="N584" s="183"/>
      <c r="O584" s="183"/>
      <c r="P584" s="183"/>
      <c r="Q584" s="183"/>
      <c r="R584" s="183"/>
      <c r="S584" s="183"/>
      <c r="T584" s="183"/>
      <c r="U584" s="183"/>
      <c r="V584" s="183"/>
      <c r="W584" s="183"/>
      <c r="X584" s="183"/>
      <c r="Y584" s="183"/>
      <c r="Z584" s="183"/>
    </row>
    <row r="585" spans="1:26" ht="12.75" customHeight="1">
      <c r="A585" s="183"/>
      <c r="B585" s="183"/>
      <c r="C585" s="183"/>
      <c r="D585" s="183"/>
      <c r="E585" s="183"/>
      <c r="F585" s="183"/>
      <c r="G585" s="183"/>
      <c r="H585" s="183"/>
      <c r="I585" s="183"/>
      <c r="J585" s="183"/>
      <c r="K585" s="183"/>
      <c r="L585" s="183"/>
      <c r="M585" s="183"/>
      <c r="N585" s="183"/>
      <c r="O585" s="183"/>
      <c r="P585" s="183"/>
      <c r="Q585" s="183"/>
      <c r="R585" s="183"/>
      <c r="S585" s="183"/>
      <c r="T585" s="183"/>
      <c r="U585" s="183"/>
      <c r="V585" s="183"/>
      <c r="W585" s="183"/>
      <c r="X585" s="183"/>
      <c r="Y585" s="183"/>
      <c r="Z585" s="183"/>
    </row>
    <row r="586" spans="1:26" ht="12.75" customHeight="1">
      <c r="A586" s="183"/>
      <c r="B586" s="183"/>
      <c r="C586" s="183"/>
      <c r="D586" s="183"/>
      <c r="E586" s="183"/>
      <c r="F586" s="183"/>
      <c r="G586" s="183"/>
      <c r="H586" s="183"/>
      <c r="I586" s="183"/>
      <c r="J586" s="183"/>
      <c r="K586" s="183"/>
      <c r="L586" s="183"/>
      <c r="M586" s="183"/>
      <c r="N586" s="183"/>
      <c r="O586" s="183"/>
      <c r="P586" s="183"/>
      <c r="Q586" s="183"/>
      <c r="R586" s="183"/>
      <c r="S586" s="183"/>
      <c r="T586" s="183"/>
      <c r="U586" s="183"/>
      <c r="V586" s="183"/>
      <c r="W586" s="183"/>
      <c r="X586" s="183"/>
      <c r="Y586" s="183"/>
      <c r="Z586" s="183"/>
    </row>
    <row r="587" spans="1:26" ht="12.75" customHeight="1">
      <c r="A587" s="183"/>
      <c r="B587" s="183"/>
      <c r="C587" s="183"/>
      <c r="D587" s="183"/>
      <c r="E587" s="183"/>
      <c r="F587" s="183"/>
      <c r="G587" s="183"/>
      <c r="H587" s="183"/>
      <c r="I587" s="183"/>
      <c r="J587" s="183"/>
      <c r="K587" s="183"/>
      <c r="L587" s="183"/>
      <c r="M587" s="183"/>
      <c r="N587" s="183"/>
      <c r="O587" s="183"/>
      <c r="P587" s="183"/>
      <c r="Q587" s="183"/>
      <c r="R587" s="183"/>
      <c r="S587" s="183"/>
      <c r="T587" s="183"/>
      <c r="U587" s="183"/>
      <c r="V587" s="183"/>
      <c r="W587" s="183"/>
      <c r="X587" s="183"/>
      <c r="Y587" s="183"/>
      <c r="Z587" s="183"/>
    </row>
    <row r="588" spans="1:26" ht="12.75" customHeight="1">
      <c r="A588" s="183"/>
      <c r="B588" s="183"/>
      <c r="C588" s="183"/>
      <c r="D588" s="183"/>
      <c r="E588" s="183"/>
      <c r="F588" s="183"/>
      <c r="G588" s="183"/>
      <c r="H588" s="183"/>
      <c r="I588" s="183"/>
      <c r="J588" s="183"/>
      <c r="K588" s="183"/>
      <c r="L588" s="183"/>
      <c r="M588" s="183"/>
      <c r="N588" s="183"/>
      <c r="O588" s="183"/>
      <c r="P588" s="183"/>
      <c r="Q588" s="183"/>
      <c r="R588" s="183"/>
      <c r="S588" s="183"/>
      <c r="T588" s="183"/>
      <c r="U588" s="183"/>
      <c r="V588" s="183"/>
      <c r="W588" s="183"/>
      <c r="X588" s="183"/>
      <c r="Y588" s="183"/>
      <c r="Z588" s="183"/>
    </row>
    <row r="589" spans="1:26" ht="12.75" customHeight="1">
      <c r="A589" s="183"/>
      <c r="B589" s="183"/>
      <c r="C589" s="183"/>
      <c r="D589" s="183"/>
      <c r="E589" s="183"/>
      <c r="F589" s="183"/>
      <c r="G589" s="183"/>
      <c r="H589" s="183"/>
      <c r="I589" s="183"/>
      <c r="J589" s="183"/>
      <c r="K589" s="183"/>
      <c r="L589" s="183"/>
      <c r="M589" s="183"/>
      <c r="N589" s="183"/>
      <c r="O589" s="183"/>
      <c r="P589" s="183"/>
      <c r="Q589" s="183"/>
      <c r="R589" s="183"/>
      <c r="S589" s="183"/>
      <c r="T589" s="183"/>
      <c r="U589" s="183"/>
      <c r="V589" s="183"/>
      <c r="W589" s="183"/>
      <c r="X589" s="183"/>
      <c r="Y589" s="183"/>
      <c r="Z589" s="183"/>
    </row>
    <row r="590" spans="1:26" ht="12.75" customHeight="1">
      <c r="A590" s="183"/>
      <c r="B590" s="183"/>
      <c r="C590" s="183"/>
      <c r="D590" s="183"/>
      <c r="E590" s="183"/>
      <c r="F590" s="183"/>
      <c r="G590" s="183"/>
      <c r="H590" s="183"/>
      <c r="I590" s="183"/>
      <c r="J590" s="183"/>
      <c r="K590" s="183"/>
      <c r="L590" s="183"/>
      <c r="M590" s="183"/>
      <c r="N590" s="183"/>
      <c r="O590" s="183"/>
      <c r="P590" s="183"/>
      <c r="Q590" s="183"/>
      <c r="R590" s="183"/>
      <c r="S590" s="183"/>
      <c r="T590" s="183"/>
      <c r="U590" s="183"/>
      <c r="V590" s="183"/>
      <c r="W590" s="183"/>
      <c r="X590" s="183"/>
      <c r="Y590" s="183"/>
      <c r="Z590" s="183"/>
    </row>
    <row r="591" spans="1:26" ht="12.75" customHeight="1">
      <c r="A591" s="183"/>
      <c r="B591" s="183"/>
      <c r="C591" s="183"/>
      <c r="D591" s="183"/>
      <c r="E591" s="183"/>
      <c r="F591" s="183"/>
      <c r="G591" s="183"/>
      <c r="H591" s="183"/>
      <c r="I591" s="183"/>
      <c r="J591" s="183"/>
      <c r="K591" s="183"/>
      <c r="L591" s="183"/>
      <c r="M591" s="183"/>
      <c r="N591" s="183"/>
      <c r="O591" s="183"/>
      <c r="P591" s="183"/>
      <c r="Q591" s="183"/>
      <c r="R591" s="183"/>
      <c r="S591" s="183"/>
      <c r="T591" s="183"/>
      <c r="U591" s="183"/>
      <c r="V591" s="183"/>
      <c r="W591" s="183"/>
      <c r="X591" s="183"/>
      <c r="Y591" s="183"/>
      <c r="Z591" s="183"/>
    </row>
    <row r="592" spans="1:26" ht="12.75" customHeight="1">
      <c r="A592" s="183"/>
      <c r="B592" s="183"/>
      <c r="C592" s="183"/>
      <c r="D592" s="183"/>
      <c r="E592" s="183"/>
      <c r="F592" s="183"/>
      <c r="G592" s="183"/>
      <c r="H592" s="183"/>
      <c r="I592" s="183"/>
      <c r="J592" s="183"/>
      <c r="K592" s="183"/>
      <c r="L592" s="183"/>
      <c r="M592" s="183"/>
      <c r="N592" s="183"/>
      <c r="O592" s="183"/>
      <c r="P592" s="183"/>
      <c r="Q592" s="183"/>
      <c r="R592" s="183"/>
      <c r="S592" s="183"/>
      <c r="T592" s="183"/>
      <c r="U592" s="183"/>
      <c r="V592" s="183"/>
      <c r="W592" s="183"/>
      <c r="X592" s="183"/>
      <c r="Y592" s="183"/>
      <c r="Z592" s="183"/>
    </row>
    <row r="593" spans="1:26" ht="12.75" customHeight="1">
      <c r="A593" s="183"/>
      <c r="B593" s="183"/>
      <c r="C593" s="183"/>
      <c r="D593" s="183"/>
      <c r="E593" s="183"/>
      <c r="F593" s="183"/>
      <c r="G593" s="183"/>
      <c r="H593" s="183"/>
      <c r="I593" s="183"/>
      <c r="J593" s="183"/>
      <c r="K593" s="183"/>
      <c r="L593" s="183"/>
      <c r="M593" s="183"/>
      <c r="N593" s="183"/>
      <c r="O593" s="183"/>
      <c r="P593" s="183"/>
      <c r="Q593" s="183"/>
      <c r="R593" s="183"/>
      <c r="S593" s="183"/>
      <c r="T593" s="183"/>
      <c r="U593" s="183"/>
      <c r="V593" s="183"/>
      <c r="W593" s="183"/>
      <c r="X593" s="183"/>
      <c r="Y593" s="183"/>
      <c r="Z593" s="183"/>
    </row>
    <row r="594" spans="1:26" ht="12.75" customHeight="1">
      <c r="A594" s="183"/>
      <c r="B594" s="183"/>
      <c r="C594" s="183"/>
      <c r="D594" s="183"/>
      <c r="E594" s="183"/>
      <c r="F594" s="183"/>
      <c r="G594" s="183"/>
      <c r="H594" s="183"/>
      <c r="I594" s="183"/>
      <c r="J594" s="183"/>
      <c r="K594" s="183"/>
      <c r="L594" s="183"/>
      <c r="M594" s="183"/>
      <c r="N594" s="183"/>
      <c r="O594" s="183"/>
      <c r="P594" s="183"/>
      <c r="Q594" s="183"/>
      <c r="R594" s="183"/>
      <c r="S594" s="183"/>
      <c r="T594" s="183"/>
      <c r="U594" s="183"/>
      <c r="V594" s="183"/>
      <c r="W594" s="183"/>
      <c r="X594" s="183"/>
      <c r="Y594" s="183"/>
      <c r="Z594" s="183"/>
    </row>
    <row r="595" spans="1:26" ht="12.75" customHeight="1">
      <c r="A595" s="183"/>
      <c r="B595" s="183"/>
      <c r="C595" s="183"/>
      <c r="D595" s="183"/>
      <c r="E595" s="183"/>
      <c r="F595" s="183"/>
      <c r="G595" s="183"/>
      <c r="H595" s="183"/>
      <c r="I595" s="183"/>
      <c r="J595" s="183"/>
      <c r="K595" s="183"/>
      <c r="L595" s="183"/>
      <c r="M595" s="183"/>
      <c r="N595" s="183"/>
      <c r="O595" s="183"/>
      <c r="P595" s="183"/>
      <c r="Q595" s="183"/>
      <c r="R595" s="183"/>
      <c r="S595" s="183"/>
      <c r="T595" s="183"/>
      <c r="U595" s="183"/>
      <c r="V595" s="183"/>
      <c r="W595" s="183"/>
      <c r="X595" s="183"/>
      <c r="Y595" s="183"/>
      <c r="Z595" s="183"/>
    </row>
    <row r="596" spans="1:26" ht="12.75" customHeight="1">
      <c r="A596" s="183"/>
      <c r="B596" s="183"/>
      <c r="C596" s="183"/>
      <c r="D596" s="183"/>
      <c r="E596" s="183"/>
      <c r="F596" s="183"/>
      <c r="G596" s="183"/>
      <c r="H596" s="183"/>
      <c r="I596" s="183"/>
      <c r="J596" s="183"/>
      <c r="K596" s="183"/>
      <c r="L596" s="183"/>
      <c r="M596" s="183"/>
      <c r="N596" s="183"/>
      <c r="O596" s="183"/>
      <c r="P596" s="183"/>
      <c r="Q596" s="183"/>
      <c r="R596" s="183"/>
      <c r="S596" s="183"/>
      <c r="T596" s="183"/>
      <c r="U596" s="183"/>
      <c r="V596" s="183"/>
      <c r="W596" s="183"/>
      <c r="X596" s="183"/>
      <c r="Y596" s="183"/>
      <c r="Z596" s="183"/>
    </row>
    <row r="597" spans="1:26" ht="12.75" customHeight="1">
      <c r="A597" s="183"/>
      <c r="B597" s="183"/>
      <c r="C597" s="183"/>
      <c r="D597" s="183"/>
      <c r="E597" s="183"/>
      <c r="F597" s="183"/>
      <c r="G597" s="183"/>
      <c r="H597" s="183"/>
      <c r="I597" s="183"/>
      <c r="J597" s="183"/>
      <c r="K597" s="183"/>
      <c r="L597" s="183"/>
      <c r="M597" s="183"/>
      <c r="N597" s="183"/>
      <c r="O597" s="183"/>
      <c r="P597" s="183"/>
      <c r="Q597" s="183"/>
      <c r="R597" s="183"/>
      <c r="S597" s="183"/>
      <c r="T597" s="183"/>
      <c r="U597" s="183"/>
      <c r="V597" s="183"/>
      <c r="W597" s="183"/>
      <c r="X597" s="183"/>
      <c r="Y597" s="183"/>
      <c r="Z597" s="183"/>
    </row>
    <row r="598" spans="1:26" ht="12.75" customHeight="1">
      <c r="A598" s="183"/>
      <c r="B598" s="183"/>
      <c r="C598" s="183"/>
      <c r="D598" s="183"/>
      <c r="E598" s="183"/>
      <c r="F598" s="183"/>
      <c r="G598" s="183"/>
      <c r="H598" s="183"/>
      <c r="I598" s="183"/>
      <c r="J598" s="183"/>
      <c r="K598" s="183"/>
      <c r="L598" s="183"/>
      <c r="M598" s="183"/>
      <c r="N598" s="183"/>
      <c r="O598" s="183"/>
      <c r="P598" s="183"/>
      <c r="Q598" s="183"/>
      <c r="R598" s="183"/>
      <c r="S598" s="183"/>
      <c r="T598" s="183"/>
      <c r="U598" s="183"/>
      <c r="V598" s="183"/>
      <c r="W598" s="183"/>
      <c r="X598" s="183"/>
      <c r="Y598" s="183"/>
      <c r="Z598" s="183"/>
    </row>
    <row r="599" spans="1:26" ht="12.75" customHeight="1">
      <c r="A599" s="183"/>
      <c r="B599" s="183"/>
      <c r="C599" s="183"/>
      <c r="D599" s="183"/>
      <c r="E599" s="183"/>
      <c r="F599" s="183"/>
      <c r="G599" s="183"/>
      <c r="H599" s="183"/>
      <c r="I599" s="183"/>
      <c r="J599" s="183"/>
      <c r="K599" s="183"/>
      <c r="L599" s="183"/>
      <c r="M599" s="183"/>
      <c r="N599" s="183"/>
      <c r="O599" s="183"/>
      <c r="P599" s="183"/>
      <c r="Q599" s="183"/>
      <c r="R599" s="183"/>
      <c r="S599" s="183"/>
      <c r="T599" s="183"/>
      <c r="U599" s="183"/>
      <c r="V599" s="183"/>
      <c r="W599" s="183"/>
      <c r="X599" s="183"/>
      <c r="Y599" s="183"/>
      <c r="Z599" s="183"/>
    </row>
    <row r="600" spans="1:26" ht="12.75" customHeight="1">
      <c r="A600" s="183"/>
      <c r="B600" s="183"/>
      <c r="C600" s="183"/>
      <c r="D600" s="183"/>
      <c r="E600" s="183"/>
      <c r="F600" s="183"/>
      <c r="G600" s="183"/>
      <c r="H600" s="183"/>
      <c r="I600" s="183"/>
      <c r="J600" s="183"/>
      <c r="K600" s="183"/>
      <c r="L600" s="183"/>
      <c r="M600" s="183"/>
      <c r="N600" s="183"/>
      <c r="O600" s="183"/>
      <c r="P600" s="183"/>
      <c r="Q600" s="183"/>
      <c r="R600" s="183"/>
      <c r="S600" s="183"/>
      <c r="T600" s="183"/>
      <c r="U600" s="183"/>
      <c r="V600" s="183"/>
      <c r="W600" s="183"/>
      <c r="X600" s="183"/>
      <c r="Y600" s="183"/>
      <c r="Z600" s="183"/>
    </row>
    <row r="601" spans="1:26" ht="12.75" customHeight="1">
      <c r="A601" s="183"/>
      <c r="B601" s="183"/>
      <c r="C601" s="183"/>
      <c r="D601" s="183"/>
      <c r="E601" s="183"/>
      <c r="F601" s="183"/>
      <c r="G601" s="183"/>
      <c r="H601" s="183"/>
      <c r="I601" s="183"/>
      <c r="J601" s="183"/>
      <c r="K601" s="183"/>
      <c r="L601" s="183"/>
      <c r="M601" s="183"/>
      <c r="N601" s="183"/>
      <c r="O601" s="183"/>
      <c r="P601" s="183"/>
      <c r="Q601" s="183"/>
      <c r="R601" s="183"/>
      <c r="S601" s="183"/>
      <c r="T601" s="183"/>
      <c r="U601" s="183"/>
      <c r="V601" s="183"/>
      <c r="W601" s="183"/>
      <c r="X601" s="183"/>
      <c r="Y601" s="183"/>
      <c r="Z601" s="183"/>
    </row>
    <row r="602" spans="1:26" ht="12.75" customHeight="1">
      <c r="A602" s="183"/>
      <c r="B602" s="183"/>
      <c r="C602" s="183"/>
      <c r="D602" s="183"/>
      <c r="E602" s="183"/>
      <c r="F602" s="183"/>
      <c r="G602" s="183"/>
      <c r="H602" s="183"/>
      <c r="I602" s="183"/>
      <c r="J602" s="183"/>
      <c r="K602" s="183"/>
      <c r="L602" s="183"/>
      <c r="M602" s="183"/>
      <c r="N602" s="183"/>
      <c r="O602" s="183"/>
      <c r="P602" s="183"/>
      <c r="Q602" s="183"/>
      <c r="R602" s="183"/>
      <c r="S602" s="183"/>
      <c r="T602" s="183"/>
      <c r="U602" s="183"/>
      <c r="V602" s="183"/>
      <c r="W602" s="183"/>
      <c r="X602" s="183"/>
      <c r="Y602" s="183"/>
      <c r="Z602" s="183"/>
    </row>
    <row r="603" spans="1:26" ht="12.75" customHeight="1">
      <c r="A603" s="183"/>
      <c r="B603" s="183"/>
      <c r="C603" s="183"/>
      <c r="D603" s="183"/>
      <c r="E603" s="183"/>
      <c r="F603" s="183"/>
      <c r="G603" s="183"/>
      <c r="H603" s="183"/>
      <c r="I603" s="183"/>
      <c r="J603" s="183"/>
      <c r="K603" s="183"/>
      <c r="L603" s="183"/>
      <c r="M603" s="183"/>
      <c r="N603" s="183"/>
      <c r="O603" s="183"/>
      <c r="P603" s="183"/>
      <c r="Q603" s="183"/>
      <c r="R603" s="183"/>
      <c r="S603" s="183"/>
      <c r="T603" s="183"/>
      <c r="U603" s="183"/>
      <c r="V603" s="183"/>
      <c r="W603" s="183"/>
      <c r="X603" s="183"/>
      <c r="Y603" s="183"/>
      <c r="Z603" s="183"/>
    </row>
    <row r="604" spans="1:26" ht="12.75" customHeight="1">
      <c r="A604" s="183"/>
      <c r="B604" s="183"/>
      <c r="C604" s="183"/>
      <c r="D604" s="183"/>
      <c r="E604" s="183"/>
      <c r="F604" s="183"/>
      <c r="G604" s="183"/>
      <c r="H604" s="183"/>
      <c r="I604" s="183"/>
      <c r="J604" s="183"/>
      <c r="K604" s="183"/>
      <c r="L604" s="183"/>
      <c r="M604" s="183"/>
      <c r="N604" s="183"/>
      <c r="O604" s="183"/>
      <c r="P604" s="183"/>
      <c r="Q604" s="183"/>
      <c r="R604" s="183"/>
      <c r="S604" s="183"/>
      <c r="T604" s="183"/>
      <c r="U604" s="183"/>
      <c r="V604" s="183"/>
      <c r="W604" s="183"/>
      <c r="X604" s="183"/>
      <c r="Y604" s="183"/>
      <c r="Z604" s="183"/>
    </row>
    <row r="605" spans="1:26" ht="12.75" customHeight="1">
      <c r="A605" s="183"/>
      <c r="B605" s="183"/>
      <c r="C605" s="183"/>
      <c r="D605" s="183"/>
      <c r="E605" s="183"/>
      <c r="F605" s="183"/>
      <c r="G605" s="183"/>
      <c r="H605" s="183"/>
      <c r="I605" s="183"/>
      <c r="J605" s="183"/>
      <c r="K605" s="183"/>
      <c r="L605" s="183"/>
      <c r="M605" s="183"/>
      <c r="N605" s="183"/>
      <c r="O605" s="183"/>
      <c r="P605" s="183"/>
      <c r="Q605" s="183"/>
      <c r="R605" s="183"/>
      <c r="S605" s="183"/>
      <c r="T605" s="183"/>
      <c r="U605" s="183"/>
      <c r="V605" s="183"/>
      <c r="W605" s="183"/>
      <c r="X605" s="183"/>
      <c r="Y605" s="183"/>
      <c r="Z605" s="183"/>
    </row>
    <row r="606" spans="1:26" ht="12.75" customHeight="1">
      <c r="A606" s="183"/>
      <c r="B606" s="183"/>
      <c r="C606" s="183"/>
      <c r="D606" s="183"/>
      <c r="E606" s="183"/>
      <c r="F606" s="183"/>
      <c r="G606" s="183"/>
      <c r="H606" s="183"/>
      <c r="I606" s="183"/>
      <c r="J606" s="183"/>
      <c r="K606" s="183"/>
      <c r="L606" s="183"/>
      <c r="M606" s="183"/>
      <c r="N606" s="183"/>
      <c r="O606" s="183"/>
      <c r="P606" s="183"/>
      <c r="Q606" s="183"/>
      <c r="R606" s="183"/>
      <c r="S606" s="183"/>
      <c r="T606" s="183"/>
      <c r="U606" s="183"/>
      <c r="V606" s="183"/>
      <c r="W606" s="183"/>
      <c r="X606" s="183"/>
      <c r="Y606" s="183"/>
      <c r="Z606" s="183"/>
    </row>
    <row r="607" spans="1:26" ht="12.75" customHeight="1">
      <c r="A607" s="183"/>
      <c r="B607" s="183"/>
      <c r="C607" s="183"/>
      <c r="D607" s="183"/>
      <c r="E607" s="183"/>
      <c r="F607" s="183"/>
      <c r="G607" s="183"/>
      <c r="H607" s="183"/>
      <c r="I607" s="183"/>
      <c r="J607" s="183"/>
      <c r="K607" s="183"/>
      <c r="L607" s="183"/>
      <c r="M607" s="183"/>
      <c r="N607" s="183"/>
      <c r="O607" s="183"/>
      <c r="P607" s="183"/>
      <c r="Q607" s="183"/>
      <c r="R607" s="183"/>
      <c r="S607" s="183"/>
      <c r="T607" s="183"/>
      <c r="U607" s="183"/>
      <c r="V607" s="183"/>
      <c r="W607" s="183"/>
      <c r="X607" s="183"/>
      <c r="Y607" s="183"/>
      <c r="Z607" s="183"/>
    </row>
    <row r="608" spans="1:26" ht="12.75" customHeight="1">
      <c r="A608" s="183"/>
      <c r="B608" s="183"/>
      <c r="C608" s="183"/>
      <c r="D608" s="183"/>
      <c r="E608" s="183"/>
      <c r="F608" s="183"/>
      <c r="G608" s="183"/>
      <c r="H608" s="183"/>
      <c r="I608" s="183"/>
      <c r="J608" s="183"/>
      <c r="K608" s="183"/>
      <c r="L608" s="183"/>
      <c r="M608" s="183"/>
      <c r="N608" s="183"/>
      <c r="O608" s="183"/>
      <c r="P608" s="183"/>
      <c r="Q608" s="183"/>
      <c r="R608" s="183"/>
      <c r="S608" s="183"/>
      <c r="T608" s="183"/>
      <c r="U608" s="183"/>
      <c r="V608" s="183"/>
      <c r="W608" s="183"/>
      <c r="X608" s="183"/>
      <c r="Y608" s="183"/>
      <c r="Z608" s="183"/>
    </row>
    <row r="609" spans="1:26" ht="12.75" customHeight="1">
      <c r="A609" s="183"/>
      <c r="B609" s="183"/>
      <c r="C609" s="183"/>
      <c r="D609" s="183"/>
      <c r="E609" s="183"/>
      <c r="F609" s="183"/>
      <c r="G609" s="183"/>
      <c r="H609" s="183"/>
      <c r="I609" s="183"/>
      <c r="J609" s="183"/>
      <c r="K609" s="183"/>
      <c r="L609" s="183"/>
      <c r="M609" s="183"/>
      <c r="N609" s="183"/>
      <c r="O609" s="183"/>
      <c r="P609" s="183"/>
      <c r="Q609" s="183"/>
      <c r="R609" s="183"/>
      <c r="S609" s="183"/>
      <c r="T609" s="183"/>
      <c r="U609" s="183"/>
      <c r="V609" s="183"/>
      <c r="W609" s="183"/>
      <c r="X609" s="183"/>
      <c r="Y609" s="183"/>
      <c r="Z609" s="183"/>
    </row>
    <row r="610" spans="1:26" ht="12.75" customHeight="1">
      <c r="A610" s="183"/>
      <c r="B610" s="183"/>
      <c r="C610" s="183"/>
      <c r="D610" s="183"/>
      <c r="E610" s="183"/>
      <c r="F610" s="183"/>
      <c r="G610" s="183"/>
      <c r="H610" s="183"/>
      <c r="I610" s="183"/>
      <c r="J610" s="183"/>
      <c r="K610" s="183"/>
      <c r="L610" s="183"/>
      <c r="M610" s="183"/>
      <c r="N610" s="183"/>
      <c r="O610" s="183"/>
      <c r="P610" s="183"/>
      <c r="Q610" s="183"/>
      <c r="R610" s="183"/>
      <c r="S610" s="183"/>
      <c r="T610" s="183"/>
      <c r="U610" s="183"/>
      <c r="V610" s="183"/>
      <c r="W610" s="183"/>
      <c r="X610" s="183"/>
      <c r="Y610" s="183"/>
      <c r="Z610" s="183"/>
    </row>
    <row r="611" spans="1:26" ht="12.75" customHeight="1">
      <c r="A611" s="183"/>
      <c r="B611" s="183"/>
      <c r="C611" s="183"/>
      <c r="D611" s="183"/>
      <c r="E611" s="183"/>
      <c r="F611" s="183"/>
      <c r="G611" s="183"/>
      <c r="H611" s="183"/>
      <c r="I611" s="183"/>
      <c r="J611" s="183"/>
      <c r="K611" s="183"/>
      <c r="L611" s="183"/>
      <c r="M611" s="183"/>
      <c r="N611" s="183"/>
      <c r="O611" s="183"/>
      <c r="P611" s="183"/>
      <c r="Q611" s="183"/>
      <c r="R611" s="183"/>
      <c r="S611" s="183"/>
      <c r="T611" s="183"/>
      <c r="U611" s="183"/>
      <c r="V611" s="183"/>
      <c r="W611" s="183"/>
      <c r="X611" s="183"/>
      <c r="Y611" s="183"/>
      <c r="Z611" s="183"/>
    </row>
    <row r="612" spans="1:26" ht="12.75" customHeight="1">
      <c r="A612" s="183"/>
      <c r="B612" s="183"/>
      <c r="C612" s="183"/>
      <c r="D612" s="183"/>
      <c r="E612" s="183"/>
      <c r="F612" s="183"/>
      <c r="G612" s="183"/>
      <c r="H612" s="183"/>
      <c r="I612" s="183"/>
      <c r="J612" s="183"/>
      <c r="K612" s="183"/>
      <c r="L612" s="183"/>
      <c r="M612" s="183"/>
      <c r="N612" s="183"/>
      <c r="O612" s="183"/>
      <c r="P612" s="183"/>
      <c r="Q612" s="183"/>
      <c r="R612" s="183"/>
      <c r="S612" s="183"/>
      <c r="T612" s="183"/>
      <c r="U612" s="183"/>
      <c r="V612" s="183"/>
      <c r="W612" s="183"/>
      <c r="X612" s="183"/>
      <c r="Y612" s="183"/>
      <c r="Z612" s="183"/>
    </row>
    <row r="613" spans="1:26" ht="12.75" customHeight="1">
      <c r="A613" s="183"/>
      <c r="B613" s="183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  <c r="N613" s="183"/>
      <c r="O613" s="183"/>
      <c r="P613" s="183"/>
      <c r="Q613" s="183"/>
      <c r="R613" s="183"/>
      <c r="S613" s="183"/>
      <c r="T613" s="183"/>
      <c r="U613" s="183"/>
      <c r="V613" s="183"/>
      <c r="W613" s="183"/>
      <c r="X613" s="183"/>
      <c r="Y613" s="183"/>
      <c r="Z613" s="183"/>
    </row>
    <row r="614" spans="1:26" ht="12.75" customHeight="1">
      <c r="A614" s="183"/>
      <c r="B614" s="183"/>
      <c r="C614" s="183"/>
      <c r="D614" s="183"/>
      <c r="E614" s="183"/>
      <c r="F614" s="183"/>
      <c r="G614" s="183"/>
      <c r="H614" s="183"/>
      <c r="I614" s="183"/>
      <c r="J614" s="183"/>
      <c r="K614" s="183"/>
      <c r="L614" s="183"/>
      <c r="M614" s="183"/>
      <c r="N614" s="183"/>
      <c r="O614" s="183"/>
      <c r="P614" s="183"/>
      <c r="Q614" s="183"/>
      <c r="R614" s="183"/>
      <c r="S614" s="183"/>
      <c r="T614" s="183"/>
      <c r="U614" s="183"/>
      <c r="V614" s="183"/>
      <c r="W614" s="183"/>
      <c r="X614" s="183"/>
      <c r="Y614" s="183"/>
      <c r="Z614" s="183"/>
    </row>
    <row r="615" spans="1:26" ht="12.75" customHeight="1">
      <c r="A615" s="183"/>
      <c r="B615" s="183"/>
      <c r="C615" s="183"/>
      <c r="D615" s="183"/>
      <c r="E615" s="183"/>
      <c r="F615" s="183"/>
      <c r="G615" s="183"/>
      <c r="H615" s="183"/>
      <c r="I615" s="183"/>
      <c r="J615" s="183"/>
      <c r="K615" s="183"/>
      <c r="L615" s="183"/>
      <c r="M615" s="183"/>
      <c r="N615" s="183"/>
      <c r="O615" s="183"/>
      <c r="P615" s="183"/>
      <c r="Q615" s="183"/>
      <c r="R615" s="183"/>
      <c r="S615" s="183"/>
      <c r="T615" s="183"/>
      <c r="U615" s="183"/>
      <c r="V615" s="183"/>
      <c r="W615" s="183"/>
      <c r="X615" s="183"/>
      <c r="Y615" s="183"/>
      <c r="Z615" s="183"/>
    </row>
    <row r="616" spans="1:26" ht="12.75" customHeight="1">
      <c r="A616" s="183"/>
      <c r="B616" s="183"/>
      <c r="C616" s="183"/>
      <c r="D616" s="183"/>
      <c r="E616" s="183"/>
      <c r="F616" s="183"/>
      <c r="G616" s="183"/>
      <c r="H616" s="183"/>
      <c r="I616" s="183"/>
      <c r="J616" s="183"/>
      <c r="K616" s="183"/>
      <c r="L616" s="183"/>
      <c r="M616" s="183"/>
      <c r="N616" s="183"/>
      <c r="O616" s="183"/>
      <c r="P616" s="183"/>
      <c r="Q616" s="183"/>
      <c r="R616" s="183"/>
      <c r="S616" s="183"/>
      <c r="T616" s="183"/>
      <c r="U616" s="183"/>
      <c r="V616" s="183"/>
      <c r="W616" s="183"/>
      <c r="X616" s="183"/>
      <c r="Y616" s="183"/>
      <c r="Z616" s="183"/>
    </row>
    <row r="617" spans="1:26" ht="12.75" customHeight="1">
      <c r="A617" s="183"/>
      <c r="B617" s="183"/>
      <c r="C617" s="183"/>
      <c r="D617" s="183"/>
      <c r="E617" s="183"/>
      <c r="F617" s="183"/>
      <c r="G617" s="183"/>
      <c r="H617" s="183"/>
      <c r="I617" s="183"/>
      <c r="J617" s="183"/>
      <c r="K617" s="183"/>
      <c r="L617" s="183"/>
      <c r="M617" s="183"/>
      <c r="N617" s="183"/>
      <c r="O617" s="183"/>
      <c r="P617" s="183"/>
      <c r="Q617" s="183"/>
      <c r="R617" s="183"/>
      <c r="S617" s="183"/>
      <c r="T617" s="183"/>
      <c r="U617" s="183"/>
      <c r="V617" s="183"/>
      <c r="W617" s="183"/>
      <c r="X617" s="183"/>
      <c r="Y617" s="183"/>
      <c r="Z617" s="183"/>
    </row>
    <row r="618" spans="1:26" ht="12.75" customHeight="1">
      <c r="A618" s="183"/>
      <c r="B618" s="183"/>
      <c r="C618" s="183"/>
      <c r="D618" s="183"/>
      <c r="E618" s="183"/>
      <c r="F618" s="183"/>
      <c r="G618" s="183"/>
      <c r="H618" s="183"/>
      <c r="I618" s="183"/>
      <c r="J618" s="183"/>
      <c r="K618" s="183"/>
      <c r="L618" s="183"/>
      <c r="M618" s="183"/>
      <c r="N618" s="183"/>
      <c r="O618" s="183"/>
      <c r="P618" s="183"/>
      <c r="Q618" s="183"/>
      <c r="R618" s="183"/>
      <c r="S618" s="183"/>
      <c r="T618" s="183"/>
      <c r="U618" s="183"/>
      <c r="V618" s="183"/>
      <c r="W618" s="183"/>
      <c r="X618" s="183"/>
      <c r="Y618" s="183"/>
      <c r="Z618" s="183"/>
    </row>
    <row r="619" spans="1:26" ht="12.75" customHeight="1">
      <c r="A619" s="183"/>
      <c r="B619" s="183"/>
      <c r="C619" s="183"/>
      <c r="D619" s="183"/>
      <c r="E619" s="183"/>
      <c r="F619" s="183"/>
      <c r="G619" s="183"/>
      <c r="H619" s="183"/>
      <c r="I619" s="183"/>
      <c r="J619" s="183"/>
      <c r="K619" s="183"/>
      <c r="L619" s="183"/>
      <c r="M619" s="183"/>
      <c r="N619" s="183"/>
      <c r="O619" s="183"/>
      <c r="P619" s="183"/>
      <c r="Q619" s="183"/>
      <c r="R619" s="183"/>
      <c r="S619" s="183"/>
      <c r="T619" s="183"/>
      <c r="U619" s="183"/>
      <c r="V619" s="183"/>
      <c r="W619" s="183"/>
      <c r="X619" s="183"/>
      <c r="Y619" s="183"/>
      <c r="Z619" s="183"/>
    </row>
    <row r="620" spans="1:26" ht="12.75" customHeight="1">
      <c r="A620" s="183"/>
      <c r="B620" s="183"/>
      <c r="C620" s="183"/>
      <c r="D620" s="183"/>
      <c r="E620" s="183"/>
      <c r="F620" s="183"/>
      <c r="G620" s="183"/>
      <c r="H620" s="183"/>
      <c r="I620" s="183"/>
      <c r="J620" s="183"/>
      <c r="K620" s="183"/>
      <c r="L620" s="183"/>
      <c r="M620" s="183"/>
      <c r="N620" s="183"/>
      <c r="O620" s="183"/>
      <c r="P620" s="183"/>
      <c r="Q620" s="183"/>
      <c r="R620" s="183"/>
      <c r="S620" s="183"/>
      <c r="T620" s="183"/>
      <c r="U620" s="183"/>
      <c r="V620" s="183"/>
      <c r="W620" s="183"/>
      <c r="X620" s="183"/>
      <c r="Y620" s="183"/>
      <c r="Z620" s="183"/>
    </row>
    <row r="621" spans="1:26" ht="12.75" customHeight="1">
      <c r="A621" s="183"/>
      <c r="B621" s="183"/>
      <c r="C621" s="183"/>
      <c r="D621" s="183"/>
      <c r="E621" s="183"/>
      <c r="F621" s="183"/>
      <c r="G621" s="183"/>
      <c r="H621" s="183"/>
      <c r="I621" s="183"/>
      <c r="J621" s="183"/>
      <c r="K621" s="183"/>
      <c r="L621" s="183"/>
      <c r="M621" s="183"/>
      <c r="N621" s="183"/>
      <c r="O621" s="183"/>
      <c r="P621" s="183"/>
      <c r="Q621" s="183"/>
      <c r="R621" s="183"/>
      <c r="S621" s="183"/>
      <c r="T621" s="183"/>
      <c r="U621" s="183"/>
      <c r="V621" s="183"/>
      <c r="W621" s="183"/>
      <c r="X621" s="183"/>
      <c r="Y621" s="183"/>
      <c r="Z621" s="183"/>
    </row>
    <row r="622" spans="1:26" ht="12.75" customHeight="1">
      <c r="A622" s="183"/>
      <c r="B622" s="183"/>
      <c r="C622" s="183"/>
      <c r="D622" s="183"/>
      <c r="E622" s="183"/>
      <c r="F622" s="183"/>
      <c r="G622" s="183"/>
      <c r="H622" s="183"/>
      <c r="I622" s="183"/>
      <c r="J622" s="183"/>
      <c r="K622" s="183"/>
      <c r="L622" s="183"/>
      <c r="M622" s="183"/>
      <c r="N622" s="183"/>
      <c r="O622" s="183"/>
      <c r="P622" s="183"/>
      <c r="Q622" s="183"/>
      <c r="R622" s="183"/>
      <c r="S622" s="183"/>
      <c r="T622" s="183"/>
      <c r="U622" s="183"/>
      <c r="V622" s="183"/>
      <c r="W622" s="183"/>
      <c r="X622" s="183"/>
      <c r="Y622" s="183"/>
      <c r="Z622" s="183"/>
    </row>
    <row r="623" spans="1:26" ht="12.75" customHeight="1">
      <c r="A623" s="183"/>
      <c r="B623" s="183"/>
      <c r="C623" s="183"/>
      <c r="D623" s="183"/>
      <c r="E623" s="183"/>
      <c r="F623" s="183"/>
      <c r="G623" s="183"/>
      <c r="H623" s="183"/>
      <c r="I623" s="183"/>
      <c r="J623" s="183"/>
      <c r="K623" s="183"/>
      <c r="L623" s="183"/>
      <c r="M623" s="183"/>
      <c r="N623" s="183"/>
      <c r="O623" s="183"/>
      <c r="P623" s="183"/>
      <c r="Q623" s="183"/>
      <c r="R623" s="183"/>
      <c r="S623" s="183"/>
      <c r="T623" s="183"/>
      <c r="U623" s="183"/>
      <c r="V623" s="183"/>
      <c r="W623" s="183"/>
      <c r="X623" s="183"/>
      <c r="Y623" s="183"/>
      <c r="Z623" s="183"/>
    </row>
    <row r="624" spans="1:26" ht="12.75" customHeight="1">
      <c r="A624" s="183"/>
      <c r="B624" s="183"/>
      <c r="C624" s="183"/>
      <c r="D624" s="183"/>
      <c r="E624" s="183"/>
      <c r="F624" s="183"/>
      <c r="G624" s="183"/>
      <c r="H624" s="183"/>
      <c r="I624" s="183"/>
      <c r="J624" s="183"/>
      <c r="K624" s="183"/>
      <c r="L624" s="183"/>
      <c r="M624" s="183"/>
      <c r="N624" s="183"/>
      <c r="O624" s="183"/>
      <c r="P624" s="183"/>
      <c r="Q624" s="183"/>
      <c r="R624" s="183"/>
      <c r="S624" s="183"/>
      <c r="T624" s="183"/>
      <c r="U624" s="183"/>
      <c r="V624" s="183"/>
      <c r="W624" s="183"/>
      <c r="X624" s="183"/>
      <c r="Y624" s="183"/>
      <c r="Z624" s="183"/>
    </row>
    <row r="625" spans="1:26" ht="12.75" customHeight="1">
      <c r="A625" s="183"/>
      <c r="B625" s="183"/>
      <c r="C625" s="183"/>
      <c r="D625" s="183"/>
      <c r="E625" s="183"/>
      <c r="F625" s="183"/>
      <c r="G625" s="183"/>
      <c r="H625" s="183"/>
      <c r="I625" s="183"/>
      <c r="J625" s="183"/>
      <c r="K625" s="183"/>
      <c r="L625" s="183"/>
      <c r="M625" s="183"/>
      <c r="N625" s="183"/>
      <c r="O625" s="183"/>
      <c r="P625" s="183"/>
      <c r="Q625" s="183"/>
      <c r="R625" s="183"/>
      <c r="S625" s="183"/>
      <c r="T625" s="183"/>
      <c r="U625" s="183"/>
      <c r="V625" s="183"/>
      <c r="W625" s="183"/>
      <c r="X625" s="183"/>
      <c r="Y625" s="183"/>
      <c r="Z625" s="183"/>
    </row>
    <row r="626" spans="1:26" ht="12.75" customHeight="1">
      <c r="A626" s="183"/>
      <c r="B626" s="183"/>
      <c r="C626" s="183"/>
      <c r="D626" s="183"/>
      <c r="E626" s="183"/>
      <c r="F626" s="183"/>
      <c r="G626" s="183"/>
      <c r="H626" s="183"/>
      <c r="I626" s="183"/>
      <c r="J626" s="183"/>
      <c r="K626" s="183"/>
      <c r="L626" s="183"/>
      <c r="M626" s="183"/>
      <c r="N626" s="183"/>
      <c r="O626" s="183"/>
      <c r="P626" s="183"/>
      <c r="Q626" s="183"/>
      <c r="R626" s="183"/>
      <c r="S626" s="183"/>
      <c r="T626" s="183"/>
      <c r="U626" s="183"/>
      <c r="V626" s="183"/>
      <c r="W626" s="183"/>
      <c r="X626" s="183"/>
      <c r="Y626" s="183"/>
      <c r="Z626" s="183"/>
    </row>
    <row r="627" spans="1:26" ht="12.75" customHeight="1">
      <c r="A627" s="183"/>
      <c r="B627" s="183"/>
      <c r="C627" s="183"/>
      <c r="D627" s="183"/>
      <c r="E627" s="183"/>
      <c r="F627" s="183"/>
      <c r="G627" s="183"/>
      <c r="H627" s="183"/>
      <c r="I627" s="183"/>
      <c r="J627" s="183"/>
      <c r="K627" s="183"/>
      <c r="L627" s="183"/>
      <c r="M627" s="183"/>
      <c r="N627" s="183"/>
      <c r="O627" s="183"/>
      <c r="P627" s="183"/>
      <c r="Q627" s="183"/>
      <c r="R627" s="183"/>
      <c r="S627" s="183"/>
      <c r="T627" s="183"/>
      <c r="U627" s="183"/>
      <c r="V627" s="183"/>
      <c r="W627" s="183"/>
      <c r="X627" s="183"/>
      <c r="Y627" s="183"/>
      <c r="Z627" s="183"/>
    </row>
    <row r="628" spans="1:26" ht="12.75" customHeight="1">
      <c r="A628" s="183"/>
      <c r="B628" s="183"/>
      <c r="C628" s="183"/>
      <c r="D628" s="183"/>
      <c r="E628" s="183"/>
      <c r="F628" s="183"/>
      <c r="G628" s="183"/>
      <c r="H628" s="183"/>
      <c r="I628" s="183"/>
      <c r="J628" s="183"/>
      <c r="K628" s="183"/>
      <c r="L628" s="183"/>
      <c r="M628" s="183"/>
      <c r="N628" s="183"/>
      <c r="O628" s="183"/>
      <c r="P628" s="183"/>
      <c r="Q628" s="183"/>
      <c r="R628" s="183"/>
      <c r="S628" s="183"/>
      <c r="T628" s="183"/>
      <c r="U628" s="183"/>
      <c r="V628" s="183"/>
      <c r="W628" s="183"/>
      <c r="X628" s="183"/>
      <c r="Y628" s="183"/>
      <c r="Z628" s="183"/>
    </row>
    <row r="629" spans="1:26" ht="12.75" customHeight="1">
      <c r="A629" s="183"/>
      <c r="B629" s="183"/>
      <c r="C629" s="183"/>
      <c r="D629" s="183"/>
      <c r="E629" s="183"/>
      <c r="F629" s="183"/>
      <c r="G629" s="183"/>
      <c r="H629" s="183"/>
      <c r="I629" s="183"/>
      <c r="J629" s="183"/>
      <c r="K629" s="183"/>
      <c r="L629" s="183"/>
      <c r="M629" s="183"/>
      <c r="N629" s="183"/>
      <c r="O629" s="183"/>
      <c r="P629" s="183"/>
      <c r="Q629" s="183"/>
      <c r="R629" s="183"/>
      <c r="S629" s="183"/>
      <c r="T629" s="183"/>
      <c r="U629" s="183"/>
      <c r="V629" s="183"/>
      <c r="W629" s="183"/>
      <c r="X629" s="183"/>
      <c r="Y629" s="183"/>
      <c r="Z629" s="183"/>
    </row>
    <row r="630" spans="1:26" ht="12.75" customHeight="1">
      <c r="A630" s="183"/>
      <c r="B630" s="183"/>
      <c r="C630" s="183"/>
      <c r="D630" s="183"/>
      <c r="E630" s="183"/>
      <c r="F630" s="183"/>
      <c r="G630" s="183"/>
      <c r="H630" s="183"/>
      <c r="I630" s="183"/>
      <c r="J630" s="183"/>
      <c r="K630" s="183"/>
      <c r="L630" s="183"/>
      <c r="M630" s="183"/>
      <c r="N630" s="183"/>
      <c r="O630" s="183"/>
      <c r="P630" s="183"/>
      <c r="Q630" s="183"/>
      <c r="R630" s="183"/>
      <c r="S630" s="183"/>
      <c r="T630" s="183"/>
      <c r="U630" s="183"/>
      <c r="V630" s="183"/>
      <c r="W630" s="183"/>
      <c r="X630" s="183"/>
      <c r="Y630" s="183"/>
      <c r="Z630" s="183"/>
    </row>
    <row r="631" spans="1:26" ht="12.75" customHeight="1">
      <c r="A631" s="183"/>
      <c r="B631" s="183"/>
      <c r="C631" s="183"/>
      <c r="D631" s="183"/>
      <c r="E631" s="183"/>
      <c r="F631" s="183"/>
      <c r="G631" s="183"/>
      <c r="H631" s="183"/>
      <c r="I631" s="183"/>
      <c r="J631" s="183"/>
      <c r="K631" s="183"/>
      <c r="L631" s="183"/>
      <c r="M631" s="183"/>
      <c r="N631" s="183"/>
      <c r="O631" s="183"/>
      <c r="P631" s="183"/>
      <c r="Q631" s="183"/>
      <c r="R631" s="183"/>
      <c r="S631" s="183"/>
      <c r="T631" s="183"/>
      <c r="U631" s="183"/>
      <c r="V631" s="183"/>
      <c r="W631" s="183"/>
      <c r="X631" s="183"/>
      <c r="Y631" s="183"/>
      <c r="Z631" s="183"/>
    </row>
    <row r="632" spans="1:26" ht="12.75" customHeight="1">
      <c r="A632" s="183"/>
      <c r="B632" s="183"/>
      <c r="C632" s="183"/>
      <c r="D632" s="183"/>
      <c r="E632" s="183"/>
      <c r="F632" s="183"/>
      <c r="G632" s="183"/>
      <c r="H632" s="183"/>
      <c r="I632" s="183"/>
      <c r="J632" s="183"/>
      <c r="K632" s="183"/>
      <c r="L632" s="183"/>
      <c r="M632" s="183"/>
      <c r="N632" s="183"/>
      <c r="O632" s="183"/>
      <c r="P632" s="183"/>
      <c r="Q632" s="183"/>
      <c r="R632" s="183"/>
      <c r="S632" s="183"/>
      <c r="T632" s="183"/>
      <c r="U632" s="183"/>
      <c r="V632" s="183"/>
      <c r="W632" s="183"/>
      <c r="X632" s="183"/>
      <c r="Y632" s="183"/>
      <c r="Z632" s="183"/>
    </row>
    <row r="633" spans="1:26" ht="12.75" customHeight="1">
      <c r="A633" s="183"/>
      <c r="B633" s="183"/>
      <c r="C633" s="183"/>
      <c r="D633" s="183"/>
      <c r="E633" s="183"/>
      <c r="F633" s="183"/>
      <c r="G633" s="183"/>
      <c r="H633" s="183"/>
      <c r="I633" s="183"/>
      <c r="J633" s="183"/>
      <c r="K633" s="183"/>
      <c r="L633" s="183"/>
      <c r="M633" s="183"/>
      <c r="N633" s="183"/>
      <c r="O633" s="183"/>
      <c r="P633" s="183"/>
      <c r="Q633" s="183"/>
      <c r="R633" s="183"/>
      <c r="S633" s="183"/>
      <c r="T633" s="183"/>
      <c r="U633" s="183"/>
      <c r="V633" s="183"/>
      <c r="W633" s="183"/>
      <c r="X633" s="183"/>
      <c r="Y633" s="183"/>
      <c r="Z633" s="183"/>
    </row>
    <row r="634" spans="1:26" ht="12.75" customHeight="1">
      <c r="A634" s="183"/>
      <c r="B634" s="183"/>
      <c r="C634" s="183"/>
      <c r="D634" s="183"/>
      <c r="E634" s="183"/>
      <c r="F634" s="183"/>
      <c r="G634" s="183"/>
      <c r="H634" s="183"/>
      <c r="I634" s="183"/>
      <c r="J634" s="183"/>
      <c r="K634" s="183"/>
      <c r="L634" s="183"/>
      <c r="M634" s="183"/>
      <c r="N634" s="183"/>
      <c r="O634" s="183"/>
      <c r="P634" s="183"/>
      <c r="Q634" s="183"/>
      <c r="R634" s="183"/>
      <c r="S634" s="183"/>
      <c r="T634" s="183"/>
      <c r="U634" s="183"/>
      <c r="V634" s="183"/>
      <c r="W634" s="183"/>
      <c r="X634" s="183"/>
      <c r="Y634" s="183"/>
      <c r="Z634" s="183"/>
    </row>
    <row r="635" spans="1:26" ht="12.75" customHeight="1">
      <c r="A635" s="183"/>
      <c r="B635" s="183"/>
      <c r="C635" s="183"/>
      <c r="D635" s="183"/>
      <c r="E635" s="183"/>
      <c r="F635" s="183"/>
      <c r="G635" s="183"/>
      <c r="H635" s="183"/>
      <c r="I635" s="183"/>
      <c r="J635" s="183"/>
      <c r="K635" s="183"/>
      <c r="L635" s="183"/>
      <c r="M635" s="183"/>
      <c r="N635" s="183"/>
      <c r="O635" s="183"/>
      <c r="P635" s="183"/>
      <c r="Q635" s="183"/>
      <c r="R635" s="183"/>
      <c r="S635" s="183"/>
      <c r="T635" s="183"/>
      <c r="U635" s="183"/>
      <c r="V635" s="183"/>
      <c r="W635" s="183"/>
      <c r="X635" s="183"/>
      <c r="Y635" s="183"/>
      <c r="Z635" s="183"/>
    </row>
    <row r="636" spans="1:26" ht="12.75" customHeight="1">
      <c r="A636" s="183"/>
      <c r="B636" s="183"/>
      <c r="C636" s="183"/>
      <c r="D636" s="183"/>
      <c r="E636" s="183"/>
      <c r="F636" s="183"/>
      <c r="G636" s="183"/>
      <c r="H636" s="183"/>
      <c r="I636" s="183"/>
      <c r="J636" s="183"/>
      <c r="K636" s="183"/>
      <c r="L636" s="183"/>
      <c r="M636" s="183"/>
      <c r="N636" s="183"/>
      <c r="O636" s="183"/>
      <c r="P636" s="183"/>
      <c r="Q636" s="183"/>
      <c r="R636" s="183"/>
      <c r="S636" s="183"/>
      <c r="T636" s="183"/>
      <c r="U636" s="183"/>
      <c r="V636" s="183"/>
      <c r="W636" s="183"/>
      <c r="X636" s="183"/>
      <c r="Y636" s="183"/>
      <c r="Z636" s="183"/>
    </row>
    <row r="637" spans="1:26" ht="12.75" customHeight="1">
      <c r="A637" s="183"/>
      <c r="B637" s="183"/>
      <c r="C637" s="183"/>
      <c r="D637" s="183"/>
      <c r="E637" s="183"/>
      <c r="F637" s="183"/>
      <c r="G637" s="183"/>
      <c r="H637" s="183"/>
      <c r="I637" s="183"/>
      <c r="J637" s="183"/>
      <c r="K637" s="183"/>
      <c r="L637" s="183"/>
      <c r="M637" s="183"/>
      <c r="N637" s="183"/>
      <c r="O637" s="183"/>
      <c r="P637" s="183"/>
      <c r="Q637" s="183"/>
      <c r="R637" s="183"/>
      <c r="S637" s="183"/>
      <c r="T637" s="183"/>
      <c r="U637" s="183"/>
      <c r="V637" s="183"/>
      <c r="W637" s="183"/>
      <c r="X637" s="183"/>
      <c r="Y637" s="183"/>
      <c r="Z637" s="183"/>
    </row>
    <row r="638" spans="1:26" ht="12.75" customHeight="1">
      <c r="A638" s="183"/>
      <c r="B638" s="183"/>
      <c r="C638" s="183"/>
      <c r="D638" s="183"/>
      <c r="E638" s="183"/>
      <c r="F638" s="183"/>
      <c r="G638" s="183"/>
      <c r="H638" s="183"/>
      <c r="I638" s="183"/>
      <c r="J638" s="183"/>
      <c r="K638" s="183"/>
      <c r="L638" s="183"/>
      <c r="M638" s="183"/>
      <c r="N638" s="183"/>
      <c r="O638" s="183"/>
      <c r="P638" s="183"/>
      <c r="Q638" s="183"/>
      <c r="R638" s="183"/>
      <c r="S638" s="183"/>
      <c r="T638" s="183"/>
      <c r="U638" s="183"/>
      <c r="V638" s="183"/>
      <c r="W638" s="183"/>
      <c r="X638" s="183"/>
      <c r="Y638" s="183"/>
      <c r="Z638" s="183"/>
    </row>
    <row r="639" spans="1:26" ht="12.75" customHeight="1">
      <c r="A639" s="183"/>
      <c r="B639" s="183"/>
      <c r="C639" s="183"/>
      <c r="D639" s="183"/>
      <c r="E639" s="183"/>
      <c r="F639" s="183"/>
      <c r="G639" s="183"/>
      <c r="H639" s="183"/>
      <c r="I639" s="183"/>
      <c r="J639" s="183"/>
      <c r="K639" s="183"/>
      <c r="L639" s="183"/>
      <c r="M639" s="183"/>
      <c r="N639" s="183"/>
      <c r="O639" s="183"/>
      <c r="P639" s="183"/>
      <c r="Q639" s="183"/>
      <c r="R639" s="183"/>
      <c r="S639" s="183"/>
      <c r="T639" s="183"/>
      <c r="U639" s="183"/>
      <c r="V639" s="183"/>
      <c r="W639" s="183"/>
      <c r="X639" s="183"/>
      <c r="Y639" s="183"/>
      <c r="Z639" s="183"/>
    </row>
    <row r="640" spans="1:26" ht="12.75" customHeight="1">
      <c r="A640" s="183"/>
      <c r="B640" s="183"/>
      <c r="C640" s="183"/>
      <c r="D640" s="183"/>
      <c r="E640" s="183"/>
      <c r="F640" s="183"/>
      <c r="G640" s="183"/>
      <c r="H640" s="183"/>
      <c r="I640" s="183"/>
      <c r="J640" s="183"/>
      <c r="K640" s="183"/>
      <c r="L640" s="183"/>
      <c r="M640" s="183"/>
      <c r="N640" s="183"/>
      <c r="O640" s="183"/>
      <c r="P640" s="183"/>
      <c r="Q640" s="183"/>
      <c r="R640" s="183"/>
      <c r="S640" s="183"/>
      <c r="T640" s="183"/>
      <c r="U640" s="183"/>
      <c r="V640" s="183"/>
      <c r="W640" s="183"/>
      <c r="X640" s="183"/>
      <c r="Y640" s="183"/>
      <c r="Z640" s="183"/>
    </row>
    <row r="641" spans="1:26" ht="12.75" customHeight="1">
      <c r="A641" s="183"/>
      <c r="B641" s="183"/>
      <c r="C641" s="183"/>
      <c r="D641" s="183"/>
      <c r="E641" s="183"/>
      <c r="F641" s="183"/>
      <c r="G641" s="183"/>
      <c r="H641" s="183"/>
      <c r="I641" s="183"/>
      <c r="J641" s="183"/>
      <c r="K641" s="183"/>
      <c r="L641" s="183"/>
      <c r="M641" s="183"/>
      <c r="N641" s="183"/>
      <c r="O641" s="183"/>
      <c r="P641" s="183"/>
      <c r="Q641" s="183"/>
      <c r="R641" s="183"/>
      <c r="S641" s="183"/>
      <c r="T641" s="183"/>
      <c r="U641" s="183"/>
      <c r="V641" s="183"/>
      <c r="W641" s="183"/>
      <c r="X641" s="183"/>
      <c r="Y641" s="183"/>
      <c r="Z641" s="183"/>
    </row>
    <row r="642" spans="1:26" ht="12.75" customHeight="1">
      <c r="A642" s="183"/>
      <c r="B642" s="183"/>
      <c r="C642" s="183"/>
      <c r="D642" s="183"/>
      <c r="E642" s="183"/>
      <c r="F642" s="183"/>
      <c r="G642" s="183"/>
      <c r="H642" s="183"/>
      <c r="I642" s="183"/>
      <c r="J642" s="183"/>
      <c r="K642" s="183"/>
      <c r="L642" s="183"/>
      <c r="M642" s="183"/>
      <c r="N642" s="183"/>
      <c r="O642" s="183"/>
      <c r="P642" s="183"/>
      <c r="Q642" s="183"/>
      <c r="R642" s="183"/>
      <c r="S642" s="183"/>
      <c r="T642" s="183"/>
      <c r="U642" s="183"/>
      <c r="V642" s="183"/>
      <c r="W642" s="183"/>
      <c r="X642" s="183"/>
      <c r="Y642" s="183"/>
      <c r="Z642" s="183"/>
    </row>
    <row r="643" spans="1:26" ht="12.75" customHeight="1">
      <c r="A643" s="183"/>
      <c r="B643" s="183"/>
      <c r="C643" s="183"/>
      <c r="D643" s="183"/>
      <c r="E643" s="183"/>
      <c r="F643" s="183"/>
      <c r="G643" s="183"/>
      <c r="H643" s="183"/>
      <c r="I643" s="183"/>
      <c r="J643" s="183"/>
      <c r="K643" s="183"/>
      <c r="L643" s="183"/>
      <c r="M643" s="183"/>
      <c r="N643" s="183"/>
      <c r="O643" s="183"/>
      <c r="P643" s="183"/>
      <c r="Q643" s="183"/>
      <c r="R643" s="183"/>
      <c r="S643" s="183"/>
      <c r="T643" s="183"/>
      <c r="U643" s="183"/>
      <c r="V643" s="183"/>
      <c r="W643" s="183"/>
      <c r="X643" s="183"/>
      <c r="Y643" s="183"/>
      <c r="Z643" s="183"/>
    </row>
    <row r="644" spans="1:26" ht="12.75" customHeight="1">
      <c r="A644" s="183"/>
      <c r="B644" s="183"/>
      <c r="C644" s="183"/>
      <c r="D644" s="183"/>
      <c r="E644" s="183"/>
      <c r="F644" s="183"/>
      <c r="G644" s="183"/>
      <c r="H644" s="183"/>
      <c r="I644" s="183"/>
      <c r="J644" s="183"/>
      <c r="K644" s="183"/>
      <c r="L644" s="183"/>
      <c r="M644" s="183"/>
      <c r="N644" s="183"/>
      <c r="O644" s="183"/>
      <c r="P644" s="183"/>
      <c r="Q644" s="183"/>
      <c r="R644" s="183"/>
      <c r="S644" s="183"/>
      <c r="T644" s="183"/>
      <c r="U644" s="183"/>
      <c r="V644" s="183"/>
      <c r="W644" s="183"/>
      <c r="X644" s="183"/>
      <c r="Y644" s="183"/>
      <c r="Z644" s="183"/>
    </row>
    <row r="645" spans="1:26" ht="12.75" customHeight="1">
      <c r="A645" s="183"/>
      <c r="B645" s="183"/>
      <c r="C645" s="183"/>
      <c r="D645" s="183"/>
      <c r="E645" s="183"/>
      <c r="F645" s="183"/>
      <c r="G645" s="183"/>
      <c r="H645" s="183"/>
      <c r="I645" s="183"/>
      <c r="J645" s="183"/>
      <c r="K645" s="183"/>
      <c r="L645" s="183"/>
      <c r="M645" s="183"/>
      <c r="N645" s="183"/>
      <c r="O645" s="183"/>
      <c r="P645" s="183"/>
      <c r="Q645" s="183"/>
      <c r="R645" s="183"/>
      <c r="S645" s="183"/>
      <c r="T645" s="183"/>
      <c r="U645" s="183"/>
      <c r="V645" s="183"/>
      <c r="W645" s="183"/>
      <c r="X645" s="183"/>
      <c r="Y645" s="183"/>
      <c r="Z645" s="183"/>
    </row>
    <row r="646" spans="1:26" ht="12.75" customHeight="1">
      <c r="A646" s="183"/>
      <c r="B646" s="183"/>
      <c r="C646" s="183"/>
      <c r="D646" s="183"/>
      <c r="E646" s="183"/>
      <c r="F646" s="183"/>
      <c r="G646" s="183"/>
      <c r="H646" s="183"/>
      <c r="I646" s="183"/>
      <c r="J646" s="183"/>
      <c r="K646" s="183"/>
      <c r="L646" s="183"/>
      <c r="M646" s="183"/>
      <c r="N646" s="183"/>
      <c r="O646" s="183"/>
      <c r="P646" s="183"/>
      <c r="Q646" s="183"/>
      <c r="R646" s="183"/>
      <c r="S646" s="183"/>
      <c r="T646" s="183"/>
      <c r="U646" s="183"/>
      <c r="V646" s="183"/>
      <c r="W646" s="183"/>
      <c r="X646" s="183"/>
      <c r="Y646" s="183"/>
      <c r="Z646" s="183"/>
    </row>
    <row r="647" spans="1:26" ht="12.75" customHeight="1">
      <c r="A647" s="183"/>
      <c r="B647" s="183"/>
      <c r="C647" s="183"/>
      <c r="D647" s="183"/>
      <c r="E647" s="183"/>
      <c r="F647" s="183"/>
      <c r="G647" s="183"/>
      <c r="H647" s="183"/>
      <c r="I647" s="183"/>
      <c r="J647" s="183"/>
      <c r="K647" s="183"/>
      <c r="L647" s="183"/>
      <c r="M647" s="183"/>
      <c r="N647" s="183"/>
      <c r="O647" s="183"/>
      <c r="P647" s="183"/>
      <c r="Q647" s="183"/>
      <c r="R647" s="183"/>
      <c r="S647" s="183"/>
      <c r="T647" s="183"/>
      <c r="U647" s="183"/>
      <c r="V647" s="183"/>
      <c r="W647" s="183"/>
      <c r="X647" s="183"/>
      <c r="Y647" s="183"/>
      <c r="Z647" s="183"/>
    </row>
    <row r="648" spans="1:26" ht="12.75" customHeight="1">
      <c r="A648" s="183"/>
      <c r="B648" s="183"/>
      <c r="C648" s="183"/>
      <c r="D648" s="183"/>
      <c r="E648" s="183"/>
      <c r="F648" s="183"/>
      <c r="G648" s="183"/>
      <c r="H648" s="183"/>
      <c r="I648" s="183"/>
      <c r="J648" s="183"/>
      <c r="K648" s="183"/>
      <c r="L648" s="183"/>
      <c r="M648" s="183"/>
      <c r="N648" s="183"/>
      <c r="O648" s="183"/>
      <c r="P648" s="183"/>
      <c r="Q648" s="183"/>
      <c r="R648" s="183"/>
      <c r="S648" s="183"/>
      <c r="T648" s="183"/>
      <c r="U648" s="183"/>
      <c r="V648" s="183"/>
      <c r="W648" s="183"/>
      <c r="X648" s="183"/>
      <c r="Y648" s="183"/>
      <c r="Z648" s="183"/>
    </row>
    <row r="649" spans="1:26" ht="12.75" customHeight="1">
      <c r="A649" s="183"/>
      <c r="B649" s="183"/>
      <c r="C649" s="183"/>
      <c r="D649" s="183"/>
      <c r="E649" s="183"/>
      <c r="F649" s="183"/>
      <c r="G649" s="183"/>
      <c r="H649" s="183"/>
      <c r="I649" s="183"/>
      <c r="J649" s="183"/>
      <c r="K649" s="183"/>
      <c r="L649" s="183"/>
      <c r="M649" s="183"/>
      <c r="N649" s="183"/>
      <c r="O649" s="183"/>
      <c r="P649" s="183"/>
      <c r="Q649" s="183"/>
      <c r="R649" s="183"/>
      <c r="S649" s="183"/>
      <c r="T649" s="183"/>
      <c r="U649" s="183"/>
      <c r="V649" s="183"/>
      <c r="W649" s="183"/>
      <c r="X649" s="183"/>
      <c r="Y649" s="183"/>
      <c r="Z649" s="183"/>
    </row>
    <row r="650" spans="1:26" ht="12.75" customHeight="1">
      <c r="A650" s="183"/>
      <c r="B650" s="183"/>
      <c r="C650" s="183"/>
      <c r="D650" s="183"/>
      <c r="E650" s="183"/>
      <c r="F650" s="183"/>
      <c r="G650" s="183"/>
      <c r="H650" s="183"/>
      <c r="I650" s="183"/>
      <c r="J650" s="183"/>
      <c r="K650" s="183"/>
      <c r="L650" s="183"/>
      <c r="M650" s="183"/>
      <c r="N650" s="183"/>
      <c r="O650" s="183"/>
      <c r="P650" s="183"/>
      <c r="Q650" s="183"/>
      <c r="R650" s="183"/>
      <c r="S650" s="183"/>
      <c r="T650" s="183"/>
      <c r="U650" s="183"/>
      <c r="V650" s="183"/>
      <c r="W650" s="183"/>
      <c r="X650" s="183"/>
      <c r="Y650" s="183"/>
      <c r="Z650" s="183"/>
    </row>
    <row r="651" spans="1:26" ht="12.75" customHeight="1">
      <c r="A651" s="183"/>
      <c r="B651" s="183"/>
      <c r="C651" s="183"/>
      <c r="D651" s="183"/>
      <c r="E651" s="183"/>
      <c r="F651" s="183"/>
      <c r="G651" s="183"/>
      <c r="H651" s="183"/>
      <c r="I651" s="183"/>
      <c r="J651" s="183"/>
      <c r="K651" s="183"/>
      <c r="L651" s="183"/>
      <c r="M651" s="183"/>
      <c r="N651" s="183"/>
      <c r="O651" s="183"/>
      <c r="P651" s="183"/>
      <c r="Q651" s="183"/>
      <c r="R651" s="183"/>
      <c r="S651" s="183"/>
      <c r="T651" s="183"/>
      <c r="U651" s="183"/>
      <c r="V651" s="183"/>
      <c r="W651" s="183"/>
      <c r="X651" s="183"/>
      <c r="Y651" s="183"/>
      <c r="Z651" s="183"/>
    </row>
    <row r="652" spans="1:26" ht="12.75" customHeight="1">
      <c r="A652" s="183"/>
      <c r="B652" s="183"/>
      <c r="C652" s="183"/>
      <c r="D652" s="183"/>
      <c r="E652" s="183"/>
      <c r="F652" s="183"/>
      <c r="G652" s="183"/>
      <c r="H652" s="183"/>
      <c r="I652" s="183"/>
      <c r="J652" s="183"/>
      <c r="K652" s="183"/>
      <c r="L652" s="183"/>
      <c r="M652" s="183"/>
      <c r="N652" s="183"/>
      <c r="O652" s="183"/>
      <c r="P652" s="183"/>
      <c r="Q652" s="183"/>
      <c r="R652" s="183"/>
      <c r="S652" s="183"/>
      <c r="T652" s="183"/>
      <c r="U652" s="183"/>
      <c r="V652" s="183"/>
      <c r="W652" s="183"/>
      <c r="X652" s="183"/>
      <c r="Y652" s="183"/>
      <c r="Z652" s="183"/>
    </row>
    <row r="653" spans="1:26" ht="12.75" customHeight="1">
      <c r="A653" s="183"/>
      <c r="B653" s="183"/>
      <c r="C653" s="183"/>
      <c r="D653" s="183"/>
      <c r="E653" s="183"/>
      <c r="F653" s="183"/>
      <c r="G653" s="183"/>
      <c r="H653" s="183"/>
      <c r="I653" s="183"/>
      <c r="J653" s="183"/>
      <c r="K653" s="183"/>
      <c r="L653" s="183"/>
      <c r="M653" s="183"/>
      <c r="N653" s="183"/>
      <c r="O653" s="183"/>
      <c r="P653" s="183"/>
      <c r="Q653" s="183"/>
      <c r="R653" s="183"/>
      <c r="S653" s="183"/>
      <c r="T653" s="183"/>
      <c r="U653" s="183"/>
      <c r="V653" s="183"/>
      <c r="W653" s="183"/>
      <c r="X653" s="183"/>
      <c r="Y653" s="183"/>
      <c r="Z653" s="183"/>
    </row>
    <row r="654" spans="1:26" ht="12.75" customHeight="1">
      <c r="A654" s="183"/>
      <c r="B654" s="183"/>
      <c r="C654" s="183"/>
      <c r="D654" s="183"/>
      <c r="E654" s="183"/>
      <c r="F654" s="183"/>
      <c r="G654" s="183"/>
      <c r="H654" s="183"/>
      <c r="I654" s="183"/>
      <c r="J654" s="183"/>
      <c r="K654" s="183"/>
      <c r="L654" s="183"/>
      <c r="M654" s="183"/>
      <c r="N654" s="183"/>
      <c r="O654" s="183"/>
      <c r="P654" s="183"/>
      <c r="Q654" s="183"/>
      <c r="R654" s="183"/>
      <c r="S654" s="183"/>
      <c r="T654" s="183"/>
      <c r="U654" s="183"/>
      <c r="V654" s="183"/>
      <c r="W654" s="183"/>
      <c r="X654" s="183"/>
      <c r="Y654" s="183"/>
      <c r="Z654" s="183"/>
    </row>
    <row r="655" spans="1:26" ht="12.75" customHeight="1">
      <c r="A655" s="183"/>
      <c r="B655" s="183"/>
      <c r="C655" s="183"/>
      <c r="D655" s="183"/>
      <c r="E655" s="183"/>
      <c r="F655" s="183"/>
      <c r="G655" s="183"/>
      <c r="H655" s="183"/>
      <c r="I655" s="183"/>
      <c r="J655" s="183"/>
      <c r="K655" s="183"/>
      <c r="L655" s="183"/>
      <c r="M655" s="183"/>
      <c r="N655" s="183"/>
      <c r="O655" s="183"/>
      <c r="P655" s="183"/>
      <c r="Q655" s="183"/>
      <c r="R655" s="183"/>
      <c r="S655" s="183"/>
      <c r="T655" s="183"/>
      <c r="U655" s="183"/>
      <c r="V655" s="183"/>
      <c r="W655" s="183"/>
      <c r="X655" s="183"/>
      <c r="Y655" s="183"/>
      <c r="Z655" s="183"/>
    </row>
    <row r="656" spans="1:26" ht="12.75" customHeight="1">
      <c r="A656" s="183"/>
      <c r="B656" s="183"/>
      <c r="C656" s="183"/>
      <c r="D656" s="183"/>
      <c r="E656" s="183"/>
      <c r="F656" s="183"/>
      <c r="G656" s="183"/>
      <c r="H656" s="183"/>
      <c r="I656" s="183"/>
      <c r="J656" s="183"/>
      <c r="K656" s="183"/>
      <c r="L656" s="183"/>
      <c r="M656" s="183"/>
      <c r="N656" s="183"/>
      <c r="O656" s="183"/>
      <c r="P656" s="183"/>
      <c r="Q656" s="183"/>
      <c r="R656" s="183"/>
      <c r="S656" s="183"/>
      <c r="T656" s="183"/>
      <c r="U656" s="183"/>
      <c r="V656" s="183"/>
      <c r="W656" s="183"/>
      <c r="X656" s="183"/>
      <c r="Y656" s="183"/>
      <c r="Z656" s="183"/>
    </row>
    <row r="657" spans="1:26" ht="12.75" customHeight="1">
      <c r="A657" s="183"/>
      <c r="B657" s="183"/>
      <c r="C657" s="183"/>
      <c r="D657" s="183"/>
      <c r="E657" s="183"/>
      <c r="F657" s="183"/>
      <c r="G657" s="183"/>
      <c r="H657" s="183"/>
      <c r="I657" s="183"/>
      <c r="J657" s="183"/>
      <c r="K657" s="183"/>
      <c r="L657" s="183"/>
      <c r="M657" s="183"/>
      <c r="N657" s="183"/>
      <c r="O657" s="183"/>
      <c r="P657" s="183"/>
      <c r="Q657" s="183"/>
      <c r="R657" s="183"/>
      <c r="S657" s="183"/>
      <c r="T657" s="183"/>
      <c r="U657" s="183"/>
      <c r="V657" s="183"/>
      <c r="W657" s="183"/>
      <c r="X657" s="183"/>
      <c r="Y657" s="183"/>
      <c r="Z657" s="183"/>
    </row>
    <row r="658" spans="1:26" ht="12.75" customHeight="1">
      <c r="A658" s="183"/>
      <c r="B658" s="183"/>
      <c r="C658" s="183"/>
      <c r="D658" s="183"/>
      <c r="E658" s="183"/>
      <c r="F658" s="183"/>
      <c r="G658" s="183"/>
      <c r="H658" s="183"/>
      <c r="I658" s="183"/>
      <c r="J658" s="183"/>
      <c r="K658" s="183"/>
      <c r="L658" s="183"/>
      <c r="M658" s="183"/>
      <c r="N658" s="183"/>
      <c r="O658" s="183"/>
      <c r="P658" s="183"/>
      <c r="Q658" s="183"/>
      <c r="R658" s="183"/>
      <c r="S658" s="183"/>
      <c r="T658" s="183"/>
      <c r="U658" s="183"/>
      <c r="V658" s="183"/>
      <c r="W658" s="183"/>
      <c r="X658" s="183"/>
      <c r="Y658" s="183"/>
      <c r="Z658" s="183"/>
    </row>
    <row r="659" spans="1:26" ht="12.75" customHeight="1">
      <c r="A659" s="183"/>
      <c r="B659" s="183"/>
      <c r="C659" s="183"/>
      <c r="D659" s="183"/>
      <c r="E659" s="183"/>
      <c r="F659" s="183"/>
      <c r="G659" s="183"/>
      <c r="H659" s="183"/>
      <c r="I659" s="183"/>
      <c r="J659" s="183"/>
      <c r="K659" s="183"/>
      <c r="L659" s="183"/>
      <c r="M659" s="183"/>
      <c r="N659" s="183"/>
      <c r="O659" s="183"/>
      <c r="P659" s="183"/>
      <c r="Q659" s="183"/>
      <c r="R659" s="183"/>
      <c r="S659" s="183"/>
      <c r="T659" s="183"/>
      <c r="U659" s="183"/>
      <c r="V659" s="183"/>
      <c r="W659" s="183"/>
      <c r="X659" s="183"/>
      <c r="Y659" s="183"/>
      <c r="Z659" s="183"/>
    </row>
    <row r="660" spans="1:26" ht="12.75" customHeight="1">
      <c r="A660" s="183"/>
      <c r="B660" s="183"/>
      <c r="C660" s="183"/>
      <c r="D660" s="183"/>
      <c r="E660" s="183"/>
      <c r="F660" s="183"/>
      <c r="G660" s="183"/>
      <c r="H660" s="183"/>
      <c r="I660" s="183"/>
      <c r="J660" s="183"/>
      <c r="K660" s="183"/>
      <c r="L660" s="183"/>
      <c r="M660" s="183"/>
      <c r="N660" s="183"/>
      <c r="O660" s="183"/>
      <c r="P660" s="183"/>
      <c r="Q660" s="183"/>
      <c r="R660" s="183"/>
      <c r="S660" s="183"/>
      <c r="T660" s="183"/>
      <c r="U660" s="183"/>
      <c r="V660" s="183"/>
      <c r="W660" s="183"/>
      <c r="X660" s="183"/>
      <c r="Y660" s="183"/>
      <c r="Z660" s="183"/>
    </row>
    <row r="661" spans="1:26" ht="12.75" customHeight="1">
      <c r="A661" s="183"/>
      <c r="B661" s="183"/>
      <c r="C661" s="183"/>
      <c r="D661" s="183"/>
      <c r="E661" s="183"/>
      <c r="F661" s="183"/>
      <c r="G661" s="183"/>
      <c r="H661" s="183"/>
      <c r="I661" s="183"/>
      <c r="J661" s="183"/>
      <c r="K661" s="183"/>
      <c r="L661" s="183"/>
      <c r="M661" s="183"/>
      <c r="N661" s="183"/>
      <c r="O661" s="183"/>
      <c r="P661" s="183"/>
      <c r="Q661" s="183"/>
      <c r="R661" s="183"/>
      <c r="S661" s="183"/>
      <c r="T661" s="183"/>
      <c r="U661" s="183"/>
      <c r="V661" s="183"/>
      <c r="W661" s="183"/>
      <c r="X661" s="183"/>
      <c r="Y661" s="183"/>
      <c r="Z661" s="183"/>
    </row>
    <row r="662" spans="1:26" ht="12.75" customHeight="1">
      <c r="A662" s="183"/>
      <c r="B662" s="183"/>
      <c r="C662" s="183"/>
      <c r="D662" s="183"/>
      <c r="E662" s="183"/>
      <c r="F662" s="183"/>
      <c r="G662" s="183"/>
      <c r="H662" s="183"/>
      <c r="I662" s="183"/>
      <c r="J662" s="183"/>
      <c r="K662" s="183"/>
      <c r="L662" s="183"/>
      <c r="M662" s="183"/>
      <c r="N662" s="183"/>
      <c r="O662" s="183"/>
      <c r="P662" s="183"/>
      <c r="Q662" s="183"/>
      <c r="R662" s="183"/>
      <c r="S662" s="183"/>
      <c r="T662" s="183"/>
      <c r="U662" s="183"/>
      <c r="V662" s="183"/>
      <c r="W662" s="183"/>
      <c r="X662" s="183"/>
      <c r="Y662" s="183"/>
      <c r="Z662" s="183"/>
    </row>
    <row r="663" spans="1:26" ht="12.75" customHeight="1">
      <c r="A663" s="183"/>
      <c r="B663" s="183"/>
      <c r="C663" s="183"/>
      <c r="D663" s="183"/>
      <c r="E663" s="183"/>
      <c r="F663" s="183"/>
      <c r="G663" s="183"/>
      <c r="H663" s="183"/>
      <c r="I663" s="183"/>
      <c r="J663" s="183"/>
      <c r="K663" s="183"/>
      <c r="L663" s="183"/>
      <c r="M663" s="183"/>
      <c r="N663" s="183"/>
      <c r="O663" s="183"/>
      <c r="P663" s="183"/>
      <c r="Q663" s="183"/>
      <c r="R663" s="183"/>
      <c r="S663" s="183"/>
      <c r="T663" s="183"/>
      <c r="U663" s="183"/>
      <c r="V663" s="183"/>
      <c r="W663" s="183"/>
      <c r="X663" s="183"/>
      <c r="Y663" s="183"/>
      <c r="Z663" s="183"/>
    </row>
    <row r="664" spans="1:26" ht="12.75" customHeight="1">
      <c r="A664" s="183"/>
      <c r="B664" s="183"/>
      <c r="C664" s="183"/>
      <c r="D664" s="183"/>
      <c r="E664" s="183"/>
      <c r="F664" s="183"/>
      <c r="G664" s="183"/>
      <c r="H664" s="183"/>
      <c r="I664" s="183"/>
      <c r="J664" s="183"/>
      <c r="K664" s="183"/>
      <c r="L664" s="183"/>
      <c r="M664" s="183"/>
      <c r="N664" s="183"/>
      <c r="O664" s="183"/>
      <c r="P664" s="183"/>
      <c r="Q664" s="183"/>
      <c r="R664" s="183"/>
      <c r="S664" s="183"/>
      <c r="T664" s="183"/>
      <c r="U664" s="183"/>
      <c r="V664" s="183"/>
      <c r="W664" s="183"/>
      <c r="X664" s="183"/>
      <c r="Y664" s="183"/>
      <c r="Z664" s="183"/>
    </row>
    <row r="665" spans="1:26" ht="12.75" customHeight="1">
      <c r="A665" s="183"/>
      <c r="B665" s="183"/>
      <c r="C665" s="183"/>
      <c r="D665" s="183"/>
      <c r="E665" s="183"/>
      <c r="F665" s="183"/>
      <c r="G665" s="183"/>
      <c r="H665" s="183"/>
      <c r="I665" s="183"/>
      <c r="J665" s="183"/>
      <c r="K665" s="183"/>
      <c r="L665" s="183"/>
      <c r="M665" s="183"/>
      <c r="N665" s="183"/>
      <c r="O665" s="183"/>
      <c r="P665" s="183"/>
      <c r="Q665" s="183"/>
      <c r="R665" s="183"/>
      <c r="S665" s="183"/>
      <c r="T665" s="183"/>
      <c r="U665" s="183"/>
      <c r="V665" s="183"/>
      <c r="W665" s="183"/>
      <c r="X665" s="183"/>
      <c r="Y665" s="183"/>
      <c r="Z665" s="183"/>
    </row>
    <row r="666" spans="1:26" ht="12.75" customHeight="1">
      <c r="A666" s="183"/>
      <c r="B666" s="183"/>
      <c r="C666" s="183"/>
      <c r="D666" s="183"/>
      <c r="E666" s="183"/>
      <c r="F666" s="183"/>
      <c r="G666" s="183"/>
      <c r="H666" s="183"/>
      <c r="I666" s="183"/>
      <c r="J666" s="183"/>
      <c r="K666" s="183"/>
      <c r="L666" s="183"/>
      <c r="M666" s="183"/>
      <c r="N666" s="183"/>
      <c r="O666" s="183"/>
      <c r="P666" s="183"/>
      <c r="Q666" s="183"/>
      <c r="R666" s="183"/>
      <c r="S666" s="183"/>
      <c r="T666" s="183"/>
      <c r="U666" s="183"/>
      <c r="V666" s="183"/>
      <c r="W666" s="183"/>
      <c r="X666" s="183"/>
      <c r="Y666" s="183"/>
      <c r="Z666" s="183"/>
    </row>
    <row r="667" spans="1:26" ht="12.75" customHeight="1">
      <c r="A667" s="183"/>
      <c r="B667" s="183"/>
      <c r="C667" s="183"/>
      <c r="D667" s="183"/>
      <c r="E667" s="183"/>
      <c r="F667" s="183"/>
      <c r="G667" s="183"/>
      <c r="H667" s="183"/>
      <c r="I667" s="183"/>
      <c r="J667" s="183"/>
      <c r="K667" s="183"/>
      <c r="L667" s="183"/>
      <c r="M667" s="183"/>
      <c r="N667" s="183"/>
      <c r="O667" s="183"/>
      <c r="P667" s="183"/>
      <c r="Q667" s="183"/>
      <c r="R667" s="183"/>
      <c r="S667" s="183"/>
      <c r="T667" s="183"/>
      <c r="U667" s="183"/>
      <c r="V667" s="183"/>
      <c r="W667" s="183"/>
      <c r="X667" s="183"/>
      <c r="Y667" s="183"/>
      <c r="Z667" s="183"/>
    </row>
    <row r="668" spans="1:26" ht="12.75" customHeight="1">
      <c r="A668" s="183"/>
      <c r="B668" s="183"/>
      <c r="C668" s="183"/>
      <c r="D668" s="183"/>
      <c r="E668" s="183"/>
      <c r="F668" s="183"/>
      <c r="G668" s="183"/>
      <c r="H668" s="183"/>
      <c r="I668" s="183"/>
      <c r="J668" s="183"/>
      <c r="K668" s="183"/>
      <c r="L668" s="183"/>
      <c r="M668" s="183"/>
      <c r="N668" s="183"/>
      <c r="O668" s="183"/>
      <c r="P668" s="183"/>
      <c r="Q668" s="183"/>
      <c r="R668" s="183"/>
      <c r="S668" s="183"/>
      <c r="T668" s="183"/>
      <c r="U668" s="183"/>
      <c r="V668" s="183"/>
      <c r="W668" s="183"/>
      <c r="X668" s="183"/>
      <c r="Y668" s="183"/>
      <c r="Z668" s="183"/>
    </row>
    <row r="669" spans="1:26" ht="12.75" customHeight="1">
      <c r="A669" s="183"/>
      <c r="B669" s="183"/>
      <c r="C669" s="183"/>
      <c r="D669" s="183"/>
      <c r="E669" s="183"/>
      <c r="F669" s="183"/>
      <c r="G669" s="183"/>
      <c r="H669" s="183"/>
      <c r="I669" s="183"/>
      <c r="J669" s="183"/>
      <c r="K669" s="183"/>
      <c r="L669" s="183"/>
      <c r="M669" s="183"/>
      <c r="N669" s="183"/>
      <c r="O669" s="183"/>
      <c r="P669" s="183"/>
      <c r="Q669" s="183"/>
      <c r="R669" s="183"/>
      <c r="S669" s="183"/>
      <c r="T669" s="183"/>
      <c r="U669" s="183"/>
      <c r="V669" s="183"/>
      <c r="W669" s="183"/>
      <c r="X669" s="183"/>
      <c r="Y669" s="183"/>
      <c r="Z669" s="183"/>
    </row>
    <row r="670" spans="1:26" ht="12.75" customHeight="1">
      <c r="A670" s="183"/>
      <c r="B670" s="183"/>
      <c r="C670" s="183"/>
      <c r="D670" s="183"/>
      <c r="E670" s="183"/>
      <c r="F670" s="183"/>
      <c r="G670" s="183"/>
      <c r="H670" s="183"/>
      <c r="I670" s="183"/>
      <c r="J670" s="183"/>
      <c r="K670" s="183"/>
      <c r="L670" s="183"/>
      <c r="M670" s="183"/>
      <c r="N670" s="183"/>
      <c r="O670" s="183"/>
      <c r="P670" s="183"/>
      <c r="Q670" s="183"/>
      <c r="R670" s="183"/>
      <c r="S670" s="183"/>
      <c r="T670" s="183"/>
      <c r="U670" s="183"/>
      <c r="V670" s="183"/>
      <c r="W670" s="183"/>
      <c r="X670" s="183"/>
      <c r="Y670" s="183"/>
      <c r="Z670" s="183"/>
    </row>
    <row r="671" spans="1:26" ht="12.75" customHeight="1">
      <c r="A671" s="183"/>
      <c r="B671" s="183"/>
      <c r="C671" s="183"/>
      <c r="D671" s="183"/>
      <c r="E671" s="183"/>
      <c r="F671" s="183"/>
      <c r="G671" s="183"/>
      <c r="H671" s="183"/>
      <c r="I671" s="183"/>
      <c r="J671" s="183"/>
      <c r="K671" s="183"/>
      <c r="L671" s="183"/>
      <c r="M671" s="183"/>
      <c r="N671" s="183"/>
      <c r="O671" s="183"/>
      <c r="P671" s="183"/>
      <c r="Q671" s="183"/>
      <c r="R671" s="183"/>
      <c r="S671" s="183"/>
      <c r="T671" s="183"/>
      <c r="U671" s="183"/>
      <c r="V671" s="183"/>
      <c r="W671" s="183"/>
      <c r="X671" s="183"/>
      <c r="Y671" s="183"/>
      <c r="Z671" s="183"/>
    </row>
    <row r="672" spans="1:26" ht="12.75" customHeight="1">
      <c r="A672" s="183"/>
      <c r="B672" s="183"/>
      <c r="C672" s="183"/>
      <c r="D672" s="183"/>
      <c r="E672" s="183"/>
      <c r="F672" s="183"/>
      <c r="G672" s="183"/>
      <c r="H672" s="183"/>
      <c r="I672" s="183"/>
      <c r="J672" s="183"/>
      <c r="K672" s="183"/>
      <c r="L672" s="183"/>
      <c r="M672" s="183"/>
      <c r="N672" s="183"/>
      <c r="O672" s="183"/>
      <c r="P672" s="183"/>
      <c r="Q672" s="183"/>
      <c r="R672" s="183"/>
      <c r="S672" s="183"/>
      <c r="T672" s="183"/>
      <c r="U672" s="183"/>
      <c r="V672" s="183"/>
      <c r="W672" s="183"/>
      <c r="X672" s="183"/>
      <c r="Y672" s="183"/>
      <c r="Z672" s="183"/>
    </row>
    <row r="673" spans="1:26" ht="12.75" customHeight="1">
      <c r="A673" s="183"/>
      <c r="B673" s="183"/>
      <c r="C673" s="183"/>
      <c r="D673" s="183"/>
      <c r="E673" s="183"/>
      <c r="F673" s="183"/>
      <c r="G673" s="183"/>
      <c r="H673" s="183"/>
      <c r="I673" s="183"/>
      <c r="J673" s="183"/>
      <c r="K673" s="183"/>
      <c r="L673" s="183"/>
      <c r="M673" s="183"/>
      <c r="N673" s="183"/>
      <c r="O673" s="183"/>
      <c r="P673" s="183"/>
      <c r="Q673" s="183"/>
      <c r="R673" s="183"/>
      <c r="S673" s="183"/>
      <c r="T673" s="183"/>
      <c r="U673" s="183"/>
      <c r="V673" s="183"/>
      <c r="W673" s="183"/>
      <c r="X673" s="183"/>
      <c r="Y673" s="183"/>
      <c r="Z673" s="183"/>
    </row>
    <row r="674" spans="1:26" ht="12.75" customHeight="1">
      <c r="A674" s="183"/>
      <c r="B674" s="183"/>
      <c r="C674" s="183"/>
      <c r="D674" s="183"/>
      <c r="E674" s="183"/>
      <c r="F674" s="183"/>
      <c r="G674" s="183"/>
      <c r="H674" s="183"/>
      <c r="I674" s="183"/>
      <c r="J674" s="183"/>
      <c r="K674" s="183"/>
      <c r="L674" s="183"/>
      <c r="M674" s="183"/>
      <c r="N674" s="183"/>
      <c r="O674" s="183"/>
      <c r="P674" s="183"/>
      <c r="Q674" s="183"/>
      <c r="R674" s="183"/>
      <c r="S674" s="183"/>
      <c r="T674" s="183"/>
      <c r="U674" s="183"/>
      <c r="V674" s="183"/>
      <c r="W674" s="183"/>
      <c r="X674" s="183"/>
      <c r="Y674" s="183"/>
      <c r="Z674" s="183"/>
    </row>
    <row r="675" spans="1:26" ht="12.75" customHeight="1">
      <c r="A675" s="183"/>
      <c r="B675" s="183"/>
      <c r="C675" s="183"/>
      <c r="D675" s="183"/>
      <c r="E675" s="183"/>
      <c r="F675" s="183"/>
      <c r="G675" s="183"/>
      <c r="H675" s="183"/>
      <c r="I675" s="183"/>
      <c r="J675" s="183"/>
      <c r="K675" s="183"/>
      <c r="L675" s="183"/>
      <c r="M675" s="183"/>
      <c r="N675" s="183"/>
      <c r="O675" s="183"/>
      <c r="P675" s="183"/>
      <c r="Q675" s="183"/>
      <c r="R675" s="183"/>
      <c r="S675" s="183"/>
      <c r="T675" s="183"/>
      <c r="U675" s="183"/>
      <c r="V675" s="183"/>
      <c r="W675" s="183"/>
      <c r="X675" s="183"/>
      <c r="Y675" s="183"/>
      <c r="Z675" s="183"/>
    </row>
    <row r="676" spans="1:26" ht="12.75" customHeight="1">
      <c r="A676" s="183"/>
      <c r="B676" s="183"/>
      <c r="C676" s="183"/>
      <c r="D676" s="183"/>
      <c r="E676" s="183"/>
      <c r="F676" s="183"/>
      <c r="G676" s="183"/>
      <c r="H676" s="183"/>
      <c r="I676" s="183"/>
      <c r="J676" s="183"/>
      <c r="K676" s="183"/>
      <c r="L676" s="183"/>
      <c r="M676" s="183"/>
      <c r="N676" s="183"/>
      <c r="O676" s="183"/>
      <c r="P676" s="183"/>
      <c r="Q676" s="183"/>
      <c r="R676" s="183"/>
      <c r="S676" s="183"/>
      <c r="T676" s="183"/>
      <c r="U676" s="183"/>
      <c r="V676" s="183"/>
      <c r="W676" s="183"/>
      <c r="X676" s="183"/>
      <c r="Y676" s="183"/>
      <c r="Z676" s="183"/>
    </row>
    <row r="677" spans="1:26" ht="12.75" customHeight="1">
      <c r="A677" s="183"/>
      <c r="B677" s="183"/>
      <c r="C677" s="183"/>
      <c r="D677" s="183"/>
      <c r="E677" s="183"/>
      <c r="F677" s="183"/>
      <c r="G677" s="183"/>
      <c r="H677" s="183"/>
      <c r="I677" s="183"/>
      <c r="J677" s="183"/>
      <c r="K677" s="183"/>
      <c r="L677" s="183"/>
      <c r="M677" s="183"/>
      <c r="N677" s="183"/>
      <c r="O677" s="183"/>
      <c r="P677" s="183"/>
      <c r="Q677" s="183"/>
      <c r="R677" s="183"/>
      <c r="S677" s="183"/>
      <c r="T677" s="183"/>
      <c r="U677" s="183"/>
      <c r="V677" s="183"/>
      <c r="W677" s="183"/>
      <c r="X677" s="183"/>
      <c r="Y677" s="183"/>
      <c r="Z677" s="183"/>
    </row>
    <row r="678" spans="1:26" ht="12.75" customHeight="1">
      <c r="A678" s="183"/>
      <c r="B678" s="183"/>
      <c r="C678" s="183"/>
      <c r="D678" s="183"/>
      <c r="E678" s="183"/>
      <c r="F678" s="183"/>
      <c r="G678" s="183"/>
      <c r="H678" s="183"/>
      <c r="I678" s="183"/>
      <c r="J678" s="183"/>
      <c r="K678" s="183"/>
      <c r="L678" s="183"/>
      <c r="M678" s="183"/>
      <c r="N678" s="183"/>
      <c r="O678" s="183"/>
      <c r="P678" s="183"/>
      <c r="Q678" s="183"/>
      <c r="R678" s="183"/>
      <c r="S678" s="183"/>
      <c r="T678" s="183"/>
      <c r="U678" s="183"/>
      <c r="V678" s="183"/>
      <c r="W678" s="183"/>
      <c r="X678" s="183"/>
      <c r="Y678" s="183"/>
      <c r="Z678" s="183"/>
    </row>
    <row r="679" spans="1:26" ht="12.75" customHeight="1">
      <c r="A679" s="183"/>
      <c r="B679" s="183"/>
      <c r="C679" s="183"/>
      <c r="D679" s="183"/>
      <c r="E679" s="183"/>
      <c r="F679" s="183"/>
      <c r="G679" s="183"/>
      <c r="H679" s="183"/>
      <c r="I679" s="183"/>
      <c r="J679" s="183"/>
      <c r="K679" s="183"/>
      <c r="L679" s="183"/>
      <c r="M679" s="183"/>
      <c r="N679" s="183"/>
      <c r="O679" s="183"/>
      <c r="P679" s="183"/>
      <c r="Q679" s="183"/>
      <c r="R679" s="183"/>
      <c r="S679" s="183"/>
      <c r="T679" s="183"/>
      <c r="U679" s="183"/>
      <c r="V679" s="183"/>
      <c r="W679" s="183"/>
      <c r="X679" s="183"/>
      <c r="Y679" s="183"/>
      <c r="Z679" s="183"/>
    </row>
    <row r="680" spans="1:26" ht="12.75" customHeight="1">
      <c r="A680" s="183"/>
      <c r="B680" s="183"/>
      <c r="C680" s="183"/>
      <c r="D680" s="183"/>
      <c r="E680" s="183"/>
      <c r="F680" s="183"/>
      <c r="G680" s="183"/>
      <c r="H680" s="183"/>
      <c r="I680" s="183"/>
      <c r="J680" s="183"/>
      <c r="K680" s="183"/>
      <c r="L680" s="183"/>
      <c r="M680" s="183"/>
      <c r="N680" s="183"/>
      <c r="O680" s="183"/>
      <c r="P680" s="183"/>
      <c r="Q680" s="183"/>
      <c r="R680" s="183"/>
      <c r="S680" s="183"/>
      <c r="T680" s="183"/>
      <c r="U680" s="183"/>
      <c r="V680" s="183"/>
      <c r="W680" s="183"/>
      <c r="X680" s="183"/>
      <c r="Y680" s="183"/>
      <c r="Z680" s="183"/>
    </row>
    <row r="681" spans="1:26" ht="12.75" customHeight="1">
      <c r="A681" s="183"/>
      <c r="B681" s="183"/>
      <c r="C681" s="183"/>
      <c r="D681" s="183"/>
      <c r="E681" s="183"/>
      <c r="F681" s="183"/>
      <c r="G681" s="183"/>
      <c r="H681" s="183"/>
      <c r="I681" s="183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</row>
    <row r="682" spans="1:26" ht="12.75" customHeight="1">
      <c r="A682" s="183"/>
      <c r="B682" s="183"/>
      <c r="C682" s="183"/>
      <c r="D682" s="183"/>
      <c r="E682" s="183"/>
      <c r="F682" s="183"/>
      <c r="G682" s="183"/>
      <c r="H682" s="183"/>
      <c r="I682" s="183"/>
      <c r="J682" s="183"/>
      <c r="K682" s="183"/>
      <c r="L682" s="183"/>
      <c r="M682" s="183"/>
      <c r="N682" s="183"/>
      <c r="O682" s="183"/>
      <c r="P682" s="183"/>
      <c r="Q682" s="183"/>
      <c r="R682" s="183"/>
      <c r="S682" s="183"/>
      <c r="T682" s="183"/>
      <c r="U682" s="183"/>
      <c r="V682" s="183"/>
      <c r="W682" s="183"/>
      <c r="X682" s="183"/>
      <c r="Y682" s="183"/>
      <c r="Z682" s="183"/>
    </row>
    <row r="683" spans="1:26" ht="12.75" customHeight="1">
      <c r="A683" s="183"/>
      <c r="B683" s="183"/>
      <c r="C683" s="183"/>
      <c r="D683" s="183"/>
      <c r="E683" s="183"/>
      <c r="F683" s="183"/>
      <c r="G683" s="183"/>
      <c r="H683" s="183"/>
      <c r="I683" s="183"/>
      <c r="J683" s="183"/>
      <c r="K683" s="183"/>
      <c r="L683" s="183"/>
      <c r="M683" s="183"/>
      <c r="N683" s="183"/>
      <c r="O683" s="183"/>
      <c r="P683" s="183"/>
      <c r="Q683" s="183"/>
      <c r="R683" s="183"/>
      <c r="S683" s="183"/>
      <c r="T683" s="183"/>
      <c r="U683" s="183"/>
      <c r="V683" s="183"/>
      <c r="W683" s="183"/>
      <c r="X683" s="183"/>
      <c r="Y683" s="183"/>
      <c r="Z683" s="183"/>
    </row>
    <row r="684" spans="1:26" ht="12.75" customHeight="1">
      <c r="A684" s="183"/>
      <c r="B684" s="183"/>
      <c r="C684" s="183"/>
      <c r="D684" s="183"/>
      <c r="E684" s="183"/>
      <c r="F684" s="183"/>
      <c r="G684" s="183"/>
      <c r="H684" s="183"/>
      <c r="I684" s="183"/>
      <c r="J684" s="183"/>
      <c r="K684" s="183"/>
      <c r="L684" s="183"/>
      <c r="M684" s="183"/>
      <c r="N684" s="183"/>
      <c r="O684" s="183"/>
      <c r="P684" s="183"/>
      <c r="Q684" s="183"/>
      <c r="R684" s="183"/>
      <c r="S684" s="183"/>
      <c r="T684" s="183"/>
      <c r="U684" s="183"/>
      <c r="V684" s="183"/>
      <c r="W684" s="183"/>
      <c r="X684" s="183"/>
      <c r="Y684" s="183"/>
      <c r="Z684" s="183"/>
    </row>
    <row r="685" spans="1:26" ht="12.75" customHeight="1">
      <c r="A685" s="183"/>
      <c r="B685" s="183"/>
      <c r="C685" s="183"/>
      <c r="D685" s="183"/>
      <c r="E685" s="183"/>
      <c r="F685" s="183"/>
      <c r="G685" s="183"/>
      <c r="H685" s="183"/>
      <c r="I685" s="183"/>
      <c r="J685" s="183"/>
      <c r="K685" s="183"/>
      <c r="L685" s="183"/>
      <c r="M685" s="183"/>
      <c r="N685" s="183"/>
      <c r="O685" s="183"/>
      <c r="P685" s="183"/>
      <c r="Q685" s="183"/>
      <c r="R685" s="183"/>
      <c r="S685" s="183"/>
      <c r="T685" s="183"/>
      <c r="U685" s="183"/>
      <c r="V685" s="183"/>
      <c r="W685" s="183"/>
      <c r="X685" s="183"/>
      <c r="Y685" s="183"/>
      <c r="Z685" s="183"/>
    </row>
    <row r="686" spans="1:26" ht="12.75" customHeight="1">
      <c r="A686" s="183"/>
      <c r="B686" s="183"/>
      <c r="C686" s="183"/>
      <c r="D686" s="183"/>
      <c r="E686" s="183"/>
      <c r="F686" s="183"/>
      <c r="G686" s="183"/>
      <c r="H686" s="183"/>
      <c r="I686" s="183"/>
      <c r="J686" s="183"/>
      <c r="K686" s="183"/>
      <c r="L686" s="183"/>
      <c r="M686" s="183"/>
      <c r="N686" s="183"/>
      <c r="O686" s="183"/>
      <c r="P686" s="183"/>
      <c r="Q686" s="183"/>
      <c r="R686" s="183"/>
      <c r="S686" s="183"/>
      <c r="T686" s="183"/>
      <c r="U686" s="183"/>
      <c r="V686" s="183"/>
      <c r="W686" s="183"/>
      <c r="X686" s="183"/>
      <c r="Y686" s="183"/>
      <c r="Z686" s="183"/>
    </row>
    <row r="687" spans="1:26" ht="12.75" customHeight="1">
      <c r="A687" s="183"/>
      <c r="B687" s="183"/>
      <c r="C687" s="183"/>
      <c r="D687" s="183"/>
      <c r="E687" s="183"/>
      <c r="F687" s="183"/>
      <c r="G687" s="183"/>
      <c r="H687" s="183"/>
      <c r="I687" s="183"/>
      <c r="J687" s="183"/>
      <c r="K687" s="183"/>
      <c r="L687" s="183"/>
      <c r="M687" s="183"/>
      <c r="N687" s="183"/>
      <c r="O687" s="183"/>
      <c r="P687" s="183"/>
      <c r="Q687" s="183"/>
      <c r="R687" s="183"/>
      <c r="S687" s="183"/>
      <c r="T687" s="183"/>
      <c r="U687" s="183"/>
      <c r="V687" s="183"/>
      <c r="W687" s="183"/>
      <c r="X687" s="183"/>
      <c r="Y687" s="183"/>
      <c r="Z687" s="183"/>
    </row>
    <row r="688" spans="1:26" ht="12.75" customHeight="1">
      <c r="A688" s="183"/>
      <c r="B688" s="183"/>
      <c r="C688" s="183"/>
      <c r="D688" s="183"/>
      <c r="E688" s="183"/>
      <c r="F688" s="183"/>
      <c r="G688" s="183"/>
      <c r="H688" s="183"/>
      <c r="I688" s="183"/>
      <c r="J688" s="183"/>
      <c r="K688" s="183"/>
      <c r="L688" s="183"/>
      <c r="M688" s="183"/>
      <c r="N688" s="183"/>
      <c r="O688" s="183"/>
      <c r="P688" s="183"/>
      <c r="Q688" s="183"/>
      <c r="R688" s="183"/>
      <c r="S688" s="183"/>
      <c r="T688" s="183"/>
      <c r="U688" s="183"/>
      <c r="V688" s="183"/>
      <c r="W688" s="183"/>
      <c r="X688" s="183"/>
      <c r="Y688" s="183"/>
      <c r="Z688" s="183"/>
    </row>
    <row r="689" spans="1:26" ht="12.75" customHeight="1">
      <c r="A689" s="183"/>
      <c r="B689" s="183"/>
      <c r="C689" s="183"/>
      <c r="D689" s="183"/>
      <c r="E689" s="183"/>
      <c r="F689" s="183"/>
      <c r="G689" s="183"/>
      <c r="H689" s="183"/>
      <c r="I689" s="183"/>
      <c r="J689" s="183"/>
      <c r="K689" s="183"/>
      <c r="L689" s="183"/>
      <c r="M689" s="183"/>
      <c r="N689" s="183"/>
      <c r="O689" s="183"/>
      <c r="P689" s="183"/>
      <c r="Q689" s="183"/>
      <c r="R689" s="183"/>
      <c r="S689" s="183"/>
      <c r="T689" s="183"/>
      <c r="U689" s="183"/>
      <c r="V689" s="183"/>
      <c r="W689" s="183"/>
      <c r="X689" s="183"/>
      <c r="Y689" s="183"/>
      <c r="Z689" s="183"/>
    </row>
    <row r="690" spans="1:26" ht="12.75" customHeight="1">
      <c r="A690" s="183"/>
      <c r="B690" s="183"/>
      <c r="C690" s="183"/>
      <c r="D690" s="183"/>
      <c r="E690" s="183"/>
      <c r="F690" s="183"/>
      <c r="G690" s="183"/>
      <c r="H690" s="183"/>
      <c r="I690" s="183"/>
      <c r="J690" s="183"/>
      <c r="K690" s="183"/>
      <c r="L690" s="183"/>
      <c r="M690" s="183"/>
      <c r="N690" s="183"/>
      <c r="O690" s="183"/>
      <c r="P690" s="183"/>
      <c r="Q690" s="183"/>
      <c r="R690" s="183"/>
      <c r="S690" s="183"/>
      <c r="T690" s="183"/>
      <c r="U690" s="183"/>
      <c r="V690" s="183"/>
      <c r="W690" s="183"/>
      <c r="X690" s="183"/>
      <c r="Y690" s="183"/>
      <c r="Z690" s="183"/>
    </row>
    <row r="691" spans="1:26" ht="12.75" customHeight="1">
      <c r="A691" s="183"/>
      <c r="B691" s="183"/>
      <c r="C691" s="183"/>
      <c r="D691" s="183"/>
      <c r="E691" s="183"/>
      <c r="F691" s="183"/>
      <c r="G691" s="183"/>
      <c r="H691" s="183"/>
      <c r="I691" s="183"/>
      <c r="J691" s="183"/>
      <c r="K691" s="183"/>
      <c r="L691" s="183"/>
      <c r="M691" s="183"/>
      <c r="N691" s="183"/>
      <c r="O691" s="183"/>
      <c r="P691" s="183"/>
      <c r="Q691" s="183"/>
      <c r="R691" s="183"/>
      <c r="S691" s="183"/>
      <c r="T691" s="183"/>
      <c r="U691" s="183"/>
      <c r="V691" s="183"/>
      <c r="W691" s="183"/>
      <c r="X691" s="183"/>
      <c r="Y691" s="183"/>
      <c r="Z691" s="183"/>
    </row>
    <row r="692" spans="1:26" ht="12.75" customHeight="1">
      <c r="A692" s="183"/>
      <c r="B692" s="183"/>
      <c r="C692" s="183"/>
      <c r="D692" s="183"/>
      <c r="E692" s="183"/>
      <c r="F692" s="183"/>
      <c r="G692" s="183"/>
      <c r="H692" s="183"/>
      <c r="I692" s="183"/>
      <c r="J692" s="183"/>
      <c r="K692" s="183"/>
      <c r="L692" s="183"/>
      <c r="M692" s="183"/>
      <c r="N692" s="183"/>
      <c r="O692" s="183"/>
      <c r="P692" s="183"/>
      <c r="Q692" s="183"/>
      <c r="R692" s="183"/>
      <c r="S692" s="183"/>
      <c r="T692" s="183"/>
      <c r="U692" s="183"/>
      <c r="V692" s="183"/>
      <c r="W692" s="183"/>
      <c r="X692" s="183"/>
      <c r="Y692" s="183"/>
      <c r="Z692" s="183"/>
    </row>
    <row r="693" spans="1:26" ht="12.75" customHeight="1">
      <c r="A693" s="183"/>
      <c r="B693" s="183"/>
      <c r="C693" s="183"/>
      <c r="D693" s="183"/>
      <c r="E693" s="183"/>
      <c r="F693" s="183"/>
      <c r="G693" s="183"/>
      <c r="H693" s="183"/>
      <c r="I693" s="183"/>
      <c r="J693" s="183"/>
      <c r="K693" s="183"/>
      <c r="L693" s="183"/>
      <c r="M693" s="183"/>
      <c r="N693" s="183"/>
      <c r="O693" s="183"/>
      <c r="P693" s="183"/>
      <c r="Q693" s="183"/>
      <c r="R693" s="183"/>
      <c r="S693" s="183"/>
      <c r="T693" s="183"/>
      <c r="U693" s="183"/>
      <c r="V693" s="183"/>
      <c r="W693" s="183"/>
      <c r="X693" s="183"/>
      <c r="Y693" s="183"/>
      <c r="Z693" s="183"/>
    </row>
    <row r="694" spans="1:26" ht="12.75" customHeight="1">
      <c r="A694" s="183"/>
      <c r="B694" s="183"/>
      <c r="C694" s="183"/>
      <c r="D694" s="183"/>
      <c r="E694" s="183"/>
      <c r="F694" s="183"/>
      <c r="G694" s="183"/>
      <c r="H694" s="183"/>
      <c r="I694" s="183"/>
      <c r="J694" s="183"/>
      <c r="K694" s="183"/>
      <c r="L694" s="183"/>
      <c r="M694" s="183"/>
      <c r="N694" s="183"/>
      <c r="O694" s="183"/>
      <c r="P694" s="183"/>
      <c r="Q694" s="183"/>
      <c r="R694" s="183"/>
      <c r="S694" s="183"/>
      <c r="T694" s="183"/>
      <c r="U694" s="183"/>
      <c r="V694" s="183"/>
      <c r="W694" s="183"/>
      <c r="X694" s="183"/>
      <c r="Y694" s="183"/>
      <c r="Z694" s="183"/>
    </row>
    <row r="695" spans="1:26" ht="12.75" customHeight="1">
      <c r="A695" s="183"/>
      <c r="B695" s="183"/>
      <c r="C695" s="183"/>
      <c r="D695" s="183"/>
      <c r="E695" s="183"/>
      <c r="F695" s="183"/>
      <c r="G695" s="183"/>
      <c r="H695" s="183"/>
      <c r="I695" s="183"/>
      <c r="J695" s="183"/>
      <c r="K695" s="183"/>
      <c r="L695" s="183"/>
      <c r="M695" s="183"/>
      <c r="N695" s="183"/>
      <c r="O695" s="183"/>
      <c r="P695" s="183"/>
      <c r="Q695" s="183"/>
      <c r="R695" s="183"/>
      <c r="S695" s="183"/>
      <c r="T695" s="183"/>
      <c r="U695" s="183"/>
      <c r="V695" s="183"/>
      <c r="W695" s="183"/>
      <c r="X695" s="183"/>
      <c r="Y695" s="183"/>
      <c r="Z695" s="183"/>
    </row>
    <row r="696" spans="1:26" ht="12.75" customHeight="1">
      <c r="A696" s="183"/>
      <c r="B696" s="183"/>
      <c r="C696" s="183"/>
      <c r="D696" s="183"/>
      <c r="E696" s="183"/>
      <c r="F696" s="183"/>
      <c r="G696" s="183"/>
      <c r="H696" s="183"/>
      <c r="I696" s="183"/>
      <c r="J696" s="183"/>
      <c r="K696" s="183"/>
      <c r="L696" s="183"/>
      <c r="M696" s="183"/>
      <c r="N696" s="183"/>
      <c r="O696" s="183"/>
      <c r="P696" s="183"/>
      <c r="Q696" s="183"/>
      <c r="R696" s="183"/>
      <c r="S696" s="183"/>
      <c r="T696" s="183"/>
      <c r="U696" s="183"/>
      <c r="V696" s="183"/>
      <c r="W696" s="183"/>
      <c r="X696" s="183"/>
      <c r="Y696" s="183"/>
      <c r="Z696" s="183"/>
    </row>
    <row r="697" spans="1:26" ht="12.75" customHeight="1">
      <c r="A697" s="183"/>
      <c r="B697" s="183"/>
      <c r="C697" s="183"/>
      <c r="D697" s="183"/>
      <c r="E697" s="183"/>
      <c r="F697" s="183"/>
      <c r="G697" s="183"/>
      <c r="H697" s="183"/>
      <c r="I697" s="183"/>
      <c r="J697" s="183"/>
      <c r="K697" s="183"/>
      <c r="L697" s="183"/>
      <c r="M697" s="183"/>
      <c r="N697" s="183"/>
      <c r="O697" s="183"/>
      <c r="P697" s="183"/>
      <c r="Q697" s="183"/>
      <c r="R697" s="183"/>
      <c r="S697" s="183"/>
      <c r="T697" s="183"/>
      <c r="U697" s="183"/>
      <c r="V697" s="183"/>
      <c r="W697" s="183"/>
      <c r="X697" s="183"/>
      <c r="Y697" s="183"/>
      <c r="Z697" s="183"/>
    </row>
    <row r="698" spans="1:26" ht="12.75" customHeight="1">
      <c r="A698" s="183"/>
      <c r="B698" s="183"/>
      <c r="C698" s="183"/>
      <c r="D698" s="183"/>
      <c r="E698" s="183"/>
      <c r="F698" s="183"/>
      <c r="G698" s="183"/>
      <c r="H698" s="183"/>
      <c r="I698" s="183"/>
      <c r="J698" s="183"/>
      <c r="K698" s="183"/>
      <c r="L698" s="183"/>
      <c r="M698" s="183"/>
      <c r="N698" s="183"/>
      <c r="O698" s="183"/>
      <c r="P698" s="183"/>
      <c r="Q698" s="183"/>
      <c r="R698" s="183"/>
      <c r="S698" s="183"/>
      <c r="T698" s="183"/>
      <c r="U698" s="183"/>
      <c r="V698" s="183"/>
      <c r="W698" s="183"/>
      <c r="X698" s="183"/>
      <c r="Y698" s="183"/>
      <c r="Z698" s="183"/>
    </row>
    <row r="699" spans="1:26" ht="12.75" customHeight="1">
      <c r="A699" s="183"/>
      <c r="B699" s="183"/>
      <c r="C699" s="183"/>
      <c r="D699" s="183"/>
      <c r="E699" s="183"/>
      <c r="F699" s="183"/>
      <c r="G699" s="183"/>
      <c r="H699" s="183"/>
      <c r="I699" s="183"/>
      <c r="J699" s="183"/>
      <c r="K699" s="183"/>
      <c r="L699" s="183"/>
      <c r="M699" s="183"/>
      <c r="N699" s="183"/>
      <c r="O699" s="183"/>
      <c r="P699" s="183"/>
      <c r="Q699" s="183"/>
      <c r="R699" s="183"/>
      <c r="S699" s="183"/>
      <c r="T699" s="183"/>
      <c r="U699" s="183"/>
      <c r="V699" s="183"/>
      <c r="W699" s="183"/>
      <c r="X699" s="183"/>
      <c r="Y699" s="183"/>
      <c r="Z699" s="183"/>
    </row>
    <row r="700" spans="1:26" ht="12.75" customHeight="1">
      <c r="A700" s="183"/>
      <c r="B700" s="183"/>
      <c r="C700" s="183"/>
      <c r="D700" s="183"/>
      <c r="E700" s="183"/>
      <c r="F700" s="183"/>
      <c r="G700" s="183"/>
      <c r="H700" s="183"/>
      <c r="I700" s="183"/>
      <c r="J700" s="183"/>
      <c r="K700" s="183"/>
      <c r="L700" s="183"/>
      <c r="M700" s="183"/>
      <c r="N700" s="183"/>
      <c r="O700" s="183"/>
      <c r="P700" s="183"/>
      <c r="Q700" s="183"/>
      <c r="R700" s="183"/>
      <c r="S700" s="183"/>
      <c r="T700" s="183"/>
      <c r="U700" s="183"/>
      <c r="V700" s="183"/>
      <c r="W700" s="183"/>
      <c r="X700" s="183"/>
      <c r="Y700" s="183"/>
      <c r="Z700" s="183"/>
    </row>
    <row r="701" spans="1:26" ht="12.75" customHeight="1">
      <c r="A701" s="183"/>
      <c r="B701" s="183"/>
      <c r="C701" s="183"/>
      <c r="D701" s="183"/>
      <c r="E701" s="183"/>
      <c r="F701" s="183"/>
      <c r="G701" s="183"/>
      <c r="H701" s="183"/>
      <c r="I701" s="183"/>
      <c r="J701" s="183"/>
      <c r="K701" s="183"/>
      <c r="L701" s="183"/>
      <c r="M701" s="183"/>
      <c r="N701" s="183"/>
      <c r="O701" s="183"/>
      <c r="P701" s="183"/>
      <c r="Q701" s="183"/>
      <c r="R701" s="183"/>
      <c r="S701" s="183"/>
      <c r="T701" s="183"/>
      <c r="U701" s="183"/>
      <c r="V701" s="183"/>
      <c r="W701" s="183"/>
      <c r="X701" s="183"/>
      <c r="Y701" s="183"/>
      <c r="Z701" s="183"/>
    </row>
    <row r="702" spans="1:26" ht="12.75" customHeight="1">
      <c r="A702" s="183"/>
      <c r="B702" s="183"/>
      <c r="C702" s="183"/>
      <c r="D702" s="183"/>
      <c r="E702" s="183"/>
      <c r="F702" s="183"/>
      <c r="G702" s="183"/>
      <c r="H702" s="183"/>
      <c r="I702" s="183"/>
      <c r="J702" s="183"/>
      <c r="K702" s="183"/>
      <c r="L702" s="183"/>
      <c r="M702" s="183"/>
      <c r="N702" s="183"/>
      <c r="O702" s="183"/>
      <c r="P702" s="183"/>
      <c r="Q702" s="183"/>
      <c r="R702" s="183"/>
      <c r="S702" s="183"/>
      <c r="T702" s="183"/>
      <c r="U702" s="183"/>
      <c r="V702" s="183"/>
      <c r="W702" s="183"/>
      <c r="X702" s="183"/>
      <c r="Y702" s="183"/>
      <c r="Z702" s="183"/>
    </row>
    <row r="703" spans="1:26" ht="12.75" customHeight="1">
      <c r="A703" s="183"/>
      <c r="B703" s="183"/>
      <c r="C703" s="183"/>
      <c r="D703" s="183"/>
      <c r="E703" s="183"/>
      <c r="F703" s="183"/>
      <c r="G703" s="183"/>
      <c r="H703" s="183"/>
      <c r="I703" s="183"/>
      <c r="J703" s="183"/>
      <c r="K703" s="183"/>
      <c r="L703" s="183"/>
      <c r="M703" s="183"/>
      <c r="N703" s="183"/>
      <c r="O703" s="183"/>
      <c r="P703" s="183"/>
      <c r="Q703" s="183"/>
      <c r="R703" s="183"/>
      <c r="S703" s="183"/>
      <c r="T703" s="183"/>
      <c r="U703" s="183"/>
      <c r="V703" s="183"/>
      <c r="W703" s="183"/>
      <c r="X703" s="183"/>
      <c r="Y703" s="183"/>
      <c r="Z703" s="183"/>
    </row>
    <row r="704" spans="1:26" ht="12.75" customHeight="1">
      <c r="A704" s="183"/>
      <c r="B704" s="183"/>
      <c r="C704" s="183"/>
      <c r="D704" s="183"/>
      <c r="E704" s="183"/>
      <c r="F704" s="183"/>
      <c r="G704" s="183"/>
      <c r="H704" s="183"/>
      <c r="I704" s="183"/>
      <c r="J704" s="183"/>
      <c r="K704" s="183"/>
      <c r="L704" s="183"/>
      <c r="M704" s="183"/>
      <c r="N704" s="183"/>
      <c r="O704" s="183"/>
      <c r="P704" s="183"/>
      <c r="Q704" s="183"/>
      <c r="R704" s="183"/>
      <c r="S704" s="183"/>
      <c r="T704" s="183"/>
      <c r="U704" s="183"/>
      <c r="V704" s="183"/>
      <c r="W704" s="183"/>
      <c r="X704" s="183"/>
      <c r="Y704" s="183"/>
      <c r="Z704" s="183"/>
    </row>
    <row r="705" spans="1:26" ht="12.75" customHeight="1">
      <c r="A705" s="183"/>
      <c r="B705" s="183"/>
      <c r="C705" s="183"/>
      <c r="D705" s="183"/>
      <c r="E705" s="183"/>
      <c r="F705" s="183"/>
      <c r="G705" s="183"/>
      <c r="H705" s="183"/>
      <c r="I705" s="183"/>
      <c r="J705" s="183"/>
      <c r="K705" s="183"/>
      <c r="L705" s="183"/>
      <c r="M705" s="183"/>
      <c r="N705" s="183"/>
      <c r="O705" s="183"/>
      <c r="P705" s="183"/>
      <c r="Q705" s="183"/>
      <c r="R705" s="183"/>
      <c r="S705" s="183"/>
      <c r="T705" s="183"/>
      <c r="U705" s="183"/>
      <c r="V705" s="183"/>
      <c r="W705" s="183"/>
      <c r="X705" s="183"/>
      <c r="Y705" s="183"/>
      <c r="Z705" s="183"/>
    </row>
    <row r="706" spans="1:26" ht="12.75" customHeight="1">
      <c r="A706" s="183"/>
      <c r="B706" s="183"/>
      <c r="C706" s="183"/>
      <c r="D706" s="183"/>
      <c r="E706" s="183"/>
      <c r="F706" s="183"/>
      <c r="G706" s="183"/>
      <c r="H706" s="183"/>
      <c r="I706" s="183"/>
      <c r="J706" s="183"/>
      <c r="K706" s="183"/>
      <c r="L706" s="183"/>
      <c r="M706" s="183"/>
      <c r="N706" s="183"/>
      <c r="O706" s="183"/>
      <c r="P706" s="183"/>
      <c r="Q706" s="183"/>
      <c r="R706" s="183"/>
      <c r="S706" s="183"/>
      <c r="T706" s="183"/>
      <c r="U706" s="183"/>
      <c r="V706" s="183"/>
      <c r="W706" s="183"/>
      <c r="X706" s="183"/>
      <c r="Y706" s="183"/>
      <c r="Z706" s="183"/>
    </row>
    <row r="707" spans="1:26" ht="12.75" customHeight="1">
      <c r="A707" s="183"/>
      <c r="B707" s="183"/>
      <c r="C707" s="183"/>
      <c r="D707" s="183"/>
      <c r="E707" s="183"/>
      <c r="F707" s="183"/>
      <c r="G707" s="183"/>
      <c r="H707" s="183"/>
      <c r="I707" s="183"/>
      <c r="J707" s="183"/>
      <c r="K707" s="183"/>
      <c r="L707" s="183"/>
      <c r="M707" s="183"/>
      <c r="N707" s="183"/>
      <c r="O707" s="183"/>
      <c r="P707" s="183"/>
      <c r="Q707" s="183"/>
      <c r="R707" s="183"/>
      <c r="S707" s="183"/>
      <c r="T707" s="183"/>
      <c r="U707" s="183"/>
      <c r="V707" s="183"/>
      <c r="W707" s="183"/>
      <c r="X707" s="183"/>
      <c r="Y707" s="183"/>
      <c r="Z707" s="183"/>
    </row>
    <row r="708" spans="1:26" ht="12.75" customHeight="1">
      <c r="A708" s="183"/>
      <c r="B708" s="183"/>
      <c r="C708" s="183"/>
      <c r="D708" s="183"/>
      <c r="E708" s="183"/>
      <c r="F708" s="183"/>
      <c r="G708" s="183"/>
      <c r="H708" s="183"/>
      <c r="I708" s="183"/>
      <c r="J708" s="183"/>
      <c r="K708" s="183"/>
      <c r="L708" s="183"/>
      <c r="M708" s="183"/>
      <c r="N708" s="183"/>
      <c r="O708" s="183"/>
      <c r="P708" s="183"/>
      <c r="Q708" s="183"/>
      <c r="R708" s="183"/>
      <c r="S708" s="183"/>
      <c r="T708" s="183"/>
      <c r="U708" s="183"/>
      <c r="V708" s="183"/>
      <c r="W708" s="183"/>
      <c r="X708" s="183"/>
      <c r="Y708" s="183"/>
      <c r="Z708" s="183"/>
    </row>
    <row r="709" spans="1:26" ht="12.75" customHeight="1">
      <c r="A709" s="183"/>
      <c r="B709" s="183"/>
      <c r="C709" s="183"/>
      <c r="D709" s="183"/>
      <c r="E709" s="183"/>
      <c r="F709" s="183"/>
      <c r="G709" s="183"/>
      <c r="H709" s="183"/>
      <c r="I709" s="183"/>
      <c r="J709" s="183"/>
      <c r="K709" s="183"/>
      <c r="L709" s="183"/>
      <c r="M709" s="183"/>
      <c r="N709" s="183"/>
      <c r="O709" s="183"/>
      <c r="P709" s="183"/>
      <c r="Q709" s="183"/>
      <c r="R709" s="183"/>
      <c r="S709" s="183"/>
      <c r="T709" s="183"/>
      <c r="U709" s="183"/>
      <c r="V709" s="183"/>
      <c r="W709" s="183"/>
      <c r="X709" s="183"/>
      <c r="Y709" s="183"/>
      <c r="Z709" s="183"/>
    </row>
    <row r="710" spans="1:26" ht="12.75" customHeight="1">
      <c r="A710" s="183"/>
      <c r="B710" s="183"/>
      <c r="C710" s="183"/>
      <c r="D710" s="183"/>
      <c r="E710" s="183"/>
      <c r="F710" s="183"/>
      <c r="G710" s="183"/>
      <c r="H710" s="183"/>
      <c r="I710" s="183"/>
      <c r="J710" s="183"/>
      <c r="K710" s="183"/>
      <c r="L710" s="183"/>
      <c r="M710" s="183"/>
      <c r="N710" s="183"/>
      <c r="O710" s="183"/>
      <c r="P710" s="183"/>
      <c r="Q710" s="183"/>
      <c r="R710" s="183"/>
      <c r="S710" s="183"/>
      <c r="T710" s="183"/>
      <c r="U710" s="183"/>
      <c r="V710" s="183"/>
      <c r="W710" s="183"/>
      <c r="X710" s="183"/>
      <c r="Y710" s="183"/>
      <c r="Z710" s="183"/>
    </row>
    <row r="711" spans="1:26" ht="12.75" customHeight="1">
      <c r="A711" s="183"/>
      <c r="B711" s="183"/>
      <c r="C711" s="183"/>
      <c r="D711" s="183"/>
      <c r="E711" s="183"/>
      <c r="F711" s="183"/>
      <c r="G711" s="183"/>
      <c r="H711" s="183"/>
      <c r="I711" s="183"/>
      <c r="J711" s="183"/>
      <c r="K711" s="183"/>
      <c r="L711" s="183"/>
      <c r="M711" s="183"/>
      <c r="N711" s="183"/>
      <c r="O711" s="183"/>
      <c r="P711" s="183"/>
      <c r="Q711" s="183"/>
      <c r="R711" s="183"/>
      <c r="S711" s="183"/>
      <c r="T711" s="183"/>
      <c r="U711" s="183"/>
      <c r="V711" s="183"/>
      <c r="W711" s="183"/>
      <c r="X711" s="183"/>
      <c r="Y711" s="183"/>
      <c r="Z711" s="183"/>
    </row>
    <row r="712" spans="1:26" ht="12.75" customHeight="1">
      <c r="A712" s="183"/>
      <c r="B712" s="183"/>
      <c r="C712" s="183"/>
      <c r="D712" s="183"/>
      <c r="E712" s="183"/>
      <c r="F712" s="183"/>
      <c r="G712" s="183"/>
      <c r="H712" s="183"/>
      <c r="I712" s="183"/>
      <c r="J712" s="183"/>
      <c r="K712" s="183"/>
      <c r="L712" s="183"/>
      <c r="M712" s="183"/>
      <c r="N712" s="183"/>
      <c r="O712" s="183"/>
      <c r="P712" s="183"/>
      <c r="Q712" s="183"/>
      <c r="R712" s="183"/>
      <c r="S712" s="183"/>
      <c r="T712" s="183"/>
      <c r="U712" s="183"/>
      <c r="V712" s="183"/>
      <c r="W712" s="183"/>
      <c r="X712" s="183"/>
      <c r="Y712" s="183"/>
      <c r="Z712" s="183"/>
    </row>
    <row r="713" spans="1:26" ht="12.75" customHeight="1">
      <c r="A713" s="183"/>
      <c r="B713" s="183"/>
      <c r="C713" s="183"/>
      <c r="D713" s="183"/>
      <c r="E713" s="183"/>
      <c r="F713" s="183"/>
      <c r="G713" s="183"/>
      <c r="H713" s="183"/>
      <c r="I713" s="183"/>
      <c r="J713" s="183"/>
      <c r="K713" s="183"/>
      <c r="L713" s="183"/>
      <c r="M713" s="183"/>
      <c r="N713" s="183"/>
      <c r="O713" s="183"/>
      <c r="P713" s="183"/>
      <c r="Q713" s="183"/>
      <c r="R713" s="183"/>
      <c r="S713" s="183"/>
      <c r="T713" s="183"/>
      <c r="U713" s="183"/>
      <c r="V713" s="183"/>
      <c r="W713" s="183"/>
      <c r="X713" s="183"/>
      <c r="Y713" s="183"/>
      <c r="Z713" s="183"/>
    </row>
    <row r="714" spans="1:26" ht="12.75" customHeight="1">
      <c r="A714" s="183"/>
      <c r="B714" s="183"/>
      <c r="C714" s="183"/>
      <c r="D714" s="183"/>
      <c r="E714" s="183"/>
      <c r="F714" s="183"/>
      <c r="G714" s="183"/>
      <c r="H714" s="183"/>
      <c r="I714" s="183"/>
      <c r="J714" s="183"/>
      <c r="K714" s="183"/>
      <c r="L714" s="183"/>
      <c r="M714" s="183"/>
      <c r="N714" s="183"/>
      <c r="O714" s="183"/>
      <c r="P714" s="183"/>
      <c r="Q714" s="183"/>
      <c r="R714" s="183"/>
      <c r="S714" s="183"/>
      <c r="T714" s="183"/>
      <c r="U714" s="183"/>
      <c r="V714" s="183"/>
      <c r="W714" s="183"/>
      <c r="X714" s="183"/>
      <c r="Y714" s="183"/>
      <c r="Z714" s="183"/>
    </row>
    <row r="715" spans="1:26" ht="12.75" customHeight="1">
      <c r="A715" s="183"/>
      <c r="B715" s="183"/>
      <c r="C715" s="183"/>
      <c r="D715" s="183"/>
      <c r="E715" s="183"/>
      <c r="F715" s="183"/>
      <c r="G715" s="183"/>
      <c r="H715" s="183"/>
      <c r="I715" s="183"/>
      <c r="J715" s="183"/>
      <c r="K715" s="183"/>
      <c r="L715" s="183"/>
      <c r="M715" s="183"/>
      <c r="N715" s="183"/>
      <c r="O715" s="183"/>
      <c r="P715" s="183"/>
      <c r="Q715" s="183"/>
      <c r="R715" s="183"/>
      <c r="S715" s="183"/>
      <c r="T715" s="183"/>
      <c r="U715" s="183"/>
      <c r="V715" s="183"/>
      <c r="W715" s="183"/>
      <c r="X715" s="183"/>
      <c r="Y715" s="183"/>
      <c r="Z715" s="183"/>
    </row>
    <row r="716" spans="1:26" ht="12.75" customHeight="1">
      <c r="A716" s="183"/>
      <c r="B716" s="183"/>
      <c r="C716" s="183"/>
      <c r="D716" s="183"/>
      <c r="E716" s="183"/>
      <c r="F716" s="183"/>
      <c r="G716" s="183"/>
      <c r="H716" s="183"/>
      <c r="I716" s="183"/>
      <c r="J716" s="183"/>
      <c r="K716" s="183"/>
      <c r="L716" s="183"/>
      <c r="M716" s="183"/>
      <c r="N716" s="183"/>
      <c r="O716" s="183"/>
      <c r="P716" s="183"/>
      <c r="Q716" s="183"/>
      <c r="R716" s="183"/>
      <c r="S716" s="183"/>
      <c r="T716" s="183"/>
      <c r="U716" s="183"/>
      <c r="V716" s="183"/>
      <c r="W716" s="183"/>
      <c r="X716" s="183"/>
      <c r="Y716" s="183"/>
      <c r="Z716" s="183"/>
    </row>
    <row r="717" spans="1:26" ht="12.75" customHeight="1">
      <c r="A717" s="183"/>
      <c r="B717" s="183"/>
      <c r="C717" s="183"/>
      <c r="D717" s="183"/>
      <c r="E717" s="183"/>
      <c r="F717" s="183"/>
      <c r="G717" s="183"/>
      <c r="H717" s="183"/>
      <c r="I717" s="183"/>
      <c r="J717" s="183"/>
      <c r="K717" s="183"/>
      <c r="L717" s="183"/>
      <c r="M717" s="183"/>
      <c r="N717" s="183"/>
      <c r="O717" s="183"/>
      <c r="P717" s="183"/>
      <c r="Q717" s="183"/>
      <c r="R717" s="183"/>
      <c r="S717" s="183"/>
      <c r="T717" s="183"/>
      <c r="U717" s="183"/>
      <c r="V717" s="183"/>
      <c r="W717" s="183"/>
      <c r="X717" s="183"/>
      <c r="Y717" s="183"/>
      <c r="Z717" s="183"/>
    </row>
    <row r="718" spans="1:26" ht="12.75" customHeight="1">
      <c r="A718" s="183"/>
      <c r="B718" s="183"/>
      <c r="C718" s="183"/>
      <c r="D718" s="183"/>
      <c r="E718" s="183"/>
      <c r="F718" s="183"/>
      <c r="G718" s="183"/>
      <c r="H718" s="183"/>
      <c r="I718" s="183"/>
      <c r="J718" s="183"/>
      <c r="K718" s="183"/>
      <c r="L718" s="183"/>
      <c r="M718" s="183"/>
      <c r="N718" s="183"/>
      <c r="O718" s="183"/>
      <c r="P718" s="183"/>
      <c r="Q718" s="183"/>
      <c r="R718" s="183"/>
      <c r="S718" s="183"/>
      <c r="T718" s="183"/>
      <c r="U718" s="183"/>
      <c r="V718" s="183"/>
      <c r="W718" s="183"/>
      <c r="X718" s="183"/>
      <c r="Y718" s="183"/>
      <c r="Z718" s="183"/>
    </row>
    <row r="719" spans="1:26" ht="12.75" customHeight="1">
      <c r="A719" s="183"/>
      <c r="B719" s="183"/>
      <c r="C719" s="183"/>
      <c r="D719" s="183"/>
      <c r="E719" s="183"/>
      <c r="F719" s="183"/>
      <c r="G719" s="183"/>
      <c r="H719" s="183"/>
      <c r="I719" s="183"/>
      <c r="J719" s="183"/>
      <c r="K719" s="183"/>
      <c r="L719" s="183"/>
      <c r="M719" s="183"/>
      <c r="N719" s="183"/>
      <c r="O719" s="183"/>
      <c r="P719" s="183"/>
      <c r="Q719" s="183"/>
      <c r="R719" s="183"/>
      <c r="S719" s="183"/>
      <c r="T719" s="183"/>
      <c r="U719" s="183"/>
      <c r="V719" s="183"/>
      <c r="W719" s="183"/>
      <c r="X719" s="183"/>
      <c r="Y719" s="183"/>
      <c r="Z719" s="183"/>
    </row>
    <row r="720" spans="1:26" ht="12.75" customHeight="1">
      <c r="A720" s="183"/>
      <c r="B720" s="183"/>
      <c r="C720" s="183"/>
      <c r="D720" s="183"/>
      <c r="E720" s="183"/>
      <c r="F720" s="183"/>
      <c r="G720" s="183"/>
      <c r="H720" s="183"/>
      <c r="I720" s="183"/>
      <c r="J720" s="183"/>
      <c r="K720" s="183"/>
      <c r="L720" s="183"/>
      <c r="M720" s="183"/>
      <c r="N720" s="183"/>
      <c r="O720" s="183"/>
      <c r="P720" s="183"/>
      <c r="Q720" s="183"/>
      <c r="R720" s="183"/>
      <c r="S720" s="183"/>
      <c r="T720" s="183"/>
      <c r="U720" s="183"/>
      <c r="V720" s="183"/>
      <c r="W720" s="183"/>
      <c r="X720" s="183"/>
      <c r="Y720" s="183"/>
      <c r="Z720" s="183"/>
    </row>
    <row r="721" spans="1:26" ht="12.75" customHeight="1">
      <c r="A721" s="183"/>
      <c r="B721" s="183"/>
      <c r="C721" s="183"/>
      <c r="D721" s="183"/>
      <c r="E721" s="183"/>
      <c r="F721" s="183"/>
      <c r="G721" s="183"/>
      <c r="H721" s="183"/>
      <c r="I721" s="183"/>
      <c r="J721" s="183"/>
      <c r="K721" s="183"/>
      <c r="L721" s="183"/>
      <c r="M721" s="183"/>
      <c r="N721" s="183"/>
      <c r="O721" s="183"/>
      <c r="P721" s="183"/>
      <c r="Q721" s="183"/>
      <c r="R721" s="183"/>
      <c r="S721" s="183"/>
      <c r="T721" s="183"/>
      <c r="U721" s="183"/>
      <c r="V721" s="183"/>
      <c r="W721" s="183"/>
      <c r="X721" s="183"/>
      <c r="Y721" s="183"/>
      <c r="Z721" s="183"/>
    </row>
    <row r="722" spans="1:26" ht="12.75" customHeight="1">
      <c r="A722" s="183"/>
      <c r="B722" s="183"/>
      <c r="C722" s="183"/>
      <c r="D722" s="183"/>
      <c r="E722" s="183"/>
      <c r="F722" s="183"/>
      <c r="G722" s="183"/>
      <c r="H722" s="183"/>
      <c r="I722" s="183"/>
      <c r="J722" s="183"/>
      <c r="K722" s="183"/>
      <c r="L722" s="183"/>
      <c r="M722" s="183"/>
      <c r="N722" s="183"/>
      <c r="O722" s="183"/>
      <c r="P722" s="183"/>
      <c r="Q722" s="183"/>
      <c r="R722" s="183"/>
      <c r="S722" s="183"/>
      <c r="T722" s="183"/>
      <c r="U722" s="183"/>
      <c r="V722" s="183"/>
      <c r="W722" s="183"/>
      <c r="X722" s="183"/>
      <c r="Y722" s="183"/>
      <c r="Z722" s="183"/>
    </row>
    <row r="723" spans="1:26" ht="12.75" customHeight="1">
      <c r="A723" s="183"/>
      <c r="B723" s="183"/>
      <c r="C723" s="183"/>
      <c r="D723" s="183"/>
      <c r="E723" s="183"/>
      <c r="F723" s="183"/>
      <c r="G723" s="183"/>
      <c r="H723" s="183"/>
      <c r="I723" s="183"/>
      <c r="J723" s="183"/>
      <c r="K723" s="183"/>
      <c r="L723" s="183"/>
      <c r="M723" s="183"/>
      <c r="N723" s="183"/>
      <c r="O723" s="183"/>
      <c r="P723" s="183"/>
      <c r="Q723" s="183"/>
      <c r="R723" s="183"/>
      <c r="S723" s="183"/>
      <c r="T723" s="183"/>
      <c r="U723" s="183"/>
      <c r="V723" s="183"/>
      <c r="W723" s="183"/>
      <c r="X723" s="183"/>
      <c r="Y723" s="183"/>
      <c r="Z723" s="183"/>
    </row>
    <row r="724" spans="1:26" ht="12.75" customHeight="1">
      <c r="A724" s="183"/>
      <c r="B724" s="183"/>
      <c r="C724" s="183"/>
      <c r="D724" s="183"/>
      <c r="E724" s="183"/>
      <c r="F724" s="183"/>
      <c r="G724" s="183"/>
      <c r="H724" s="183"/>
      <c r="I724" s="183"/>
      <c r="J724" s="183"/>
      <c r="K724" s="183"/>
      <c r="L724" s="183"/>
      <c r="M724" s="183"/>
      <c r="N724" s="183"/>
      <c r="O724" s="183"/>
      <c r="P724" s="183"/>
      <c r="Q724" s="183"/>
      <c r="R724" s="183"/>
      <c r="S724" s="183"/>
      <c r="T724" s="183"/>
      <c r="U724" s="183"/>
      <c r="V724" s="183"/>
      <c r="W724" s="183"/>
      <c r="X724" s="183"/>
      <c r="Y724" s="183"/>
      <c r="Z724" s="183"/>
    </row>
    <row r="725" spans="1:26" ht="12.75" customHeight="1">
      <c r="A725" s="183"/>
      <c r="B725" s="183"/>
      <c r="C725" s="183"/>
      <c r="D725" s="183"/>
      <c r="E725" s="183"/>
      <c r="F725" s="183"/>
      <c r="G725" s="183"/>
      <c r="H725" s="183"/>
      <c r="I725" s="183"/>
      <c r="J725" s="183"/>
      <c r="K725" s="183"/>
      <c r="L725" s="183"/>
      <c r="M725" s="183"/>
      <c r="N725" s="183"/>
      <c r="O725" s="183"/>
      <c r="P725" s="183"/>
      <c r="Q725" s="183"/>
      <c r="R725" s="183"/>
      <c r="S725" s="183"/>
      <c r="T725" s="183"/>
      <c r="U725" s="183"/>
      <c r="V725" s="183"/>
      <c r="W725" s="183"/>
      <c r="X725" s="183"/>
      <c r="Y725" s="183"/>
      <c r="Z725" s="183"/>
    </row>
    <row r="726" spans="1:26" ht="12.75" customHeight="1">
      <c r="A726" s="183"/>
      <c r="B726" s="183"/>
      <c r="C726" s="183"/>
      <c r="D726" s="183"/>
      <c r="E726" s="183"/>
      <c r="F726" s="183"/>
      <c r="G726" s="183"/>
      <c r="H726" s="183"/>
      <c r="I726" s="183"/>
      <c r="J726" s="183"/>
      <c r="K726" s="183"/>
      <c r="L726" s="183"/>
      <c r="M726" s="183"/>
      <c r="N726" s="183"/>
      <c r="O726" s="183"/>
      <c r="P726" s="183"/>
      <c r="Q726" s="183"/>
      <c r="R726" s="183"/>
      <c r="S726" s="183"/>
      <c r="T726" s="183"/>
      <c r="U726" s="183"/>
      <c r="V726" s="183"/>
      <c r="W726" s="183"/>
      <c r="X726" s="183"/>
      <c r="Y726" s="183"/>
      <c r="Z726" s="183"/>
    </row>
    <row r="727" spans="1:26" ht="12.75" customHeight="1">
      <c r="A727" s="183"/>
      <c r="B727" s="183"/>
      <c r="C727" s="183"/>
      <c r="D727" s="183"/>
      <c r="E727" s="183"/>
      <c r="F727" s="183"/>
      <c r="G727" s="183"/>
      <c r="H727" s="183"/>
      <c r="I727" s="183"/>
      <c r="J727" s="183"/>
      <c r="K727" s="183"/>
      <c r="L727" s="183"/>
      <c r="M727" s="183"/>
      <c r="N727" s="183"/>
      <c r="O727" s="183"/>
      <c r="P727" s="183"/>
      <c r="Q727" s="183"/>
      <c r="R727" s="183"/>
      <c r="S727" s="183"/>
      <c r="T727" s="183"/>
      <c r="U727" s="183"/>
      <c r="V727" s="183"/>
      <c r="W727" s="183"/>
      <c r="X727" s="183"/>
      <c r="Y727" s="183"/>
      <c r="Z727" s="183"/>
    </row>
    <row r="728" spans="1:26" ht="12.75" customHeight="1">
      <c r="A728" s="183"/>
      <c r="B728" s="183"/>
      <c r="C728" s="183"/>
      <c r="D728" s="183"/>
      <c r="E728" s="183"/>
      <c r="F728" s="183"/>
      <c r="G728" s="183"/>
      <c r="H728" s="183"/>
      <c r="I728" s="183"/>
      <c r="J728" s="183"/>
      <c r="K728" s="183"/>
      <c r="L728" s="183"/>
      <c r="M728" s="183"/>
      <c r="N728" s="183"/>
      <c r="O728" s="183"/>
      <c r="P728" s="183"/>
      <c r="Q728" s="183"/>
      <c r="R728" s="183"/>
      <c r="S728" s="183"/>
      <c r="T728" s="183"/>
      <c r="U728" s="183"/>
      <c r="V728" s="183"/>
      <c r="W728" s="183"/>
      <c r="X728" s="183"/>
      <c r="Y728" s="183"/>
      <c r="Z728" s="183"/>
    </row>
    <row r="729" spans="1:26" ht="12.75" customHeight="1">
      <c r="A729" s="183"/>
      <c r="B729" s="183"/>
      <c r="C729" s="183"/>
      <c r="D729" s="183"/>
      <c r="E729" s="183"/>
      <c r="F729" s="183"/>
      <c r="G729" s="183"/>
      <c r="H729" s="183"/>
      <c r="I729" s="183"/>
      <c r="J729" s="183"/>
      <c r="K729" s="183"/>
      <c r="L729" s="183"/>
      <c r="M729" s="183"/>
      <c r="N729" s="183"/>
      <c r="O729" s="183"/>
      <c r="P729" s="183"/>
      <c r="Q729" s="183"/>
      <c r="R729" s="183"/>
      <c r="S729" s="183"/>
      <c r="T729" s="183"/>
      <c r="U729" s="183"/>
      <c r="V729" s="183"/>
      <c r="W729" s="183"/>
      <c r="X729" s="183"/>
      <c r="Y729" s="183"/>
      <c r="Z729" s="183"/>
    </row>
    <row r="730" spans="1:26" ht="12.75" customHeight="1">
      <c r="A730" s="183"/>
      <c r="B730" s="183"/>
      <c r="C730" s="183"/>
      <c r="D730" s="183"/>
      <c r="E730" s="183"/>
      <c r="F730" s="183"/>
      <c r="G730" s="183"/>
      <c r="H730" s="183"/>
      <c r="I730" s="183"/>
      <c r="J730" s="183"/>
      <c r="K730" s="183"/>
      <c r="L730" s="183"/>
      <c r="M730" s="183"/>
      <c r="N730" s="183"/>
      <c r="O730" s="183"/>
      <c r="P730" s="183"/>
      <c r="Q730" s="183"/>
      <c r="R730" s="183"/>
      <c r="S730" s="183"/>
      <c r="T730" s="183"/>
      <c r="U730" s="183"/>
      <c r="V730" s="183"/>
      <c r="W730" s="183"/>
      <c r="X730" s="183"/>
      <c r="Y730" s="183"/>
      <c r="Z730" s="183"/>
    </row>
    <row r="731" spans="1:26" ht="12.75" customHeight="1">
      <c r="A731" s="183"/>
      <c r="B731" s="183"/>
      <c r="C731" s="183"/>
      <c r="D731" s="183"/>
      <c r="E731" s="183"/>
      <c r="F731" s="183"/>
      <c r="G731" s="183"/>
      <c r="H731" s="183"/>
      <c r="I731" s="183"/>
      <c r="J731" s="183"/>
      <c r="K731" s="183"/>
      <c r="L731" s="183"/>
      <c r="M731" s="183"/>
      <c r="N731" s="183"/>
      <c r="O731" s="183"/>
      <c r="P731" s="183"/>
      <c r="Q731" s="183"/>
      <c r="R731" s="183"/>
      <c r="S731" s="183"/>
      <c r="T731" s="183"/>
      <c r="U731" s="183"/>
      <c r="V731" s="183"/>
      <c r="W731" s="183"/>
      <c r="X731" s="183"/>
      <c r="Y731" s="183"/>
      <c r="Z731" s="183"/>
    </row>
    <row r="732" spans="1:26" ht="12.75" customHeight="1">
      <c r="A732" s="183"/>
      <c r="B732" s="183"/>
      <c r="C732" s="183"/>
      <c r="D732" s="183"/>
      <c r="E732" s="183"/>
      <c r="F732" s="183"/>
      <c r="G732" s="183"/>
      <c r="H732" s="183"/>
      <c r="I732" s="183"/>
      <c r="J732" s="183"/>
      <c r="K732" s="183"/>
      <c r="L732" s="183"/>
      <c r="M732" s="183"/>
      <c r="N732" s="183"/>
      <c r="O732" s="183"/>
      <c r="P732" s="183"/>
      <c r="Q732" s="183"/>
      <c r="R732" s="183"/>
      <c r="S732" s="183"/>
      <c r="T732" s="183"/>
      <c r="U732" s="183"/>
      <c r="V732" s="183"/>
      <c r="W732" s="183"/>
      <c r="X732" s="183"/>
      <c r="Y732" s="183"/>
      <c r="Z732" s="183"/>
    </row>
    <row r="733" spans="1:26" ht="12.75" customHeight="1">
      <c r="A733" s="183"/>
      <c r="B733" s="183"/>
      <c r="C733" s="183"/>
      <c r="D733" s="183"/>
      <c r="E733" s="183"/>
      <c r="F733" s="183"/>
      <c r="G733" s="183"/>
      <c r="H733" s="183"/>
      <c r="I733" s="183"/>
      <c r="J733" s="183"/>
      <c r="K733" s="183"/>
      <c r="L733" s="183"/>
      <c r="M733" s="183"/>
      <c r="N733" s="183"/>
      <c r="O733" s="183"/>
      <c r="P733" s="183"/>
      <c r="Q733" s="183"/>
      <c r="R733" s="183"/>
      <c r="S733" s="183"/>
      <c r="T733" s="183"/>
      <c r="U733" s="183"/>
      <c r="V733" s="183"/>
      <c r="W733" s="183"/>
      <c r="X733" s="183"/>
      <c r="Y733" s="183"/>
      <c r="Z733" s="183"/>
    </row>
    <row r="734" spans="1:26" ht="12.75" customHeight="1">
      <c r="A734" s="183"/>
      <c r="B734" s="183"/>
      <c r="C734" s="183"/>
      <c r="D734" s="183"/>
      <c r="E734" s="183"/>
      <c r="F734" s="183"/>
      <c r="G734" s="183"/>
      <c r="H734" s="183"/>
      <c r="I734" s="183"/>
      <c r="J734" s="183"/>
      <c r="K734" s="183"/>
      <c r="L734" s="183"/>
      <c r="M734" s="183"/>
      <c r="N734" s="183"/>
      <c r="O734" s="183"/>
      <c r="P734" s="183"/>
      <c r="Q734" s="183"/>
      <c r="R734" s="183"/>
      <c r="S734" s="183"/>
      <c r="T734" s="183"/>
      <c r="U734" s="183"/>
      <c r="V734" s="183"/>
      <c r="W734" s="183"/>
      <c r="X734" s="183"/>
      <c r="Y734" s="183"/>
      <c r="Z734" s="183"/>
    </row>
    <row r="735" spans="1:26" ht="12.75" customHeight="1">
      <c r="A735" s="183"/>
      <c r="B735" s="183"/>
      <c r="C735" s="183"/>
      <c r="D735" s="183"/>
      <c r="E735" s="183"/>
      <c r="F735" s="183"/>
      <c r="G735" s="183"/>
      <c r="H735" s="183"/>
      <c r="I735" s="183"/>
      <c r="J735" s="183"/>
      <c r="K735" s="183"/>
      <c r="L735" s="183"/>
      <c r="M735" s="183"/>
      <c r="N735" s="183"/>
      <c r="O735" s="183"/>
      <c r="P735" s="183"/>
      <c r="Q735" s="183"/>
      <c r="R735" s="183"/>
      <c r="S735" s="183"/>
      <c r="T735" s="183"/>
      <c r="U735" s="183"/>
      <c r="V735" s="183"/>
      <c r="W735" s="183"/>
      <c r="X735" s="183"/>
      <c r="Y735" s="183"/>
      <c r="Z735" s="183"/>
    </row>
    <row r="736" spans="1:26" ht="12.75" customHeight="1">
      <c r="A736" s="183"/>
      <c r="B736" s="183"/>
      <c r="C736" s="183"/>
      <c r="D736" s="183"/>
      <c r="E736" s="183"/>
      <c r="F736" s="183"/>
      <c r="G736" s="183"/>
      <c r="H736" s="183"/>
      <c r="I736" s="183"/>
      <c r="J736" s="183"/>
      <c r="K736" s="183"/>
      <c r="L736" s="183"/>
      <c r="M736" s="183"/>
      <c r="N736" s="183"/>
      <c r="O736" s="183"/>
      <c r="P736" s="183"/>
      <c r="Q736" s="183"/>
      <c r="R736" s="183"/>
      <c r="S736" s="183"/>
      <c r="T736" s="183"/>
      <c r="U736" s="183"/>
      <c r="V736" s="183"/>
      <c r="W736" s="183"/>
      <c r="X736" s="183"/>
      <c r="Y736" s="183"/>
      <c r="Z736" s="183"/>
    </row>
    <row r="737" spans="1:26" ht="12.75" customHeight="1">
      <c r="A737" s="183"/>
      <c r="B737" s="183"/>
      <c r="C737" s="183"/>
      <c r="D737" s="183"/>
      <c r="E737" s="183"/>
      <c r="F737" s="183"/>
      <c r="G737" s="183"/>
      <c r="H737" s="183"/>
      <c r="I737" s="183"/>
      <c r="J737" s="183"/>
      <c r="K737" s="183"/>
      <c r="L737" s="183"/>
      <c r="M737" s="183"/>
      <c r="N737" s="183"/>
      <c r="O737" s="183"/>
      <c r="P737" s="183"/>
      <c r="Q737" s="183"/>
      <c r="R737" s="183"/>
      <c r="S737" s="183"/>
      <c r="T737" s="183"/>
      <c r="U737" s="183"/>
      <c r="V737" s="183"/>
      <c r="W737" s="183"/>
      <c r="X737" s="183"/>
      <c r="Y737" s="183"/>
      <c r="Z737" s="183"/>
    </row>
    <row r="738" spans="1:26" ht="12.75" customHeight="1">
      <c r="A738" s="183"/>
      <c r="B738" s="183"/>
      <c r="C738" s="183"/>
      <c r="D738" s="183"/>
      <c r="E738" s="183"/>
      <c r="F738" s="183"/>
      <c r="G738" s="183"/>
      <c r="H738" s="183"/>
      <c r="I738" s="183"/>
      <c r="J738" s="183"/>
      <c r="K738" s="183"/>
      <c r="L738" s="183"/>
      <c r="M738" s="183"/>
      <c r="N738" s="183"/>
      <c r="O738" s="183"/>
      <c r="P738" s="183"/>
      <c r="Q738" s="183"/>
      <c r="R738" s="183"/>
      <c r="S738" s="183"/>
      <c r="T738" s="183"/>
      <c r="U738" s="183"/>
      <c r="V738" s="183"/>
      <c r="W738" s="183"/>
      <c r="X738" s="183"/>
      <c r="Y738" s="183"/>
      <c r="Z738" s="183"/>
    </row>
    <row r="739" spans="1:26" ht="12.75" customHeight="1">
      <c r="A739" s="183"/>
      <c r="B739" s="183"/>
      <c r="C739" s="183"/>
      <c r="D739" s="183"/>
      <c r="E739" s="183"/>
      <c r="F739" s="183"/>
      <c r="G739" s="183"/>
      <c r="H739" s="183"/>
      <c r="I739" s="183"/>
      <c r="J739" s="183"/>
      <c r="K739" s="183"/>
      <c r="L739" s="183"/>
      <c r="M739" s="183"/>
      <c r="N739" s="183"/>
      <c r="O739" s="183"/>
      <c r="P739" s="183"/>
      <c r="Q739" s="183"/>
      <c r="R739" s="183"/>
      <c r="S739" s="183"/>
      <c r="T739" s="183"/>
      <c r="U739" s="183"/>
      <c r="V739" s="183"/>
      <c r="W739" s="183"/>
      <c r="X739" s="183"/>
      <c r="Y739" s="183"/>
      <c r="Z739" s="183"/>
    </row>
    <row r="740" spans="1:26" ht="12.75" customHeight="1">
      <c r="A740" s="183"/>
      <c r="B740" s="183"/>
      <c r="C740" s="183"/>
      <c r="D740" s="183"/>
      <c r="E740" s="183"/>
      <c r="F740" s="183"/>
      <c r="G740" s="183"/>
      <c r="H740" s="183"/>
      <c r="I740" s="183"/>
      <c r="J740" s="183"/>
      <c r="K740" s="183"/>
      <c r="L740" s="183"/>
      <c r="M740" s="183"/>
      <c r="N740" s="183"/>
      <c r="O740" s="183"/>
      <c r="P740" s="183"/>
      <c r="Q740" s="183"/>
      <c r="R740" s="183"/>
      <c r="S740" s="183"/>
      <c r="T740" s="183"/>
      <c r="U740" s="183"/>
      <c r="V740" s="183"/>
      <c r="W740" s="183"/>
      <c r="X740" s="183"/>
      <c r="Y740" s="183"/>
      <c r="Z740" s="183"/>
    </row>
    <row r="741" spans="1:26" ht="12.75" customHeight="1">
      <c r="A741" s="183"/>
      <c r="B741" s="183"/>
      <c r="C741" s="183"/>
      <c r="D741" s="183"/>
      <c r="E741" s="183"/>
      <c r="F741" s="183"/>
      <c r="G741" s="183"/>
      <c r="H741" s="183"/>
      <c r="I741" s="183"/>
      <c r="J741" s="183"/>
      <c r="K741" s="183"/>
      <c r="L741" s="183"/>
      <c r="M741" s="183"/>
      <c r="N741" s="183"/>
      <c r="O741" s="183"/>
      <c r="P741" s="183"/>
      <c r="Q741" s="183"/>
      <c r="R741" s="183"/>
      <c r="S741" s="183"/>
      <c r="T741" s="183"/>
      <c r="U741" s="183"/>
      <c r="V741" s="183"/>
      <c r="W741" s="183"/>
      <c r="X741" s="183"/>
      <c r="Y741" s="183"/>
      <c r="Z741" s="183"/>
    </row>
    <row r="742" spans="1:26" ht="12.75" customHeight="1">
      <c r="A742" s="183"/>
      <c r="B742" s="183"/>
      <c r="C742" s="183"/>
      <c r="D742" s="183"/>
      <c r="E742" s="183"/>
      <c r="F742" s="183"/>
      <c r="G742" s="183"/>
      <c r="H742" s="183"/>
      <c r="I742" s="183"/>
      <c r="J742" s="183"/>
      <c r="K742" s="183"/>
      <c r="L742" s="183"/>
      <c r="M742" s="183"/>
      <c r="N742" s="183"/>
      <c r="O742" s="183"/>
      <c r="P742" s="183"/>
      <c r="Q742" s="183"/>
      <c r="R742" s="183"/>
      <c r="S742" s="183"/>
      <c r="T742" s="183"/>
      <c r="U742" s="183"/>
      <c r="V742" s="183"/>
      <c r="W742" s="183"/>
      <c r="X742" s="183"/>
      <c r="Y742" s="183"/>
      <c r="Z742" s="183"/>
    </row>
    <row r="743" spans="1:26" ht="12.75" customHeight="1">
      <c r="A743" s="183"/>
      <c r="B743" s="183"/>
      <c r="C743" s="183"/>
      <c r="D743" s="183"/>
      <c r="E743" s="183"/>
      <c r="F743" s="183"/>
      <c r="G743" s="183"/>
      <c r="H743" s="183"/>
      <c r="I743" s="183"/>
      <c r="J743" s="183"/>
      <c r="K743" s="183"/>
      <c r="L743" s="183"/>
      <c r="M743" s="183"/>
      <c r="N743" s="183"/>
      <c r="O743" s="183"/>
      <c r="P743" s="183"/>
      <c r="Q743" s="183"/>
      <c r="R743" s="183"/>
      <c r="S743" s="183"/>
      <c r="T743" s="183"/>
      <c r="U743" s="183"/>
      <c r="V743" s="183"/>
      <c r="W743" s="183"/>
      <c r="X743" s="183"/>
      <c r="Y743" s="183"/>
      <c r="Z743" s="183"/>
    </row>
    <row r="744" spans="1:26" ht="12.75" customHeight="1">
      <c r="A744" s="183"/>
      <c r="B744" s="183"/>
      <c r="C744" s="183"/>
      <c r="D744" s="183"/>
      <c r="E744" s="183"/>
      <c r="F744" s="183"/>
      <c r="G744" s="183"/>
      <c r="H744" s="183"/>
      <c r="I744" s="183"/>
      <c r="J744" s="183"/>
      <c r="K744" s="183"/>
      <c r="L744" s="183"/>
      <c r="M744" s="183"/>
      <c r="N744" s="183"/>
      <c r="O744" s="183"/>
      <c r="P744" s="183"/>
      <c r="Q744" s="183"/>
      <c r="R744" s="183"/>
      <c r="S744" s="183"/>
      <c r="T744" s="183"/>
      <c r="U744" s="183"/>
      <c r="V744" s="183"/>
      <c r="W744" s="183"/>
      <c r="X744" s="183"/>
      <c r="Y744" s="183"/>
      <c r="Z744" s="183"/>
    </row>
    <row r="745" spans="1:26" ht="12.75" customHeight="1">
      <c r="A745" s="183"/>
      <c r="B745" s="183"/>
      <c r="C745" s="183"/>
      <c r="D745" s="183"/>
      <c r="E745" s="183"/>
      <c r="F745" s="183"/>
      <c r="G745" s="183"/>
      <c r="H745" s="183"/>
      <c r="I745" s="183"/>
      <c r="J745" s="183"/>
      <c r="K745" s="183"/>
      <c r="L745" s="183"/>
      <c r="M745" s="183"/>
      <c r="N745" s="183"/>
      <c r="O745" s="183"/>
      <c r="P745" s="183"/>
      <c r="Q745" s="183"/>
      <c r="R745" s="183"/>
      <c r="S745" s="183"/>
      <c r="T745" s="183"/>
      <c r="U745" s="183"/>
      <c r="V745" s="183"/>
      <c r="W745" s="183"/>
      <c r="X745" s="183"/>
      <c r="Y745" s="183"/>
      <c r="Z745" s="183"/>
    </row>
    <row r="746" spans="1:26" ht="12.75" customHeight="1">
      <c r="A746" s="183"/>
      <c r="B746" s="183"/>
      <c r="C746" s="183"/>
      <c r="D746" s="183"/>
      <c r="E746" s="183"/>
      <c r="F746" s="183"/>
      <c r="G746" s="183"/>
      <c r="H746" s="183"/>
      <c r="I746" s="183"/>
      <c r="J746" s="183"/>
      <c r="K746" s="183"/>
      <c r="L746" s="183"/>
      <c r="M746" s="183"/>
      <c r="N746" s="183"/>
      <c r="O746" s="183"/>
      <c r="P746" s="183"/>
      <c r="Q746" s="183"/>
      <c r="R746" s="183"/>
      <c r="S746" s="183"/>
      <c r="T746" s="183"/>
      <c r="U746" s="183"/>
      <c r="V746" s="183"/>
      <c r="W746" s="183"/>
      <c r="X746" s="183"/>
      <c r="Y746" s="183"/>
      <c r="Z746" s="183"/>
    </row>
    <row r="747" spans="1:26" ht="12.75" customHeight="1">
      <c r="A747" s="183"/>
      <c r="B747" s="183"/>
      <c r="C747" s="183"/>
      <c r="D747" s="183"/>
      <c r="E747" s="183"/>
      <c r="F747" s="183"/>
      <c r="G747" s="183"/>
      <c r="H747" s="183"/>
      <c r="I747" s="183"/>
      <c r="J747" s="183"/>
      <c r="K747" s="183"/>
      <c r="L747" s="183"/>
      <c r="M747" s="183"/>
      <c r="N747" s="183"/>
      <c r="O747" s="183"/>
      <c r="P747" s="183"/>
      <c r="Q747" s="183"/>
      <c r="R747" s="183"/>
      <c r="S747" s="183"/>
      <c r="T747" s="183"/>
      <c r="U747" s="183"/>
      <c r="V747" s="183"/>
      <c r="W747" s="183"/>
      <c r="X747" s="183"/>
      <c r="Y747" s="183"/>
      <c r="Z747" s="183"/>
    </row>
    <row r="748" spans="1:26" ht="12.75" customHeight="1">
      <c r="A748" s="183"/>
      <c r="B748" s="183"/>
      <c r="C748" s="183"/>
      <c r="D748" s="183"/>
      <c r="E748" s="183"/>
      <c r="F748" s="183"/>
      <c r="G748" s="183"/>
      <c r="H748" s="183"/>
      <c r="I748" s="183"/>
      <c r="J748" s="183"/>
      <c r="K748" s="183"/>
      <c r="L748" s="183"/>
      <c r="M748" s="183"/>
      <c r="N748" s="183"/>
      <c r="O748" s="183"/>
      <c r="P748" s="183"/>
      <c r="Q748" s="183"/>
      <c r="R748" s="183"/>
      <c r="S748" s="183"/>
      <c r="T748" s="183"/>
      <c r="U748" s="183"/>
      <c r="V748" s="183"/>
      <c r="W748" s="183"/>
      <c r="X748" s="183"/>
      <c r="Y748" s="183"/>
      <c r="Z748" s="183"/>
    </row>
    <row r="749" spans="1:26" ht="12.75" customHeight="1">
      <c r="A749" s="183"/>
      <c r="B749" s="183"/>
      <c r="C749" s="183"/>
      <c r="D749" s="183"/>
      <c r="E749" s="183"/>
      <c r="F749" s="183"/>
      <c r="G749" s="183"/>
      <c r="H749" s="183"/>
      <c r="I749" s="183"/>
      <c r="J749" s="183"/>
      <c r="K749" s="183"/>
      <c r="L749" s="183"/>
      <c r="M749" s="183"/>
      <c r="N749" s="183"/>
      <c r="O749" s="183"/>
      <c r="P749" s="183"/>
      <c r="Q749" s="183"/>
      <c r="R749" s="183"/>
      <c r="S749" s="183"/>
      <c r="T749" s="183"/>
      <c r="U749" s="183"/>
      <c r="V749" s="183"/>
      <c r="W749" s="183"/>
      <c r="X749" s="183"/>
      <c r="Y749" s="183"/>
      <c r="Z749" s="183"/>
    </row>
    <row r="750" spans="1:26" ht="12.75" customHeight="1">
      <c r="A750" s="183"/>
      <c r="B750" s="183"/>
      <c r="C750" s="183"/>
      <c r="D750" s="183"/>
      <c r="E750" s="183"/>
      <c r="F750" s="183"/>
      <c r="G750" s="183"/>
      <c r="H750" s="183"/>
      <c r="I750" s="183"/>
      <c r="J750" s="183"/>
      <c r="K750" s="183"/>
      <c r="L750" s="183"/>
      <c r="M750" s="183"/>
      <c r="N750" s="183"/>
      <c r="O750" s="183"/>
      <c r="P750" s="183"/>
      <c r="Q750" s="183"/>
      <c r="R750" s="183"/>
      <c r="S750" s="183"/>
      <c r="T750" s="183"/>
      <c r="U750" s="183"/>
      <c r="V750" s="183"/>
      <c r="W750" s="183"/>
      <c r="X750" s="183"/>
      <c r="Y750" s="183"/>
      <c r="Z750" s="183"/>
    </row>
    <row r="751" spans="1:26" ht="12.75" customHeight="1">
      <c r="A751" s="183"/>
      <c r="B751" s="183"/>
      <c r="C751" s="183"/>
      <c r="D751" s="183"/>
      <c r="E751" s="183"/>
      <c r="F751" s="183"/>
      <c r="G751" s="183"/>
      <c r="H751" s="183"/>
      <c r="I751" s="183"/>
      <c r="J751" s="183"/>
      <c r="K751" s="183"/>
      <c r="L751" s="183"/>
      <c r="M751" s="183"/>
      <c r="N751" s="183"/>
      <c r="O751" s="183"/>
      <c r="P751" s="183"/>
      <c r="Q751" s="183"/>
      <c r="R751" s="183"/>
      <c r="S751" s="183"/>
      <c r="T751" s="183"/>
      <c r="U751" s="183"/>
      <c r="V751" s="183"/>
      <c r="W751" s="183"/>
      <c r="X751" s="183"/>
      <c r="Y751" s="183"/>
      <c r="Z751" s="183"/>
    </row>
    <row r="752" spans="1:26" ht="12.75" customHeight="1">
      <c r="A752" s="183"/>
      <c r="B752" s="183"/>
      <c r="C752" s="183"/>
      <c r="D752" s="183"/>
      <c r="E752" s="183"/>
      <c r="F752" s="183"/>
      <c r="G752" s="183"/>
      <c r="H752" s="183"/>
      <c r="I752" s="183"/>
      <c r="J752" s="183"/>
      <c r="K752" s="183"/>
      <c r="L752" s="183"/>
      <c r="M752" s="183"/>
      <c r="N752" s="183"/>
      <c r="O752" s="183"/>
      <c r="P752" s="183"/>
      <c r="Q752" s="183"/>
      <c r="R752" s="183"/>
      <c r="S752" s="183"/>
      <c r="T752" s="183"/>
      <c r="U752" s="183"/>
      <c r="V752" s="183"/>
      <c r="W752" s="183"/>
      <c r="X752" s="183"/>
      <c r="Y752" s="183"/>
      <c r="Z752" s="183"/>
    </row>
    <row r="753" spans="1:26" ht="12.75" customHeight="1">
      <c r="A753" s="183"/>
      <c r="B753" s="183"/>
      <c r="C753" s="183"/>
      <c r="D753" s="183"/>
      <c r="E753" s="183"/>
      <c r="F753" s="183"/>
      <c r="G753" s="183"/>
      <c r="H753" s="183"/>
      <c r="I753" s="183"/>
      <c r="J753" s="183"/>
      <c r="K753" s="183"/>
      <c r="L753" s="183"/>
      <c r="M753" s="183"/>
      <c r="N753" s="183"/>
      <c r="O753" s="183"/>
      <c r="P753" s="183"/>
      <c r="Q753" s="183"/>
      <c r="R753" s="183"/>
      <c r="S753" s="183"/>
      <c r="T753" s="183"/>
      <c r="U753" s="183"/>
      <c r="V753" s="183"/>
      <c r="W753" s="183"/>
      <c r="X753" s="183"/>
      <c r="Y753" s="183"/>
      <c r="Z753" s="183"/>
    </row>
    <row r="754" spans="1:26" ht="12.75" customHeight="1">
      <c r="A754" s="183"/>
      <c r="B754" s="183"/>
      <c r="C754" s="183"/>
      <c r="D754" s="183"/>
      <c r="E754" s="183"/>
      <c r="F754" s="183"/>
      <c r="G754" s="183"/>
      <c r="H754" s="183"/>
      <c r="I754" s="183"/>
      <c r="J754" s="183"/>
      <c r="K754" s="183"/>
      <c r="L754" s="183"/>
      <c r="M754" s="183"/>
      <c r="N754" s="183"/>
      <c r="O754" s="183"/>
      <c r="P754" s="183"/>
      <c r="Q754" s="183"/>
      <c r="R754" s="183"/>
      <c r="S754" s="183"/>
      <c r="T754" s="183"/>
      <c r="U754" s="183"/>
      <c r="V754" s="183"/>
      <c r="W754" s="183"/>
      <c r="X754" s="183"/>
      <c r="Y754" s="183"/>
      <c r="Z754" s="183"/>
    </row>
    <row r="755" spans="1:26" ht="12.75" customHeight="1">
      <c r="A755" s="183"/>
      <c r="B755" s="183"/>
      <c r="C755" s="183"/>
      <c r="D755" s="183"/>
      <c r="E755" s="183"/>
      <c r="F755" s="183"/>
      <c r="G755" s="183"/>
      <c r="H755" s="183"/>
      <c r="I755" s="183"/>
      <c r="J755" s="183"/>
      <c r="K755" s="183"/>
      <c r="L755" s="183"/>
      <c r="M755" s="183"/>
      <c r="N755" s="183"/>
      <c r="O755" s="183"/>
      <c r="P755" s="183"/>
      <c r="Q755" s="183"/>
      <c r="R755" s="183"/>
      <c r="S755" s="183"/>
      <c r="T755" s="183"/>
      <c r="U755" s="183"/>
      <c r="V755" s="183"/>
      <c r="W755" s="183"/>
      <c r="X755" s="183"/>
      <c r="Y755" s="183"/>
      <c r="Z755" s="183"/>
    </row>
    <row r="756" spans="1:26" ht="12.75" customHeight="1">
      <c r="A756" s="183"/>
      <c r="B756" s="183"/>
      <c r="C756" s="183"/>
      <c r="D756" s="183"/>
      <c r="E756" s="183"/>
      <c r="F756" s="183"/>
      <c r="G756" s="183"/>
      <c r="H756" s="183"/>
      <c r="I756" s="183"/>
      <c r="J756" s="183"/>
      <c r="K756" s="183"/>
      <c r="L756" s="183"/>
      <c r="M756" s="183"/>
      <c r="N756" s="183"/>
      <c r="O756" s="183"/>
      <c r="P756" s="183"/>
      <c r="Q756" s="183"/>
      <c r="R756" s="183"/>
      <c r="S756" s="183"/>
      <c r="T756" s="183"/>
      <c r="U756" s="183"/>
      <c r="V756" s="183"/>
      <c r="W756" s="183"/>
      <c r="X756" s="183"/>
      <c r="Y756" s="183"/>
      <c r="Z756" s="183"/>
    </row>
    <row r="757" spans="1:26" ht="12.75" customHeight="1">
      <c r="A757" s="183"/>
      <c r="B757" s="183"/>
      <c r="C757" s="183"/>
      <c r="D757" s="183"/>
      <c r="E757" s="183"/>
      <c r="F757" s="183"/>
      <c r="G757" s="183"/>
      <c r="H757" s="183"/>
      <c r="I757" s="183"/>
      <c r="J757" s="183"/>
      <c r="K757" s="183"/>
      <c r="L757" s="183"/>
      <c r="M757" s="183"/>
      <c r="N757" s="183"/>
      <c r="O757" s="183"/>
      <c r="P757" s="183"/>
      <c r="Q757" s="183"/>
      <c r="R757" s="183"/>
      <c r="S757" s="183"/>
      <c r="T757" s="183"/>
      <c r="U757" s="183"/>
      <c r="V757" s="183"/>
      <c r="W757" s="183"/>
      <c r="X757" s="183"/>
      <c r="Y757" s="183"/>
      <c r="Z757" s="183"/>
    </row>
    <row r="758" spans="1:26" ht="12.75" customHeight="1">
      <c r="A758" s="183"/>
      <c r="B758" s="183"/>
      <c r="C758" s="183"/>
      <c r="D758" s="183"/>
      <c r="E758" s="183"/>
      <c r="F758" s="183"/>
      <c r="G758" s="183"/>
      <c r="H758" s="183"/>
      <c r="I758" s="183"/>
      <c r="J758" s="183"/>
      <c r="K758" s="183"/>
      <c r="L758" s="183"/>
      <c r="M758" s="183"/>
      <c r="N758" s="183"/>
      <c r="O758" s="183"/>
      <c r="P758" s="183"/>
      <c r="Q758" s="183"/>
      <c r="R758" s="183"/>
      <c r="S758" s="183"/>
      <c r="T758" s="183"/>
      <c r="U758" s="183"/>
      <c r="V758" s="183"/>
      <c r="W758" s="183"/>
      <c r="X758" s="183"/>
      <c r="Y758" s="183"/>
      <c r="Z758" s="183"/>
    </row>
    <row r="759" spans="1:26" ht="12.75" customHeight="1">
      <c r="A759" s="183"/>
      <c r="B759" s="183"/>
      <c r="C759" s="183"/>
      <c r="D759" s="183"/>
      <c r="E759" s="183"/>
      <c r="F759" s="183"/>
      <c r="G759" s="183"/>
      <c r="H759" s="183"/>
      <c r="I759" s="183"/>
      <c r="J759" s="183"/>
      <c r="K759" s="183"/>
      <c r="L759" s="183"/>
      <c r="M759" s="183"/>
      <c r="N759" s="183"/>
      <c r="O759" s="183"/>
      <c r="P759" s="183"/>
      <c r="Q759" s="183"/>
      <c r="R759" s="183"/>
      <c r="S759" s="183"/>
      <c r="T759" s="183"/>
      <c r="U759" s="183"/>
      <c r="V759" s="183"/>
      <c r="W759" s="183"/>
      <c r="X759" s="183"/>
      <c r="Y759" s="183"/>
      <c r="Z759" s="183"/>
    </row>
    <row r="760" spans="1:26" ht="12.75" customHeight="1">
      <c r="A760" s="183"/>
      <c r="B760" s="183"/>
      <c r="C760" s="183"/>
      <c r="D760" s="183"/>
      <c r="E760" s="183"/>
      <c r="F760" s="183"/>
      <c r="G760" s="183"/>
      <c r="H760" s="183"/>
      <c r="I760" s="183"/>
      <c r="J760" s="183"/>
      <c r="K760" s="183"/>
      <c r="L760" s="183"/>
      <c r="M760" s="183"/>
      <c r="N760" s="183"/>
      <c r="O760" s="183"/>
      <c r="P760" s="183"/>
      <c r="Q760" s="183"/>
      <c r="R760" s="183"/>
      <c r="S760" s="183"/>
      <c r="T760" s="183"/>
      <c r="U760" s="183"/>
      <c r="V760" s="183"/>
      <c r="W760" s="183"/>
      <c r="X760" s="183"/>
      <c r="Y760" s="183"/>
      <c r="Z760" s="183"/>
    </row>
    <row r="761" spans="1:26" ht="12.75" customHeight="1">
      <c r="A761" s="183"/>
      <c r="B761" s="183"/>
      <c r="C761" s="183"/>
      <c r="D761" s="183"/>
      <c r="E761" s="183"/>
      <c r="F761" s="183"/>
      <c r="G761" s="183"/>
      <c r="H761" s="183"/>
      <c r="I761" s="183"/>
      <c r="J761" s="183"/>
      <c r="K761" s="183"/>
      <c r="L761" s="183"/>
      <c r="M761" s="183"/>
      <c r="N761" s="183"/>
      <c r="O761" s="183"/>
      <c r="P761" s="183"/>
      <c r="Q761" s="183"/>
      <c r="R761" s="183"/>
      <c r="S761" s="183"/>
      <c r="T761" s="183"/>
      <c r="U761" s="183"/>
      <c r="V761" s="183"/>
      <c r="W761" s="183"/>
      <c r="X761" s="183"/>
      <c r="Y761" s="183"/>
      <c r="Z761" s="183"/>
    </row>
    <row r="762" spans="1:26" ht="12.75" customHeight="1">
      <c r="A762" s="183"/>
      <c r="B762" s="183"/>
      <c r="C762" s="183"/>
      <c r="D762" s="183"/>
      <c r="E762" s="183"/>
      <c r="F762" s="183"/>
      <c r="G762" s="183"/>
      <c r="H762" s="183"/>
      <c r="I762" s="183"/>
      <c r="J762" s="183"/>
      <c r="K762" s="183"/>
      <c r="L762" s="183"/>
      <c r="M762" s="183"/>
      <c r="N762" s="183"/>
      <c r="O762" s="183"/>
      <c r="P762" s="183"/>
      <c r="Q762" s="183"/>
      <c r="R762" s="183"/>
      <c r="S762" s="183"/>
      <c r="T762" s="183"/>
      <c r="U762" s="183"/>
      <c r="V762" s="183"/>
      <c r="W762" s="183"/>
      <c r="X762" s="183"/>
      <c r="Y762" s="183"/>
      <c r="Z762" s="183"/>
    </row>
    <row r="763" spans="1:26" ht="12.75" customHeight="1">
      <c r="A763" s="183"/>
      <c r="B763" s="183"/>
      <c r="C763" s="183"/>
      <c r="D763" s="183"/>
      <c r="E763" s="183"/>
      <c r="F763" s="183"/>
      <c r="G763" s="183"/>
      <c r="H763" s="183"/>
      <c r="I763" s="183"/>
      <c r="J763" s="183"/>
      <c r="K763" s="183"/>
      <c r="L763" s="183"/>
      <c r="M763" s="183"/>
      <c r="N763" s="183"/>
      <c r="O763" s="183"/>
      <c r="P763" s="183"/>
      <c r="Q763" s="183"/>
      <c r="R763" s="183"/>
      <c r="S763" s="183"/>
      <c r="T763" s="183"/>
      <c r="U763" s="183"/>
      <c r="V763" s="183"/>
      <c r="W763" s="183"/>
      <c r="X763" s="183"/>
      <c r="Y763" s="183"/>
      <c r="Z763" s="183"/>
    </row>
    <row r="764" spans="1:26" ht="12.75" customHeight="1">
      <c r="A764" s="183"/>
      <c r="B764" s="183"/>
      <c r="C764" s="183"/>
      <c r="D764" s="183"/>
      <c r="E764" s="183"/>
      <c r="F764" s="183"/>
      <c r="G764" s="183"/>
      <c r="H764" s="183"/>
      <c r="I764" s="183"/>
      <c r="J764" s="183"/>
      <c r="K764" s="183"/>
      <c r="L764" s="183"/>
      <c r="M764" s="183"/>
      <c r="N764" s="183"/>
      <c r="O764" s="183"/>
      <c r="P764" s="183"/>
      <c r="Q764" s="183"/>
      <c r="R764" s="183"/>
      <c r="S764" s="183"/>
      <c r="T764" s="183"/>
      <c r="U764" s="183"/>
      <c r="V764" s="183"/>
      <c r="W764" s="183"/>
      <c r="X764" s="183"/>
      <c r="Y764" s="183"/>
      <c r="Z764" s="183"/>
    </row>
    <row r="765" spans="1:26" ht="12.75" customHeight="1">
      <c r="A765" s="183"/>
      <c r="B765" s="183"/>
      <c r="C765" s="183"/>
      <c r="D765" s="183"/>
      <c r="E765" s="183"/>
      <c r="F765" s="183"/>
      <c r="G765" s="183"/>
      <c r="H765" s="183"/>
      <c r="I765" s="183"/>
      <c r="J765" s="183"/>
      <c r="K765" s="183"/>
      <c r="L765" s="183"/>
      <c r="M765" s="183"/>
      <c r="N765" s="183"/>
      <c r="O765" s="183"/>
      <c r="P765" s="183"/>
      <c r="Q765" s="183"/>
      <c r="R765" s="183"/>
      <c r="S765" s="183"/>
      <c r="T765" s="183"/>
      <c r="U765" s="183"/>
      <c r="V765" s="183"/>
      <c r="W765" s="183"/>
      <c r="X765" s="183"/>
      <c r="Y765" s="183"/>
      <c r="Z765" s="183"/>
    </row>
    <row r="766" spans="1:26" ht="12.75" customHeight="1">
      <c r="A766" s="183"/>
      <c r="B766" s="183"/>
      <c r="C766" s="183"/>
      <c r="D766" s="183"/>
      <c r="E766" s="183"/>
      <c r="F766" s="183"/>
      <c r="G766" s="183"/>
      <c r="H766" s="183"/>
      <c r="I766" s="183"/>
      <c r="J766" s="183"/>
      <c r="K766" s="183"/>
      <c r="L766" s="183"/>
      <c r="M766" s="183"/>
      <c r="N766" s="183"/>
      <c r="O766" s="183"/>
      <c r="P766" s="183"/>
      <c r="Q766" s="183"/>
      <c r="R766" s="183"/>
      <c r="S766" s="183"/>
      <c r="T766" s="183"/>
      <c r="U766" s="183"/>
      <c r="V766" s="183"/>
      <c r="W766" s="183"/>
      <c r="X766" s="183"/>
      <c r="Y766" s="183"/>
      <c r="Z766" s="183"/>
    </row>
    <row r="767" spans="1:26" ht="12.75" customHeight="1">
      <c r="A767" s="183"/>
      <c r="B767" s="183"/>
      <c r="C767" s="183"/>
      <c r="D767" s="183"/>
      <c r="E767" s="183"/>
      <c r="F767" s="183"/>
      <c r="G767" s="183"/>
      <c r="H767" s="183"/>
      <c r="I767" s="183"/>
      <c r="J767" s="183"/>
      <c r="K767" s="183"/>
      <c r="L767" s="183"/>
      <c r="M767" s="183"/>
      <c r="N767" s="183"/>
      <c r="O767" s="183"/>
      <c r="P767" s="183"/>
      <c r="Q767" s="183"/>
      <c r="R767" s="183"/>
      <c r="S767" s="183"/>
      <c r="T767" s="183"/>
      <c r="U767" s="183"/>
      <c r="V767" s="183"/>
      <c r="W767" s="183"/>
      <c r="X767" s="183"/>
      <c r="Y767" s="183"/>
      <c r="Z767" s="183"/>
    </row>
    <row r="768" spans="1:26" ht="12.75" customHeight="1">
      <c r="A768" s="183"/>
      <c r="B768" s="183"/>
      <c r="C768" s="183"/>
      <c r="D768" s="183"/>
      <c r="E768" s="183"/>
      <c r="F768" s="183"/>
      <c r="G768" s="183"/>
      <c r="H768" s="183"/>
      <c r="I768" s="183"/>
      <c r="J768" s="183"/>
      <c r="K768" s="183"/>
      <c r="L768" s="183"/>
      <c r="M768" s="183"/>
      <c r="N768" s="183"/>
      <c r="O768" s="183"/>
      <c r="P768" s="183"/>
      <c r="Q768" s="183"/>
      <c r="R768" s="183"/>
      <c r="S768" s="183"/>
      <c r="T768" s="183"/>
      <c r="U768" s="183"/>
      <c r="V768" s="183"/>
      <c r="W768" s="183"/>
      <c r="X768" s="183"/>
      <c r="Y768" s="183"/>
      <c r="Z768" s="183"/>
    </row>
    <row r="769" spans="1:26" ht="12.75" customHeight="1">
      <c r="A769" s="183"/>
      <c r="B769" s="183"/>
      <c r="C769" s="183"/>
      <c r="D769" s="183"/>
      <c r="E769" s="183"/>
      <c r="F769" s="183"/>
      <c r="G769" s="183"/>
      <c r="H769" s="183"/>
      <c r="I769" s="183"/>
      <c r="J769" s="183"/>
      <c r="K769" s="183"/>
      <c r="L769" s="183"/>
      <c r="M769" s="183"/>
      <c r="N769" s="183"/>
      <c r="O769" s="183"/>
      <c r="P769" s="183"/>
      <c r="Q769" s="183"/>
      <c r="R769" s="183"/>
      <c r="S769" s="183"/>
      <c r="T769" s="183"/>
      <c r="U769" s="183"/>
      <c r="V769" s="183"/>
      <c r="W769" s="183"/>
      <c r="X769" s="183"/>
      <c r="Y769" s="183"/>
      <c r="Z769" s="183"/>
    </row>
    <row r="770" spans="1:26" ht="12.75" customHeight="1">
      <c r="A770" s="183"/>
      <c r="B770" s="183"/>
      <c r="C770" s="183"/>
      <c r="D770" s="183"/>
      <c r="E770" s="183"/>
      <c r="F770" s="183"/>
      <c r="G770" s="183"/>
      <c r="H770" s="183"/>
      <c r="I770" s="183"/>
      <c r="J770" s="183"/>
      <c r="K770" s="183"/>
      <c r="L770" s="183"/>
      <c r="M770" s="183"/>
      <c r="N770" s="183"/>
      <c r="O770" s="183"/>
      <c r="P770" s="183"/>
      <c r="Q770" s="183"/>
      <c r="R770" s="183"/>
      <c r="S770" s="183"/>
      <c r="T770" s="183"/>
      <c r="U770" s="183"/>
      <c r="V770" s="183"/>
      <c r="W770" s="183"/>
      <c r="X770" s="183"/>
      <c r="Y770" s="183"/>
      <c r="Z770" s="183"/>
    </row>
    <row r="771" spans="1:26" ht="12.75" customHeight="1">
      <c r="A771" s="183"/>
      <c r="B771" s="183"/>
      <c r="C771" s="183"/>
      <c r="D771" s="183"/>
      <c r="E771" s="183"/>
      <c r="F771" s="183"/>
      <c r="G771" s="183"/>
      <c r="H771" s="183"/>
      <c r="I771" s="183"/>
      <c r="J771" s="183"/>
      <c r="K771" s="183"/>
      <c r="L771" s="183"/>
      <c r="M771" s="183"/>
      <c r="N771" s="183"/>
      <c r="O771" s="183"/>
      <c r="P771" s="183"/>
      <c r="Q771" s="183"/>
      <c r="R771" s="183"/>
      <c r="S771" s="183"/>
      <c r="T771" s="183"/>
      <c r="U771" s="183"/>
      <c r="V771" s="183"/>
      <c r="W771" s="183"/>
      <c r="X771" s="183"/>
      <c r="Y771" s="183"/>
      <c r="Z771" s="183"/>
    </row>
    <row r="772" spans="1:26" ht="12.75" customHeight="1">
      <c r="A772" s="183"/>
      <c r="B772" s="183"/>
      <c r="C772" s="183"/>
      <c r="D772" s="183"/>
      <c r="E772" s="183"/>
      <c r="F772" s="183"/>
      <c r="G772" s="183"/>
      <c r="H772" s="183"/>
      <c r="I772" s="183"/>
      <c r="J772" s="183"/>
      <c r="K772" s="183"/>
      <c r="L772" s="183"/>
      <c r="M772" s="183"/>
      <c r="N772" s="183"/>
      <c r="O772" s="183"/>
      <c r="P772" s="183"/>
      <c r="Q772" s="183"/>
      <c r="R772" s="183"/>
      <c r="S772" s="183"/>
      <c r="T772" s="183"/>
      <c r="U772" s="183"/>
      <c r="V772" s="183"/>
      <c r="W772" s="183"/>
      <c r="X772" s="183"/>
      <c r="Y772" s="183"/>
      <c r="Z772" s="183"/>
    </row>
    <row r="773" spans="1:26" ht="12.75" customHeight="1">
      <c r="A773" s="183"/>
      <c r="B773" s="183"/>
      <c r="C773" s="183"/>
      <c r="D773" s="183"/>
      <c r="E773" s="183"/>
      <c r="F773" s="183"/>
      <c r="G773" s="183"/>
      <c r="H773" s="183"/>
      <c r="I773" s="183"/>
      <c r="J773" s="183"/>
      <c r="K773" s="183"/>
      <c r="L773" s="183"/>
      <c r="M773" s="183"/>
      <c r="N773" s="183"/>
      <c r="O773" s="183"/>
      <c r="P773" s="183"/>
      <c r="Q773" s="183"/>
      <c r="R773" s="183"/>
      <c r="S773" s="183"/>
      <c r="T773" s="183"/>
      <c r="U773" s="183"/>
      <c r="V773" s="183"/>
      <c r="W773" s="183"/>
      <c r="X773" s="183"/>
      <c r="Y773" s="183"/>
      <c r="Z773" s="183"/>
    </row>
    <row r="774" spans="1:26" ht="12.75" customHeight="1">
      <c r="A774" s="183"/>
      <c r="B774" s="183"/>
      <c r="C774" s="183"/>
      <c r="D774" s="183"/>
      <c r="E774" s="183"/>
      <c r="F774" s="183"/>
      <c r="G774" s="183"/>
      <c r="H774" s="183"/>
      <c r="I774" s="183"/>
      <c r="J774" s="183"/>
      <c r="K774" s="183"/>
      <c r="L774" s="183"/>
      <c r="M774" s="183"/>
      <c r="N774" s="183"/>
      <c r="O774" s="183"/>
      <c r="P774" s="183"/>
      <c r="Q774" s="183"/>
      <c r="R774" s="183"/>
      <c r="S774" s="183"/>
      <c r="T774" s="183"/>
      <c r="U774" s="183"/>
      <c r="V774" s="183"/>
      <c r="W774" s="183"/>
      <c r="X774" s="183"/>
      <c r="Y774" s="183"/>
      <c r="Z774" s="183"/>
    </row>
    <row r="775" spans="1:26" ht="12.75" customHeight="1">
      <c r="A775" s="183"/>
      <c r="B775" s="183"/>
      <c r="C775" s="183"/>
      <c r="D775" s="183"/>
      <c r="E775" s="183"/>
      <c r="F775" s="183"/>
      <c r="G775" s="183"/>
      <c r="H775" s="183"/>
      <c r="I775" s="183"/>
      <c r="J775" s="183"/>
      <c r="K775" s="183"/>
      <c r="L775" s="183"/>
      <c r="M775" s="183"/>
      <c r="N775" s="183"/>
      <c r="O775" s="183"/>
      <c r="P775" s="183"/>
      <c r="Q775" s="183"/>
      <c r="R775" s="183"/>
      <c r="S775" s="183"/>
      <c r="T775" s="183"/>
      <c r="U775" s="183"/>
      <c r="V775" s="183"/>
      <c r="W775" s="183"/>
      <c r="X775" s="183"/>
      <c r="Y775" s="183"/>
      <c r="Z775" s="183"/>
    </row>
    <row r="776" spans="1:26" ht="12.75" customHeight="1">
      <c r="A776" s="183"/>
      <c r="B776" s="183"/>
      <c r="C776" s="183"/>
      <c r="D776" s="183"/>
      <c r="E776" s="183"/>
      <c r="F776" s="183"/>
      <c r="G776" s="183"/>
      <c r="H776" s="183"/>
      <c r="I776" s="183"/>
      <c r="J776" s="183"/>
      <c r="K776" s="183"/>
      <c r="L776" s="183"/>
      <c r="M776" s="183"/>
      <c r="N776" s="183"/>
      <c r="O776" s="183"/>
      <c r="P776" s="183"/>
      <c r="Q776" s="183"/>
      <c r="R776" s="183"/>
      <c r="S776" s="183"/>
      <c r="T776" s="183"/>
      <c r="U776" s="183"/>
      <c r="V776" s="183"/>
      <c r="W776" s="183"/>
      <c r="X776" s="183"/>
      <c r="Y776" s="183"/>
      <c r="Z776" s="183"/>
    </row>
    <row r="777" spans="1:26" ht="12.75" customHeight="1">
      <c r="A777" s="183"/>
      <c r="B777" s="183"/>
      <c r="C777" s="183"/>
      <c r="D777" s="183"/>
      <c r="E777" s="183"/>
      <c r="F777" s="183"/>
      <c r="G777" s="183"/>
      <c r="H777" s="183"/>
      <c r="I777" s="183"/>
      <c r="J777" s="183"/>
      <c r="K777" s="183"/>
      <c r="L777" s="183"/>
      <c r="M777" s="183"/>
      <c r="N777" s="183"/>
      <c r="O777" s="183"/>
      <c r="P777" s="183"/>
      <c r="Q777" s="183"/>
      <c r="R777" s="183"/>
      <c r="S777" s="183"/>
      <c r="T777" s="183"/>
      <c r="U777" s="183"/>
      <c r="V777" s="183"/>
      <c r="W777" s="183"/>
      <c r="X777" s="183"/>
      <c r="Y777" s="183"/>
      <c r="Z777" s="183"/>
    </row>
    <row r="778" spans="1:26" ht="12.75" customHeight="1">
      <c r="A778" s="183"/>
      <c r="B778" s="183"/>
      <c r="C778" s="183"/>
      <c r="D778" s="183"/>
      <c r="E778" s="183"/>
      <c r="F778" s="183"/>
      <c r="G778" s="183"/>
      <c r="H778" s="183"/>
      <c r="I778" s="183"/>
      <c r="J778" s="183"/>
      <c r="K778" s="183"/>
      <c r="L778" s="183"/>
      <c r="M778" s="183"/>
      <c r="N778" s="183"/>
      <c r="O778" s="183"/>
      <c r="P778" s="183"/>
      <c r="Q778" s="183"/>
      <c r="R778" s="183"/>
      <c r="S778" s="183"/>
      <c r="T778" s="183"/>
      <c r="U778" s="183"/>
      <c r="V778" s="183"/>
      <c r="W778" s="183"/>
      <c r="X778" s="183"/>
      <c r="Y778" s="183"/>
      <c r="Z778" s="183"/>
    </row>
    <row r="779" spans="1:26" ht="12.75" customHeight="1">
      <c r="A779" s="183"/>
      <c r="B779" s="183"/>
      <c r="C779" s="183"/>
      <c r="D779" s="183"/>
      <c r="E779" s="183"/>
      <c r="F779" s="183"/>
      <c r="G779" s="183"/>
      <c r="H779" s="183"/>
      <c r="I779" s="183"/>
      <c r="J779" s="183"/>
      <c r="K779" s="183"/>
      <c r="L779" s="183"/>
      <c r="M779" s="183"/>
      <c r="N779" s="183"/>
      <c r="O779" s="183"/>
      <c r="P779" s="183"/>
      <c r="Q779" s="183"/>
      <c r="R779" s="183"/>
      <c r="S779" s="183"/>
      <c r="T779" s="183"/>
      <c r="U779" s="183"/>
      <c r="V779" s="183"/>
      <c r="W779" s="183"/>
      <c r="X779" s="183"/>
      <c r="Y779" s="183"/>
      <c r="Z779" s="183"/>
    </row>
    <row r="780" spans="1:26" ht="12.75" customHeight="1">
      <c r="A780" s="183"/>
      <c r="B780" s="183"/>
      <c r="C780" s="183"/>
      <c r="D780" s="183"/>
      <c r="E780" s="183"/>
      <c r="F780" s="183"/>
      <c r="G780" s="183"/>
      <c r="H780" s="183"/>
      <c r="I780" s="183"/>
      <c r="J780" s="183"/>
      <c r="K780" s="183"/>
      <c r="L780" s="183"/>
      <c r="M780" s="183"/>
      <c r="N780" s="183"/>
      <c r="O780" s="183"/>
      <c r="P780" s="183"/>
      <c r="Q780" s="183"/>
      <c r="R780" s="183"/>
      <c r="S780" s="183"/>
      <c r="T780" s="183"/>
      <c r="U780" s="183"/>
      <c r="V780" s="183"/>
      <c r="W780" s="183"/>
      <c r="X780" s="183"/>
      <c r="Y780" s="183"/>
      <c r="Z780" s="183"/>
    </row>
    <row r="781" spans="1:26" ht="12.75" customHeight="1">
      <c r="A781" s="183"/>
      <c r="B781" s="183"/>
      <c r="C781" s="183"/>
      <c r="D781" s="183"/>
      <c r="E781" s="183"/>
      <c r="F781" s="183"/>
      <c r="G781" s="183"/>
      <c r="H781" s="183"/>
      <c r="I781" s="183"/>
      <c r="J781" s="183"/>
      <c r="K781" s="183"/>
      <c r="L781" s="183"/>
      <c r="M781" s="183"/>
      <c r="N781" s="183"/>
      <c r="O781" s="183"/>
      <c r="P781" s="183"/>
      <c r="Q781" s="183"/>
      <c r="R781" s="183"/>
      <c r="S781" s="183"/>
      <c r="T781" s="183"/>
      <c r="U781" s="183"/>
      <c r="V781" s="183"/>
      <c r="W781" s="183"/>
      <c r="X781" s="183"/>
      <c r="Y781" s="183"/>
      <c r="Z781" s="183"/>
    </row>
    <row r="782" spans="1:26" ht="12.75" customHeight="1">
      <c r="A782" s="183"/>
      <c r="B782" s="183"/>
      <c r="C782" s="183"/>
      <c r="D782" s="183"/>
      <c r="E782" s="183"/>
      <c r="F782" s="183"/>
      <c r="G782" s="183"/>
      <c r="H782" s="183"/>
      <c r="I782" s="183"/>
      <c r="J782" s="183"/>
      <c r="K782" s="183"/>
      <c r="L782" s="183"/>
      <c r="M782" s="183"/>
      <c r="N782" s="183"/>
      <c r="O782" s="183"/>
      <c r="P782" s="183"/>
      <c r="Q782" s="183"/>
      <c r="R782" s="183"/>
      <c r="S782" s="183"/>
      <c r="T782" s="183"/>
      <c r="U782" s="183"/>
      <c r="V782" s="183"/>
      <c r="W782" s="183"/>
      <c r="X782" s="183"/>
      <c r="Y782" s="183"/>
      <c r="Z782" s="183"/>
    </row>
    <row r="783" spans="1:26" ht="12.75" customHeight="1">
      <c r="A783" s="183"/>
      <c r="B783" s="183"/>
      <c r="C783" s="183"/>
      <c r="D783" s="183"/>
      <c r="E783" s="183"/>
      <c r="F783" s="183"/>
      <c r="G783" s="183"/>
      <c r="H783" s="183"/>
      <c r="I783" s="183"/>
      <c r="J783" s="183"/>
      <c r="K783" s="183"/>
      <c r="L783" s="183"/>
      <c r="M783" s="183"/>
      <c r="N783" s="183"/>
      <c r="O783" s="183"/>
      <c r="P783" s="183"/>
      <c r="Q783" s="183"/>
      <c r="R783" s="183"/>
      <c r="S783" s="183"/>
      <c r="T783" s="183"/>
      <c r="U783" s="183"/>
      <c r="V783" s="183"/>
      <c r="W783" s="183"/>
      <c r="X783" s="183"/>
      <c r="Y783" s="183"/>
      <c r="Z783" s="183"/>
    </row>
    <row r="784" spans="1:26" ht="12.75" customHeight="1">
      <c r="A784" s="183"/>
      <c r="B784" s="183"/>
      <c r="C784" s="183"/>
      <c r="D784" s="183"/>
      <c r="E784" s="183"/>
      <c r="F784" s="183"/>
      <c r="G784" s="183"/>
      <c r="H784" s="183"/>
      <c r="I784" s="183"/>
      <c r="J784" s="183"/>
      <c r="K784" s="183"/>
      <c r="L784" s="183"/>
      <c r="M784" s="183"/>
      <c r="N784" s="183"/>
      <c r="O784" s="183"/>
      <c r="P784" s="183"/>
      <c r="Q784" s="183"/>
      <c r="R784" s="183"/>
      <c r="S784" s="183"/>
      <c r="T784" s="183"/>
      <c r="U784" s="183"/>
      <c r="V784" s="183"/>
      <c r="W784" s="183"/>
      <c r="X784" s="183"/>
      <c r="Y784" s="183"/>
      <c r="Z784" s="183"/>
    </row>
    <row r="785" spans="1:26" ht="12.75" customHeight="1">
      <c r="A785" s="183"/>
      <c r="B785" s="183"/>
      <c r="C785" s="183"/>
      <c r="D785" s="183"/>
      <c r="E785" s="183"/>
      <c r="F785" s="183"/>
      <c r="G785" s="183"/>
      <c r="H785" s="183"/>
      <c r="I785" s="183"/>
      <c r="J785" s="183"/>
      <c r="K785" s="183"/>
      <c r="L785" s="183"/>
      <c r="M785" s="183"/>
      <c r="N785" s="183"/>
      <c r="O785" s="183"/>
      <c r="P785" s="183"/>
      <c r="Q785" s="183"/>
      <c r="R785" s="183"/>
      <c r="S785" s="183"/>
      <c r="T785" s="183"/>
      <c r="U785" s="183"/>
      <c r="V785" s="183"/>
      <c r="W785" s="183"/>
      <c r="X785" s="183"/>
      <c r="Y785" s="183"/>
      <c r="Z785" s="183"/>
    </row>
    <row r="786" spans="1:26" ht="12.75" customHeight="1">
      <c r="A786" s="183"/>
      <c r="B786" s="183"/>
      <c r="C786" s="183"/>
      <c r="D786" s="183"/>
      <c r="E786" s="183"/>
      <c r="F786" s="183"/>
      <c r="G786" s="183"/>
      <c r="H786" s="183"/>
      <c r="I786" s="183"/>
      <c r="J786" s="183"/>
      <c r="K786" s="183"/>
      <c r="L786" s="183"/>
      <c r="M786" s="183"/>
      <c r="N786" s="183"/>
      <c r="O786" s="183"/>
      <c r="P786" s="183"/>
      <c r="Q786" s="183"/>
      <c r="R786" s="183"/>
      <c r="S786" s="183"/>
      <c r="T786" s="183"/>
      <c r="U786" s="183"/>
      <c r="V786" s="183"/>
      <c r="W786" s="183"/>
      <c r="X786" s="183"/>
      <c r="Y786" s="183"/>
      <c r="Z786" s="183"/>
    </row>
    <row r="787" spans="1:26" ht="12.75" customHeight="1">
      <c r="A787" s="183"/>
      <c r="B787" s="183"/>
      <c r="C787" s="183"/>
      <c r="D787" s="183"/>
      <c r="E787" s="183"/>
      <c r="F787" s="183"/>
      <c r="G787" s="183"/>
      <c r="H787" s="183"/>
      <c r="I787" s="183"/>
      <c r="J787" s="183"/>
      <c r="K787" s="183"/>
      <c r="L787" s="183"/>
      <c r="M787" s="183"/>
      <c r="N787" s="183"/>
      <c r="O787" s="183"/>
      <c r="P787" s="183"/>
      <c r="Q787" s="183"/>
      <c r="R787" s="183"/>
      <c r="S787" s="183"/>
      <c r="T787" s="183"/>
      <c r="U787" s="183"/>
      <c r="V787" s="183"/>
      <c r="W787" s="183"/>
      <c r="X787" s="183"/>
      <c r="Y787" s="183"/>
      <c r="Z787" s="183"/>
    </row>
    <row r="788" spans="1:26" ht="12.75" customHeight="1">
      <c r="A788" s="183"/>
      <c r="B788" s="183"/>
      <c r="C788" s="183"/>
      <c r="D788" s="183"/>
      <c r="E788" s="183"/>
      <c r="F788" s="183"/>
      <c r="G788" s="183"/>
      <c r="H788" s="183"/>
      <c r="I788" s="183"/>
      <c r="J788" s="183"/>
      <c r="K788" s="183"/>
      <c r="L788" s="183"/>
      <c r="M788" s="183"/>
      <c r="N788" s="183"/>
      <c r="O788" s="183"/>
      <c r="P788" s="183"/>
      <c r="Q788" s="183"/>
      <c r="R788" s="183"/>
      <c r="S788" s="183"/>
      <c r="T788" s="183"/>
      <c r="U788" s="183"/>
      <c r="V788" s="183"/>
      <c r="W788" s="183"/>
      <c r="X788" s="183"/>
      <c r="Y788" s="183"/>
      <c r="Z788" s="183"/>
    </row>
    <row r="789" spans="1:26" ht="12.75" customHeight="1">
      <c r="A789" s="183"/>
      <c r="B789" s="183"/>
      <c r="C789" s="183"/>
      <c r="D789" s="183"/>
      <c r="E789" s="183"/>
      <c r="F789" s="183"/>
      <c r="G789" s="183"/>
      <c r="H789" s="183"/>
      <c r="I789" s="183"/>
      <c r="J789" s="183"/>
      <c r="K789" s="183"/>
      <c r="L789" s="183"/>
      <c r="M789" s="183"/>
      <c r="N789" s="183"/>
      <c r="O789" s="183"/>
      <c r="P789" s="183"/>
      <c r="Q789" s="183"/>
      <c r="R789" s="183"/>
      <c r="S789" s="183"/>
      <c r="T789" s="183"/>
      <c r="U789" s="183"/>
      <c r="V789" s="183"/>
      <c r="W789" s="183"/>
      <c r="X789" s="183"/>
      <c r="Y789" s="183"/>
      <c r="Z789" s="183"/>
    </row>
    <row r="790" spans="1:26" ht="12.75" customHeight="1">
      <c r="A790" s="183"/>
      <c r="B790" s="183"/>
      <c r="C790" s="183"/>
      <c r="D790" s="183"/>
      <c r="E790" s="183"/>
      <c r="F790" s="183"/>
      <c r="G790" s="183"/>
      <c r="H790" s="183"/>
      <c r="I790" s="183"/>
      <c r="J790" s="183"/>
      <c r="K790" s="183"/>
      <c r="L790" s="183"/>
      <c r="M790" s="183"/>
      <c r="N790" s="183"/>
      <c r="O790" s="183"/>
      <c r="P790" s="183"/>
      <c r="Q790" s="183"/>
      <c r="R790" s="183"/>
      <c r="S790" s="183"/>
      <c r="T790" s="183"/>
      <c r="U790" s="183"/>
      <c r="V790" s="183"/>
      <c r="W790" s="183"/>
      <c r="X790" s="183"/>
      <c r="Y790" s="183"/>
      <c r="Z790" s="183"/>
    </row>
    <row r="791" spans="1:26" ht="12.75" customHeight="1">
      <c r="A791" s="183"/>
      <c r="B791" s="183"/>
      <c r="C791" s="183"/>
      <c r="D791" s="183"/>
      <c r="E791" s="183"/>
      <c r="F791" s="183"/>
      <c r="G791" s="183"/>
      <c r="H791" s="183"/>
      <c r="I791" s="183"/>
      <c r="J791" s="183"/>
      <c r="K791" s="183"/>
      <c r="L791" s="183"/>
      <c r="M791" s="183"/>
      <c r="N791" s="183"/>
      <c r="O791" s="183"/>
      <c r="P791" s="183"/>
      <c r="Q791" s="183"/>
      <c r="R791" s="183"/>
      <c r="S791" s="183"/>
      <c r="T791" s="183"/>
      <c r="U791" s="183"/>
      <c r="V791" s="183"/>
      <c r="W791" s="183"/>
      <c r="X791" s="183"/>
      <c r="Y791" s="183"/>
      <c r="Z791" s="183"/>
    </row>
    <row r="792" spans="1:26" ht="12.75" customHeight="1">
      <c r="A792" s="183"/>
      <c r="B792" s="183"/>
      <c r="C792" s="183"/>
      <c r="D792" s="183"/>
      <c r="E792" s="183"/>
      <c r="F792" s="183"/>
      <c r="G792" s="183"/>
      <c r="H792" s="183"/>
      <c r="I792" s="183"/>
      <c r="J792" s="183"/>
      <c r="K792" s="183"/>
      <c r="L792" s="183"/>
      <c r="M792" s="183"/>
      <c r="N792" s="183"/>
      <c r="O792" s="183"/>
      <c r="P792" s="183"/>
      <c r="Q792" s="183"/>
      <c r="R792" s="183"/>
      <c r="S792" s="183"/>
      <c r="T792" s="183"/>
      <c r="U792" s="183"/>
      <c r="V792" s="183"/>
      <c r="W792" s="183"/>
      <c r="X792" s="183"/>
      <c r="Y792" s="183"/>
      <c r="Z792" s="183"/>
    </row>
    <row r="793" spans="1:26" ht="12.75" customHeight="1">
      <c r="A793" s="183"/>
      <c r="B793" s="183"/>
      <c r="C793" s="183"/>
      <c r="D793" s="183"/>
      <c r="E793" s="183"/>
      <c r="F793" s="183"/>
      <c r="G793" s="183"/>
      <c r="H793" s="183"/>
      <c r="I793" s="183"/>
      <c r="J793" s="183"/>
      <c r="K793" s="183"/>
      <c r="L793" s="183"/>
      <c r="M793" s="183"/>
      <c r="N793" s="183"/>
      <c r="O793" s="183"/>
      <c r="P793" s="183"/>
      <c r="Q793" s="183"/>
      <c r="R793" s="183"/>
      <c r="S793" s="183"/>
      <c r="T793" s="183"/>
      <c r="U793" s="183"/>
      <c r="V793" s="183"/>
      <c r="W793" s="183"/>
      <c r="X793" s="183"/>
      <c r="Y793" s="183"/>
      <c r="Z793" s="183"/>
    </row>
    <row r="794" spans="1:26" ht="12.75" customHeight="1">
      <c r="A794" s="183"/>
      <c r="B794" s="183"/>
      <c r="C794" s="183"/>
      <c r="D794" s="183"/>
      <c r="E794" s="183"/>
      <c r="F794" s="183"/>
      <c r="G794" s="183"/>
      <c r="H794" s="183"/>
      <c r="I794" s="183"/>
      <c r="J794" s="183"/>
      <c r="K794" s="183"/>
      <c r="L794" s="183"/>
      <c r="M794" s="183"/>
      <c r="N794" s="183"/>
      <c r="O794" s="183"/>
      <c r="P794" s="183"/>
      <c r="Q794" s="183"/>
      <c r="R794" s="183"/>
      <c r="S794" s="183"/>
      <c r="T794" s="183"/>
      <c r="U794" s="183"/>
      <c r="V794" s="183"/>
      <c r="W794" s="183"/>
      <c r="X794" s="183"/>
      <c r="Y794" s="183"/>
      <c r="Z794" s="183"/>
    </row>
    <row r="795" spans="1:26" ht="12.75" customHeight="1">
      <c r="A795" s="183"/>
      <c r="B795" s="183"/>
      <c r="C795" s="183"/>
      <c r="D795" s="183"/>
      <c r="E795" s="183"/>
      <c r="F795" s="183"/>
      <c r="G795" s="183"/>
      <c r="H795" s="183"/>
      <c r="I795" s="183"/>
      <c r="J795" s="183"/>
      <c r="K795" s="183"/>
      <c r="L795" s="183"/>
      <c r="M795" s="183"/>
      <c r="N795" s="183"/>
      <c r="O795" s="183"/>
      <c r="P795" s="183"/>
      <c r="Q795" s="183"/>
      <c r="R795" s="183"/>
      <c r="S795" s="183"/>
      <c r="T795" s="183"/>
      <c r="U795" s="183"/>
      <c r="V795" s="183"/>
      <c r="W795" s="183"/>
      <c r="X795" s="183"/>
      <c r="Y795" s="183"/>
      <c r="Z795" s="183"/>
    </row>
    <row r="796" spans="1:26" ht="12.75" customHeight="1">
      <c r="A796" s="183"/>
      <c r="B796" s="183"/>
      <c r="C796" s="183"/>
      <c r="D796" s="183"/>
      <c r="E796" s="183"/>
      <c r="F796" s="183"/>
      <c r="G796" s="183"/>
      <c r="H796" s="183"/>
      <c r="I796" s="183"/>
      <c r="J796" s="183"/>
      <c r="K796" s="183"/>
      <c r="L796" s="183"/>
      <c r="M796" s="183"/>
      <c r="N796" s="183"/>
      <c r="O796" s="183"/>
      <c r="P796" s="183"/>
      <c r="Q796" s="183"/>
      <c r="R796" s="183"/>
      <c r="S796" s="183"/>
      <c r="T796" s="183"/>
      <c r="U796" s="183"/>
      <c r="V796" s="183"/>
      <c r="W796" s="183"/>
      <c r="X796" s="183"/>
      <c r="Y796" s="183"/>
      <c r="Z796" s="183"/>
    </row>
    <row r="797" spans="1:26" ht="12.75" customHeight="1">
      <c r="A797" s="183"/>
      <c r="B797" s="183"/>
      <c r="C797" s="183"/>
      <c r="D797" s="183"/>
      <c r="E797" s="183"/>
      <c r="F797" s="183"/>
      <c r="G797" s="183"/>
      <c r="H797" s="183"/>
      <c r="I797" s="183"/>
      <c r="J797" s="183"/>
      <c r="K797" s="183"/>
      <c r="L797" s="183"/>
      <c r="M797" s="183"/>
      <c r="N797" s="183"/>
      <c r="O797" s="183"/>
      <c r="P797" s="183"/>
      <c r="Q797" s="183"/>
      <c r="R797" s="183"/>
      <c r="S797" s="183"/>
      <c r="T797" s="183"/>
      <c r="U797" s="183"/>
      <c r="V797" s="183"/>
      <c r="W797" s="183"/>
      <c r="X797" s="183"/>
      <c r="Y797" s="183"/>
      <c r="Z797" s="183"/>
    </row>
    <row r="798" spans="1:26" ht="12.75" customHeight="1">
      <c r="A798" s="183"/>
      <c r="B798" s="183"/>
      <c r="C798" s="183"/>
      <c r="D798" s="183"/>
      <c r="E798" s="183"/>
      <c r="F798" s="183"/>
      <c r="G798" s="183"/>
      <c r="H798" s="183"/>
      <c r="I798" s="183"/>
      <c r="J798" s="183"/>
      <c r="K798" s="183"/>
      <c r="L798" s="183"/>
      <c r="M798" s="183"/>
      <c r="N798" s="183"/>
      <c r="O798" s="183"/>
      <c r="P798" s="183"/>
      <c r="Q798" s="183"/>
      <c r="R798" s="183"/>
      <c r="S798" s="183"/>
      <c r="T798" s="183"/>
      <c r="U798" s="183"/>
      <c r="V798" s="183"/>
      <c r="W798" s="183"/>
      <c r="X798" s="183"/>
      <c r="Y798" s="183"/>
      <c r="Z798" s="183"/>
    </row>
    <row r="799" spans="1:26" ht="12.75" customHeight="1">
      <c r="A799" s="183"/>
      <c r="B799" s="183"/>
      <c r="C799" s="183"/>
      <c r="D799" s="183"/>
      <c r="E799" s="183"/>
      <c r="F799" s="183"/>
      <c r="G799" s="183"/>
      <c r="H799" s="183"/>
      <c r="I799" s="183"/>
      <c r="J799" s="183"/>
      <c r="K799" s="183"/>
      <c r="L799" s="183"/>
      <c r="M799" s="183"/>
      <c r="N799" s="183"/>
      <c r="O799" s="183"/>
      <c r="P799" s="183"/>
      <c r="Q799" s="183"/>
      <c r="R799" s="183"/>
      <c r="S799" s="183"/>
      <c r="T799" s="183"/>
      <c r="U799" s="183"/>
      <c r="V799" s="183"/>
      <c r="W799" s="183"/>
      <c r="X799" s="183"/>
      <c r="Y799" s="183"/>
      <c r="Z799" s="183"/>
    </row>
    <row r="800" spans="1:26" ht="12.75" customHeight="1">
      <c r="A800" s="183"/>
      <c r="B800" s="183"/>
      <c r="C800" s="183"/>
      <c r="D800" s="183"/>
      <c r="E800" s="183"/>
      <c r="F800" s="183"/>
      <c r="G800" s="183"/>
      <c r="H800" s="183"/>
      <c r="I800" s="183"/>
      <c r="J800" s="183"/>
      <c r="K800" s="183"/>
      <c r="L800" s="183"/>
      <c r="M800" s="183"/>
      <c r="N800" s="183"/>
      <c r="O800" s="183"/>
      <c r="P800" s="183"/>
      <c r="Q800" s="183"/>
      <c r="R800" s="183"/>
      <c r="S800" s="183"/>
      <c r="T800" s="183"/>
      <c r="U800" s="183"/>
      <c r="V800" s="183"/>
      <c r="W800" s="183"/>
      <c r="X800" s="183"/>
      <c r="Y800" s="183"/>
      <c r="Z800" s="183"/>
    </row>
    <row r="801" spans="1:26" ht="12.75" customHeight="1">
      <c r="A801" s="183"/>
      <c r="B801" s="183"/>
      <c r="C801" s="183"/>
      <c r="D801" s="183"/>
      <c r="E801" s="183"/>
      <c r="F801" s="183"/>
      <c r="G801" s="183"/>
      <c r="H801" s="183"/>
      <c r="I801" s="183"/>
      <c r="J801" s="183"/>
      <c r="K801" s="183"/>
      <c r="L801" s="183"/>
      <c r="M801" s="183"/>
      <c r="N801" s="183"/>
      <c r="O801" s="183"/>
      <c r="P801" s="183"/>
      <c r="Q801" s="183"/>
      <c r="R801" s="183"/>
      <c r="S801" s="183"/>
      <c r="T801" s="183"/>
      <c r="U801" s="183"/>
      <c r="V801" s="183"/>
      <c r="W801" s="183"/>
      <c r="X801" s="183"/>
      <c r="Y801" s="183"/>
      <c r="Z801" s="183"/>
    </row>
    <row r="802" spans="1:26" ht="12.75" customHeight="1">
      <c r="A802" s="183"/>
      <c r="B802" s="183"/>
      <c r="C802" s="183"/>
      <c r="D802" s="183"/>
      <c r="E802" s="183"/>
      <c r="F802" s="183"/>
      <c r="G802" s="183"/>
      <c r="H802" s="183"/>
      <c r="I802" s="183"/>
      <c r="J802" s="183"/>
      <c r="K802" s="183"/>
      <c r="L802" s="183"/>
      <c r="M802" s="183"/>
      <c r="N802" s="183"/>
      <c r="O802" s="183"/>
      <c r="P802" s="183"/>
      <c r="Q802" s="183"/>
      <c r="R802" s="183"/>
      <c r="S802" s="183"/>
      <c r="T802" s="183"/>
      <c r="U802" s="183"/>
      <c r="V802" s="183"/>
      <c r="W802" s="183"/>
      <c r="X802" s="183"/>
      <c r="Y802" s="183"/>
      <c r="Z802" s="183"/>
    </row>
    <row r="803" spans="1:26" ht="12.75" customHeight="1">
      <c r="A803" s="183"/>
      <c r="B803" s="183"/>
      <c r="C803" s="183"/>
      <c r="D803" s="183"/>
      <c r="E803" s="183"/>
      <c r="F803" s="183"/>
      <c r="G803" s="183"/>
      <c r="H803" s="183"/>
      <c r="I803" s="183"/>
      <c r="J803" s="183"/>
      <c r="K803" s="183"/>
      <c r="L803" s="183"/>
      <c r="M803" s="183"/>
      <c r="N803" s="183"/>
      <c r="O803" s="183"/>
      <c r="P803" s="183"/>
      <c r="Q803" s="183"/>
      <c r="R803" s="183"/>
      <c r="S803" s="183"/>
      <c r="T803" s="183"/>
      <c r="U803" s="183"/>
      <c r="V803" s="183"/>
      <c r="W803" s="183"/>
      <c r="X803" s="183"/>
      <c r="Y803" s="183"/>
      <c r="Z803" s="183"/>
    </row>
    <row r="804" spans="1:26" ht="12.75" customHeight="1">
      <c r="A804" s="183"/>
      <c r="B804" s="183"/>
      <c r="C804" s="183"/>
      <c r="D804" s="183"/>
      <c r="E804" s="183"/>
      <c r="F804" s="183"/>
      <c r="G804" s="183"/>
      <c r="H804" s="183"/>
      <c r="I804" s="183"/>
      <c r="J804" s="183"/>
      <c r="K804" s="183"/>
      <c r="L804" s="183"/>
      <c r="M804" s="183"/>
      <c r="N804" s="183"/>
      <c r="O804" s="183"/>
      <c r="P804" s="183"/>
      <c r="Q804" s="183"/>
      <c r="R804" s="183"/>
      <c r="S804" s="183"/>
      <c r="T804" s="183"/>
      <c r="U804" s="183"/>
      <c r="V804" s="183"/>
      <c r="W804" s="183"/>
      <c r="X804" s="183"/>
      <c r="Y804" s="183"/>
      <c r="Z804" s="183"/>
    </row>
    <row r="805" spans="1:26" ht="12.75" customHeight="1">
      <c r="A805" s="183"/>
      <c r="B805" s="183"/>
      <c r="C805" s="183"/>
      <c r="D805" s="183"/>
      <c r="E805" s="183"/>
      <c r="F805" s="183"/>
      <c r="G805" s="183"/>
      <c r="H805" s="183"/>
      <c r="I805" s="183"/>
      <c r="J805" s="183"/>
      <c r="K805" s="183"/>
      <c r="L805" s="183"/>
      <c r="M805" s="183"/>
      <c r="N805" s="183"/>
      <c r="O805" s="183"/>
      <c r="P805" s="183"/>
      <c r="Q805" s="183"/>
      <c r="R805" s="183"/>
      <c r="S805" s="183"/>
      <c r="T805" s="183"/>
      <c r="U805" s="183"/>
      <c r="V805" s="183"/>
      <c r="W805" s="183"/>
      <c r="X805" s="183"/>
      <c r="Y805" s="183"/>
      <c r="Z805" s="183"/>
    </row>
    <row r="806" spans="1:26" ht="12.75" customHeight="1">
      <c r="A806" s="183"/>
      <c r="B806" s="183"/>
      <c r="C806" s="183"/>
      <c r="D806" s="183"/>
      <c r="E806" s="183"/>
      <c r="F806" s="183"/>
      <c r="G806" s="183"/>
      <c r="H806" s="183"/>
      <c r="I806" s="183"/>
      <c r="J806" s="183"/>
      <c r="K806" s="183"/>
      <c r="L806" s="183"/>
      <c r="M806" s="183"/>
      <c r="N806" s="183"/>
      <c r="O806" s="183"/>
      <c r="P806" s="183"/>
      <c r="Q806" s="183"/>
      <c r="R806" s="183"/>
      <c r="S806" s="183"/>
      <c r="T806" s="183"/>
      <c r="U806" s="183"/>
      <c r="V806" s="183"/>
      <c r="W806" s="183"/>
      <c r="X806" s="183"/>
      <c r="Y806" s="183"/>
      <c r="Z806" s="183"/>
    </row>
    <row r="807" spans="1:26" ht="12.75" customHeight="1">
      <c r="A807" s="183"/>
      <c r="B807" s="183"/>
      <c r="C807" s="183"/>
      <c r="D807" s="183"/>
      <c r="E807" s="183"/>
      <c r="F807" s="183"/>
      <c r="G807" s="183"/>
      <c r="H807" s="183"/>
      <c r="I807" s="183"/>
      <c r="J807" s="183"/>
      <c r="K807" s="183"/>
      <c r="L807" s="183"/>
      <c r="M807" s="183"/>
      <c r="N807" s="183"/>
      <c r="O807" s="183"/>
      <c r="P807" s="183"/>
      <c r="Q807" s="183"/>
      <c r="R807" s="183"/>
      <c r="S807" s="183"/>
      <c r="T807" s="183"/>
      <c r="U807" s="183"/>
      <c r="V807" s="183"/>
      <c r="W807" s="183"/>
      <c r="X807" s="183"/>
      <c r="Y807" s="183"/>
      <c r="Z807" s="183"/>
    </row>
    <row r="808" spans="1:26" ht="12.75" customHeight="1">
      <c r="A808" s="183"/>
      <c r="B808" s="183"/>
      <c r="C808" s="183"/>
      <c r="D808" s="183"/>
      <c r="E808" s="183"/>
      <c r="F808" s="183"/>
      <c r="G808" s="183"/>
      <c r="H808" s="183"/>
      <c r="I808" s="183"/>
      <c r="J808" s="183"/>
      <c r="K808" s="183"/>
      <c r="L808" s="183"/>
      <c r="M808" s="183"/>
      <c r="N808" s="183"/>
      <c r="O808" s="183"/>
      <c r="P808" s="183"/>
      <c r="Q808" s="183"/>
      <c r="R808" s="183"/>
      <c r="S808" s="183"/>
      <c r="T808" s="183"/>
      <c r="U808" s="183"/>
      <c r="V808" s="183"/>
      <c r="W808" s="183"/>
      <c r="X808" s="183"/>
      <c r="Y808" s="183"/>
      <c r="Z808" s="183"/>
    </row>
    <row r="809" spans="1:26" ht="12.75" customHeight="1">
      <c r="A809" s="183"/>
      <c r="B809" s="183"/>
      <c r="C809" s="183"/>
      <c r="D809" s="183"/>
      <c r="E809" s="183"/>
      <c r="F809" s="183"/>
      <c r="G809" s="183"/>
      <c r="H809" s="183"/>
      <c r="I809" s="183"/>
      <c r="J809" s="183"/>
      <c r="K809" s="183"/>
      <c r="L809" s="183"/>
      <c r="M809" s="183"/>
      <c r="N809" s="183"/>
      <c r="O809" s="183"/>
      <c r="P809" s="183"/>
      <c r="Q809" s="183"/>
      <c r="R809" s="183"/>
      <c r="S809" s="183"/>
      <c r="T809" s="183"/>
      <c r="U809" s="183"/>
      <c r="V809" s="183"/>
      <c r="W809" s="183"/>
      <c r="X809" s="183"/>
      <c r="Y809" s="183"/>
      <c r="Z809" s="183"/>
    </row>
    <row r="810" spans="1:26" ht="12.75" customHeight="1">
      <c r="A810" s="183"/>
      <c r="B810" s="183"/>
      <c r="C810" s="183"/>
      <c r="D810" s="183"/>
      <c r="E810" s="183"/>
      <c r="F810" s="183"/>
      <c r="G810" s="183"/>
      <c r="H810" s="183"/>
      <c r="I810" s="183"/>
      <c r="J810" s="183"/>
      <c r="K810" s="183"/>
      <c r="L810" s="183"/>
      <c r="M810" s="183"/>
      <c r="N810" s="183"/>
      <c r="O810" s="183"/>
      <c r="P810" s="183"/>
      <c r="Q810" s="183"/>
      <c r="R810" s="183"/>
      <c r="S810" s="183"/>
      <c r="T810" s="183"/>
      <c r="U810" s="183"/>
      <c r="V810" s="183"/>
      <c r="W810" s="183"/>
      <c r="X810" s="183"/>
      <c r="Y810" s="183"/>
      <c r="Z810" s="183"/>
    </row>
    <row r="811" spans="1:26" ht="12.75" customHeight="1">
      <c r="A811" s="183"/>
      <c r="B811" s="183"/>
      <c r="C811" s="183"/>
      <c r="D811" s="183"/>
      <c r="E811" s="183"/>
      <c r="F811" s="183"/>
      <c r="G811" s="183"/>
      <c r="H811" s="183"/>
      <c r="I811" s="183"/>
      <c r="J811" s="183"/>
      <c r="K811" s="183"/>
      <c r="L811" s="183"/>
      <c r="M811" s="183"/>
      <c r="N811" s="183"/>
      <c r="O811" s="183"/>
      <c r="P811" s="183"/>
      <c r="Q811" s="183"/>
      <c r="R811" s="183"/>
      <c r="S811" s="183"/>
      <c r="T811" s="183"/>
      <c r="U811" s="183"/>
      <c r="V811" s="183"/>
      <c r="W811" s="183"/>
      <c r="X811" s="183"/>
      <c r="Y811" s="183"/>
      <c r="Z811" s="183"/>
    </row>
    <row r="812" spans="1:26" ht="12.75" customHeight="1">
      <c r="A812" s="183"/>
      <c r="B812" s="183"/>
      <c r="C812" s="183"/>
      <c r="D812" s="183"/>
      <c r="E812" s="183"/>
      <c r="F812" s="183"/>
      <c r="G812" s="183"/>
      <c r="H812" s="183"/>
      <c r="I812" s="183"/>
      <c r="J812" s="183"/>
      <c r="K812" s="183"/>
      <c r="L812" s="183"/>
      <c r="M812" s="183"/>
      <c r="N812" s="183"/>
      <c r="O812" s="183"/>
      <c r="P812" s="183"/>
      <c r="Q812" s="183"/>
      <c r="R812" s="183"/>
      <c r="S812" s="183"/>
      <c r="T812" s="183"/>
      <c r="U812" s="183"/>
      <c r="V812" s="183"/>
      <c r="W812" s="183"/>
      <c r="X812" s="183"/>
      <c r="Y812" s="183"/>
      <c r="Z812" s="183"/>
    </row>
    <row r="813" spans="1:26" ht="12.75" customHeight="1">
      <c r="A813" s="183"/>
      <c r="B813" s="183"/>
      <c r="C813" s="183"/>
      <c r="D813" s="183"/>
      <c r="E813" s="183"/>
      <c r="F813" s="183"/>
      <c r="G813" s="183"/>
      <c r="H813" s="183"/>
      <c r="I813" s="183"/>
      <c r="J813" s="183"/>
      <c r="K813" s="183"/>
      <c r="L813" s="183"/>
      <c r="M813" s="183"/>
      <c r="N813" s="183"/>
      <c r="O813" s="183"/>
      <c r="P813" s="183"/>
      <c r="Q813" s="183"/>
      <c r="R813" s="183"/>
      <c r="S813" s="183"/>
      <c r="T813" s="183"/>
      <c r="U813" s="183"/>
      <c r="V813" s="183"/>
      <c r="W813" s="183"/>
      <c r="X813" s="183"/>
      <c r="Y813" s="183"/>
      <c r="Z813" s="183"/>
    </row>
    <row r="814" spans="1:26" ht="12.75" customHeight="1">
      <c r="A814" s="183"/>
      <c r="B814" s="183"/>
      <c r="C814" s="183"/>
      <c r="D814" s="183"/>
      <c r="E814" s="183"/>
      <c r="F814" s="183"/>
      <c r="G814" s="183"/>
      <c r="H814" s="183"/>
      <c r="I814" s="183"/>
      <c r="J814" s="183"/>
      <c r="K814" s="183"/>
      <c r="L814" s="183"/>
      <c r="M814" s="183"/>
      <c r="N814" s="183"/>
      <c r="O814" s="183"/>
      <c r="P814" s="183"/>
      <c r="Q814" s="183"/>
      <c r="R814" s="183"/>
      <c r="S814" s="183"/>
      <c r="T814" s="183"/>
      <c r="U814" s="183"/>
      <c r="V814" s="183"/>
      <c r="W814" s="183"/>
      <c r="X814" s="183"/>
      <c r="Y814" s="183"/>
      <c r="Z814" s="183"/>
    </row>
    <row r="815" spans="1:26" ht="12.75" customHeight="1">
      <c r="A815" s="183"/>
      <c r="B815" s="183"/>
      <c r="C815" s="183"/>
      <c r="D815" s="183"/>
      <c r="E815" s="183"/>
      <c r="F815" s="183"/>
      <c r="G815" s="183"/>
      <c r="H815" s="183"/>
      <c r="I815" s="183"/>
      <c r="J815" s="183"/>
      <c r="K815" s="183"/>
      <c r="L815" s="183"/>
      <c r="M815" s="183"/>
      <c r="N815" s="183"/>
      <c r="O815" s="183"/>
      <c r="P815" s="183"/>
      <c r="Q815" s="183"/>
      <c r="R815" s="183"/>
      <c r="S815" s="183"/>
      <c r="T815" s="183"/>
      <c r="U815" s="183"/>
      <c r="V815" s="183"/>
      <c r="W815" s="183"/>
      <c r="X815" s="183"/>
      <c r="Y815" s="183"/>
      <c r="Z815" s="183"/>
    </row>
    <row r="816" spans="1:26" ht="12.75" customHeight="1">
      <c r="A816" s="183"/>
      <c r="B816" s="183"/>
      <c r="C816" s="183"/>
      <c r="D816" s="183"/>
      <c r="E816" s="183"/>
      <c r="F816" s="183"/>
      <c r="G816" s="183"/>
      <c r="H816" s="183"/>
      <c r="I816" s="183"/>
      <c r="J816" s="183"/>
      <c r="K816" s="183"/>
      <c r="L816" s="183"/>
      <c r="M816" s="183"/>
      <c r="N816" s="183"/>
      <c r="O816" s="183"/>
      <c r="P816" s="183"/>
      <c r="Q816" s="183"/>
      <c r="R816" s="183"/>
      <c r="S816" s="183"/>
      <c r="T816" s="183"/>
      <c r="U816" s="183"/>
      <c r="V816" s="183"/>
      <c r="W816" s="183"/>
      <c r="X816" s="183"/>
      <c r="Y816" s="183"/>
      <c r="Z816" s="183"/>
    </row>
    <row r="817" spans="1:26" ht="12.75" customHeight="1">
      <c r="A817" s="183"/>
      <c r="B817" s="183"/>
      <c r="C817" s="183"/>
      <c r="D817" s="183"/>
      <c r="E817" s="183"/>
      <c r="F817" s="183"/>
      <c r="G817" s="183"/>
      <c r="H817" s="183"/>
      <c r="I817" s="183"/>
      <c r="J817" s="183"/>
      <c r="K817" s="183"/>
      <c r="L817" s="183"/>
      <c r="M817" s="183"/>
      <c r="N817" s="183"/>
      <c r="O817" s="183"/>
      <c r="P817" s="183"/>
      <c r="Q817" s="183"/>
      <c r="R817" s="183"/>
      <c r="S817" s="183"/>
      <c r="T817" s="183"/>
      <c r="U817" s="183"/>
      <c r="V817" s="183"/>
      <c r="W817" s="183"/>
      <c r="X817" s="183"/>
      <c r="Y817" s="183"/>
      <c r="Z817" s="183"/>
    </row>
    <row r="818" spans="1:26" ht="12.75" customHeight="1">
      <c r="A818" s="183"/>
      <c r="B818" s="183"/>
      <c r="C818" s="183"/>
      <c r="D818" s="183"/>
      <c r="E818" s="183"/>
      <c r="F818" s="183"/>
      <c r="G818" s="183"/>
      <c r="H818" s="183"/>
      <c r="I818" s="183"/>
      <c r="J818" s="183"/>
      <c r="K818" s="183"/>
      <c r="L818" s="183"/>
      <c r="M818" s="183"/>
      <c r="N818" s="183"/>
      <c r="O818" s="183"/>
      <c r="P818" s="183"/>
      <c r="Q818" s="183"/>
      <c r="R818" s="183"/>
      <c r="S818" s="183"/>
      <c r="T818" s="183"/>
      <c r="U818" s="183"/>
      <c r="V818" s="183"/>
      <c r="W818" s="183"/>
      <c r="X818" s="183"/>
      <c r="Y818" s="183"/>
      <c r="Z818" s="183"/>
    </row>
    <row r="819" spans="1:26" ht="12.75" customHeight="1">
      <c r="A819" s="183"/>
      <c r="B819" s="183"/>
      <c r="C819" s="183"/>
      <c r="D819" s="183"/>
      <c r="E819" s="183"/>
      <c r="F819" s="183"/>
      <c r="G819" s="183"/>
      <c r="H819" s="183"/>
      <c r="I819" s="183"/>
      <c r="J819" s="183"/>
      <c r="K819" s="183"/>
      <c r="L819" s="183"/>
      <c r="M819" s="183"/>
      <c r="N819" s="183"/>
      <c r="O819" s="183"/>
      <c r="P819" s="183"/>
      <c r="Q819" s="183"/>
      <c r="R819" s="183"/>
      <c r="S819" s="183"/>
      <c r="T819" s="183"/>
      <c r="U819" s="183"/>
      <c r="V819" s="183"/>
      <c r="W819" s="183"/>
      <c r="X819" s="183"/>
      <c r="Y819" s="183"/>
      <c r="Z819" s="183"/>
    </row>
    <row r="820" spans="1:26" ht="12.75" customHeight="1">
      <c r="A820" s="183"/>
      <c r="B820" s="183"/>
      <c r="C820" s="183"/>
      <c r="D820" s="183"/>
      <c r="E820" s="183"/>
      <c r="F820" s="183"/>
      <c r="G820" s="183"/>
      <c r="H820" s="183"/>
      <c r="I820" s="183"/>
      <c r="J820" s="183"/>
      <c r="K820" s="183"/>
      <c r="L820" s="183"/>
      <c r="M820" s="183"/>
      <c r="N820" s="183"/>
      <c r="O820" s="183"/>
      <c r="P820" s="183"/>
      <c r="Q820" s="183"/>
      <c r="R820" s="183"/>
      <c r="S820" s="183"/>
      <c r="T820" s="183"/>
      <c r="U820" s="183"/>
      <c r="V820" s="183"/>
      <c r="W820" s="183"/>
      <c r="X820" s="183"/>
      <c r="Y820" s="183"/>
      <c r="Z820" s="183"/>
    </row>
    <row r="821" spans="1:26" ht="12.75" customHeight="1">
      <c r="A821" s="183"/>
      <c r="B821" s="183"/>
      <c r="C821" s="183"/>
      <c r="D821" s="183"/>
      <c r="E821" s="183"/>
      <c r="F821" s="183"/>
      <c r="G821" s="183"/>
      <c r="H821" s="183"/>
      <c r="I821" s="183"/>
      <c r="J821" s="183"/>
      <c r="K821" s="183"/>
      <c r="L821" s="183"/>
      <c r="M821" s="183"/>
      <c r="N821" s="183"/>
      <c r="O821" s="183"/>
      <c r="P821" s="183"/>
      <c r="Q821" s="183"/>
      <c r="R821" s="183"/>
      <c r="S821" s="183"/>
      <c r="T821" s="183"/>
      <c r="U821" s="183"/>
      <c r="V821" s="183"/>
      <c r="W821" s="183"/>
      <c r="X821" s="183"/>
      <c r="Y821" s="183"/>
      <c r="Z821" s="183"/>
    </row>
    <row r="822" spans="1:26" ht="12.75" customHeight="1">
      <c r="A822" s="183"/>
      <c r="B822" s="183"/>
      <c r="C822" s="183"/>
      <c r="D822" s="183"/>
      <c r="E822" s="183"/>
      <c r="F822" s="183"/>
      <c r="G822" s="183"/>
      <c r="H822" s="183"/>
      <c r="I822" s="183"/>
      <c r="J822" s="183"/>
      <c r="K822" s="183"/>
      <c r="L822" s="183"/>
      <c r="M822" s="183"/>
      <c r="N822" s="183"/>
      <c r="O822" s="183"/>
      <c r="P822" s="183"/>
      <c r="Q822" s="183"/>
      <c r="R822" s="183"/>
      <c r="S822" s="183"/>
      <c r="T822" s="183"/>
      <c r="U822" s="183"/>
      <c r="V822" s="183"/>
      <c r="W822" s="183"/>
      <c r="X822" s="183"/>
      <c r="Y822" s="183"/>
      <c r="Z822" s="183"/>
    </row>
    <row r="823" spans="1:26" ht="12.75" customHeight="1">
      <c r="A823" s="183"/>
      <c r="B823" s="183"/>
      <c r="C823" s="183"/>
      <c r="D823" s="183"/>
      <c r="E823" s="183"/>
      <c r="F823" s="183"/>
      <c r="G823" s="183"/>
      <c r="H823" s="183"/>
      <c r="I823" s="183"/>
      <c r="J823" s="183"/>
      <c r="K823" s="183"/>
      <c r="L823" s="183"/>
      <c r="M823" s="183"/>
      <c r="N823" s="183"/>
      <c r="O823" s="183"/>
      <c r="P823" s="183"/>
      <c r="Q823" s="183"/>
      <c r="R823" s="183"/>
      <c r="S823" s="183"/>
      <c r="T823" s="183"/>
      <c r="U823" s="183"/>
      <c r="V823" s="183"/>
      <c r="W823" s="183"/>
      <c r="X823" s="183"/>
      <c r="Y823" s="183"/>
      <c r="Z823" s="183"/>
    </row>
    <row r="824" spans="1:26" ht="12.75" customHeight="1">
      <c r="A824" s="183"/>
      <c r="B824" s="183"/>
      <c r="C824" s="183"/>
      <c r="D824" s="183"/>
      <c r="E824" s="183"/>
      <c r="F824" s="183"/>
      <c r="G824" s="183"/>
      <c r="H824" s="183"/>
      <c r="I824" s="183"/>
      <c r="J824" s="183"/>
      <c r="K824" s="183"/>
      <c r="L824" s="183"/>
      <c r="M824" s="183"/>
      <c r="N824" s="183"/>
      <c r="O824" s="183"/>
      <c r="P824" s="183"/>
      <c r="Q824" s="183"/>
      <c r="R824" s="183"/>
      <c r="S824" s="183"/>
      <c r="T824" s="183"/>
      <c r="U824" s="183"/>
      <c r="V824" s="183"/>
      <c r="W824" s="183"/>
      <c r="X824" s="183"/>
      <c r="Y824" s="183"/>
      <c r="Z824" s="183"/>
    </row>
    <row r="825" spans="1:26" ht="12.75" customHeight="1">
      <c r="A825" s="183"/>
      <c r="B825" s="183"/>
      <c r="C825" s="183"/>
      <c r="D825" s="183"/>
      <c r="E825" s="183"/>
      <c r="F825" s="183"/>
      <c r="G825" s="183"/>
      <c r="H825" s="183"/>
      <c r="I825" s="183"/>
      <c r="J825" s="183"/>
      <c r="K825" s="183"/>
      <c r="L825" s="183"/>
      <c r="M825" s="183"/>
      <c r="N825" s="183"/>
      <c r="O825" s="183"/>
      <c r="P825" s="183"/>
      <c r="Q825" s="183"/>
      <c r="R825" s="183"/>
      <c r="S825" s="183"/>
      <c r="T825" s="183"/>
      <c r="U825" s="183"/>
      <c r="V825" s="183"/>
      <c r="W825" s="183"/>
      <c r="X825" s="183"/>
      <c r="Y825" s="183"/>
      <c r="Z825" s="183"/>
    </row>
    <row r="826" spans="1:26" ht="12.75" customHeight="1">
      <c r="A826" s="183"/>
      <c r="B826" s="183"/>
      <c r="C826" s="183"/>
      <c r="D826" s="183"/>
      <c r="E826" s="183"/>
      <c r="F826" s="183"/>
      <c r="G826" s="183"/>
      <c r="H826" s="183"/>
      <c r="I826" s="183"/>
      <c r="J826" s="183"/>
      <c r="K826" s="183"/>
      <c r="L826" s="183"/>
      <c r="M826" s="183"/>
      <c r="N826" s="183"/>
      <c r="O826" s="183"/>
      <c r="P826" s="183"/>
      <c r="Q826" s="183"/>
      <c r="R826" s="183"/>
      <c r="S826" s="183"/>
      <c r="T826" s="183"/>
      <c r="U826" s="183"/>
      <c r="V826" s="183"/>
      <c r="W826" s="183"/>
      <c r="X826" s="183"/>
      <c r="Y826" s="183"/>
      <c r="Z826" s="183"/>
    </row>
    <row r="827" spans="1:26" ht="12.75" customHeight="1">
      <c r="A827" s="183"/>
      <c r="B827" s="183"/>
      <c r="C827" s="183"/>
      <c r="D827" s="183"/>
      <c r="E827" s="183"/>
      <c r="F827" s="183"/>
      <c r="G827" s="183"/>
      <c r="H827" s="183"/>
      <c r="I827" s="183"/>
      <c r="J827" s="183"/>
      <c r="K827" s="183"/>
      <c r="L827" s="183"/>
      <c r="M827" s="183"/>
      <c r="N827" s="183"/>
      <c r="O827" s="183"/>
      <c r="P827" s="183"/>
      <c r="Q827" s="183"/>
      <c r="R827" s="183"/>
      <c r="S827" s="183"/>
      <c r="T827" s="183"/>
      <c r="U827" s="183"/>
      <c r="V827" s="183"/>
      <c r="W827" s="183"/>
      <c r="X827" s="183"/>
      <c r="Y827" s="183"/>
      <c r="Z827" s="183"/>
    </row>
    <row r="828" spans="1:26" ht="12.75" customHeight="1">
      <c r="A828" s="183"/>
      <c r="B828" s="183"/>
      <c r="C828" s="183"/>
      <c r="D828" s="183"/>
      <c r="E828" s="183"/>
      <c r="F828" s="183"/>
      <c r="G828" s="183"/>
      <c r="H828" s="183"/>
      <c r="I828" s="183"/>
      <c r="J828" s="183"/>
      <c r="K828" s="183"/>
      <c r="L828" s="183"/>
      <c r="M828" s="183"/>
      <c r="N828" s="183"/>
      <c r="O828" s="183"/>
      <c r="P828" s="183"/>
      <c r="Q828" s="183"/>
      <c r="R828" s="183"/>
      <c r="S828" s="183"/>
      <c r="T828" s="183"/>
      <c r="U828" s="183"/>
      <c r="V828" s="183"/>
      <c r="W828" s="183"/>
      <c r="X828" s="183"/>
      <c r="Y828" s="183"/>
      <c r="Z828" s="183"/>
    </row>
    <row r="829" spans="1:26" ht="12.75" customHeight="1">
      <c r="A829" s="183"/>
      <c r="B829" s="183"/>
      <c r="C829" s="183"/>
      <c r="D829" s="183"/>
      <c r="E829" s="183"/>
      <c r="F829" s="183"/>
      <c r="G829" s="183"/>
      <c r="H829" s="183"/>
      <c r="I829" s="183"/>
      <c r="J829" s="183"/>
      <c r="K829" s="183"/>
      <c r="L829" s="183"/>
      <c r="M829" s="183"/>
      <c r="N829" s="183"/>
      <c r="O829" s="183"/>
      <c r="P829" s="183"/>
      <c r="Q829" s="183"/>
      <c r="R829" s="183"/>
      <c r="S829" s="183"/>
      <c r="T829" s="183"/>
      <c r="U829" s="183"/>
      <c r="V829" s="183"/>
      <c r="W829" s="183"/>
      <c r="X829" s="183"/>
      <c r="Y829" s="183"/>
      <c r="Z829" s="183"/>
    </row>
    <row r="830" spans="1:26" ht="12.75" customHeight="1">
      <c r="A830" s="183"/>
      <c r="B830" s="183"/>
      <c r="C830" s="183"/>
      <c r="D830" s="183"/>
      <c r="E830" s="183"/>
      <c r="F830" s="183"/>
      <c r="G830" s="183"/>
      <c r="H830" s="183"/>
      <c r="I830" s="183"/>
      <c r="J830" s="183"/>
      <c r="K830" s="183"/>
      <c r="L830" s="183"/>
      <c r="M830" s="183"/>
      <c r="N830" s="183"/>
      <c r="O830" s="183"/>
      <c r="P830" s="183"/>
      <c r="Q830" s="183"/>
      <c r="R830" s="183"/>
      <c r="S830" s="183"/>
      <c r="T830" s="183"/>
      <c r="U830" s="183"/>
      <c r="V830" s="183"/>
      <c r="W830" s="183"/>
      <c r="X830" s="183"/>
      <c r="Y830" s="183"/>
      <c r="Z830" s="183"/>
    </row>
    <row r="831" spans="1:26" ht="12.75" customHeight="1">
      <c r="A831" s="183"/>
      <c r="B831" s="183"/>
      <c r="C831" s="183"/>
      <c r="D831" s="183"/>
      <c r="E831" s="183"/>
      <c r="F831" s="183"/>
      <c r="G831" s="183"/>
      <c r="H831" s="183"/>
      <c r="I831" s="183"/>
      <c r="J831" s="183"/>
      <c r="K831" s="183"/>
      <c r="L831" s="183"/>
      <c r="M831" s="183"/>
      <c r="N831" s="183"/>
      <c r="O831" s="183"/>
      <c r="P831" s="183"/>
      <c r="Q831" s="183"/>
      <c r="R831" s="183"/>
      <c r="S831" s="183"/>
      <c r="T831" s="183"/>
      <c r="U831" s="183"/>
      <c r="V831" s="183"/>
      <c r="W831" s="183"/>
      <c r="X831" s="183"/>
      <c r="Y831" s="183"/>
      <c r="Z831" s="183"/>
    </row>
    <row r="832" spans="1:26" ht="12.75" customHeight="1">
      <c r="A832" s="183"/>
      <c r="B832" s="183"/>
      <c r="C832" s="183"/>
      <c r="D832" s="183"/>
      <c r="E832" s="183"/>
      <c r="F832" s="183"/>
      <c r="G832" s="183"/>
      <c r="H832" s="183"/>
      <c r="I832" s="183"/>
      <c r="J832" s="183"/>
      <c r="K832" s="183"/>
      <c r="L832" s="183"/>
      <c r="M832" s="183"/>
      <c r="N832" s="183"/>
      <c r="O832" s="183"/>
      <c r="P832" s="183"/>
      <c r="Q832" s="183"/>
      <c r="R832" s="183"/>
      <c r="S832" s="183"/>
      <c r="T832" s="183"/>
      <c r="U832" s="183"/>
      <c r="V832" s="183"/>
      <c r="W832" s="183"/>
      <c r="X832" s="183"/>
      <c r="Y832" s="183"/>
      <c r="Z832" s="183"/>
    </row>
    <row r="833" spans="1:26" ht="12.75" customHeight="1">
      <c r="A833" s="183"/>
      <c r="B833" s="183"/>
      <c r="C833" s="183"/>
      <c r="D833" s="183"/>
      <c r="E833" s="183"/>
      <c r="F833" s="183"/>
      <c r="G833" s="183"/>
      <c r="H833" s="183"/>
      <c r="I833" s="183"/>
      <c r="J833" s="183"/>
      <c r="K833" s="183"/>
      <c r="L833" s="183"/>
      <c r="M833" s="183"/>
      <c r="N833" s="183"/>
      <c r="O833" s="183"/>
      <c r="P833" s="183"/>
      <c r="Q833" s="183"/>
      <c r="R833" s="183"/>
      <c r="S833" s="183"/>
      <c r="T833" s="183"/>
      <c r="U833" s="183"/>
      <c r="V833" s="183"/>
      <c r="W833" s="183"/>
      <c r="X833" s="183"/>
      <c r="Y833" s="183"/>
      <c r="Z833" s="183"/>
    </row>
    <row r="834" spans="1:26" ht="12.75" customHeight="1">
      <c r="A834" s="183"/>
      <c r="B834" s="183"/>
      <c r="C834" s="183"/>
      <c r="D834" s="183"/>
      <c r="E834" s="183"/>
      <c r="F834" s="183"/>
      <c r="G834" s="183"/>
      <c r="H834" s="183"/>
      <c r="I834" s="183"/>
      <c r="J834" s="183"/>
      <c r="K834" s="183"/>
      <c r="L834" s="183"/>
      <c r="M834" s="183"/>
      <c r="N834" s="183"/>
      <c r="O834" s="183"/>
      <c r="P834" s="183"/>
      <c r="Q834" s="183"/>
      <c r="R834" s="183"/>
      <c r="S834" s="183"/>
      <c r="T834" s="183"/>
      <c r="U834" s="183"/>
      <c r="V834" s="183"/>
      <c r="W834" s="183"/>
      <c r="X834" s="183"/>
      <c r="Y834" s="183"/>
      <c r="Z834" s="183"/>
    </row>
    <row r="835" spans="1:26" ht="12.75" customHeight="1">
      <c r="A835" s="183"/>
      <c r="B835" s="183"/>
      <c r="C835" s="183"/>
      <c r="D835" s="183"/>
      <c r="E835" s="183"/>
      <c r="F835" s="183"/>
      <c r="G835" s="183"/>
      <c r="H835" s="183"/>
      <c r="I835" s="183"/>
      <c r="J835" s="183"/>
      <c r="K835" s="183"/>
      <c r="L835" s="183"/>
      <c r="M835" s="183"/>
      <c r="N835" s="183"/>
      <c r="O835" s="183"/>
      <c r="P835" s="183"/>
      <c r="Q835" s="183"/>
      <c r="R835" s="183"/>
      <c r="S835" s="183"/>
      <c r="T835" s="183"/>
      <c r="U835" s="183"/>
      <c r="V835" s="183"/>
      <c r="W835" s="183"/>
      <c r="X835" s="183"/>
      <c r="Y835" s="183"/>
      <c r="Z835" s="183"/>
    </row>
    <row r="836" spans="1:26" ht="12.75" customHeight="1">
      <c r="A836" s="183"/>
      <c r="B836" s="183"/>
      <c r="C836" s="183"/>
      <c r="D836" s="183"/>
      <c r="E836" s="183"/>
      <c r="F836" s="183"/>
      <c r="G836" s="183"/>
      <c r="H836" s="183"/>
      <c r="I836" s="183"/>
      <c r="J836" s="183"/>
      <c r="K836" s="183"/>
      <c r="L836" s="183"/>
      <c r="M836" s="183"/>
      <c r="N836" s="183"/>
      <c r="O836" s="183"/>
      <c r="P836" s="183"/>
      <c r="Q836" s="183"/>
      <c r="R836" s="183"/>
      <c r="S836" s="183"/>
      <c r="T836" s="183"/>
      <c r="U836" s="183"/>
      <c r="V836" s="183"/>
      <c r="W836" s="183"/>
      <c r="X836" s="183"/>
      <c r="Y836" s="183"/>
      <c r="Z836" s="183"/>
    </row>
    <row r="837" spans="1:26" ht="12.75" customHeight="1">
      <c r="A837" s="183"/>
      <c r="B837" s="183"/>
      <c r="C837" s="183"/>
      <c r="D837" s="183"/>
      <c r="E837" s="183"/>
      <c r="F837" s="183"/>
      <c r="G837" s="183"/>
      <c r="H837" s="183"/>
      <c r="I837" s="183"/>
      <c r="J837" s="183"/>
      <c r="K837" s="183"/>
      <c r="L837" s="183"/>
      <c r="M837" s="183"/>
      <c r="N837" s="183"/>
      <c r="O837" s="183"/>
      <c r="P837" s="183"/>
      <c r="Q837" s="183"/>
      <c r="R837" s="183"/>
      <c r="S837" s="183"/>
      <c r="T837" s="183"/>
      <c r="U837" s="183"/>
      <c r="V837" s="183"/>
      <c r="W837" s="183"/>
      <c r="X837" s="183"/>
      <c r="Y837" s="183"/>
      <c r="Z837" s="183"/>
    </row>
    <row r="838" spans="1:26" ht="12.75" customHeight="1">
      <c r="A838" s="183"/>
      <c r="B838" s="183"/>
      <c r="C838" s="183"/>
      <c r="D838" s="183"/>
      <c r="E838" s="183"/>
      <c r="F838" s="183"/>
      <c r="G838" s="183"/>
      <c r="H838" s="183"/>
      <c r="I838" s="183"/>
      <c r="J838" s="183"/>
      <c r="K838" s="183"/>
      <c r="L838" s="183"/>
      <c r="M838" s="183"/>
      <c r="N838" s="183"/>
      <c r="O838" s="183"/>
      <c r="P838" s="183"/>
      <c r="Q838" s="183"/>
      <c r="R838" s="183"/>
      <c r="S838" s="183"/>
      <c r="T838" s="183"/>
      <c r="U838" s="183"/>
      <c r="V838" s="183"/>
      <c r="W838" s="183"/>
      <c r="X838" s="183"/>
      <c r="Y838" s="183"/>
      <c r="Z838" s="183"/>
    </row>
    <row r="839" spans="1:26" ht="12.75" customHeight="1">
      <c r="A839" s="183"/>
      <c r="B839" s="183"/>
      <c r="C839" s="183"/>
      <c r="D839" s="183"/>
      <c r="E839" s="183"/>
      <c r="F839" s="183"/>
      <c r="G839" s="183"/>
      <c r="H839" s="183"/>
      <c r="I839" s="183"/>
      <c r="J839" s="183"/>
      <c r="K839" s="183"/>
      <c r="L839" s="183"/>
      <c r="M839" s="183"/>
      <c r="N839" s="183"/>
      <c r="O839" s="183"/>
      <c r="P839" s="183"/>
      <c r="Q839" s="183"/>
      <c r="R839" s="183"/>
      <c r="S839" s="183"/>
      <c r="T839" s="183"/>
      <c r="U839" s="183"/>
      <c r="V839" s="183"/>
      <c r="W839" s="183"/>
      <c r="X839" s="183"/>
      <c r="Y839" s="183"/>
      <c r="Z839" s="183"/>
    </row>
    <row r="840" spans="1:26" ht="12.75" customHeight="1">
      <c r="A840" s="183"/>
      <c r="B840" s="183"/>
      <c r="C840" s="183"/>
      <c r="D840" s="183"/>
      <c r="E840" s="183"/>
      <c r="F840" s="183"/>
      <c r="G840" s="183"/>
      <c r="H840" s="183"/>
      <c r="I840" s="183"/>
      <c r="J840" s="183"/>
      <c r="K840" s="183"/>
      <c r="L840" s="183"/>
      <c r="M840" s="183"/>
      <c r="N840" s="183"/>
      <c r="O840" s="183"/>
      <c r="P840" s="183"/>
      <c r="Q840" s="183"/>
      <c r="R840" s="183"/>
      <c r="S840" s="183"/>
      <c r="T840" s="183"/>
      <c r="U840" s="183"/>
      <c r="V840" s="183"/>
      <c r="W840" s="183"/>
      <c r="X840" s="183"/>
      <c r="Y840" s="183"/>
      <c r="Z840" s="183"/>
    </row>
    <row r="841" spans="1:26" ht="12.75" customHeight="1">
      <c r="A841" s="183"/>
      <c r="B841" s="183"/>
      <c r="C841" s="183"/>
      <c r="D841" s="183"/>
      <c r="E841" s="183"/>
      <c r="F841" s="183"/>
      <c r="G841" s="183"/>
      <c r="H841" s="183"/>
      <c r="I841" s="183"/>
      <c r="J841" s="183"/>
      <c r="K841" s="183"/>
      <c r="L841" s="183"/>
      <c r="M841" s="183"/>
      <c r="N841" s="183"/>
      <c r="O841" s="183"/>
      <c r="P841" s="183"/>
      <c r="Q841" s="183"/>
      <c r="R841" s="183"/>
      <c r="S841" s="183"/>
      <c r="T841" s="183"/>
      <c r="U841" s="183"/>
      <c r="V841" s="183"/>
      <c r="W841" s="183"/>
      <c r="X841" s="183"/>
      <c r="Y841" s="183"/>
      <c r="Z841" s="183"/>
    </row>
    <row r="842" spans="1:26" ht="12.75" customHeight="1">
      <c r="A842" s="183"/>
      <c r="B842" s="183"/>
      <c r="C842" s="183"/>
      <c r="D842" s="183"/>
      <c r="E842" s="183"/>
      <c r="F842" s="183"/>
      <c r="G842" s="183"/>
      <c r="H842" s="183"/>
      <c r="I842" s="183"/>
      <c r="J842" s="183"/>
      <c r="K842" s="183"/>
      <c r="L842" s="183"/>
      <c r="M842" s="183"/>
      <c r="N842" s="183"/>
      <c r="O842" s="183"/>
      <c r="P842" s="183"/>
      <c r="Q842" s="183"/>
      <c r="R842" s="183"/>
      <c r="S842" s="183"/>
      <c r="T842" s="183"/>
      <c r="U842" s="183"/>
      <c r="V842" s="183"/>
      <c r="W842" s="183"/>
      <c r="X842" s="183"/>
      <c r="Y842" s="183"/>
      <c r="Z842" s="183"/>
    </row>
    <row r="843" spans="1:26" ht="12.75" customHeight="1">
      <c r="A843" s="183"/>
      <c r="B843" s="183"/>
      <c r="C843" s="183"/>
      <c r="D843" s="183"/>
      <c r="E843" s="183"/>
      <c r="F843" s="183"/>
      <c r="G843" s="183"/>
      <c r="H843" s="183"/>
      <c r="I843" s="183"/>
      <c r="J843" s="183"/>
      <c r="K843" s="183"/>
      <c r="L843" s="183"/>
      <c r="M843" s="183"/>
      <c r="N843" s="183"/>
      <c r="O843" s="183"/>
      <c r="P843" s="183"/>
      <c r="Q843" s="183"/>
      <c r="R843" s="183"/>
      <c r="S843" s="183"/>
      <c r="T843" s="183"/>
      <c r="U843" s="183"/>
      <c r="V843" s="183"/>
      <c r="W843" s="183"/>
      <c r="X843" s="183"/>
      <c r="Y843" s="183"/>
      <c r="Z843" s="183"/>
    </row>
    <row r="844" spans="1:26" ht="12.75" customHeight="1">
      <c r="A844" s="183"/>
      <c r="B844" s="183"/>
      <c r="C844" s="183"/>
      <c r="D844" s="183"/>
      <c r="E844" s="183"/>
      <c r="F844" s="183"/>
      <c r="G844" s="183"/>
      <c r="H844" s="183"/>
      <c r="I844" s="183"/>
      <c r="J844" s="183"/>
      <c r="K844" s="183"/>
      <c r="L844" s="183"/>
      <c r="M844" s="183"/>
      <c r="N844" s="183"/>
      <c r="O844" s="183"/>
      <c r="P844" s="183"/>
      <c r="Q844" s="183"/>
      <c r="R844" s="183"/>
      <c r="S844" s="183"/>
      <c r="T844" s="183"/>
      <c r="U844" s="183"/>
      <c r="V844" s="183"/>
      <c r="W844" s="183"/>
      <c r="X844" s="183"/>
      <c r="Y844" s="183"/>
      <c r="Z844" s="183"/>
    </row>
    <row r="845" spans="1:26" ht="12.75" customHeight="1">
      <c r="A845" s="183"/>
      <c r="B845" s="183"/>
      <c r="C845" s="183"/>
      <c r="D845" s="183"/>
      <c r="E845" s="183"/>
      <c r="F845" s="183"/>
      <c r="G845" s="183"/>
      <c r="H845" s="183"/>
      <c r="I845" s="183"/>
      <c r="J845" s="183"/>
      <c r="K845" s="183"/>
      <c r="L845" s="183"/>
      <c r="M845" s="183"/>
      <c r="N845" s="183"/>
      <c r="O845" s="183"/>
      <c r="P845" s="183"/>
      <c r="Q845" s="183"/>
      <c r="R845" s="183"/>
      <c r="S845" s="183"/>
      <c r="T845" s="183"/>
      <c r="U845" s="183"/>
      <c r="V845" s="183"/>
      <c r="W845" s="183"/>
      <c r="X845" s="183"/>
      <c r="Y845" s="183"/>
      <c r="Z845" s="183"/>
    </row>
    <row r="846" spans="1:26" ht="12.75" customHeight="1">
      <c r="A846" s="183"/>
      <c r="B846" s="183"/>
      <c r="C846" s="183"/>
      <c r="D846" s="183"/>
      <c r="E846" s="183"/>
      <c r="F846" s="183"/>
      <c r="G846" s="183"/>
      <c r="H846" s="183"/>
      <c r="I846" s="183"/>
      <c r="J846" s="183"/>
      <c r="K846" s="183"/>
      <c r="L846" s="183"/>
      <c r="M846" s="183"/>
      <c r="N846" s="183"/>
      <c r="O846" s="183"/>
      <c r="P846" s="183"/>
      <c r="Q846" s="183"/>
      <c r="R846" s="183"/>
      <c r="S846" s="183"/>
      <c r="T846" s="183"/>
      <c r="U846" s="183"/>
      <c r="V846" s="183"/>
      <c r="W846" s="183"/>
      <c r="X846" s="183"/>
      <c r="Y846" s="183"/>
      <c r="Z846" s="183"/>
    </row>
    <row r="847" spans="1:26" ht="12.75" customHeight="1">
      <c r="A847" s="183"/>
      <c r="B847" s="183"/>
      <c r="C847" s="183"/>
      <c r="D847" s="183"/>
      <c r="E847" s="183"/>
      <c r="F847" s="183"/>
      <c r="G847" s="183"/>
      <c r="H847" s="183"/>
      <c r="I847" s="183"/>
      <c r="J847" s="183"/>
      <c r="K847" s="183"/>
      <c r="L847" s="183"/>
      <c r="M847" s="183"/>
      <c r="N847" s="183"/>
      <c r="O847" s="183"/>
      <c r="P847" s="183"/>
      <c r="Q847" s="183"/>
      <c r="R847" s="183"/>
      <c r="S847" s="183"/>
      <c r="T847" s="183"/>
      <c r="U847" s="183"/>
      <c r="V847" s="183"/>
      <c r="W847" s="183"/>
      <c r="X847" s="183"/>
      <c r="Y847" s="183"/>
      <c r="Z847" s="183"/>
    </row>
    <row r="848" spans="1:26" ht="12.75" customHeight="1">
      <c r="A848" s="183"/>
      <c r="B848" s="183"/>
      <c r="C848" s="183"/>
      <c r="D848" s="183"/>
      <c r="E848" s="183"/>
      <c r="F848" s="183"/>
      <c r="G848" s="183"/>
      <c r="H848" s="183"/>
      <c r="I848" s="183"/>
      <c r="J848" s="183"/>
      <c r="K848" s="183"/>
      <c r="L848" s="183"/>
      <c r="M848" s="183"/>
      <c r="N848" s="183"/>
      <c r="O848" s="183"/>
      <c r="P848" s="183"/>
      <c r="Q848" s="183"/>
      <c r="R848" s="183"/>
      <c r="S848" s="183"/>
      <c r="T848" s="183"/>
      <c r="U848" s="183"/>
      <c r="V848" s="183"/>
      <c r="W848" s="183"/>
      <c r="X848" s="183"/>
      <c r="Y848" s="183"/>
      <c r="Z848" s="183"/>
    </row>
    <row r="849" spans="1:26" ht="12.75" customHeight="1">
      <c r="A849" s="183"/>
      <c r="B849" s="183"/>
      <c r="C849" s="183"/>
      <c r="D849" s="183"/>
      <c r="E849" s="183"/>
      <c r="F849" s="183"/>
      <c r="G849" s="183"/>
      <c r="H849" s="183"/>
      <c r="I849" s="183"/>
      <c r="J849" s="183"/>
      <c r="K849" s="183"/>
      <c r="L849" s="183"/>
      <c r="M849" s="183"/>
      <c r="N849" s="183"/>
      <c r="O849" s="183"/>
      <c r="P849" s="183"/>
      <c r="Q849" s="183"/>
      <c r="R849" s="183"/>
      <c r="S849" s="183"/>
      <c r="T849" s="183"/>
      <c r="U849" s="183"/>
      <c r="V849" s="183"/>
      <c r="W849" s="183"/>
      <c r="X849" s="183"/>
      <c r="Y849" s="183"/>
      <c r="Z849" s="183"/>
    </row>
    <row r="850" spans="1:26" ht="12.75" customHeight="1">
      <c r="A850" s="183"/>
      <c r="B850" s="183"/>
      <c r="C850" s="183"/>
      <c r="D850" s="183"/>
      <c r="E850" s="183"/>
      <c r="F850" s="183"/>
      <c r="G850" s="183"/>
      <c r="H850" s="183"/>
      <c r="I850" s="183"/>
      <c r="J850" s="183"/>
      <c r="K850" s="183"/>
      <c r="L850" s="183"/>
      <c r="M850" s="183"/>
      <c r="N850" s="183"/>
      <c r="O850" s="183"/>
      <c r="P850" s="183"/>
      <c r="Q850" s="183"/>
      <c r="R850" s="183"/>
      <c r="S850" s="183"/>
      <c r="T850" s="183"/>
      <c r="U850" s="183"/>
      <c r="V850" s="183"/>
      <c r="W850" s="183"/>
      <c r="X850" s="183"/>
      <c r="Y850" s="183"/>
      <c r="Z850" s="183"/>
    </row>
    <row r="851" spans="1:26" ht="12.75" customHeight="1">
      <c r="A851" s="183"/>
      <c r="B851" s="183"/>
      <c r="C851" s="183"/>
      <c r="D851" s="183"/>
      <c r="E851" s="183"/>
      <c r="F851" s="183"/>
      <c r="G851" s="183"/>
      <c r="H851" s="183"/>
      <c r="I851" s="183"/>
      <c r="J851" s="183"/>
      <c r="K851" s="183"/>
      <c r="L851" s="183"/>
      <c r="M851" s="183"/>
      <c r="N851" s="183"/>
      <c r="O851" s="183"/>
      <c r="P851" s="183"/>
      <c r="Q851" s="183"/>
      <c r="R851" s="183"/>
      <c r="S851" s="183"/>
      <c r="T851" s="183"/>
      <c r="U851" s="183"/>
      <c r="V851" s="183"/>
      <c r="W851" s="183"/>
      <c r="X851" s="183"/>
      <c r="Y851" s="183"/>
      <c r="Z851" s="183"/>
    </row>
    <row r="852" spans="1:26" ht="12.75" customHeight="1">
      <c r="A852" s="183"/>
      <c r="B852" s="183"/>
      <c r="C852" s="183"/>
      <c r="D852" s="183"/>
      <c r="E852" s="183"/>
      <c r="F852" s="183"/>
      <c r="G852" s="183"/>
      <c r="H852" s="183"/>
      <c r="I852" s="183"/>
      <c r="J852" s="183"/>
      <c r="K852" s="183"/>
      <c r="L852" s="183"/>
      <c r="M852" s="183"/>
      <c r="N852" s="183"/>
      <c r="O852" s="183"/>
      <c r="P852" s="183"/>
      <c r="Q852" s="183"/>
      <c r="R852" s="183"/>
      <c r="S852" s="183"/>
      <c r="T852" s="183"/>
      <c r="U852" s="183"/>
      <c r="V852" s="183"/>
      <c r="W852" s="183"/>
      <c r="X852" s="183"/>
      <c r="Y852" s="183"/>
      <c r="Z852" s="183"/>
    </row>
    <row r="853" spans="1:26" ht="12.75" customHeight="1">
      <c r="A853" s="183"/>
      <c r="B853" s="183"/>
      <c r="C853" s="183"/>
      <c r="D853" s="183"/>
      <c r="E853" s="183"/>
      <c r="F853" s="183"/>
      <c r="G853" s="183"/>
      <c r="H853" s="183"/>
      <c r="I853" s="183"/>
      <c r="J853" s="183"/>
      <c r="K853" s="183"/>
      <c r="L853" s="183"/>
      <c r="M853" s="183"/>
      <c r="N853" s="183"/>
      <c r="O853" s="183"/>
      <c r="P853" s="183"/>
      <c r="Q853" s="183"/>
      <c r="R853" s="183"/>
      <c r="S853" s="183"/>
      <c r="T853" s="183"/>
      <c r="U853" s="183"/>
      <c r="V853" s="183"/>
      <c r="W853" s="183"/>
      <c r="X853" s="183"/>
      <c r="Y853" s="183"/>
      <c r="Z853" s="183"/>
    </row>
    <row r="854" spans="1:26" ht="12.75" customHeight="1">
      <c r="A854" s="183"/>
      <c r="B854" s="183"/>
      <c r="C854" s="183"/>
      <c r="D854" s="183"/>
      <c r="E854" s="183"/>
      <c r="F854" s="183"/>
      <c r="G854" s="183"/>
      <c r="H854" s="183"/>
      <c r="I854" s="183"/>
      <c r="J854" s="183"/>
      <c r="K854" s="183"/>
      <c r="L854" s="183"/>
      <c r="M854" s="183"/>
      <c r="N854" s="183"/>
      <c r="O854" s="183"/>
      <c r="P854" s="183"/>
      <c r="Q854" s="183"/>
      <c r="R854" s="183"/>
      <c r="S854" s="183"/>
      <c r="T854" s="183"/>
      <c r="U854" s="183"/>
      <c r="V854" s="183"/>
      <c r="W854" s="183"/>
      <c r="X854" s="183"/>
      <c r="Y854" s="183"/>
      <c r="Z854" s="183"/>
    </row>
    <row r="855" spans="1:26" ht="12.75" customHeight="1">
      <c r="A855" s="183"/>
      <c r="B855" s="183"/>
      <c r="C855" s="183"/>
      <c r="D855" s="183"/>
      <c r="E855" s="183"/>
      <c r="F855" s="183"/>
      <c r="G855" s="183"/>
      <c r="H855" s="183"/>
      <c r="I855" s="183"/>
      <c r="J855" s="183"/>
      <c r="K855" s="183"/>
      <c r="L855" s="183"/>
      <c r="M855" s="183"/>
      <c r="N855" s="183"/>
      <c r="O855" s="183"/>
      <c r="P855" s="183"/>
      <c r="Q855" s="183"/>
      <c r="R855" s="183"/>
      <c r="S855" s="183"/>
      <c r="T855" s="183"/>
      <c r="U855" s="183"/>
      <c r="V855" s="183"/>
      <c r="W855" s="183"/>
      <c r="X855" s="183"/>
      <c r="Y855" s="183"/>
      <c r="Z855" s="183"/>
    </row>
    <row r="856" spans="1:26" ht="12.75" customHeight="1">
      <c r="A856" s="183"/>
      <c r="B856" s="183"/>
      <c r="C856" s="183"/>
      <c r="D856" s="183"/>
      <c r="E856" s="183"/>
      <c r="F856" s="183"/>
      <c r="G856" s="183"/>
      <c r="H856" s="183"/>
      <c r="I856" s="183"/>
      <c r="J856" s="183"/>
      <c r="K856" s="183"/>
      <c r="L856" s="183"/>
      <c r="M856" s="183"/>
      <c r="N856" s="183"/>
      <c r="O856" s="183"/>
      <c r="P856" s="183"/>
      <c r="Q856" s="183"/>
      <c r="R856" s="183"/>
      <c r="S856" s="183"/>
      <c r="T856" s="183"/>
      <c r="U856" s="183"/>
      <c r="V856" s="183"/>
      <c r="W856" s="183"/>
      <c r="X856" s="183"/>
      <c r="Y856" s="183"/>
      <c r="Z856" s="183"/>
    </row>
    <row r="857" spans="1:26" ht="12.75" customHeight="1">
      <c r="A857" s="183"/>
      <c r="B857" s="183"/>
      <c r="C857" s="183"/>
      <c r="D857" s="183"/>
      <c r="E857" s="183"/>
      <c r="F857" s="183"/>
      <c r="G857" s="183"/>
      <c r="H857" s="183"/>
      <c r="I857" s="183"/>
      <c r="J857" s="183"/>
      <c r="K857" s="183"/>
      <c r="L857" s="183"/>
      <c r="M857" s="183"/>
      <c r="N857" s="183"/>
      <c r="O857" s="183"/>
      <c r="P857" s="183"/>
      <c r="Q857" s="183"/>
      <c r="R857" s="183"/>
      <c r="S857" s="183"/>
      <c r="T857" s="183"/>
      <c r="U857" s="183"/>
      <c r="V857" s="183"/>
      <c r="W857" s="183"/>
      <c r="X857" s="183"/>
      <c r="Y857" s="183"/>
      <c r="Z857" s="183"/>
    </row>
    <row r="858" spans="1:26" ht="12.75" customHeight="1">
      <c r="A858" s="183"/>
      <c r="B858" s="183"/>
      <c r="C858" s="183"/>
      <c r="D858" s="183"/>
      <c r="E858" s="183"/>
      <c r="F858" s="183"/>
      <c r="G858" s="183"/>
      <c r="H858" s="183"/>
      <c r="I858" s="183"/>
      <c r="J858" s="183"/>
      <c r="K858" s="183"/>
      <c r="L858" s="183"/>
      <c r="M858" s="183"/>
      <c r="N858" s="183"/>
      <c r="O858" s="183"/>
      <c r="P858" s="183"/>
      <c r="Q858" s="183"/>
      <c r="R858" s="183"/>
      <c r="S858" s="183"/>
      <c r="T858" s="183"/>
      <c r="U858" s="183"/>
      <c r="V858" s="183"/>
      <c r="W858" s="183"/>
      <c r="X858" s="183"/>
      <c r="Y858" s="183"/>
      <c r="Z858" s="183"/>
    </row>
    <row r="859" spans="1:26" ht="12.75" customHeight="1">
      <c r="A859" s="183"/>
      <c r="B859" s="183"/>
      <c r="C859" s="183"/>
      <c r="D859" s="183"/>
      <c r="E859" s="183"/>
      <c r="F859" s="183"/>
      <c r="G859" s="183"/>
      <c r="H859" s="183"/>
      <c r="I859" s="183"/>
      <c r="J859" s="183"/>
      <c r="K859" s="183"/>
      <c r="L859" s="183"/>
      <c r="M859" s="183"/>
      <c r="N859" s="183"/>
      <c r="O859" s="183"/>
      <c r="P859" s="183"/>
      <c r="Q859" s="183"/>
      <c r="R859" s="183"/>
      <c r="S859" s="183"/>
      <c r="T859" s="183"/>
      <c r="U859" s="183"/>
      <c r="V859" s="183"/>
      <c r="W859" s="183"/>
      <c r="X859" s="183"/>
      <c r="Y859" s="183"/>
      <c r="Z859" s="183"/>
    </row>
    <row r="860" spans="1:26" ht="12.75" customHeight="1">
      <c r="A860" s="183"/>
      <c r="B860" s="183"/>
      <c r="C860" s="183"/>
      <c r="D860" s="183"/>
      <c r="E860" s="183"/>
      <c r="F860" s="183"/>
      <c r="G860" s="183"/>
      <c r="H860" s="183"/>
      <c r="I860" s="183"/>
      <c r="J860" s="183"/>
      <c r="K860" s="183"/>
      <c r="L860" s="183"/>
      <c r="M860" s="183"/>
      <c r="N860" s="183"/>
      <c r="O860" s="183"/>
      <c r="P860" s="183"/>
      <c r="Q860" s="183"/>
      <c r="R860" s="183"/>
      <c r="S860" s="183"/>
      <c r="T860" s="183"/>
      <c r="U860" s="183"/>
      <c r="V860" s="183"/>
      <c r="W860" s="183"/>
      <c r="X860" s="183"/>
      <c r="Y860" s="183"/>
      <c r="Z860" s="183"/>
    </row>
    <row r="861" spans="1:26" ht="12.75" customHeight="1">
      <c r="A861" s="183"/>
      <c r="B861" s="183"/>
      <c r="C861" s="183"/>
      <c r="D861" s="183"/>
      <c r="E861" s="183"/>
      <c r="F861" s="183"/>
      <c r="G861" s="183"/>
      <c r="H861" s="183"/>
      <c r="I861" s="183"/>
      <c r="J861" s="183"/>
      <c r="K861" s="183"/>
      <c r="L861" s="183"/>
      <c r="M861" s="183"/>
      <c r="N861" s="183"/>
      <c r="O861" s="183"/>
      <c r="P861" s="183"/>
      <c r="Q861" s="183"/>
      <c r="R861" s="183"/>
      <c r="S861" s="183"/>
      <c r="T861" s="183"/>
      <c r="U861" s="183"/>
      <c r="V861" s="183"/>
      <c r="W861" s="183"/>
      <c r="X861" s="183"/>
      <c r="Y861" s="183"/>
      <c r="Z861" s="183"/>
    </row>
    <row r="862" spans="1:26" ht="12.75" customHeight="1">
      <c r="A862" s="183"/>
      <c r="B862" s="183"/>
      <c r="C862" s="183"/>
      <c r="D862" s="183"/>
      <c r="E862" s="183"/>
      <c r="F862" s="183"/>
      <c r="G862" s="183"/>
      <c r="H862" s="183"/>
      <c r="I862" s="183"/>
      <c r="J862" s="183"/>
      <c r="K862" s="183"/>
      <c r="L862" s="183"/>
      <c r="M862" s="183"/>
      <c r="N862" s="183"/>
      <c r="O862" s="183"/>
      <c r="P862" s="183"/>
      <c r="Q862" s="183"/>
      <c r="R862" s="183"/>
      <c r="S862" s="183"/>
      <c r="T862" s="183"/>
      <c r="U862" s="183"/>
      <c r="V862" s="183"/>
      <c r="W862" s="183"/>
      <c r="X862" s="183"/>
      <c r="Y862" s="183"/>
      <c r="Z862" s="183"/>
    </row>
    <row r="863" spans="1:26" ht="12.75" customHeight="1">
      <c r="A863" s="183"/>
      <c r="B863" s="183"/>
      <c r="C863" s="183"/>
      <c r="D863" s="183"/>
      <c r="E863" s="183"/>
      <c r="F863" s="183"/>
      <c r="G863" s="183"/>
      <c r="H863" s="183"/>
      <c r="I863" s="183"/>
      <c r="J863" s="183"/>
      <c r="K863" s="183"/>
      <c r="L863" s="183"/>
      <c r="M863" s="183"/>
      <c r="N863" s="183"/>
      <c r="O863" s="183"/>
      <c r="P863" s="183"/>
      <c r="Q863" s="183"/>
      <c r="R863" s="183"/>
      <c r="S863" s="183"/>
      <c r="T863" s="183"/>
      <c r="U863" s="183"/>
      <c r="V863" s="183"/>
      <c r="W863" s="183"/>
      <c r="X863" s="183"/>
      <c r="Y863" s="183"/>
      <c r="Z863" s="183"/>
    </row>
    <row r="864" spans="1:26" ht="12.75" customHeight="1">
      <c r="A864" s="183"/>
      <c r="B864" s="183"/>
      <c r="C864" s="183"/>
      <c r="D864" s="183"/>
      <c r="E864" s="183"/>
      <c r="F864" s="183"/>
      <c r="G864" s="183"/>
      <c r="H864" s="183"/>
      <c r="I864" s="183"/>
      <c r="J864" s="183"/>
      <c r="K864" s="183"/>
      <c r="L864" s="183"/>
      <c r="M864" s="183"/>
      <c r="N864" s="183"/>
      <c r="O864" s="183"/>
      <c r="P864" s="183"/>
      <c r="Q864" s="183"/>
      <c r="R864" s="183"/>
      <c r="S864" s="183"/>
      <c r="T864" s="183"/>
      <c r="U864" s="183"/>
      <c r="V864" s="183"/>
      <c r="W864" s="183"/>
      <c r="X864" s="183"/>
      <c r="Y864" s="183"/>
      <c r="Z864" s="183"/>
    </row>
    <row r="865" spans="1:26" ht="12.75" customHeight="1">
      <c r="A865" s="183"/>
      <c r="B865" s="183"/>
      <c r="C865" s="183"/>
      <c r="D865" s="183"/>
      <c r="E865" s="183"/>
      <c r="F865" s="183"/>
      <c r="G865" s="183"/>
      <c r="H865" s="183"/>
      <c r="I865" s="183"/>
      <c r="J865" s="183"/>
      <c r="K865" s="183"/>
      <c r="L865" s="183"/>
      <c r="M865" s="183"/>
      <c r="N865" s="183"/>
      <c r="O865" s="183"/>
      <c r="P865" s="183"/>
      <c r="Q865" s="183"/>
      <c r="R865" s="183"/>
      <c r="S865" s="183"/>
      <c r="T865" s="183"/>
      <c r="U865" s="183"/>
      <c r="V865" s="183"/>
      <c r="W865" s="183"/>
      <c r="X865" s="183"/>
      <c r="Y865" s="183"/>
      <c r="Z865" s="183"/>
    </row>
    <row r="866" spans="1:26" ht="12.75" customHeight="1">
      <c r="A866" s="183"/>
      <c r="B866" s="183"/>
      <c r="C866" s="183"/>
      <c r="D866" s="183"/>
      <c r="E866" s="183"/>
      <c r="F866" s="183"/>
      <c r="G866" s="183"/>
      <c r="H866" s="183"/>
      <c r="I866" s="183"/>
      <c r="J866" s="183"/>
      <c r="K866" s="183"/>
      <c r="L866" s="183"/>
      <c r="M866" s="183"/>
      <c r="N866" s="183"/>
      <c r="O866" s="183"/>
      <c r="P866" s="183"/>
      <c r="Q866" s="183"/>
      <c r="R866" s="183"/>
      <c r="S866" s="183"/>
      <c r="T866" s="183"/>
      <c r="U866" s="183"/>
      <c r="V866" s="183"/>
      <c r="W866" s="183"/>
      <c r="X866" s="183"/>
      <c r="Y866" s="183"/>
      <c r="Z866" s="183"/>
    </row>
    <row r="867" spans="1:26" ht="12.75" customHeight="1">
      <c r="A867" s="183"/>
      <c r="B867" s="183"/>
      <c r="C867" s="183"/>
      <c r="D867" s="183"/>
      <c r="E867" s="183"/>
      <c r="F867" s="183"/>
      <c r="G867" s="183"/>
      <c r="H867" s="183"/>
      <c r="I867" s="183"/>
      <c r="J867" s="183"/>
      <c r="K867" s="183"/>
      <c r="L867" s="183"/>
      <c r="M867" s="183"/>
      <c r="N867" s="183"/>
      <c r="O867" s="183"/>
      <c r="P867" s="183"/>
      <c r="Q867" s="183"/>
      <c r="R867" s="183"/>
      <c r="S867" s="183"/>
      <c r="T867" s="183"/>
      <c r="U867" s="183"/>
      <c r="V867" s="183"/>
      <c r="W867" s="183"/>
      <c r="X867" s="183"/>
      <c r="Y867" s="183"/>
      <c r="Z867" s="183"/>
    </row>
    <row r="868" spans="1:26" ht="12.75" customHeight="1">
      <c r="A868" s="183"/>
      <c r="B868" s="183"/>
      <c r="C868" s="183"/>
      <c r="D868" s="183"/>
      <c r="E868" s="183"/>
      <c r="F868" s="183"/>
      <c r="G868" s="183"/>
      <c r="H868" s="183"/>
      <c r="I868" s="183"/>
      <c r="J868" s="183"/>
      <c r="K868" s="183"/>
      <c r="L868" s="183"/>
      <c r="M868" s="183"/>
      <c r="N868" s="183"/>
      <c r="O868" s="183"/>
      <c r="P868" s="183"/>
      <c r="Q868" s="183"/>
      <c r="R868" s="183"/>
      <c r="S868" s="183"/>
      <c r="T868" s="183"/>
      <c r="U868" s="183"/>
      <c r="V868" s="183"/>
      <c r="W868" s="183"/>
      <c r="X868" s="183"/>
      <c r="Y868" s="183"/>
      <c r="Z868" s="183"/>
    </row>
    <row r="869" spans="1:26" ht="12.75" customHeight="1">
      <c r="A869" s="183"/>
      <c r="B869" s="183"/>
      <c r="C869" s="183"/>
      <c r="D869" s="183"/>
      <c r="E869" s="183"/>
      <c r="F869" s="183"/>
      <c r="G869" s="183"/>
      <c r="H869" s="183"/>
      <c r="I869" s="183"/>
      <c r="J869" s="183"/>
      <c r="K869" s="183"/>
      <c r="L869" s="183"/>
      <c r="M869" s="183"/>
      <c r="N869" s="183"/>
      <c r="O869" s="183"/>
      <c r="P869" s="183"/>
      <c r="Q869" s="183"/>
      <c r="R869" s="183"/>
      <c r="S869" s="183"/>
      <c r="T869" s="183"/>
      <c r="U869" s="183"/>
      <c r="V869" s="183"/>
      <c r="W869" s="183"/>
      <c r="X869" s="183"/>
      <c r="Y869" s="183"/>
      <c r="Z869" s="183"/>
    </row>
    <row r="870" spans="1:26" ht="12.75" customHeight="1">
      <c r="A870" s="183"/>
      <c r="B870" s="183"/>
      <c r="C870" s="183"/>
      <c r="D870" s="183"/>
      <c r="E870" s="183"/>
      <c r="F870" s="183"/>
      <c r="G870" s="183"/>
      <c r="H870" s="183"/>
      <c r="I870" s="183"/>
      <c r="J870" s="183"/>
      <c r="K870" s="183"/>
      <c r="L870" s="183"/>
      <c r="M870" s="183"/>
      <c r="N870" s="183"/>
      <c r="O870" s="183"/>
      <c r="P870" s="183"/>
      <c r="Q870" s="183"/>
      <c r="R870" s="183"/>
      <c r="S870" s="183"/>
      <c r="T870" s="183"/>
      <c r="U870" s="183"/>
      <c r="V870" s="183"/>
      <c r="W870" s="183"/>
      <c r="X870" s="183"/>
      <c r="Y870" s="183"/>
      <c r="Z870" s="183"/>
    </row>
    <row r="871" spans="1:26" ht="12.75" customHeight="1">
      <c r="A871" s="183"/>
      <c r="B871" s="183"/>
      <c r="C871" s="183"/>
      <c r="D871" s="183"/>
      <c r="E871" s="183"/>
      <c r="F871" s="183"/>
      <c r="G871" s="183"/>
      <c r="H871" s="183"/>
      <c r="I871" s="183"/>
      <c r="J871" s="183"/>
      <c r="K871" s="183"/>
      <c r="L871" s="183"/>
      <c r="M871" s="183"/>
      <c r="N871" s="183"/>
      <c r="O871" s="183"/>
      <c r="P871" s="183"/>
      <c r="Q871" s="183"/>
      <c r="R871" s="183"/>
      <c r="S871" s="183"/>
      <c r="T871" s="183"/>
      <c r="U871" s="183"/>
      <c r="V871" s="183"/>
      <c r="W871" s="183"/>
      <c r="X871" s="183"/>
      <c r="Y871" s="183"/>
      <c r="Z871" s="183"/>
    </row>
    <row r="872" spans="1:26" ht="12.75" customHeight="1">
      <c r="A872" s="183"/>
      <c r="B872" s="183"/>
      <c r="C872" s="183"/>
      <c r="D872" s="183"/>
      <c r="E872" s="183"/>
      <c r="F872" s="183"/>
      <c r="G872" s="183"/>
      <c r="H872" s="183"/>
      <c r="I872" s="183"/>
      <c r="J872" s="183"/>
      <c r="K872" s="183"/>
      <c r="L872" s="183"/>
      <c r="M872" s="183"/>
      <c r="N872" s="183"/>
      <c r="O872" s="183"/>
      <c r="P872" s="183"/>
      <c r="Q872" s="183"/>
      <c r="R872" s="183"/>
      <c r="S872" s="183"/>
      <c r="T872" s="183"/>
      <c r="U872" s="183"/>
      <c r="V872" s="183"/>
      <c r="W872" s="183"/>
      <c r="X872" s="183"/>
      <c r="Y872" s="183"/>
      <c r="Z872" s="183"/>
    </row>
    <row r="873" spans="1:26" ht="12.75" customHeight="1">
      <c r="A873" s="183"/>
      <c r="B873" s="183"/>
      <c r="C873" s="183"/>
      <c r="D873" s="183"/>
      <c r="E873" s="183"/>
      <c r="F873" s="183"/>
      <c r="G873" s="183"/>
      <c r="H873" s="183"/>
      <c r="I873" s="183"/>
      <c r="J873" s="183"/>
      <c r="K873" s="183"/>
      <c r="L873" s="183"/>
      <c r="M873" s="183"/>
      <c r="N873" s="183"/>
      <c r="O873" s="183"/>
      <c r="P873" s="183"/>
      <c r="Q873" s="183"/>
      <c r="R873" s="183"/>
      <c r="S873" s="183"/>
      <c r="T873" s="183"/>
      <c r="U873" s="183"/>
      <c r="V873" s="183"/>
      <c r="W873" s="183"/>
      <c r="X873" s="183"/>
      <c r="Y873" s="183"/>
      <c r="Z873" s="183"/>
    </row>
    <row r="874" spans="1:26" ht="12.75" customHeight="1">
      <c r="A874" s="183"/>
      <c r="B874" s="183"/>
      <c r="C874" s="183"/>
      <c r="D874" s="183"/>
      <c r="E874" s="183"/>
      <c r="F874" s="183"/>
      <c r="G874" s="183"/>
      <c r="H874" s="183"/>
      <c r="I874" s="183"/>
      <c r="J874" s="183"/>
      <c r="K874" s="183"/>
      <c r="L874" s="183"/>
      <c r="M874" s="183"/>
      <c r="N874" s="183"/>
      <c r="O874" s="183"/>
      <c r="P874" s="183"/>
      <c r="Q874" s="183"/>
      <c r="R874" s="183"/>
      <c r="S874" s="183"/>
      <c r="T874" s="183"/>
      <c r="U874" s="183"/>
      <c r="V874" s="183"/>
      <c r="W874" s="183"/>
      <c r="X874" s="183"/>
      <c r="Y874" s="183"/>
      <c r="Z874" s="183"/>
    </row>
    <row r="875" spans="1:26" ht="12.75" customHeight="1">
      <c r="A875" s="183"/>
      <c r="B875" s="183"/>
      <c r="C875" s="183"/>
      <c r="D875" s="183"/>
      <c r="E875" s="183"/>
      <c r="F875" s="183"/>
      <c r="G875" s="183"/>
      <c r="H875" s="183"/>
      <c r="I875" s="183"/>
      <c r="J875" s="183"/>
      <c r="K875" s="183"/>
      <c r="L875" s="183"/>
      <c r="M875" s="183"/>
      <c r="N875" s="183"/>
      <c r="O875" s="183"/>
      <c r="P875" s="183"/>
      <c r="Q875" s="183"/>
      <c r="R875" s="183"/>
      <c r="S875" s="183"/>
      <c r="T875" s="183"/>
      <c r="U875" s="183"/>
      <c r="V875" s="183"/>
      <c r="W875" s="183"/>
      <c r="X875" s="183"/>
      <c r="Y875" s="183"/>
      <c r="Z875" s="183"/>
    </row>
    <row r="876" spans="1:26" ht="12.75" customHeight="1">
      <c r="A876" s="183"/>
      <c r="B876" s="183"/>
      <c r="C876" s="183"/>
      <c r="D876" s="183"/>
      <c r="E876" s="183"/>
      <c r="F876" s="183"/>
      <c r="G876" s="183"/>
      <c r="H876" s="183"/>
      <c r="I876" s="183"/>
      <c r="J876" s="183"/>
      <c r="K876" s="183"/>
      <c r="L876" s="183"/>
      <c r="M876" s="183"/>
      <c r="N876" s="183"/>
      <c r="O876" s="183"/>
      <c r="P876" s="183"/>
      <c r="Q876" s="183"/>
      <c r="R876" s="183"/>
      <c r="S876" s="183"/>
      <c r="T876" s="183"/>
      <c r="U876" s="183"/>
      <c r="V876" s="183"/>
      <c r="W876" s="183"/>
      <c r="X876" s="183"/>
      <c r="Y876" s="183"/>
      <c r="Z876" s="183"/>
    </row>
    <row r="877" spans="1:26" ht="12.75" customHeight="1">
      <c r="A877" s="183"/>
      <c r="B877" s="183"/>
      <c r="C877" s="183"/>
      <c r="D877" s="183"/>
      <c r="E877" s="183"/>
      <c r="F877" s="183"/>
      <c r="G877" s="183"/>
      <c r="H877" s="183"/>
      <c r="I877" s="183"/>
      <c r="J877" s="183"/>
      <c r="K877" s="183"/>
      <c r="L877" s="183"/>
      <c r="M877" s="183"/>
      <c r="N877" s="183"/>
      <c r="O877" s="183"/>
      <c r="P877" s="183"/>
      <c r="Q877" s="183"/>
      <c r="R877" s="183"/>
      <c r="S877" s="183"/>
      <c r="T877" s="183"/>
      <c r="U877" s="183"/>
      <c r="V877" s="183"/>
      <c r="W877" s="183"/>
      <c r="X877" s="183"/>
      <c r="Y877" s="183"/>
      <c r="Z877" s="183"/>
    </row>
    <row r="878" spans="1:26" ht="12.75" customHeight="1">
      <c r="A878" s="183"/>
      <c r="B878" s="183"/>
      <c r="C878" s="183"/>
      <c r="D878" s="183"/>
      <c r="E878" s="183"/>
      <c r="F878" s="183"/>
      <c r="G878" s="183"/>
      <c r="H878" s="183"/>
      <c r="I878" s="183"/>
      <c r="J878" s="183"/>
      <c r="K878" s="183"/>
      <c r="L878" s="183"/>
      <c r="M878" s="183"/>
      <c r="N878" s="183"/>
      <c r="O878" s="183"/>
      <c r="P878" s="183"/>
      <c r="Q878" s="183"/>
      <c r="R878" s="183"/>
      <c r="S878" s="183"/>
      <c r="T878" s="183"/>
      <c r="U878" s="183"/>
      <c r="V878" s="183"/>
      <c r="W878" s="183"/>
      <c r="X878" s="183"/>
      <c r="Y878" s="183"/>
      <c r="Z878" s="183"/>
    </row>
    <row r="879" spans="1:26" ht="12.75" customHeight="1">
      <c r="A879" s="183"/>
      <c r="B879" s="183"/>
      <c r="C879" s="183"/>
      <c r="D879" s="183"/>
      <c r="E879" s="183"/>
      <c r="F879" s="183"/>
      <c r="G879" s="183"/>
      <c r="H879" s="183"/>
      <c r="I879" s="183"/>
      <c r="J879" s="183"/>
      <c r="K879" s="183"/>
      <c r="L879" s="183"/>
      <c r="M879" s="183"/>
      <c r="N879" s="183"/>
      <c r="O879" s="183"/>
      <c r="P879" s="183"/>
      <c r="Q879" s="183"/>
      <c r="R879" s="183"/>
      <c r="S879" s="183"/>
      <c r="T879" s="183"/>
      <c r="U879" s="183"/>
      <c r="V879" s="183"/>
      <c r="W879" s="183"/>
      <c r="X879" s="183"/>
      <c r="Y879" s="183"/>
      <c r="Z879" s="183"/>
    </row>
    <row r="880" spans="1:26" ht="12.75" customHeight="1">
      <c r="A880" s="183"/>
      <c r="B880" s="183"/>
      <c r="C880" s="183"/>
      <c r="D880" s="183"/>
      <c r="E880" s="183"/>
      <c r="F880" s="183"/>
      <c r="G880" s="183"/>
      <c r="H880" s="183"/>
      <c r="I880" s="183"/>
      <c r="J880" s="183"/>
      <c r="K880" s="183"/>
      <c r="L880" s="183"/>
      <c r="M880" s="183"/>
      <c r="N880" s="183"/>
      <c r="O880" s="183"/>
      <c r="P880" s="183"/>
      <c r="Q880" s="183"/>
      <c r="R880" s="183"/>
      <c r="S880" s="183"/>
      <c r="T880" s="183"/>
      <c r="U880" s="183"/>
      <c r="V880" s="183"/>
      <c r="W880" s="183"/>
      <c r="X880" s="183"/>
      <c r="Y880" s="183"/>
      <c r="Z880" s="183"/>
    </row>
    <row r="881" spans="1:26" ht="12.75" customHeight="1">
      <c r="A881" s="183"/>
      <c r="B881" s="183"/>
      <c r="C881" s="183"/>
      <c r="D881" s="183"/>
      <c r="E881" s="183"/>
      <c r="F881" s="183"/>
      <c r="G881" s="183"/>
      <c r="H881" s="183"/>
      <c r="I881" s="183"/>
      <c r="J881" s="183"/>
      <c r="K881" s="183"/>
      <c r="L881" s="183"/>
      <c r="M881" s="183"/>
      <c r="N881" s="183"/>
      <c r="O881" s="183"/>
      <c r="P881" s="183"/>
      <c r="Q881" s="183"/>
      <c r="R881" s="183"/>
      <c r="S881" s="183"/>
      <c r="T881" s="183"/>
      <c r="U881" s="183"/>
      <c r="V881" s="183"/>
      <c r="W881" s="183"/>
      <c r="X881" s="183"/>
      <c r="Y881" s="183"/>
      <c r="Z881" s="183"/>
    </row>
    <row r="882" spans="1:26" ht="12.75" customHeight="1">
      <c r="A882" s="183"/>
      <c r="B882" s="183"/>
      <c r="C882" s="183"/>
      <c r="D882" s="183"/>
      <c r="E882" s="183"/>
      <c r="F882" s="183"/>
      <c r="G882" s="183"/>
      <c r="H882" s="183"/>
      <c r="I882" s="183"/>
      <c r="J882" s="183"/>
      <c r="K882" s="183"/>
      <c r="L882" s="183"/>
      <c r="M882" s="183"/>
      <c r="N882" s="183"/>
      <c r="O882" s="183"/>
      <c r="P882" s="183"/>
      <c r="Q882" s="183"/>
      <c r="R882" s="183"/>
      <c r="S882" s="183"/>
      <c r="T882" s="183"/>
      <c r="U882" s="183"/>
      <c r="V882" s="183"/>
      <c r="W882" s="183"/>
      <c r="X882" s="183"/>
      <c r="Y882" s="183"/>
      <c r="Z882" s="183"/>
    </row>
    <row r="883" spans="1:26" ht="12.75" customHeight="1">
      <c r="A883" s="183"/>
      <c r="B883" s="183"/>
      <c r="C883" s="183"/>
      <c r="D883" s="183"/>
      <c r="E883" s="183"/>
      <c r="F883" s="183"/>
      <c r="G883" s="183"/>
      <c r="H883" s="183"/>
      <c r="I883" s="183"/>
      <c r="J883" s="183"/>
      <c r="K883" s="183"/>
      <c r="L883" s="183"/>
      <c r="M883" s="183"/>
      <c r="N883" s="183"/>
      <c r="O883" s="183"/>
      <c r="P883" s="183"/>
      <c r="Q883" s="183"/>
      <c r="R883" s="183"/>
      <c r="S883" s="183"/>
      <c r="T883" s="183"/>
      <c r="U883" s="183"/>
      <c r="V883" s="183"/>
      <c r="W883" s="183"/>
      <c r="X883" s="183"/>
      <c r="Y883" s="183"/>
      <c r="Z883" s="183"/>
    </row>
    <row r="884" spans="1:26" ht="12.75" customHeight="1">
      <c r="A884" s="183"/>
      <c r="B884" s="183"/>
      <c r="C884" s="183"/>
      <c r="D884" s="183"/>
      <c r="E884" s="183"/>
      <c r="F884" s="183"/>
      <c r="G884" s="183"/>
      <c r="H884" s="183"/>
      <c r="I884" s="183"/>
      <c r="J884" s="183"/>
      <c r="K884" s="183"/>
      <c r="L884" s="183"/>
      <c r="M884" s="183"/>
      <c r="N884" s="183"/>
      <c r="O884" s="183"/>
      <c r="P884" s="183"/>
      <c r="Q884" s="183"/>
      <c r="R884" s="183"/>
      <c r="S884" s="183"/>
      <c r="T884" s="183"/>
      <c r="U884" s="183"/>
      <c r="V884" s="183"/>
      <c r="W884" s="183"/>
      <c r="X884" s="183"/>
      <c r="Y884" s="183"/>
      <c r="Z884" s="183"/>
    </row>
    <row r="885" spans="1:26" ht="12.75" customHeight="1">
      <c r="A885" s="183"/>
      <c r="B885" s="183"/>
      <c r="C885" s="183"/>
      <c r="D885" s="183"/>
      <c r="E885" s="183"/>
      <c r="F885" s="183"/>
      <c r="G885" s="183"/>
      <c r="H885" s="183"/>
      <c r="I885" s="183"/>
      <c r="J885" s="183"/>
      <c r="K885" s="183"/>
      <c r="L885" s="183"/>
      <c r="M885" s="183"/>
      <c r="N885" s="183"/>
      <c r="O885" s="183"/>
      <c r="P885" s="183"/>
      <c r="Q885" s="183"/>
      <c r="R885" s="183"/>
      <c r="S885" s="183"/>
      <c r="T885" s="183"/>
      <c r="U885" s="183"/>
      <c r="V885" s="183"/>
      <c r="W885" s="183"/>
      <c r="X885" s="183"/>
      <c r="Y885" s="183"/>
      <c r="Z885" s="183"/>
    </row>
    <row r="886" spans="1:26" ht="12.75" customHeight="1">
      <c r="A886" s="183"/>
      <c r="B886" s="183"/>
      <c r="C886" s="183"/>
      <c r="D886" s="183"/>
      <c r="E886" s="183"/>
      <c r="F886" s="183"/>
      <c r="G886" s="183"/>
      <c r="H886" s="183"/>
      <c r="I886" s="183"/>
      <c r="J886" s="183"/>
      <c r="K886" s="183"/>
      <c r="L886" s="183"/>
      <c r="M886" s="183"/>
      <c r="N886" s="183"/>
      <c r="O886" s="183"/>
      <c r="P886" s="183"/>
      <c r="Q886" s="183"/>
      <c r="R886" s="183"/>
      <c r="S886" s="183"/>
      <c r="T886" s="183"/>
      <c r="U886" s="183"/>
      <c r="V886" s="183"/>
      <c r="W886" s="183"/>
      <c r="X886" s="183"/>
      <c r="Y886" s="183"/>
      <c r="Z886" s="183"/>
    </row>
    <row r="887" spans="1:26" ht="12.75" customHeight="1">
      <c r="A887" s="183"/>
      <c r="B887" s="183"/>
      <c r="C887" s="183"/>
      <c r="D887" s="183"/>
      <c r="E887" s="183"/>
      <c r="F887" s="183"/>
      <c r="G887" s="183"/>
      <c r="H887" s="183"/>
      <c r="I887" s="183"/>
      <c r="J887" s="183"/>
      <c r="K887" s="183"/>
      <c r="L887" s="183"/>
      <c r="M887" s="183"/>
      <c r="N887" s="183"/>
      <c r="O887" s="183"/>
      <c r="P887" s="183"/>
      <c r="Q887" s="183"/>
      <c r="R887" s="183"/>
      <c r="S887" s="183"/>
      <c r="T887" s="183"/>
      <c r="U887" s="183"/>
      <c r="V887" s="183"/>
      <c r="W887" s="183"/>
      <c r="X887" s="183"/>
      <c r="Y887" s="183"/>
      <c r="Z887" s="183"/>
    </row>
    <row r="888" spans="1:26" ht="12.75" customHeight="1">
      <c r="A888" s="183"/>
      <c r="B888" s="183"/>
      <c r="C888" s="183"/>
      <c r="D888" s="183"/>
      <c r="E888" s="183"/>
      <c r="F888" s="183"/>
      <c r="G888" s="183"/>
      <c r="H888" s="183"/>
      <c r="I888" s="183"/>
      <c r="J888" s="183"/>
      <c r="K888" s="183"/>
      <c r="L888" s="183"/>
      <c r="M888" s="183"/>
      <c r="N888" s="183"/>
      <c r="O888" s="183"/>
      <c r="P888" s="183"/>
      <c r="Q888" s="183"/>
      <c r="R888" s="183"/>
      <c r="S888" s="183"/>
      <c r="T888" s="183"/>
      <c r="U888" s="183"/>
      <c r="V888" s="183"/>
      <c r="W888" s="183"/>
      <c r="X888" s="183"/>
      <c r="Y888" s="183"/>
      <c r="Z888" s="183"/>
    </row>
    <row r="889" spans="1:26" ht="12.75" customHeight="1">
      <c r="A889" s="183"/>
      <c r="B889" s="183"/>
      <c r="C889" s="183"/>
      <c r="D889" s="183"/>
      <c r="E889" s="183"/>
      <c r="F889" s="183"/>
      <c r="G889" s="183"/>
      <c r="H889" s="183"/>
      <c r="I889" s="183"/>
      <c r="J889" s="183"/>
      <c r="K889" s="183"/>
      <c r="L889" s="183"/>
      <c r="M889" s="183"/>
      <c r="N889" s="183"/>
      <c r="O889" s="183"/>
      <c r="P889" s="183"/>
      <c r="Q889" s="183"/>
      <c r="R889" s="183"/>
      <c r="S889" s="183"/>
      <c r="T889" s="183"/>
      <c r="U889" s="183"/>
      <c r="V889" s="183"/>
      <c r="W889" s="183"/>
      <c r="X889" s="183"/>
      <c r="Y889" s="183"/>
      <c r="Z889" s="183"/>
    </row>
    <row r="890" spans="1:26" ht="12.75" customHeight="1">
      <c r="A890" s="183"/>
      <c r="B890" s="183"/>
      <c r="C890" s="183"/>
      <c r="D890" s="183"/>
      <c r="E890" s="183"/>
      <c r="F890" s="183"/>
      <c r="G890" s="183"/>
      <c r="H890" s="183"/>
      <c r="I890" s="183"/>
      <c r="J890" s="183"/>
      <c r="K890" s="183"/>
      <c r="L890" s="183"/>
      <c r="M890" s="183"/>
      <c r="N890" s="183"/>
      <c r="O890" s="183"/>
      <c r="P890" s="183"/>
      <c r="Q890" s="183"/>
      <c r="R890" s="183"/>
      <c r="S890" s="183"/>
      <c r="T890" s="183"/>
      <c r="U890" s="183"/>
      <c r="V890" s="183"/>
      <c r="W890" s="183"/>
      <c r="X890" s="183"/>
      <c r="Y890" s="183"/>
      <c r="Z890" s="183"/>
    </row>
    <row r="891" spans="1:26" ht="12.75" customHeight="1">
      <c r="A891" s="183"/>
      <c r="B891" s="183"/>
      <c r="C891" s="183"/>
      <c r="D891" s="183"/>
      <c r="E891" s="183"/>
      <c r="F891" s="183"/>
      <c r="G891" s="183"/>
      <c r="H891" s="183"/>
      <c r="I891" s="183"/>
      <c r="J891" s="183"/>
      <c r="K891" s="183"/>
      <c r="L891" s="183"/>
      <c r="M891" s="183"/>
      <c r="N891" s="183"/>
      <c r="O891" s="183"/>
      <c r="P891" s="183"/>
      <c r="Q891" s="183"/>
      <c r="R891" s="183"/>
      <c r="S891" s="183"/>
      <c r="T891" s="183"/>
      <c r="U891" s="183"/>
      <c r="V891" s="183"/>
      <c r="W891" s="183"/>
      <c r="X891" s="183"/>
      <c r="Y891" s="183"/>
      <c r="Z891" s="183"/>
    </row>
    <row r="892" spans="1:26" ht="12.75" customHeight="1">
      <c r="A892" s="183"/>
      <c r="B892" s="183"/>
      <c r="C892" s="183"/>
      <c r="D892" s="183"/>
      <c r="E892" s="183"/>
      <c r="F892" s="183"/>
      <c r="G892" s="183"/>
      <c r="H892" s="183"/>
      <c r="I892" s="183"/>
      <c r="J892" s="183"/>
      <c r="K892" s="183"/>
      <c r="L892" s="183"/>
      <c r="M892" s="183"/>
      <c r="N892" s="183"/>
      <c r="O892" s="183"/>
      <c r="P892" s="183"/>
      <c r="Q892" s="183"/>
      <c r="R892" s="183"/>
      <c r="S892" s="183"/>
      <c r="T892" s="183"/>
      <c r="U892" s="183"/>
      <c r="V892" s="183"/>
      <c r="W892" s="183"/>
      <c r="X892" s="183"/>
      <c r="Y892" s="183"/>
      <c r="Z892" s="183"/>
    </row>
    <row r="893" spans="1:26" ht="12.75" customHeight="1">
      <c r="A893" s="183"/>
      <c r="B893" s="183"/>
      <c r="C893" s="183"/>
      <c r="D893" s="183"/>
      <c r="E893" s="183"/>
      <c r="F893" s="183"/>
      <c r="G893" s="183"/>
      <c r="H893" s="183"/>
      <c r="I893" s="183"/>
      <c r="J893" s="183"/>
      <c r="K893" s="183"/>
      <c r="L893" s="183"/>
      <c r="M893" s="183"/>
      <c r="N893" s="183"/>
      <c r="O893" s="183"/>
      <c r="P893" s="183"/>
      <c r="Q893" s="183"/>
      <c r="R893" s="183"/>
      <c r="S893" s="183"/>
      <c r="T893" s="183"/>
      <c r="U893" s="183"/>
      <c r="V893" s="183"/>
      <c r="W893" s="183"/>
      <c r="X893" s="183"/>
      <c r="Y893" s="183"/>
      <c r="Z893" s="183"/>
    </row>
    <row r="894" spans="1:26" ht="12.75" customHeight="1">
      <c r="A894" s="183"/>
      <c r="B894" s="183"/>
      <c r="C894" s="183"/>
      <c r="D894" s="183"/>
      <c r="E894" s="183"/>
      <c r="F894" s="183"/>
      <c r="G894" s="183"/>
      <c r="H894" s="183"/>
      <c r="I894" s="183"/>
      <c r="J894" s="183"/>
      <c r="K894" s="183"/>
      <c r="L894" s="183"/>
      <c r="M894" s="183"/>
      <c r="N894" s="183"/>
      <c r="O894" s="183"/>
      <c r="P894" s="183"/>
      <c r="Q894" s="183"/>
      <c r="R894" s="183"/>
      <c r="S894" s="183"/>
      <c r="T894" s="183"/>
      <c r="U894" s="183"/>
      <c r="V894" s="183"/>
      <c r="W894" s="183"/>
      <c r="X894" s="183"/>
      <c r="Y894" s="183"/>
      <c r="Z894" s="183"/>
    </row>
    <row r="895" spans="1:26" ht="12.75" customHeight="1">
      <c r="A895" s="183"/>
      <c r="B895" s="183"/>
      <c r="C895" s="183"/>
      <c r="D895" s="183"/>
      <c r="E895" s="183"/>
      <c r="F895" s="183"/>
      <c r="G895" s="183"/>
      <c r="H895" s="183"/>
      <c r="I895" s="183"/>
      <c r="J895" s="183"/>
      <c r="K895" s="183"/>
      <c r="L895" s="183"/>
      <c r="M895" s="183"/>
      <c r="N895" s="183"/>
      <c r="O895" s="183"/>
      <c r="P895" s="183"/>
      <c r="Q895" s="183"/>
      <c r="R895" s="183"/>
      <c r="S895" s="183"/>
      <c r="T895" s="183"/>
      <c r="U895" s="183"/>
      <c r="V895" s="183"/>
      <c r="W895" s="183"/>
      <c r="X895" s="183"/>
      <c r="Y895" s="183"/>
      <c r="Z895" s="183"/>
    </row>
    <row r="896" spans="1:26" ht="12.75" customHeight="1">
      <c r="A896" s="183"/>
      <c r="B896" s="183"/>
      <c r="C896" s="183"/>
      <c r="D896" s="183"/>
      <c r="E896" s="183"/>
      <c r="F896" s="183"/>
      <c r="G896" s="183"/>
      <c r="H896" s="183"/>
      <c r="I896" s="183"/>
      <c r="J896" s="183"/>
      <c r="K896" s="183"/>
      <c r="L896" s="183"/>
      <c r="M896" s="183"/>
      <c r="N896" s="183"/>
      <c r="O896" s="183"/>
      <c r="P896" s="183"/>
      <c r="Q896" s="183"/>
      <c r="R896" s="183"/>
      <c r="S896" s="183"/>
      <c r="T896" s="183"/>
      <c r="U896" s="183"/>
      <c r="V896" s="183"/>
      <c r="W896" s="183"/>
      <c r="X896" s="183"/>
      <c r="Y896" s="183"/>
      <c r="Z896" s="183"/>
    </row>
    <row r="897" spans="1:26" ht="12.75" customHeight="1">
      <c r="A897" s="183"/>
      <c r="B897" s="183"/>
      <c r="C897" s="183"/>
      <c r="D897" s="183"/>
      <c r="E897" s="183"/>
      <c r="F897" s="183"/>
      <c r="G897" s="183"/>
      <c r="H897" s="183"/>
      <c r="I897" s="183"/>
      <c r="J897" s="183"/>
      <c r="K897" s="183"/>
      <c r="L897" s="183"/>
      <c r="M897" s="183"/>
      <c r="N897" s="183"/>
      <c r="O897" s="183"/>
      <c r="P897" s="183"/>
      <c r="Q897" s="183"/>
      <c r="R897" s="183"/>
      <c r="S897" s="183"/>
      <c r="T897" s="183"/>
      <c r="U897" s="183"/>
      <c r="V897" s="183"/>
      <c r="W897" s="183"/>
      <c r="X897" s="183"/>
      <c r="Y897" s="183"/>
      <c r="Z897" s="183"/>
    </row>
    <row r="898" spans="1:26" ht="12.75" customHeight="1">
      <c r="A898" s="183"/>
      <c r="B898" s="183"/>
      <c r="C898" s="183"/>
      <c r="D898" s="183"/>
      <c r="E898" s="183"/>
      <c r="F898" s="183"/>
      <c r="G898" s="183"/>
      <c r="H898" s="183"/>
      <c r="I898" s="183"/>
      <c r="J898" s="183"/>
      <c r="K898" s="183"/>
      <c r="L898" s="183"/>
      <c r="M898" s="183"/>
      <c r="N898" s="183"/>
      <c r="O898" s="183"/>
      <c r="P898" s="183"/>
      <c r="Q898" s="183"/>
      <c r="R898" s="183"/>
      <c r="S898" s="183"/>
      <c r="T898" s="183"/>
      <c r="U898" s="183"/>
      <c r="V898" s="183"/>
      <c r="W898" s="183"/>
      <c r="X898" s="183"/>
      <c r="Y898" s="183"/>
      <c r="Z898" s="183"/>
    </row>
    <row r="899" spans="1:26" ht="12.75" customHeight="1">
      <c r="A899" s="183"/>
      <c r="B899" s="183"/>
      <c r="C899" s="183"/>
      <c r="D899" s="183"/>
      <c r="E899" s="183"/>
      <c r="F899" s="183"/>
      <c r="G899" s="183"/>
      <c r="H899" s="183"/>
      <c r="I899" s="183"/>
      <c r="J899" s="183"/>
      <c r="K899" s="183"/>
      <c r="L899" s="183"/>
      <c r="M899" s="183"/>
      <c r="N899" s="183"/>
      <c r="O899" s="183"/>
      <c r="P899" s="183"/>
      <c r="Q899" s="183"/>
      <c r="R899" s="183"/>
      <c r="S899" s="183"/>
      <c r="T899" s="183"/>
      <c r="U899" s="183"/>
      <c r="V899" s="183"/>
      <c r="W899" s="183"/>
      <c r="X899" s="183"/>
      <c r="Y899" s="183"/>
      <c r="Z899" s="183"/>
    </row>
    <row r="900" spans="1:26" ht="12.75" customHeight="1">
      <c r="A900" s="183"/>
      <c r="B900" s="183"/>
      <c r="C900" s="183"/>
      <c r="D900" s="183"/>
      <c r="E900" s="183"/>
      <c r="F900" s="183"/>
      <c r="G900" s="183"/>
      <c r="H900" s="183"/>
      <c r="I900" s="183"/>
      <c r="J900" s="183"/>
      <c r="K900" s="183"/>
      <c r="L900" s="183"/>
      <c r="M900" s="183"/>
      <c r="N900" s="183"/>
      <c r="O900" s="183"/>
      <c r="P900" s="183"/>
      <c r="Q900" s="183"/>
      <c r="R900" s="183"/>
      <c r="S900" s="183"/>
      <c r="T900" s="183"/>
      <c r="U900" s="183"/>
      <c r="V900" s="183"/>
      <c r="W900" s="183"/>
      <c r="X900" s="183"/>
      <c r="Y900" s="183"/>
      <c r="Z900" s="183"/>
    </row>
    <row r="901" spans="1:26" ht="12.75" customHeight="1">
      <c r="A901" s="183"/>
      <c r="B901" s="183"/>
      <c r="C901" s="183"/>
      <c r="D901" s="183"/>
      <c r="E901" s="183"/>
      <c r="F901" s="183"/>
      <c r="G901" s="183"/>
      <c r="H901" s="183"/>
      <c r="I901" s="183"/>
      <c r="J901" s="183"/>
      <c r="K901" s="183"/>
      <c r="L901" s="183"/>
      <c r="M901" s="183"/>
      <c r="N901" s="183"/>
      <c r="O901" s="183"/>
      <c r="P901" s="183"/>
      <c r="Q901" s="183"/>
      <c r="R901" s="183"/>
      <c r="S901" s="183"/>
      <c r="T901" s="183"/>
      <c r="U901" s="183"/>
      <c r="V901" s="183"/>
      <c r="W901" s="183"/>
      <c r="X901" s="183"/>
      <c r="Y901" s="183"/>
      <c r="Z901" s="183"/>
    </row>
    <row r="902" spans="1:26" ht="12.75" customHeight="1">
      <c r="A902" s="183"/>
      <c r="B902" s="183"/>
      <c r="C902" s="183"/>
      <c r="D902" s="183"/>
      <c r="E902" s="183"/>
      <c r="F902" s="183"/>
      <c r="G902" s="183"/>
      <c r="H902" s="183"/>
      <c r="I902" s="183"/>
      <c r="J902" s="183"/>
      <c r="K902" s="183"/>
      <c r="L902" s="183"/>
      <c r="M902" s="183"/>
      <c r="N902" s="183"/>
      <c r="O902" s="183"/>
      <c r="P902" s="183"/>
      <c r="Q902" s="183"/>
      <c r="R902" s="183"/>
      <c r="S902" s="183"/>
      <c r="T902" s="183"/>
      <c r="U902" s="183"/>
      <c r="V902" s="183"/>
      <c r="W902" s="183"/>
      <c r="X902" s="183"/>
      <c r="Y902" s="183"/>
      <c r="Z902" s="183"/>
    </row>
    <row r="903" spans="1:26" ht="12.75" customHeight="1">
      <c r="A903" s="183"/>
      <c r="B903" s="183"/>
      <c r="C903" s="183"/>
      <c r="D903" s="183"/>
      <c r="E903" s="183"/>
      <c r="F903" s="183"/>
      <c r="G903" s="183"/>
      <c r="H903" s="183"/>
      <c r="I903" s="183"/>
      <c r="J903" s="183"/>
      <c r="K903" s="183"/>
      <c r="L903" s="183"/>
      <c r="M903" s="183"/>
      <c r="N903" s="183"/>
      <c r="O903" s="183"/>
      <c r="P903" s="183"/>
      <c r="Q903" s="183"/>
      <c r="R903" s="183"/>
      <c r="S903" s="183"/>
      <c r="T903" s="183"/>
      <c r="U903" s="183"/>
      <c r="V903" s="183"/>
      <c r="W903" s="183"/>
      <c r="X903" s="183"/>
      <c r="Y903" s="183"/>
      <c r="Z903" s="183"/>
    </row>
    <row r="904" spans="1:26" ht="12.75" customHeight="1">
      <c r="A904" s="183"/>
      <c r="B904" s="183"/>
      <c r="C904" s="183"/>
      <c r="D904" s="183"/>
      <c r="E904" s="183"/>
      <c r="F904" s="183"/>
      <c r="G904" s="183"/>
      <c r="H904" s="183"/>
      <c r="I904" s="183"/>
      <c r="J904" s="183"/>
      <c r="K904" s="183"/>
      <c r="L904" s="183"/>
      <c r="M904" s="183"/>
      <c r="N904" s="183"/>
      <c r="O904" s="183"/>
      <c r="P904" s="183"/>
      <c r="Q904" s="183"/>
      <c r="R904" s="183"/>
      <c r="S904" s="183"/>
      <c r="T904" s="183"/>
      <c r="U904" s="183"/>
      <c r="V904" s="183"/>
      <c r="W904" s="183"/>
      <c r="X904" s="183"/>
      <c r="Y904" s="183"/>
      <c r="Z904" s="183"/>
    </row>
    <row r="905" spans="1:26" ht="12.75" customHeight="1">
      <c r="A905" s="183"/>
      <c r="B905" s="183"/>
      <c r="C905" s="183"/>
      <c r="D905" s="183"/>
      <c r="E905" s="183"/>
      <c r="F905" s="183"/>
      <c r="G905" s="183"/>
      <c r="H905" s="183"/>
      <c r="I905" s="183"/>
      <c r="J905" s="183"/>
      <c r="K905" s="183"/>
      <c r="L905" s="183"/>
      <c r="M905" s="183"/>
      <c r="N905" s="183"/>
      <c r="O905" s="183"/>
      <c r="P905" s="183"/>
      <c r="Q905" s="183"/>
      <c r="R905" s="183"/>
      <c r="S905" s="183"/>
      <c r="T905" s="183"/>
      <c r="U905" s="183"/>
      <c r="V905" s="183"/>
      <c r="W905" s="183"/>
      <c r="X905" s="183"/>
      <c r="Y905" s="183"/>
      <c r="Z905" s="183"/>
    </row>
    <row r="906" spans="1:26" ht="12.75" customHeight="1">
      <c r="A906" s="183"/>
      <c r="B906" s="183"/>
      <c r="C906" s="183"/>
      <c r="D906" s="183"/>
      <c r="E906" s="183"/>
      <c r="F906" s="183"/>
      <c r="G906" s="183"/>
      <c r="H906" s="183"/>
      <c r="I906" s="183"/>
      <c r="J906" s="183"/>
      <c r="K906" s="183"/>
      <c r="L906" s="183"/>
      <c r="M906" s="183"/>
      <c r="N906" s="183"/>
      <c r="O906" s="183"/>
      <c r="P906" s="183"/>
      <c r="Q906" s="183"/>
      <c r="R906" s="183"/>
      <c r="S906" s="183"/>
      <c r="T906" s="183"/>
      <c r="U906" s="183"/>
      <c r="V906" s="183"/>
      <c r="W906" s="183"/>
      <c r="X906" s="183"/>
      <c r="Y906" s="183"/>
      <c r="Z906" s="183"/>
    </row>
    <row r="907" spans="1:26" ht="12.75" customHeight="1">
      <c r="A907" s="183"/>
      <c r="B907" s="183"/>
      <c r="C907" s="183"/>
      <c r="D907" s="183"/>
      <c r="E907" s="183"/>
      <c r="F907" s="183"/>
      <c r="G907" s="183"/>
      <c r="H907" s="183"/>
      <c r="I907" s="183"/>
      <c r="J907" s="183"/>
      <c r="K907" s="183"/>
      <c r="L907" s="183"/>
      <c r="M907" s="183"/>
      <c r="N907" s="183"/>
      <c r="O907" s="183"/>
      <c r="P907" s="183"/>
      <c r="Q907" s="183"/>
      <c r="R907" s="183"/>
      <c r="S907" s="183"/>
      <c r="T907" s="183"/>
      <c r="U907" s="183"/>
      <c r="V907" s="183"/>
      <c r="W907" s="183"/>
      <c r="X907" s="183"/>
      <c r="Y907" s="183"/>
      <c r="Z907" s="183"/>
    </row>
    <row r="908" spans="1:26" ht="12.75" customHeight="1">
      <c r="A908" s="183"/>
      <c r="B908" s="183"/>
      <c r="C908" s="183"/>
      <c r="D908" s="183"/>
      <c r="E908" s="183"/>
      <c r="F908" s="183"/>
      <c r="G908" s="183"/>
      <c r="H908" s="183"/>
      <c r="I908" s="183"/>
      <c r="J908" s="183"/>
      <c r="K908" s="183"/>
      <c r="L908" s="183"/>
      <c r="M908" s="183"/>
      <c r="N908" s="183"/>
      <c r="O908" s="183"/>
      <c r="P908" s="183"/>
      <c r="Q908" s="183"/>
      <c r="R908" s="183"/>
      <c r="S908" s="183"/>
      <c r="T908" s="183"/>
      <c r="U908" s="183"/>
      <c r="V908" s="183"/>
      <c r="W908" s="183"/>
      <c r="X908" s="183"/>
      <c r="Y908" s="183"/>
      <c r="Z908" s="183"/>
    </row>
    <row r="909" spans="1:26" ht="12.75" customHeight="1">
      <c r="A909" s="183"/>
      <c r="B909" s="183"/>
      <c r="C909" s="183"/>
      <c r="D909" s="183"/>
      <c r="E909" s="183"/>
      <c r="F909" s="183"/>
      <c r="G909" s="183"/>
      <c r="H909" s="183"/>
      <c r="I909" s="183"/>
      <c r="J909" s="183"/>
      <c r="K909" s="183"/>
      <c r="L909" s="183"/>
      <c r="M909" s="183"/>
      <c r="N909" s="183"/>
      <c r="O909" s="183"/>
      <c r="P909" s="183"/>
      <c r="Q909" s="183"/>
      <c r="R909" s="183"/>
      <c r="S909" s="183"/>
      <c r="T909" s="183"/>
      <c r="U909" s="183"/>
      <c r="V909" s="183"/>
      <c r="W909" s="183"/>
      <c r="X909" s="183"/>
      <c r="Y909" s="183"/>
      <c r="Z909" s="183"/>
    </row>
    <row r="910" spans="1:26" ht="12.75" customHeight="1">
      <c r="A910" s="183"/>
      <c r="B910" s="183"/>
      <c r="C910" s="183"/>
      <c r="D910" s="183"/>
      <c r="E910" s="183"/>
      <c r="F910" s="183"/>
      <c r="G910" s="183"/>
      <c r="H910" s="183"/>
      <c r="I910" s="183"/>
      <c r="J910" s="183"/>
      <c r="K910" s="183"/>
      <c r="L910" s="183"/>
      <c r="M910" s="183"/>
      <c r="N910" s="183"/>
      <c r="O910" s="183"/>
      <c r="P910" s="183"/>
      <c r="Q910" s="183"/>
      <c r="R910" s="183"/>
      <c r="S910" s="183"/>
      <c r="T910" s="183"/>
      <c r="U910" s="183"/>
      <c r="V910" s="183"/>
      <c r="W910" s="183"/>
      <c r="X910" s="183"/>
      <c r="Y910" s="183"/>
      <c r="Z910" s="183"/>
    </row>
    <row r="911" spans="1:26" ht="12.75" customHeight="1">
      <c r="A911" s="183"/>
      <c r="B911" s="183"/>
      <c r="C911" s="183"/>
      <c r="D911" s="183"/>
      <c r="E911" s="183"/>
      <c r="F911" s="183"/>
      <c r="G911" s="183"/>
      <c r="H911" s="183"/>
      <c r="I911" s="183"/>
      <c r="J911" s="183"/>
      <c r="K911" s="183"/>
      <c r="L911" s="183"/>
      <c r="M911" s="183"/>
      <c r="N911" s="183"/>
      <c r="O911" s="183"/>
      <c r="P911" s="183"/>
      <c r="Q911" s="183"/>
      <c r="R911" s="183"/>
      <c r="S911" s="183"/>
      <c r="T911" s="183"/>
      <c r="U911" s="183"/>
      <c r="V911" s="183"/>
      <c r="W911" s="183"/>
      <c r="X911" s="183"/>
      <c r="Y911" s="183"/>
      <c r="Z911" s="183"/>
    </row>
    <row r="912" spans="1:26" ht="12.75" customHeight="1">
      <c r="A912" s="183"/>
      <c r="B912" s="183"/>
      <c r="C912" s="183"/>
      <c r="D912" s="183"/>
      <c r="E912" s="183"/>
      <c r="F912" s="183"/>
      <c r="G912" s="183"/>
      <c r="H912" s="183"/>
      <c r="I912" s="183"/>
      <c r="J912" s="183"/>
      <c r="K912" s="183"/>
      <c r="L912" s="183"/>
      <c r="M912" s="183"/>
      <c r="N912" s="183"/>
      <c r="O912" s="183"/>
      <c r="P912" s="183"/>
      <c r="Q912" s="183"/>
      <c r="R912" s="183"/>
      <c r="S912" s="183"/>
      <c r="T912" s="183"/>
      <c r="U912" s="183"/>
      <c r="V912" s="183"/>
      <c r="W912" s="183"/>
      <c r="X912" s="183"/>
      <c r="Y912" s="183"/>
      <c r="Z912" s="183"/>
    </row>
    <row r="913" spans="1:26" ht="12.75" customHeight="1">
      <c r="A913" s="183"/>
      <c r="B913" s="183"/>
      <c r="C913" s="183"/>
      <c r="D913" s="183"/>
      <c r="E913" s="183"/>
      <c r="F913" s="183"/>
      <c r="G913" s="183"/>
      <c r="H913" s="183"/>
      <c r="I913" s="183"/>
      <c r="J913" s="183"/>
      <c r="K913" s="183"/>
      <c r="L913" s="183"/>
      <c r="M913" s="183"/>
      <c r="N913" s="183"/>
      <c r="O913" s="183"/>
      <c r="P913" s="183"/>
      <c r="Q913" s="183"/>
      <c r="R913" s="183"/>
      <c r="S913" s="183"/>
      <c r="T913" s="183"/>
      <c r="U913" s="183"/>
      <c r="V913" s="183"/>
      <c r="W913" s="183"/>
      <c r="X913" s="183"/>
      <c r="Y913" s="183"/>
      <c r="Z913" s="183"/>
    </row>
    <row r="914" spans="1:26" ht="12.75" customHeight="1">
      <c r="A914" s="183"/>
      <c r="B914" s="183"/>
      <c r="C914" s="183"/>
      <c r="D914" s="183"/>
      <c r="E914" s="183"/>
      <c r="F914" s="183"/>
      <c r="G914" s="183"/>
      <c r="H914" s="183"/>
      <c r="I914" s="183"/>
      <c r="J914" s="183"/>
      <c r="K914" s="183"/>
      <c r="L914" s="183"/>
      <c r="M914" s="183"/>
      <c r="N914" s="183"/>
      <c r="O914" s="183"/>
      <c r="P914" s="183"/>
      <c r="Q914" s="183"/>
      <c r="R914" s="183"/>
      <c r="S914" s="183"/>
      <c r="T914" s="183"/>
      <c r="U914" s="183"/>
      <c r="V914" s="183"/>
      <c r="W914" s="183"/>
      <c r="X914" s="183"/>
      <c r="Y914" s="183"/>
      <c r="Z914" s="183"/>
    </row>
    <row r="915" spans="1:26" ht="12.75" customHeight="1">
      <c r="A915" s="183"/>
      <c r="B915" s="183"/>
      <c r="C915" s="183"/>
      <c r="D915" s="183"/>
      <c r="E915" s="183"/>
      <c r="F915" s="183"/>
      <c r="G915" s="183"/>
      <c r="H915" s="183"/>
      <c r="I915" s="183"/>
      <c r="J915" s="183"/>
      <c r="K915" s="183"/>
      <c r="L915" s="183"/>
      <c r="M915" s="183"/>
      <c r="N915" s="183"/>
      <c r="O915" s="183"/>
      <c r="P915" s="183"/>
      <c r="Q915" s="183"/>
      <c r="R915" s="183"/>
      <c r="S915" s="183"/>
      <c r="T915" s="183"/>
      <c r="U915" s="183"/>
      <c r="V915" s="183"/>
      <c r="W915" s="183"/>
      <c r="X915" s="183"/>
      <c r="Y915" s="183"/>
      <c r="Z915" s="183"/>
    </row>
    <row r="916" spans="1:26" ht="12.75" customHeight="1">
      <c r="A916" s="183"/>
      <c r="B916" s="183"/>
      <c r="C916" s="183"/>
      <c r="D916" s="183"/>
      <c r="E916" s="183"/>
      <c r="F916" s="183"/>
      <c r="G916" s="183"/>
      <c r="H916" s="183"/>
      <c r="I916" s="183"/>
      <c r="J916" s="183"/>
      <c r="K916" s="183"/>
      <c r="L916" s="183"/>
      <c r="M916" s="183"/>
      <c r="N916" s="183"/>
      <c r="O916" s="183"/>
      <c r="P916" s="183"/>
      <c r="Q916" s="183"/>
      <c r="R916" s="183"/>
      <c r="S916" s="183"/>
      <c r="T916" s="183"/>
      <c r="U916" s="183"/>
      <c r="V916" s="183"/>
      <c r="W916" s="183"/>
      <c r="X916" s="183"/>
      <c r="Y916" s="183"/>
      <c r="Z916" s="183"/>
    </row>
    <row r="917" spans="1:26" ht="12.75" customHeight="1">
      <c r="A917" s="183"/>
      <c r="B917" s="183"/>
      <c r="C917" s="183"/>
      <c r="D917" s="183"/>
      <c r="E917" s="183"/>
      <c r="F917" s="183"/>
      <c r="G917" s="183"/>
      <c r="H917" s="183"/>
      <c r="I917" s="183"/>
      <c r="J917" s="183"/>
      <c r="K917" s="183"/>
      <c r="L917" s="183"/>
      <c r="M917" s="183"/>
      <c r="N917" s="183"/>
      <c r="O917" s="183"/>
      <c r="P917" s="183"/>
      <c r="Q917" s="183"/>
      <c r="R917" s="183"/>
      <c r="S917" s="183"/>
      <c r="T917" s="183"/>
      <c r="U917" s="183"/>
      <c r="V917" s="183"/>
      <c r="W917" s="183"/>
      <c r="X917" s="183"/>
      <c r="Y917" s="183"/>
      <c r="Z917" s="183"/>
    </row>
    <row r="918" spans="1:26" ht="12.75" customHeight="1">
      <c r="A918" s="183"/>
      <c r="B918" s="183"/>
      <c r="C918" s="183"/>
      <c r="D918" s="183"/>
      <c r="E918" s="183"/>
      <c r="F918" s="183"/>
      <c r="G918" s="183"/>
      <c r="H918" s="183"/>
      <c r="I918" s="183"/>
      <c r="J918" s="183"/>
      <c r="K918" s="183"/>
      <c r="L918" s="183"/>
      <c r="M918" s="183"/>
      <c r="N918" s="183"/>
      <c r="O918" s="183"/>
      <c r="P918" s="183"/>
      <c r="Q918" s="183"/>
      <c r="R918" s="183"/>
      <c r="S918" s="183"/>
      <c r="T918" s="183"/>
      <c r="U918" s="183"/>
      <c r="V918" s="183"/>
      <c r="W918" s="183"/>
      <c r="X918" s="183"/>
      <c r="Y918" s="183"/>
      <c r="Z918" s="183"/>
    </row>
    <row r="919" spans="1:26" ht="12.75" customHeight="1">
      <c r="A919" s="183"/>
      <c r="B919" s="183"/>
      <c r="C919" s="183"/>
      <c r="D919" s="183"/>
      <c r="E919" s="183"/>
      <c r="F919" s="183"/>
      <c r="G919" s="183"/>
      <c r="H919" s="183"/>
      <c r="I919" s="183"/>
      <c r="J919" s="183"/>
      <c r="K919" s="183"/>
      <c r="L919" s="183"/>
      <c r="M919" s="183"/>
      <c r="N919" s="183"/>
      <c r="O919" s="183"/>
      <c r="P919" s="183"/>
      <c r="Q919" s="183"/>
      <c r="R919" s="183"/>
      <c r="S919" s="183"/>
      <c r="T919" s="183"/>
      <c r="U919" s="183"/>
      <c r="V919" s="183"/>
      <c r="W919" s="183"/>
      <c r="X919" s="183"/>
      <c r="Y919" s="183"/>
      <c r="Z919" s="183"/>
    </row>
    <row r="920" spans="1:26" ht="12.75" customHeight="1">
      <c r="A920" s="183"/>
      <c r="B920" s="183"/>
      <c r="C920" s="183"/>
      <c r="D920" s="183"/>
      <c r="E920" s="183"/>
      <c r="F920" s="183"/>
      <c r="G920" s="183"/>
      <c r="H920" s="183"/>
      <c r="I920" s="183"/>
      <c r="J920" s="183"/>
      <c r="K920" s="183"/>
      <c r="L920" s="183"/>
      <c r="M920" s="183"/>
      <c r="N920" s="183"/>
      <c r="O920" s="183"/>
      <c r="P920" s="183"/>
      <c r="Q920" s="183"/>
      <c r="R920" s="183"/>
      <c r="S920" s="183"/>
      <c r="T920" s="183"/>
      <c r="U920" s="183"/>
      <c r="V920" s="183"/>
      <c r="W920" s="183"/>
      <c r="X920" s="183"/>
      <c r="Y920" s="183"/>
      <c r="Z920" s="183"/>
    </row>
    <row r="921" spans="1:26" ht="12.75" customHeight="1">
      <c r="A921" s="183"/>
      <c r="B921" s="183"/>
      <c r="C921" s="183"/>
      <c r="D921" s="183"/>
      <c r="E921" s="183"/>
      <c r="F921" s="183"/>
      <c r="G921" s="183"/>
      <c r="H921" s="183"/>
      <c r="I921" s="183"/>
      <c r="J921" s="183"/>
      <c r="K921" s="183"/>
      <c r="L921" s="183"/>
      <c r="M921" s="183"/>
      <c r="N921" s="183"/>
      <c r="O921" s="183"/>
      <c r="P921" s="183"/>
      <c r="Q921" s="183"/>
      <c r="R921" s="183"/>
      <c r="S921" s="183"/>
      <c r="T921" s="183"/>
      <c r="U921" s="183"/>
      <c r="V921" s="183"/>
      <c r="W921" s="183"/>
      <c r="X921" s="183"/>
      <c r="Y921" s="183"/>
      <c r="Z921" s="183"/>
    </row>
    <row r="922" spans="1:26" ht="12.75" customHeight="1">
      <c r="A922" s="183"/>
      <c r="B922" s="183"/>
      <c r="C922" s="183"/>
      <c r="D922" s="183"/>
      <c r="E922" s="183"/>
      <c r="F922" s="183"/>
      <c r="G922" s="183"/>
      <c r="H922" s="183"/>
      <c r="I922" s="183"/>
      <c r="J922" s="183"/>
      <c r="K922" s="183"/>
      <c r="L922" s="183"/>
      <c r="M922" s="183"/>
      <c r="N922" s="183"/>
      <c r="O922" s="183"/>
      <c r="P922" s="183"/>
      <c r="Q922" s="183"/>
      <c r="R922" s="183"/>
      <c r="S922" s="183"/>
      <c r="T922" s="183"/>
      <c r="U922" s="183"/>
      <c r="V922" s="183"/>
      <c r="W922" s="183"/>
      <c r="X922" s="183"/>
      <c r="Y922" s="183"/>
      <c r="Z922" s="183"/>
    </row>
    <row r="923" spans="1:26" ht="12.75" customHeight="1">
      <c r="A923" s="183"/>
      <c r="B923" s="183"/>
      <c r="C923" s="183"/>
      <c r="D923" s="183"/>
      <c r="E923" s="183"/>
      <c r="F923" s="183"/>
      <c r="G923" s="183"/>
      <c r="H923" s="183"/>
      <c r="I923" s="183"/>
      <c r="J923" s="183"/>
      <c r="K923" s="183"/>
      <c r="L923" s="183"/>
      <c r="M923" s="183"/>
      <c r="N923" s="183"/>
      <c r="O923" s="183"/>
      <c r="P923" s="183"/>
      <c r="Q923" s="183"/>
      <c r="R923" s="183"/>
      <c r="S923" s="183"/>
      <c r="T923" s="183"/>
      <c r="U923" s="183"/>
      <c r="V923" s="183"/>
      <c r="W923" s="183"/>
      <c r="X923" s="183"/>
      <c r="Y923" s="183"/>
      <c r="Z923" s="183"/>
    </row>
    <row r="924" spans="1:26" ht="12.75" customHeight="1">
      <c r="A924" s="183"/>
      <c r="B924" s="183"/>
      <c r="C924" s="183"/>
      <c r="D924" s="183"/>
      <c r="E924" s="183"/>
      <c r="F924" s="183"/>
      <c r="G924" s="183"/>
      <c r="H924" s="183"/>
      <c r="I924" s="183"/>
      <c r="J924" s="183"/>
      <c r="K924" s="183"/>
      <c r="L924" s="183"/>
      <c r="M924" s="183"/>
      <c r="N924" s="183"/>
      <c r="O924" s="183"/>
      <c r="P924" s="183"/>
      <c r="Q924" s="183"/>
      <c r="R924" s="183"/>
      <c r="S924" s="183"/>
      <c r="T924" s="183"/>
      <c r="U924" s="183"/>
      <c r="V924" s="183"/>
      <c r="W924" s="183"/>
      <c r="X924" s="183"/>
      <c r="Y924" s="183"/>
      <c r="Z924" s="183"/>
    </row>
    <row r="925" spans="1:26" ht="12.75" customHeight="1">
      <c r="A925" s="183"/>
      <c r="B925" s="183"/>
      <c r="C925" s="183"/>
      <c r="D925" s="183"/>
      <c r="E925" s="183"/>
      <c r="F925" s="183"/>
      <c r="G925" s="183"/>
      <c r="H925" s="183"/>
      <c r="I925" s="183"/>
      <c r="J925" s="183"/>
      <c r="K925" s="183"/>
      <c r="L925" s="183"/>
      <c r="M925" s="183"/>
      <c r="N925" s="183"/>
      <c r="O925" s="183"/>
      <c r="P925" s="183"/>
      <c r="Q925" s="183"/>
      <c r="R925" s="183"/>
      <c r="S925" s="183"/>
      <c r="T925" s="183"/>
      <c r="U925" s="183"/>
      <c r="V925" s="183"/>
      <c r="W925" s="183"/>
      <c r="X925" s="183"/>
      <c r="Y925" s="183"/>
      <c r="Z925" s="183"/>
    </row>
    <row r="926" spans="1:26" ht="12.75" customHeight="1">
      <c r="A926" s="183"/>
      <c r="B926" s="183"/>
      <c r="C926" s="183"/>
      <c r="D926" s="183"/>
      <c r="E926" s="183"/>
      <c r="F926" s="183"/>
      <c r="G926" s="183"/>
      <c r="H926" s="183"/>
      <c r="I926" s="183"/>
      <c r="J926" s="183"/>
      <c r="K926" s="183"/>
      <c r="L926" s="183"/>
      <c r="M926" s="183"/>
      <c r="N926" s="183"/>
      <c r="O926" s="183"/>
      <c r="P926" s="183"/>
      <c r="Q926" s="183"/>
      <c r="R926" s="183"/>
      <c r="S926" s="183"/>
      <c r="T926" s="183"/>
      <c r="U926" s="183"/>
      <c r="V926" s="183"/>
      <c r="W926" s="183"/>
      <c r="X926" s="183"/>
      <c r="Y926" s="183"/>
      <c r="Z926" s="183"/>
    </row>
    <row r="927" spans="1:26" ht="12.75" customHeight="1">
      <c r="A927" s="183"/>
      <c r="B927" s="183"/>
      <c r="C927" s="183"/>
      <c r="D927" s="183"/>
      <c r="E927" s="183"/>
      <c r="F927" s="183"/>
      <c r="G927" s="183"/>
      <c r="H927" s="183"/>
      <c r="I927" s="183"/>
      <c r="J927" s="183"/>
      <c r="K927" s="183"/>
      <c r="L927" s="183"/>
      <c r="M927" s="183"/>
      <c r="N927" s="183"/>
      <c r="O927" s="183"/>
      <c r="P927" s="183"/>
      <c r="Q927" s="183"/>
      <c r="R927" s="183"/>
      <c r="S927" s="183"/>
      <c r="T927" s="183"/>
      <c r="U927" s="183"/>
      <c r="V927" s="183"/>
      <c r="W927" s="183"/>
      <c r="X927" s="183"/>
      <c r="Y927" s="183"/>
      <c r="Z927" s="183"/>
    </row>
    <row r="928" spans="1:26" ht="12.75" customHeight="1">
      <c r="A928" s="183"/>
      <c r="B928" s="183"/>
      <c r="C928" s="183"/>
      <c r="D928" s="183"/>
      <c r="E928" s="183"/>
      <c r="F928" s="183"/>
      <c r="G928" s="183"/>
      <c r="H928" s="183"/>
      <c r="I928" s="183"/>
      <c r="J928" s="183"/>
      <c r="K928" s="183"/>
      <c r="L928" s="183"/>
      <c r="M928" s="183"/>
      <c r="N928" s="183"/>
      <c r="O928" s="183"/>
      <c r="P928" s="183"/>
      <c r="Q928" s="183"/>
      <c r="R928" s="183"/>
      <c r="S928" s="183"/>
      <c r="T928" s="183"/>
      <c r="U928" s="183"/>
      <c r="V928" s="183"/>
      <c r="W928" s="183"/>
      <c r="X928" s="183"/>
      <c r="Y928" s="183"/>
      <c r="Z928" s="183"/>
    </row>
    <row r="929" spans="1:26" ht="12.75" customHeight="1">
      <c r="A929" s="183"/>
      <c r="B929" s="183"/>
      <c r="C929" s="183"/>
      <c r="D929" s="183"/>
      <c r="E929" s="183"/>
      <c r="F929" s="183"/>
      <c r="G929" s="183"/>
      <c r="H929" s="183"/>
      <c r="I929" s="183"/>
      <c r="J929" s="183"/>
      <c r="K929" s="183"/>
      <c r="L929" s="183"/>
      <c r="M929" s="183"/>
      <c r="N929" s="183"/>
      <c r="O929" s="183"/>
      <c r="P929" s="183"/>
      <c r="Q929" s="183"/>
      <c r="R929" s="183"/>
      <c r="S929" s="183"/>
      <c r="T929" s="183"/>
      <c r="U929" s="183"/>
      <c r="V929" s="183"/>
      <c r="W929" s="183"/>
      <c r="X929" s="183"/>
      <c r="Y929" s="183"/>
      <c r="Z929" s="183"/>
    </row>
    <row r="930" spans="1:26" ht="12.75" customHeight="1">
      <c r="A930" s="183"/>
      <c r="B930" s="183"/>
      <c r="C930" s="183"/>
      <c r="D930" s="183"/>
      <c r="E930" s="183"/>
      <c r="F930" s="183"/>
      <c r="G930" s="183"/>
      <c r="H930" s="183"/>
      <c r="I930" s="183"/>
      <c r="J930" s="183"/>
      <c r="K930" s="183"/>
      <c r="L930" s="183"/>
      <c r="M930" s="183"/>
      <c r="N930" s="183"/>
      <c r="O930" s="183"/>
      <c r="P930" s="183"/>
      <c r="Q930" s="183"/>
      <c r="R930" s="183"/>
      <c r="S930" s="183"/>
      <c r="T930" s="183"/>
      <c r="U930" s="183"/>
      <c r="V930" s="183"/>
      <c r="W930" s="183"/>
      <c r="X930" s="183"/>
      <c r="Y930" s="183"/>
      <c r="Z930" s="183"/>
    </row>
    <row r="931" spans="1:26" ht="12.75" customHeight="1">
      <c r="A931" s="183"/>
      <c r="B931" s="183"/>
      <c r="C931" s="183"/>
      <c r="D931" s="183"/>
      <c r="E931" s="183"/>
      <c r="F931" s="183"/>
      <c r="G931" s="183"/>
      <c r="H931" s="183"/>
      <c r="I931" s="183"/>
      <c r="J931" s="183"/>
      <c r="K931" s="183"/>
      <c r="L931" s="183"/>
      <c r="M931" s="183"/>
      <c r="N931" s="183"/>
      <c r="O931" s="183"/>
      <c r="P931" s="183"/>
      <c r="Q931" s="183"/>
      <c r="R931" s="183"/>
      <c r="S931" s="183"/>
      <c r="T931" s="183"/>
      <c r="U931" s="183"/>
      <c r="V931" s="183"/>
      <c r="W931" s="183"/>
      <c r="X931" s="183"/>
      <c r="Y931" s="183"/>
      <c r="Z931" s="183"/>
    </row>
    <row r="932" spans="1:26" ht="12.75" customHeight="1">
      <c r="A932" s="183"/>
      <c r="B932" s="183"/>
      <c r="C932" s="183"/>
      <c r="D932" s="183"/>
      <c r="E932" s="183"/>
      <c r="F932" s="183"/>
      <c r="G932" s="183"/>
      <c r="H932" s="183"/>
      <c r="I932" s="183"/>
      <c r="J932" s="183"/>
      <c r="K932" s="183"/>
      <c r="L932" s="183"/>
      <c r="M932" s="183"/>
      <c r="N932" s="183"/>
      <c r="O932" s="183"/>
      <c r="P932" s="183"/>
      <c r="Q932" s="183"/>
      <c r="R932" s="183"/>
      <c r="S932" s="183"/>
      <c r="T932" s="183"/>
      <c r="U932" s="183"/>
      <c r="V932" s="183"/>
      <c r="W932" s="183"/>
      <c r="X932" s="183"/>
      <c r="Y932" s="183"/>
      <c r="Z932" s="183"/>
    </row>
    <row r="933" spans="1:26" ht="12.75" customHeight="1">
      <c r="A933" s="183"/>
      <c r="B933" s="183"/>
      <c r="C933" s="183"/>
      <c r="D933" s="183"/>
      <c r="E933" s="183"/>
      <c r="F933" s="183"/>
      <c r="G933" s="183"/>
      <c r="H933" s="183"/>
      <c r="I933" s="183"/>
      <c r="J933" s="183"/>
      <c r="K933" s="183"/>
      <c r="L933" s="183"/>
      <c r="M933" s="183"/>
      <c r="N933" s="183"/>
      <c r="O933" s="183"/>
      <c r="P933" s="183"/>
      <c r="Q933" s="183"/>
      <c r="R933" s="183"/>
      <c r="S933" s="183"/>
      <c r="T933" s="183"/>
      <c r="U933" s="183"/>
      <c r="V933" s="183"/>
      <c r="W933" s="183"/>
      <c r="X933" s="183"/>
      <c r="Y933" s="183"/>
      <c r="Z933" s="183"/>
    </row>
    <row r="934" spans="1:26" ht="12.75" customHeight="1">
      <c r="A934" s="183"/>
      <c r="B934" s="183"/>
      <c r="C934" s="183"/>
      <c r="D934" s="183"/>
      <c r="E934" s="183"/>
      <c r="F934" s="183"/>
      <c r="G934" s="183"/>
      <c r="H934" s="183"/>
      <c r="I934" s="183"/>
      <c r="J934" s="183"/>
      <c r="K934" s="183"/>
      <c r="L934" s="183"/>
      <c r="M934" s="183"/>
      <c r="N934" s="183"/>
      <c r="O934" s="183"/>
      <c r="P934" s="183"/>
      <c r="Q934" s="183"/>
      <c r="R934" s="183"/>
      <c r="S934" s="183"/>
      <c r="T934" s="183"/>
      <c r="U934" s="183"/>
      <c r="V934" s="183"/>
      <c r="W934" s="183"/>
      <c r="X934" s="183"/>
      <c r="Y934" s="183"/>
      <c r="Z934" s="183"/>
    </row>
    <row r="935" spans="1:26" ht="12.75" customHeight="1">
      <c r="A935" s="183"/>
      <c r="B935" s="183"/>
      <c r="C935" s="183"/>
      <c r="D935" s="183"/>
      <c r="E935" s="183"/>
      <c r="F935" s="183"/>
      <c r="G935" s="183"/>
      <c r="H935" s="183"/>
      <c r="I935" s="183"/>
      <c r="J935" s="183"/>
      <c r="K935" s="183"/>
      <c r="L935" s="183"/>
      <c r="M935" s="183"/>
      <c r="N935" s="183"/>
      <c r="O935" s="183"/>
      <c r="P935" s="183"/>
      <c r="Q935" s="183"/>
      <c r="R935" s="183"/>
      <c r="S935" s="183"/>
      <c r="T935" s="183"/>
      <c r="U935" s="183"/>
      <c r="V935" s="183"/>
      <c r="W935" s="183"/>
      <c r="X935" s="183"/>
      <c r="Y935" s="183"/>
      <c r="Z935" s="183"/>
    </row>
    <row r="936" spans="1:26" ht="12.75" customHeight="1">
      <c r="A936" s="183"/>
      <c r="B936" s="183"/>
      <c r="C936" s="183"/>
      <c r="D936" s="183"/>
      <c r="E936" s="183"/>
      <c r="F936" s="183"/>
      <c r="G936" s="183"/>
      <c r="H936" s="183"/>
      <c r="I936" s="183"/>
      <c r="J936" s="183"/>
      <c r="K936" s="183"/>
      <c r="L936" s="183"/>
      <c r="M936" s="183"/>
      <c r="N936" s="183"/>
      <c r="O936" s="183"/>
      <c r="P936" s="183"/>
      <c r="Q936" s="183"/>
      <c r="R936" s="183"/>
      <c r="S936" s="183"/>
      <c r="T936" s="183"/>
      <c r="U936" s="183"/>
      <c r="V936" s="183"/>
      <c r="W936" s="183"/>
      <c r="X936" s="183"/>
      <c r="Y936" s="183"/>
      <c r="Z936" s="183"/>
    </row>
    <row r="937" spans="1:26" ht="12.75" customHeight="1">
      <c r="A937" s="183"/>
      <c r="B937" s="183"/>
      <c r="C937" s="183"/>
      <c r="D937" s="183"/>
      <c r="E937" s="183"/>
      <c r="F937" s="183"/>
      <c r="G937" s="183"/>
      <c r="H937" s="183"/>
      <c r="I937" s="183"/>
      <c r="J937" s="183"/>
      <c r="K937" s="183"/>
      <c r="L937" s="183"/>
      <c r="M937" s="183"/>
      <c r="N937" s="183"/>
      <c r="O937" s="183"/>
      <c r="P937" s="183"/>
      <c r="Q937" s="183"/>
      <c r="R937" s="183"/>
      <c r="S937" s="183"/>
      <c r="T937" s="183"/>
      <c r="U937" s="183"/>
      <c r="V937" s="183"/>
      <c r="W937" s="183"/>
      <c r="X937" s="183"/>
      <c r="Y937" s="183"/>
      <c r="Z937" s="183"/>
    </row>
    <row r="938" spans="1:26" ht="12.75" customHeight="1">
      <c r="A938" s="183"/>
      <c r="B938" s="183"/>
      <c r="C938" s="183"/>
      <c r="D938" s="183"/>
      <c r="E938" s="183"/>
      <c r="F938" s="183"/>
      <c r="G938" s="183"/>
      <c r="H938" s="183"/>
      <c r="I938" s="183"/>
      <c r="J938" s="183"/>
      <c r="K938" s="183"/>
      <c r="L938" s="183"/>
      <c r="M938" s="183"/>
      <c r="N938" s="183"/>
      <c r="O938" s="183"/>
      <c r="P938" s="183"/>
      <c r="Q938" s="183"/>
      <c r="R938" s="183"/>
      <c r="S938" s="183"/>
      <c r="T938" s="183"/>
      <c r="U938" s="183"/>
      <c r="V938" s="183"/>
      <c r="W938" s="183"/>
      <c r="X938" s="183"/>
      <c r="Y938" s="183"/>
      <c r="Z938" s="183"/>
    </row>
    <row r="939" spans="1:26" ht="12.75" customHeight="1">
      <c r="A939" s="183"/>
      <c r="B939" s="183"/>
      <c r="C939" s="183"/>
      <c r="D939" s="183"/>
      <c r="E939" s="183"/>
      <c r="F939" s="183"/>
      <c r="G939" s="183"/>
      <c r="H939" s="183"/>
      <c r="I939" s="183"/>
      <c r="J939" s="183"/>
      <c r="K939" s="183"/>
      <c r="L939" s="183"/>
      <c r="M939" s="183"/>
      <c r="N939" s="183"/>
      <c r="O939" s="183"/>
      <c r="P939" s="183"/>
      <c r="Q939" s="183"/>
      <c r="R939" s="183"/>
      <c r="S939" s="183"/>
      <c r="T939" s="183"/>
      <c r="U939" s="183"/>
      <c r="V939" s="183"/>
      <c r="W939" s="183"/>
      <c r="X939" s="183"/>
      <c r="Y939" s="183"/>
      <c r="Z939" s="183"/>
    </row>
    <row r="940" spans="1:26" ht="12.75" customHeight="1">
      <c r="A940" s="183"/>
      <c r="B940" s="183"/>
      <c r="C940" s="183"/>
      <c r="D940" s="183"/>
      <c r="E940" s="183"/>
      <c r="F940" s="183"/>
      <c r="G940" s="183"/>
      <c r="H940" s="183"/>
      <c r="I940" s="183"/>
      <c r="J940" s="183"/>
      <c r="K940" s="183"/>
      <c r="L940" s="183"/>
      <c r="M940" s="183"/>
      <c r="N940" s="183"/>
      <c r="O940" s="183"/>
      <c r="P940" s="183"/>
      <c r="Q940" s="183"/>
      <c r="R940" s="183"/>
      <c r="S940" s="183"/>
      <c r="T940" s="183"/>
      <c r="U940" s="183"/>
      <c r="V940" s="183"/>
      <c r="W940" s="183"/>
      <c r="X940" s="183"/>
      <c r="Y940" s="183"/>
      <c r="Z940" s="183"/>
    </row>
    <row r="941" spans="1:26" ht="12.75" customHeight="1">
      <c r="A941" s="183"/>
      <c r="B941" s="183"/>
      <c r="C941" s="183"/>
      <c r="D941" s="183"/>
      <c r="E941" s="183"/>
      <c r="F941" s="183"/>
      <c r="G941" s="183"/>
      <c r="H941" s="183"/>
      <c r="I941" s="183"/>
      <c r="J941" s="183"/>
      <c r="K941" s="183"/>
      <c r="L941" s="183"/>
      <c r="M941" s="183"/>
      <c r="N941" s="183"/>
      <c r="O941" s="183"/>
      <c r="P941" s="183"/>
      <c r="Q941" s="183"/>
      <c r="R941" s="183"/>
      <c r="S941" s="183"/>
      <c r="T941" s="183"/>
      <c r="U941" s="183"/>
      <c r="V941" s="183"/>
      <c r="W941" s="183"/>
      <c r="X941" s="183"/>
      <c r="Y941" s="183"/>
      <c r="Z941" s="183"/>
    </row>
    <row r="942" spans="1:26" ht="12.75" customHeight="1">
      <c r="A942" s="183"/>
      <c r="B942" s="183"/>
      <c r="C942" s="183"/>
      <c r="D942" s="183"/>
      <c r="E942" s="183"/>
      <c r="F942" s="183"/>
      <c r="G942" s="183"/>
      <c r="H942" s="183"/>
      <c r="I942" s="183"/>
      <c r="J942" s="183"/>
      <c r="K942" s="183"/>
      <c r="L942" s="183"/>
      <c r="M942" s="183"/>
      <c r="N942" s="183"/>
      <c r="O942" s="183"/>
      <c r="P942" s="183"/>
      <c r="Q942" s="183"/>
      <c r="R942" s="183"/>
      <c r="S942" s="183"/>
      <c r="T942" s="183"/>
      <c r="U942" s="183"/>
      <c r="V942" s="183"/>
      <c r="W942" s="183"/>
      <c r="X942" s="183"/>
      <c r="Y942" s="183"/>
      <c r="Z942" s="183"/>
    </row>
    <row r="943" spans="1:26" ht="12.75" customHeight="1">
      <c r="A943" s="183"/>
      <c r="B943" s="183"/>
      <c r="C943" s="183"/>
      <c r="D943" s="183"/>
      <c r="E943" s="183"/>
      <c r="F943" s="183"/>
      <c r="G943" s="183"/>
      <c r="H943" s="183"/>
      <c r="I943" s="183"/>
      <c r="J943" s="183"/>
      <c r="K943" s="183"/>
      <c r="L943" s="183"/>
      <c r="M943" s="183"/>
      <c r="N943" s="183"/>
      <c r="O943" s="183"/>
      <c r="P943" s="183"/>
      <c r="Q943" s="183"/>
      <c r="R943" s="183"/>
      <c r="S943" s="183"/>
      <c r="T943" s="183"/>
      <c r="U943" s="183"/>
      <c r="V943" s="183"/>
      <c r="W943" s="183"/>
      <c r="X943" s="183"/>
      <c r="Y943" s="183"/>
      <c r="Z943" s="183"/>
    </row>
    <row r="944" spans="1:26" ht="12.75" customHeight="1">
      <c r="A944" s="183"/>
      <c r="B944" s="183"/>
      <c r="C944" s="183"/>
      <c r="D944" s="183"/>
      <c r="E944" s="183"/>
      <c r="F944" s="183"/>
      <c r="G944" s="183"/>
      <c r="H944" s="183"/>
      <c r="I944" s="183"/>
      <c r="J944" s="183"/>
      <c r="K944" s="183"/>
      <c r="L944" s="183"/>
      <c r="M944" s="183"/>
      <c r="N944" s="183"/>
      <c r="O944" s="183"/>
      <c r="P944" s="183"/>
      <c r="Q944" s="183"/>
      <c r="R944" s="183"/>
      <c r="S944" s="183"/>
      <c r="T944" s="183"/>
      <c r="U944" s="183"/>
      <c r="V944" s="183"/>
      <c r="W944" s="183"/>
      <c r="X944" s="183"/>
      <c r="Y944" s="183"/>
      <c r="Z944" s="183"/>
    </row>
    <row r="945" spans="1:26" ht="12.75" customHeight="1">
      <c r="A945" s="183"/>
      <c r="B945" s="183"/>
      <c r="C945" s="183"/>
      <c r="D945" s="183"/>
      <c r="E945" s="183"/>
      <c r="F945" s="183"/>
      <c r="G945" s="183"/>
      <c r="H945" s="183"/>
      <c r="I945" s="183"/>
      <c r="J945" s="183"/>
      <c r="K945" s="183"/>
      <c r="L945" s="183"/>
      <c r="M945" s="183"/>
      <c r="N945" s="183"/>
      <c r="O945" s="183"/>
      <c r="P945" s="183"/>
      <c r="Q945" s="183"/>
      <c r="R945" s="183"/>
      <c r="S945" s="183"/>
      <c r="T945" s="183"/>
      <c r="U945" s="183"/>
      <c r="V945" s="183"/>
      <c r="W945" s="183"/>
      <c r="X945" s="183"/>
      <c r="Y945" s="183"/>
      <c r="Z945" s="183"/>
    </row>
    <row r="946" spans="1:26" ht="12.75" customHeight="1">
      <c r="A946" s="183"/>
      <c r="B946" s="183"/>
      <c r="C946" s="183"/>
      <c r="D946" s="183"/>
      <c r="E946" s="183"/>
      <c r="F946" s="183"/>
      <c r="G946" s="183"/>
      <c r="H946" s="183"/>
      <c r="I946" s="183"/>
      <c r="J946" s="183"/>
      <c r="K946" s="183"/>
      <c r="L946" s="183"/>
      <c r="M946" s="183"/>
      <c r="N946" s="183"/>
      <c r="O946" s="183"/>
      <c r="P946" s="183"/>
      <c r="Q946" s="183"/>
      <c r="R946" s="183"/>
      <c r="S946" s="183"/>
      <c r="T946" s="183"/>
      <c r="U946" s="183"/>
      <c r="V946" s="183"/>
      <c r="W946" s="183"/>
      <c r="X946" s="183"/>
      <c r="Y946" s="183"/>
      <c r="Z946" s="183"/>
    </row>
    <row r="947" spans="1:26" ht="12.75" customHeight="1">
      <c r="A947" s="183"/>
      <c r="B947" s="183"/>
      <c r="C947" s="183"/>
      <c r="D947" s="183"/>
      <c r="E947" s="183"/>
      <c r="F947" s="183"/>
      <c r="G947" s="183"/>
      <c r="H947" s="183"/>
      <c r="I947" s="183"/>
      <c r="J947" s="183"/>
      <c r="K947" s="183"/>
      <c r="L947" s="183"/>
      <c r="M947" s="183"/>
      <c r="N947" s="183"/>
      <c r="O947" s="183"/>
      <c r="P947" s="183"/>
      <c r="Q947" s="183"/>
      <c r="R947" s="183"/>
      <c r="S947" s="183"/>
      <c r="T947" s="183"/>
      <c r="U947" s="183"/>
      <c r="V947" s="183"/>
      <c r="W947" s="183"/>
      <c r="X947" s="183"/>
      <c r="Y947" s="183"/>
      <c r="Z947" s="183"/>
    </row>
    <row r="948" spans="1:26" ht="12.75" customHeight="1">
      <c r="A948" s="183"/>
      <c r="B948" s="183"/>
      <c r="C948" s="183"/>
      <c r="D948" s="183"/>
      <c r="E948" s="183"/>
      <c r="F948" s="183"/>
      <c r="G948" s="183"/>
      <c r="H948" s="183"/>
      <c r="I948" s="183"/>
      <c r="J948" s="183"/>
      <c r="K948" s="183"/>
      <c r="L948" s="183"/>
      <c r="M948" s="183"/>
      <c r="N948" s="183"/>
      <c r="O948" s="183"/>
      <c r="P948" s="183"/>
      <c r="Q948" s="183"/>
      <c r="R948" s="183"/>
      <c r="S948" s="183"/>
      <c r="T948" s="183"/>
      <c r="U948" s="183"/>
      <c r="V948" s="183"/>
      <c r="W948" s="183"/>
      <c r="X948" s="183"/>
      <c r="Y948" s="183"/>
      <c r="Z948" s="183"/>
    </row>
    <row r="949" spans="1:26" ht="12.75" customHeight="1">
      <c r="A949" s="183"/>
      <c r="B949" s="183"/>
      <c r="C949" s="183"/>
      <c r="D949" s="183"/>
      <c r="E949" s="183"/>
      <c r="F949" s="183"/>
      <c r="G949" s="183"/>
      <c r="H949" s="183"/>
      <c r="I949" s="183"/>
      <c r="J949" s="183"/>
      <c r="K949" s="183"/>
      <c r="L949" s="183"/>
      <c r="M949" s="183"/>
      <c r="N949" s="183"/>
      <c r="O949" s="183"/>
      <c r="P949" s="183"/>
      <c r="Q949" s="183"/>
      <c r="R949" s="183"/>
      <c r="S949" s="183"/>
      <c r="T949" s="183"/>
      <c r="U949" s="183"/>
      <c r="V949" s="183"/>
      <c r="W949" s="183"/>
      <c r="X949" s="183"/>
      <c r="Y949" s="183"/>
      <c r="Z949" s="183"/>
    </row>
    <row r="950" spans="1:26" ht="12.75" customHeight="1">
      <c r="A950" s="183"/>
      <c r="B950" s="183"/>
      <c r="C950" s="183"/>
      <c r="D950" s="183"/>
      <c r="E950" s="183"/>
      <c r="F950" s="183"/>
      <c r="G950" s="183"/>
      <c r="H950" s="183"/>
      <c r="I950" s="183"/>
      <c r="J950" s="183"/>
      <c r="K950" s="183"/>
      <c r="L950" s="183"/>
      <c r="M950" s="183"/>
      <c r="N950" s="183"/>
      <c r="O950" s="183"/>
      <c r="P950" s="183"/>
      <c r="Q950" s="183"/>
      <c r="R950" s="183"/>
      <c r="S950" s="183"/>
      <c r="T950" s="183"/>
      <c r="U950" s="183"/>
      <c r="V950" s="183"/>
      <c r="W950" s="183"/>
      <c r="X950" s="183"/>
      <c r="Y950" s="183"/>
      <c r="Z950" s="183"/>
    </row>
    <row r="951" spans="1:26" ht="12.75" customHeight="1">
      <c r="A951" s="183"/>
      <c r="B951" s="183"/>
      <c r="C951" s="183"/>
      <c r="D951" s="183"/>
      <c r="E951" s="183"/>
      <c r="F951" s="183"/>
      <c r="G951" s="183"/>
      <c r="H951" s="183"/>
      <c r="I951" s="183"/>
      <c r="J951" s="183"/>
      <c r="K951" s="183"/>
      <c r="L951" s="183"/>
      <c r="M951" s="183"/>
      <c r="N951" s="183"/>
      <c r="O951" s="183"/>
      <c r="P951" s="183"/>
      <c r="Q951" s="183"/>
      <c r="R951" s="183"/>
      <c r="S951" s="183"/>
      <c r="T951" s="183"/>
      <c r="U951" s="183"/>
      <c r="V951" s="183"/>
      <c r="W951" s="183"/>
      <c r="X951" s="183"/>
      <c r="Y951" s="183"/>
      <c r="Z951" s="183"/>
    </row>
    <row r="952" spans="1:26" ht="12.75" customHeight="1">
      <c r="A952" s="183"/>
      <c r="B952" s="183"/>
      <c r="C952" s="183"/>
      <c r="D952" s="183"/>
      <c r="E952" s="183"/>
      <c r="F952" s="183"/>
      <c r="G952" s="183"/>
      <c r="H952" s="183"/>
      <c r="I952" s="183"/>
      <c r="J952" s="183"/>
      <c r="K952" s="183"/>
      <c r="L952" s="183"/>
      <c r="M952" s="183"/>
      <c r="N952" s="183"/>
      <c r="O952" s="183"/>
      <c r="P952" s="183"/>
      <c r="Q952" s="183"/>
      <c r="R952" s="183"/>
      <c r="S952" s="183"/>
      <c r="T952" s="183"/>
      <c r="U952" s="183"/>
      <c r="V952" s="183"/>
      <c r="W952" s="183"/>
      <c r="X952" s="183"/>
      <c r="Y952" s="183"/>
      <c r="Z952" s="183"/>
    </row>
    <row r="953" spans="1:26" ht="12.75" customHeight="1">
      <c r="A953" s="183"/>
      <c r="B953" s="183"/>
      <c r="C953" s="183"/>
      <c r="D953" s="183"/>
      <c r="E953" s="183"/>
      <c r="F953" s="183"/>
      <c r="G953" s="183"/>
      <c r="H953" s="183"/>
      <c r="I953" s="183"/>
      <c r="J953" s="183"/>
      <c r="K953" s="183"/>
      <c r="L953" s="183"/>
      <c r="M953" s="183"/>
      <c r="N953" s="183"/>
      <c r="O953" s="183"/>
      <c r="P953" s="183"/>
      <c r="Q953" s="183"/>
      <c r="R953" s="183"/>
      <c r="S953" s="183"/>
      <c r="T953" s="183"/>
      <c r="U953" s="183"/>
      <c r="V953" s="183"/>
      <c r="W953" s="183"/>
      <c r="X953" s="183"/>
      <c r="Y953" s="183"/>
      <c r="Z953" s="183"/>
    </row>
    <row r="954" spans="1:26" ht="12.75" customHeight="1">
      <c r="A954" s="183"/>
      <c r="B954" s="183"/>
      <c r="C954" s="183"/>
      <c r="D954" s="183"/>
      <c r="E954" s="183"/>
      <c r="F954" s="183"/>
      <c r="G954" s="183"/>
      <c r="H954" s="183"/>
      <c r="I954" s="183"/>
      <c r="J954" s="183"/>
      <c r="K954" s="183"/>
      <c r="L954" s="183"/>
      <c r="M954" s="183"/>
      <c r="N954" s="183"/>
      <c r="O954" s="183"/>
      <c r="P954" s="183"/>
      <c r="Q954" s="183"/>
      <c r="R954" s="183"/>
      <c r="S954" s="183"/>
      <c r="T954" s="183"/>
      <c r="U954" s="183"/>
      <c r="V954" s="183"/>
      <c r="W954" s="183"/>
      <c r="X954" s="183"/>
      <c r="Y954" s="183"/>
      <c r="Z954" s="183"/>
    </row>
    <row r="955" spans="1:26" ht="12.75" customHeight="1">
      <c r="A955" s="183"/>
      <c r="B955" s="183"/>
      <c r="C955" s="183"/>
      <c r="D955" s="183"/>
      <c r="E955" s="183"/>
      <c r="F955" s="183"/>
      <c r="G955" s="183"/>
      <c r="H955" s="183"/>
      <c r="I955" s="183"/>
      <c r="J955" s="183"/>
      <c r="K955" s="183"/>
      <c r="L955" s="183"/>
      <c r="M955" s="183"/>
      <c r="N955" s="183"/>
      <c r="O955" s="183"/>
      <c r="P955" s="183"/>
      <c r="Q955" s="183"/>
      <c r="R955" s="183"/>
      <c r="S955" s="183"/>
      <c r="T955" s="183"/>
      <c r="U955" s="183"/>
      <c r="V955" s="183"/>
      <c r="W955" s="183"/>
      <c r="X955" s="183"/>
      <c r="Y955" s="183"/>
      <c r="Z955" s="183"/>
    </row>
    <row r="956" spans="1:26" ht="12.75" customHeight="1">
      <c r="A956" s="183"/>
      <c r="B956" s="183"/>
      <c r="C956" s="183"/>
      <c r="D956" s="183"/>
      <c r="E956" s="183"/>
      <c r="F956" s="183"/>
      <c r="G956" s="183"/>
      <c r="H956" s="183"/>
      <c r="I956" s="183"/>
      <c r="J956" s="183"/>
      <c r="K956" s="183"/>
      <c r="L956" s="183"/>
      <c r="M956" s="183"/>
      <c r="N956" s="183"/>
      <c r="O956" s="183"/>
      <c r="P956" s="183"/>
      <c r="Q956" s="183"/>
      <c r="R956" s="183"/>
      <c r="S956" s="183"/>
      <c r="T956" s="183"/>
      <c r="U956" s="183"/>
      <c r="V956" s="183"/>
      <c r="W956" s="183"/>
      <c r="X956" s="183"/>
      <c r="Y956" s="183"/>
      <c r="Z956" s="183"/>
    </row>
    <row r="957" spans="1:26" ht="12.75" customHeight="1">
      <c r="A957" s="183"/>
      <c r="B957" s="183"/>
      <c r="C957" s="183"/>
      <c r="D957" s="183"/>
      <c r="E957" s="183"/>
      <c r="F957" s="183"/>
      <c r="G957" s="183"/>
      <c r="H957" s="183"/>
      <c r="I957" s="183"/>
      <c r="J957" s="183"/>
      <c r="K957" s="183"/>
      <c r="L957" s="183"/>
      <c r="M957" s="183"/>
      <c r="N957" s="183"/>
      <c r="O957" s="183"/>
      <c r="P957" s="183"/>
      <c r="Q957" s="183"/>
      <c r="R957" s="183"/>
      <c r="S957" s="183"/>
      <c r="T957" s="183"/>
      <c r="U957" s="183"/>
      <c r="V957" s="183"/>
      <c r="W957" s="183"/>
      <c r="X957" s="183"/>
      <c r="Y957" s="183"/>
      <c r="Z957" s="183"/>
    </row>
    <row r="958" spans="1:26" ht="12.75" customHeight="1">
      <c r="A958" s="183"/>
      <c r="B958" s="183"/>
      <c r="C958" s="183"/>
      <c r="D958" s="183"/>
      <c r="E958" s="183"/>
      <c r="F958" s="183"/>
      <c r="G958" s="183"/>
      <c r="H958" s="183"/>
      <c r="I958" s="183"/>
      <c r="J958" s="183"/>
      <c r="K958" s="183"/>
      <c r="L958" s="183"/>
      <c r="M958" s="183"/>
      <c r="N958" s="183"/>
      <c r="O958" s="183"/>
      <c r="P958" s="183"/>
      <c r="Q958" s="183"/>
      <c r="R958" s="183"/>
      <c r="S958" s="183"/>
      <c r="T958" s="183"/>
      <c r="U958" s="183"/>
      <c r="V958" s="183"/>
      <c r="W958" s="183"/>
      <c r="X958" s="183"/>
      <c r="Y958" s="183"/>
      <c r="Z958" s="183"/>
    </row>
    <row r="959" spans="1:26" ht="12.75" customHeight="1">
      <c r="A959" s="183"/>
      <c r="B959" s="183"/>
      <c r="C959" s="183"/>
      <c r="D959" s="183"/>
      <c r="E959" s="183"/>
      <c r="F959" s="183"/>
      <c r="G959" s="183"/>
      <c r="H959" s="183"/>
      <c r="I959" s="183"/>
      <c r="J959" s="183"/>
      <c r="K959" s="183"/>
      <c r="L959" s="183"/>
      <c r="M959" s="183"/>
      <c r="N959" s="183"/>
      <c r="O959" s="183"/>
      <c r="P959" s="183"/>
      <c r="Q959" s="183"/>
      <c r="R959" s="183"/>
      <c r="S959" s="183"/>
      <c r="T959" s="183"/>
      <c r="U959" s="183"/>
      <c r="V959" s="183"/>
      <c r="W959" s="183"/>
      <c r="X959" s="183"/>
      <c r="Y959" s="183"/>
      <c r="Z959" s="183"/>
    </row>
    <row r="960" spans="1:26" ht="12.75" customHeight="1">
      <c r="A960" s="183"/>
      <c r="B960" s="183"/>
      <c r="C960" s="183"/>
      <c r="D960" s="183"/>
      <c r="E960" s="183"/>
      <c r="F960" s="183"/>
      <c r="G960" s="183"/>
      <c r="H960" s="183"/>
      <c r="I960" s="183"/>
      <c r="J960" s="183"/>
      <c r="K960" s="183"/>
      <c r="L960" s="183"/>
      <c r="M960" s="183"/>
      <c r="N960" s="183"/>
      <c r="O960" s="183"/>
      <c r="P960" s="183"/>
      <c r="Q960" s="183"/>
      <c r="R960" s="183"/>
      <c r="S960" s="183"/>
      <c r="T960" s="183"/>
      <c r="U960" s="183"/>
      <c r="V960" s="183"/>
      <c r="W960" s="183"/>
      <c r="X960" s="183"/>
      <c r="Y960" s="183"/>
      <c r="Z960" s="183"/>
    </row>
    <row r="961" spans="1:26" ht="12.75" customHeight="1">
      <c r="A961" s="183"/>
      <c r="B961" s="183"/>
      <c r="C961" s="183"/>
      <c r="D961" s="183"/>
      <c r="E961" s="183"/>
      <c r="F961" s="183"/>
      <c r="G961" s="183"/>
      <c r="H961" s="183"/>
      <c r="I961" s="183"/>
      <c r="J961" s="183"/>
      <c r="K961" s="183"/>
      <c r="L961" s="183"/>
      <c r="M961" s="183"/>
      <c r="N961" s="183"/>
      <c r="O961" s="183"/>
      <c r="P961" s="183"/>
      <c r="Q961" s="183"/>
      <c r="R961" s="183"/>
      <c r="S961" s="183"/>
      <c r="T961" s="183"/>
      <c r="U961" s="183"/>
      <c r="V961" s="183"/>
      <c r="W961" s="183"/>
      <c r="X961" s="183"/>
      <c r="Y961" s="183"/>
      <c r="Z961" s="183"/>
    </row>
    <row r="962" spans="1:26" ht="12.75" customHeight="1">
      <c r="A962" s="183"/>
      <c r="B962" s="183"/>
      <c r="C962" s="183"/>
      <c r="D962" s="183"/>
      <c r="E962" s="183"/>
      <c r="F962" s="183"/>
      <c r="G962" s="183"/>
      <c r="H962" s="183"/>
      <c r="I962" s="183"/>
      <c r="J962" s="183"/>
      <c r="K962" s="183"/>
      <c r="L962" s="183"/>
      <c r="M962" s="183"/>
      <c r="N962" s="183"/>
      <c r="O962" s="183"/>
      <c r="P962" s="183"/>
      <c r="Q962" s="183"/>
      <c r="R962" s="183"/>
      <c r="S962" s="183"/>
      <c r="T962" s="183"/>
      <c r="U962" s="183"/>
      <c r="V962" s="183"/>
      <c r="W962" s="183"/>
      <c r="X962" s="183"/>
      <c r="Y962" s="183"/>
      <c r="Z962" s="183"/>
    </row>
    <row r="963" spans="1:26" ht="12.75" customHeight="1">
      <c r="A963" s="183"/>
      <c r="B963" s="183"/>
      <c r="C963" s="183"/>
      <c r="D963" s="183"/>
      <c r="E963" s="183"/>
      <c r="F963" s="183"/>
      <c r="G963" s="183"/>
      <c r="H963" s="183"/>
      <c r="I963" s="183"/>
      <c r="J963" s="183"/>
      <c r="K963" s="183"/>
      <c r="L963" s="183"/>
      <c r="M963" s="183"/>
      <c r="N963" s="183"/>
      <c r="O963" s="183"/>
      <c r="P963" s="183"/>
      <c r="Q963" s="183"/>
      <c r="R963" s="183"/>
      <c r="S963" s="183"/>
      <c r="T963" s="183"/>
      <c r="U963" s="183"/>
      <c r="V963" s="183"/>
      <c r="W963" s="183"/>
      <c r="X963" s="183"/>
      <c r="Y963" s="183"/>
      <c r="Z963" s="183"/>
    </row>
    <row r="964" spans="1:26" ht="12.75" customHeight="1">
      <c r="A964" s="183"/>
      <c r="B964" s="183"/>
      <c r="C964" s="183"/>
      <c r="D964" s="183"/>
      <c r="E964" s="183"/>
      <c r="F964" s="183"/>
      <c r="G964" s="183"/>
      <c r="H964" s="183"/>
      <c r="I964" s="183"/>
      <c r="J964" s="183"/>
      <c r="K964" s="183"/>
      <c r="L964" s="183"/>
      <c r="M964" s="183"/>
      <c r="N964" s="183"/>
      <c r="O964" s="183"/>
      <c r="P964" s="183"/>
      <c r="Q964" s="183"/>
      <c r="R964" s="183"/>
      <c r="S964" s="183"/>
      <c r="T964" s="183"/>
      <c r="U964" s="183"/>
      <c r="V964" s="183"/>
      <c r="W964" s="183"/>
      <c r="X964" s="183"/>
      <c r="Y964" s="183"/>
      <c r="Z964" s="183"/>
    </row>
    <row r="965" spans="1:26" ht="12.75" customHeight="1">
      <c r="A965" s="183"/>
      <c r="B965" s="183"/>
      <c r="C965" s="183"/>
      <c r="D965" s="183"/>
      <c r="E965" s="183"/>
      <c r="F965" s="183"/>
      <c r="G965" s="183"/>
      <c r="H965" s="183"/>
      <c r="I965" s="183"/>
      <c r="J965" s="183"/>
      <c r="K965" s="183"/>
      <c r="L965" s="183"/>
      <c r="M965" s="183"/>
      <c r="N965" s="183"/>
      <c r="O965" s="183"/>
      <c r="P965" s="183"/>
      <c r="Q965" s="183"/>
      <c r="R965" s="183"/>
      <c r="S965" s="183"/>
      <c r="T965" s="183"/>
      <c r="U965" s="183"/>
      <c r="V965" s="183"/>
      <c r="W965" s="183"/>
      <c r="X965" s="183"/>
      <c r="Y965" s="183"/>
      <c r="Z965" s="183"/>
    </row>
    <row r="966" spans="1:26" ht="12.75" customHeight="1">
      <c r="A966" s="183"/>
      <c r="B966" s="183"/>
      <c r="C966" s="183"/>
      <c r="D966" s="183"/>
      <c r="E966" s="183"/>
      <c r="F966" s="183"/>
      <c r="G966" s="183"/>
      <c r="H966" s="183"/>
      <c r="I966" s="183"/>
      <c r="J966" s="183"/>
      <c r="K966" s="183"/>
      <c r="L966" s="183"/>
      <c r="M966" s="183"/>
      <c r="N966" s="183"/>
      <c r="O966" s="183"/>
      <c r="P966" s="183"/>
      <c r="Q966" s="183"/>
      <c r="R966" s="183"/>
      <c r="S966" s="183"/>
      <c r="T966" s="183"/>
      <c r="U966" s="183"/>
      <c r="V966" s="183"/>
      <c r="W966" s="183"/>
      <c r="X966" s="183"/>
      <c r="Y966" s="183"/>
      <c r="Z966" s="183"/>
    </row>
    <row r="967" spans="1:26" ht="12.75" customHeight="1">
      <c r="A967" s="183"/>
      <c r="B967" s="183"/>
      <c r="C967" s="183"/>
      <c r="D967" s="183"/>
      <c r="E967" s="183"/>
      <c r="F967" s="183"/>
      <c r="G967" s="183"/>
      <c r="H967" s="183"/>
      <c r="I967" s="183"/>
      <c r="J967" s="183"/>
      <c r="K967" s="183"/>
      <c r="L967" s="183"/>
      <c r="M967" s="183"/>
      <c r="N967" s="183"/>
      <c r="O967" s="183"/>
      <c r="P967" s="183"/>
      <c r="Q967" s="183"/>
      <c r="R967" s="183"/>
      <c r="S967" s="183"/>
      <c r="T967" s="183"/>
      <c r="U967" s="183"/>
      <c r="V967" s="183"/>
      <c r="W967" s="183"/>
      <c r="X967" s="183"/>
      <c r="Y967" s="183"/>
      <c r="Z967" s="183"/>
    </row>
    <row r="968" spans="1:26" ht="12.75" customHeight="1">
      <c r="A968" s="183"/>
      <c r="B968" s="183"/>
      <c r="C968" s="183"/>
      <c r="D968" s="183"/>
      <c r="E968" s="183"/>
      <c r="F968" s="183"/>
      <c r="G968" s="183"/>
      <c r="H968" s="183"/>
      <c r="I968" s="183"/>
      <c r="J968" s="183"/>
      <c r="K968" s="183"/>
      <c r="L968" s="183"/>
      <c r="M968" s="183"/>
      <c r="N968" s="183"/>
      <c r="O968" s="183"/>
      <c r="P968" s="183"/>
      <c r="Q968" s="183"/>
      <c r="R968" s="183"/>
      <c r="S968" s="183"/>
      <c r="T968" s="183"/>
      <c r="U968" s="183"/>
      <c r="V968" s="183"/>
      <c r="W968" s="183"/>
      <c r="X968" s="183"/>
      <c r="Y968" s="183"/>
      <c r="Z968" s="183"/>
    </row>
    <row r="969" spans="1:26" ht="12.75" customHeight="1">
      <c r="A969" s="183"/>
      <c r="B969" s="183"/>
      <c r="C969" s="183"/>
      <c r="D969" s="183"/>
      <c r="E969" s="183"/>
      <c r="F969" s="183"/>
      <c r="G969" s="183"/>
      <c r="H969" s="183"/>
      <c r="I969" s="183"/>
      <c r="J969" s="183"/>
      <c r="K969" s="183"/>
      <c r="L969" s="183"/>
      <c r="M969" s="183"/>
      <c r="N969" s="183"/>
      <c r="O969" s="183"/>
      <c r="P969" s="183"/>
      <c r="Q969" s="183"/>
      <c r="R969" s="183"/>
      <c r="S969" s="183"/>
      <c r="T969" s="183"/>
      <c r="U969" s="183"/>
      <c r="V969" s="183"/>
      <c r="W969" s="183"/>
      <c r="X969" s="183"/>
      <c r="Y969" s="183"/>
      <c r="Z969" s="183"/>
    </row>
    <row r="970" spans="1:26" ht="12.75" customHeight="1">
      <c r="A970" s="183"/>
      <c r="B970" s="183"/>
      <c r="C970" s="183"/>
      <c r="D970" s="183"/>
      <c r="E970" s="183"/>
      <c r="F970" s="183"/>
      <c r="G970" s="183"/>
      <c r="H970" s="183"/>
      <c r="I970" s="183"/>
      <c r="J970" s="183"/>
      <c r="K970" s="183"/>
      <c r="L970" s="183"/>
      <c r="M970" s="183"/>
      <c r="N970" s="183"/>
      <c r="O970" s="183"/>
      <c r="P970" s="183"/>
      <c r="Q970" s="183"/>
      <c r="R970" s="183"/>
      <c r="S970" s="183"/>
      <c r="T970" s="183"/>
      <c r="U970" s="183"/>
      <c r="V970" s="183"/>
      <c r="W970" s="183"/>
      <c r="X970" s="183"/>
      <c r="Y970" s="183"/>
      <c r="Z970" s="183"/>
    </row>
    <row r="971" spans="1:26" ht="12.75" customHeight="1">
      <c r="A971" s="183"/>
      <c r="B971" s="183"/>
      <c r="C971" s="183"/>
      <c r="D971" s="183"/>
      <c r="E971" s="183"/>
      <c r="F971" s="183"/>
      <c r="G971" s="183"/>
      <c r="H971" s="183"/>
      <c r="I971" s="183"/>
      <c r="J971" s="183"/>
      <c r="K971" s="183"/>
      <c r="L971" s="183"/>
      <c r="M971" s="183"/>
      <c r="N971" s="183"/>
      <c r="O971" s="183"/>
      <c r="P971" s="183"/>
      <c r="Q971" s="183"/>
      <c r="R971" s="183"/>
      <c r="S971" s="183"/>
      <c r="T971" s="183"/>
      <c r="U971" s="183"/>
      <c r="V971" s="183"/>
      <c r="W971" s="183"/>
      <c r="X971" s="183"/>
      <c r="Y971" s="183"/>
      <c r="Z971" s="183"/>
    </row>
    <row r="972" spans="1:26" ht="12.75" customHeight="1">
      <c r="A972" s="183"/>
      <c r="B972" s="183"/>
      <c r="C972" s="183"/>
      <c r="D972" s="183"/>
      <c r="E972" s="183"/>
      <c r="F972" s="183"/>
      <c r="G972" s="183"/>
      <c r="H972" s="183"/>
      <c r="I972" s="183"/>
      <c r="J972" s="183"/>
      <c r="K972" s="183"/>
      <c r="L972" s="183"/>
      <c r="M972" s="183"/>
      <c r="N972" s="183"/>
      <c r="O972" s="183"/>
      <c r="P972" s="183"/>
      <c r="Q972" s="183"/>
      <c r="R972" s="183"/>
      <c r="S972" s="183"/>
      <c r="T972" s="183"/>
      <c r="U972" s="183"/>
      <c r="V972" s="183"/>
      <c r="W972" s="183"/>
      <c r="X972" s="183"/>
      <c r="Y972" s="183"/>
      <c r="Z972" s="183"/>
    </row>
    <row r="973" spans="1:26" ht="12.75" customHeight="1">
      <c r="A973" s="183"/>
      <c r="B973" s="183"/>
      <c r="C973" s="183"/>
      <c r="D973" s="183"/>
      <c r="E973" s="183"/>
      <c r="F973" s="183"/>
      <c r="G973" s="183"/>
      <c r="H973" s="183"/>
      <c r="I973" s="183"/>
      <c r="J973" s="183"/>
      <c r="K973" s="183"/>
      <c r="L973" s="183"/>
      <c r="M973" s="183"/>
      <c r="N973" s="183"/>
      <c r="O973" s="183"/>
      <c r="P973" s="183"/>
      <c r="Q973" s="183"/>
      <c r="R973" s="183"/>
      <c r="S973" s="183"/>
      <c r="T973" s="183"/>
      <c r="U973" s="183"/>
      <c r="V973" s="183"/>
      <c r="W973" s="183"/>
      <c r="X973" s="183"/>
      <c r="Y973" s="183"/>
      <c r="Z973" s="183"/>
    </row>
    <row r="974" spans="1:26" ht="12.75" customHeight="1">
      <c r="A974" s="183"/>
      <c r="B974" s="183"/>
      <c r="C974" s="183"/>
      <c r="D974" s="183"/>
      <c r="E974" s="183"/>
      <c r="F974" s="183"/>
      <c r="G974" s="183"/>
      <c r="H974" s="183"/>
      <c r="I974" s="183"/>
      <c r="J974" s="183"/>
      <c r="K974" s="183"/>
      <c r="L974" s="183"/>
      <c r="M974" s="183"/>
      <c r="N974" s="183"/>
      <c r="O974" s="183"/>
      <c r="P974" s="183"/>
      <c r="Q974" s="183"/>
      <c r="R974" s="183"/>
      <c r="S974" s="183"/>
      <c r="T974" s="183"/>
      <c r="U974" s="183"/>
      <c r="V974" s="183"/>
      <c r="W974" s="183"/>
      <c r="X974" s="183"/>
      <c r="Y974" s="183"/>
      <c r="Z974" s="183"/>
    </row>
    <row r="975" spans="1:26" ht="12.75" customHeight="1">
      <c r="A975" s="183"/>
      <c r="B975" s="183"/>
      <c r="C975" s="183"/>
      <c r="D975" s="183"/>
      <c r="E975" s="183"/>
      <c r="F975" s="183"/>
      <c r="G975" s="183"/>
      <c r="H975" s="183"/>
      <c r="I975" s="183"/>
      <c r="J975" s="183"/>
      <c r="K975" s="183"/>
      <c r="L975" s="183"/>
      <c r="M975" s="183"/>
      <c r="N975" s="183"/>
      <c r="O975" s="183"/>
      <c r="P975" s="183"/>
      <c r="Q975" s="183"/>
      <c r="R975" s="183"/>
      <c r="S975" s="183"/>
      <c r="T975" s="183"/>
      <c r="U975" s="183"/>
      <c r="V975" s="183"/>
      <c r="W975" s="183"/>
      <c r="X975" s="183"/>
      <c r="Y975" s="183"/>
      <c r="Z975" s="183"/>
    </row>
    <row r="976" spans="1:26" ht="12.75" customHeight="1">
      <c r="A976" s="183"/>
      <c r="B976" s="183"/>
      <c r="C976" s="183"/>
      <c r="D976" s="183"/>
      <c r="E976" s="183"/>
      <c r="F976" s="183"/>
      <c r="G976" s="183"/>
      <c r="H976" s="183"/>
      <c r="I976" s="183"/>
      <c r="J976" s="183"/>
      <c r="K976" s="183"/>
      <c r="L976" s="183"/>
      <c r="M976" s="183"/>
      <c r="N976" s="183"/>
      <c r="O976" s="183"/>
      <c r="P976" s="183"/>
      <c r="Q976" s="183"/>
      <c r="R976" s="183"/>
      <c r="S976" s="183"/>
      <c r="T976" s="183"/>
      <c r="U976" s="183"/>
      <c r="V976" s="183"/>
      <c r="W976" s="183"/>
      <c r="X976" s="183"/>
      <c r="Y976" s="183"/>
      <c r="Z976" s="183"/>
    </row>
    <row r="977" spans="1:26" ht="12.75" customHeight="1">
      <c r="A977" s="183"/>
      <c r="B977" s="183"/>
      <c r="C977" s="183"/>
      <c r="D977" s="183"/>
      <c r="E977" s="183"/>
      <c r="F977" s="183"/>
      <c r="G977" s="183"/>
      <c r="H977" s="183"/>
      <c r="I977" s="183"/>
      <c r="J977" s="183"/>
      <c r="K977" s="183"/>
      <c r="L977" s="183"/>
      <c r="M977" s="183"/>
      <c r="N977" s="183"/>
      <c r="O977" s="183"/>
      <c r="P977" s="183"/>
      <c r="Q977" s="183"/>
      <c r="R977" s="183"/>
      <c r="S977" s="183"/>
      <c r="T977" s="183"/>
      <c r="U977" s="183"/>
      <c r="V977" s="183"/>
      <c r="W977" s="183"/>
      <c r="X977" s="183"/>
      <c r="Y977" s="183"/>
      <c r="Z977" s="183"/>
    </row>
    <row r="978" spans="1:26" ht="12.75" customHeight="1">
      <c r="A978" s="183"/>
      <c r="B978" s="183"/>
      <c r="C978" s="183"/>
      <c r="D978" s="183"/>
      <c r="E978" s="183"/>
      <c r="F978" s="183"/>
      <c r="G978" s="183"/>
      <c r="H978" s="183"/>
      <c r="I978" s="183"/>
      <c r="J978" s="183"/>
      <c r="K978" s="183"/>
      <c r="L978" s="183"/>
      <c r="M978" s="183"/>
      <c r="N978" s="183"/>
      <c r="O978" s="183"/>
      <c r="P978" s="183"/>
      <c r="Q978" s="183"/>
      <c r="R978" s="183"/>
      <c r="S978" s="183"/>
      <c r="T978" s="183"/>
      <c r="U978" s="183"/>
      <c r="V978" s="183"/>
      <c r="W978" s="183"/>
      <c r="X978" s="183"/>
      <c r="Y978" s="183"/>
      <c r="Z978" s="183"/>
    </row>
    <row r="979" spans="1:26" ht="12.75" customHeight="1">
      <c r="A979" s="183"/>
      <c r="B979" s="183"/>
      <c r="C979" s="183"/>
      <c r="D979" s="183"/>
      <c r="E979" s="183"/>
      <c r="F979" s="183"/>
      <c r="G979" s="183"/>
      <c r="H979" s="183"/>
      <c r="I979" s="183"/>
      <c r="J979" s="183"/>
      <c r="K979" s="183"/>
      <c r="L979" s="183"/>
      <c r="M979" s="183"/>
      <c r="N979" s="183"/>
      <c r="O979" s="183"/>
      <c r="P979" s="183"/>
      <c r="Q979" s="183"/>
      <c r="R979" s="183"/>
      <c r="S979" s="183"/>
      <c r="T979" s="183"/>
      <c r="U979" s="183"/>
      <c r="V979" s="183"/>
      <c r="W979" s="183"/>
      <c r="X979" s="183"/>
      <c r="Y979" s="183"/>
      <c r="Z979" s="183"/>
    </row>
    <row r="980" spans="1:26" ht="12.75" customHeight="1">
      <c r="A980" s="183"/>
      <c r="B980" s="183"/>
      <c r="C980" s="183"/>
      <c r="D980" s="183"/>
      <c r="E980" s="183"/>
      <c r="F980" s="183"/>
      <c r="G980" s="183"/>
      <c r="H980" s="183"/>
      <c r="I980" s="183"/>
      <c r="J980" s="183"/>
      <c r="K980" s="183"/>
      <c r="L980" s="183"/>
      <c r="M980" s="183"/>
      <c r="N980" s="183"/>
      <c r="O980" s="183"/>
      <c r="P980" s="183"/>
      <c r="Q980" s="183"/>
      <c r="R980" s="183"/>
      <c r="S980" s="183"/>
      <c r="T980" s="183"/>
      <c r="U980" s="183"/>
      <c r="V980" s="183"/>
      <c r="W980" s="183"/>
      <c r="X980" s="183"/>
      <c r="Y980" s="183"/>
      <c r="Z980" s="183"/>
    </row>
    <row r="981" spans="1:26" ht="12.75" customHeight="1">
      <c r="A981" s="183"/>
      <c r="B981" s="183"/>
      <c r="C981" s="183"/>
      <c r="D981" s="183"/>
      <c r="E981" s="183"/>
      <c r="F981" s="183"/>
      <c r="G981" s="183"/>
      <c r="H981" s="183"/>
      <c r="I981" s="183"/>
      <c r="J981" s="183"/>
      <c r="K981" s="183"/>
      <c r="L981" s="183"/>
      <c r="M981" s="183"/>
      <c r="N981" s="183"/>
      <c r="O981" s="183"/>
      <c r="P981" s="183"/>
      <c r="Q981" s="183"/>
      <c r="R981" s="183"/>
      <c r="S981" s="183"/>
      <c r="T981" s="183"/>
      <c r="U981" s="183"/>
      <c r="V981" s="183"/>
      <c r="W981" s="183"/>
      <c r="X981" s="183"/>
      <c r="Y981" s="183"/>
      <c r="Z981" s="183"/>
    </row>
    <row r="982" spans="1:26" ht="12.75" customHeight="1">
      <c r="A982" s="183"/>
      <c r="B982" s="183"/>
      <c r="C982" s="183"/>
      <c r="D982" s="183"/>
      <c r="E982" s="183"/>
      <c r="F982" s="183"/>
      <c r="G982" s="183"/>
      <c r="H982" s="183"/>
      <c r="I982" s="183"/>
      <c r="J982" s="183"/>
      <c r="K982" s="183"/>
      <c r="L982" s="183"/>
      <c r="M982" s="183"/>
      <c r="N982" s="183"/>
      <c r="O982" s="183"/>
      <c r="P982" s="183"/>
      <c r="Q982" s="183"/>
      <c r="R982" s="183"/>
      <c r="S982" s="183"/>
      <c r="T982" s="183"/>
      <c r="U982" s="183"/>
      <c r="V982" s="183"/>
      <c r="W982" s="183"/>
      <c r="X982" s="183"/>
      <c r="Y982" s="183"/>
      <c r="Z982" s="183"/>
    </row>
    <row r="983" spans="1:26" ht="12.75" customHeight="1">
      <c r="A983" s="183"/>
      <c r="B983" s="183"/>
      <c r="C983" s="183"/>
      <c r="D983" s="183"/>
      <c r="E983" s="183"/>
      <c r="F983" s="183"/>
      <c r="G983" s="183"/>
      <c r="H983" s="183"/>
      <c r="I983" s="183"/>
      <c r="J983" s="183"/>
      <c r="K983" s="183"/>
      <c r="L983" s="183"/>
      <c r="M983" s="183"/>
      <c r="N983" s="183"/>
      <c r="O983" s="183"/>
      <c r="P983" s="183"/>
      <c r="Q983" s="183"/>
      <c r="R983" s="183"/>
      <c r="S983" s="183"/>
      <c r="T983" s="183"/>
      <c r="U983" s="183"/>
      <c r="V983" s="183"/>
      <c r="W983" s="183"/>
      <c r="X983" s="183"/>
      <c r="Y983" s="183"/>
      <c r="Z983" s="183"/>
    </row>
    <row r="984" spans="1:26" ht="12.75" customHeight="1">
      <c r="A984" s="183"/>
      <c r="B984" s="183"/>
      <c r="C984" s="183"/>
      <c r="D984" s="183"/>
      <c r="E984" s="183"/>
      <c r="F984" s="183"/>
      <c r="G984" s="183"/>
      <c r="H984" s="183"/>
      <c r="I984" s="183"/>
      <c r="J984" s="183"/>
      <c r="K984" s="183"/>
      <c r="L984" s="183"/>
      <c r="M984" s="183"/>
      <c r="N984" s="183"/>
      <c r="O984" s="183"/>
      <c r="P984" s="183"/>
      <c r="Q984" s="183"/>
      <c r="R984" s="183"/>
      <c r="S984" s="183"/>
      <c r="T984" s="183"/>
      <c r="U984" s="183"/>
      <c r="V984" s="183"/>
      <c r="W984" s="183"/>
      <c r="X984" s="183"/>
      <c r="Y984" s="183"/>
      <c r="Z984" s="183"/>
    </row>
    <row r="985" spans="1:26" ht="12.75" customHeight="1">
      <c r="A985" s="183"/>
      <c r="B985" s="183"/>
      <c r="C985" s="183"/>
      <c r="D985" s="183"/>
      <c r="E985" s="183"/>
      <c r="F985" s="183"/>
      <c r="G985" s="183"/>
      <c r="H985" s="183"/>
      <c r="I985" s="183"/>
      <c r="J985" s="183"/>
      <c r="K985" s="183"/>
      <c r="L985" s="183"/>
      <c r="M985" s="183"/>
      <c r="N985" s="183"/>
      <c r="O985" s="183"/>
      <c r="P985" s="183"/>
      <c r="Q985" s="183"/>
      <c r="R985" s="183"/>
      <c r="S985" s="183"/>
      <c r="T985" s="183"/>
      <c r="U985" s="183"/>
      <c r="V985" s="183"/>
      <c r="W985" s="183"/>
      <c r="X985" s="183"/>
      <c r="Y985" s="183"/>
      <c r="Z985" s="183"/>
    </row>
    <row r="986" spans="1:26" ht="12.75" customHeight="1">
      <c r="A986" s="183"/>
      <c r="B986" s="183"/>
      <c r="C986" s="183"/>
      <c r="D986" s="183"/>
      <c r="E986" s="183"/>
      <c r="F986" s="183"/>
      <c r="G986" s="183"/>
      <c r="H986" s="183"/>
      <c r="I986" s="183"/>
      <c r="J986" s="183"/>
      <c r="K986" s="183"/>
      <c r="L986" s="183"/>
      <c r="M986" s="183"/>
      <c r="N986" s="183"/>
      <c r="O986" s="183"/>
      <c r="P986" s="183"/>
      <c r="Q986" s="183"/>
      <c r="R986" s="183"/>
      <c r="S986" s="183"/>
      <c r="T986" s="183"/>
      <c r="U986" s="183"/>
      <c r="V986" s="183"/>
      <c r="W986" s="183"/>
      <c r="X986" s="183"/>
      <c r="Y986" s="183"/>
      <c r="Z986" s="183"/>
    </row>
    <row r="987" spans="1:26" ht="12.75" customHeight="1">
      <c r="A987" s="183"/>
      <c r="B987" s="183"/>
      <c r="C987" s="183"/>
      <c r="D987" s="183"/>
      <c r="E987" s="183"/>
      <c r="F987" s="183"/>
      <c r="G987" s="183"/>
      <c r="H987" s="183"/>
      <c r="I987" s="183"/>
      <c r="J987" s="183"/>
      <c r="K987" s="183"/>
      <c r="L987" s="183"/>
      <c r="M987" s="183"/>
      <c r="N987" s="183"/>
      <c r="O987" s="183"/>
      <c r="P987" s="183"/>
      <c r="Q987" s="183"/>
      <c r="R987" s="183"/>
      <c r="S987" s="183"/>
      <c r="T987" s="183"/>
      <c r="U987" s="183"/>
      <c r="V987" s="183"/>
      <c r="W987" s="183"/>
      <c r="X987" s="183"/>
      <c r="Y987" s="183"/>
      <c r="Z987" s="183"/>
    </row>
    <row r="988" spans="1:26" ht="12.75" customHeight="1">
      <c r="A988" s="183"/>
      <c r="B988" s="183"/>
      <c r="C988" s="183"/>
      <c r="D988" s="183"/>
      <c r="E988" s="183"/>
      <c r="F988" s="183"/>
      <c r="G988" s="183"/>
      <c r="H988" s="183"/>
      <c r="I988" s="183"/>
      <c r="J988" s="183"/>
      <c r="K988" s="183"/>
      <c r="L988" s="183"/>
      <c r="M988" s="183"/>
      <c r="N988" s="183"/>
      <c r="O988" s="183"/>
      <c r="P988" s="183"/>
      <c r="Q988" s="183"/>
      <c r="R988" s="183"/>
      <c r="S988" s="183"/>
      <c r="T988" s="183"/>
      <c r="U988" s="183"/>
      <c r="V988" s="183"/>
      <c r="W988" s="183"/>
      <c r="X988" s="183"/>
      <c r="Y988" s="183"/>
      <c r="Z988" s="183"/>
    </row>
    <row r="989" spans="1:26" ht="12.75" customHeight="1">
      <c r="A989" s="183"/>
      <c r="B989" s="183"/>
      <c r="C989" s="183"/>
      <c r="D989" s="183"/>
      <c r="E989" s="183"/>
      <c r="F989" s="183"/>
      <c r="G989" s="183"/>
      <c r="H989" s="183"/>
      <c r="I989" s="183"/>
      <c r="J989" s="183"/>
      <c r="K989" s="183"/>
      <c r="L989" s="183"/>
      <c r="M989" s="183"/>
      <c r="N989" s="183"/>
      <c r="O989" s="183"/>
      <c r="P989" s="183"/>
      <c r="Q989" s="183"/>
      <c r="R989" s="183"/>
      <c r="S989" s="183"/>
      <c r="T989" s="183"/>
      <c r="U989" s="183"/>
      <c r="V989" s="183"/>
      <c r="W989" s="183"/>
      <c r="X989" s="183"/>
      <c r="Y989" s="183"/>
      <c r="Z989" s="183"/>
    </row>
    <row r="990" spans="1:26" ht="12.75" customHeight="1">
      <c r="A990" s="183"/>
      <c r="B990" s="183"/>
      <c r="C990" s="183"/>
      <c r="D990" s="183"/>
      <c r="E990" s="183"/>
      <c r="F990" s="183"/>
      <c r="G990" s="183"/>
      <c r="H990" s="183"/>
      <c r="I990" s="183"/>
      <c r="J990" s="183"/>
      <c r="K990" s="183"/>
      <c r="L990" s="183"/>
      <c r="M990" s="183"/>
      <c r="N990" s="183"/>
      <c r="O990" s="183"/>
      <c r="P990" s="183"/>
      <c r="Q990" s="183"/>
      <c r="R990" s="183"/>
      <c r="S990" s="183"/>
      <c r="T990" s="183"/>
      <c r="U990" s="183"/>
      <c r="V990" s="183"/>
      <c r="W990" s="183"/>
      <c r="X990" s="183"/>
      <c r="Y990" s="183"/>
      <c r="Z990" s="183"/>
    </row>
    <row r="991" spans="1:26" ht="12.75" customHeight="1">
      <c r="A991" s="183"/>
      <c r="B991" s="183"/>
      <c r="C991" s="183"/>
      <c r="D991" s="183"/>
      <c r="E991" s="183"/>
      <c r="F991" s="183"/>
      <c r="G991" s="183"/>
      <c r="H991" s="183"/>
      <c r="I991" s="183"/>
      <c r="J991" s="183"/>
      <c r="K991" s="183"/>
      <c r="L991" s="183"/>
      <c r="M991" s="183"/>
      <c r="N991" s="183"/>
      <c r="O991" s="183"/>
      <c r="P991" s="183"/>
      <c r="Q991" s="183"/>
      <c r="R991" s="183"/>
      <c r="S991" s="183"/>
      <c r="T991" s="183"/>
      <c r="U991" s="183"/>
      <c r="V991" s="183"/>
      <c r="W991" s="183"/>
      <c r="X991" s="183"/>
      <c r="Y991" s="183"/>
      <c r="Z991" s="183"/>
    </row>
    <row r="992" spans="1:26" ht="12.75" customHeight="1">
      <c r="A992" s="183"/>
      <c r="B992" s="183"/>
      <c r="C992" s="183"/>
      <c r="D992" s="183"/>
      <c r="E992" s="183"/>
      <c r="F992" s="183"/>
      <c r="G992" s="183"/>
      <c r="H992" s="183"/>
      <c r="I992" s="183"/>
      <c r="J992" s="183"/>
      <c r="K992" s="183"/>
      <c r="L992" s="183"/>
      <c r="M992" s="183"/>
      <c r="N992" s="183"/>
      <c r="O992" s="183"/>
      <c r="P992" s="183"/>
      <c r="Q992" s="183"/>
      <c r="R992" s="183"/>
      <c r="S992" s="183"/>
      <c r="T992" s="183"/>
      <c r="U992" s="183"/>
      <c r="V992" s="183"/>
      <c r="W992" s="183"/>
      <c r="X992" s="183"/>
      <c r="Y992" s="183"/>
      <c r="Z992" s="183"/>
    </row>
    <row r="993" spans="1:26" ht="12.75" customHeight="1">
      <c r="A993" s="183"/>
      <c r="B993" s="183"/>
      <c r="C993" s="183"/>
      <c r="D993" s="183"/>
      <c r="E993" s="183"/>
      <c r="F993" s="183"/>
      <c r="G993" s="183"/>
      <c r="H993" s="183"/>
      <c r="I993" s="183"/>
      <c r="J993" s="183"/>
      <c r="K993" s="183"/>
      <c r="L993" s="183"/>
      <c r="M993" s="183"/>
      <c r="N993" s="183"/>
      <c r="O993" s="183"/>
      <c r="P993" s="183"/>
      <c r="Q993" s="183"/>
      <c r="R993" s="183"/>
      <c r="S993" s="183"/>
      <c r="T993" s="183"/>
      <c r="U993" s="183"/>
      <c r="V993" s="183"/>
      <c r="W993" s="183"/>
      <c r="X993" s="183"/>
      <c r="Y993" s="183"/>
      <c r="Z993" s="183"/>
    </row>
    <row r="994" spans="1:26" ht="12.75" customHeight="1">
      <c r="A994" s="183"/>
      <c r="B994" s="183"/>
      <c r="C994" s="183"/>
      <c r="D994" s="183"/>
      <c r="E994" s="183"/>
      <c r="F994" s="183"/>
      <c r="G994" s="183"/>
      <c r="H994" s="183"/>
      <c r="I994" s="183"/>
      <c r="J994" s="183"/>
      <c r="K994" s="183"/>
      <c r="L994" s="183"/>
      <c r="M994" s="183"/>
      <c r="N994" s="183"/>
      <c r="O994" s="183"/>
      <c r="P994" s="183"/>
      <c r="Q994" s="183"/>
      <c r="R994" s="183"/>
      <c r="S994" s="183"/>
      <c r="T994" s="183"/>
      <c r="U994" s="183"/>
      <c r="V994" s="183"/>
      <c r="W994" s="183"/>
      <c r="X994" s="183"/>
      <c r="Y994" s="183"/>
      <c r="Z994" s="183"/>
    </row>
    <row r="995" spans="1:26" ht="12.75" customHeight="1">
      <c r="A995" s="183"/>
      <c r="B995" s="183"/>
      <c r="C995" s="183"/>
      <c r="D995" s="183"/>
      <c r="E995" s="183"/>
      <c r="F995" s="183"/>
      <c r="G995" s="183"/>
      <c r="H995" s="183"/>
      <c r="I995" s="183"/>
      <c r="J995" s="183"/>
      <c r="K995" s="183"/>
      <c r="L995" s="183"/>
      <c r="M995" s="183"/>
      <c r="N995" s="183"/>
      <c r="O995" s="183"/>
      <c r="P995" s="183"/>
      <c r="Q995" s="183"/>
      <c r="R995" s="183"/>
      <c r="S995" s="183"/>
      <c r="T995" s="183"/>
      <c r="U995" s="183"/>
      <c r="V995" s="183"/>
      <c r="W995" s="183"/>
      <c r="X995" s="183"/>
      <c r="Y995" s="183"/>
      <c r="Z995" s="183"/>
    </row>
    <row r="996" spans="1:26" ht="12.75" customHeight="1">
      <c r="A996" s="183"/>
      <c r="B996" s="183"/>
      <c r="C996" s="183"/>
      <c r="D996" s="183"/>
      <c r="E996" s="183"/>
      <c r="F996" s="183"/>
      <c r="G996" s="183"/>
      <c r="H996" s="183"/>
      <c r="I996" s="183"/>
      <c r="J996" s="183"/>
      <c r="K996" s="183"/>
      <c r="L996" s="183"/>
      <c r="M996" s="183"/>
      <c r="N996" s="183"/>
      <c r="O996" s="183"/>
      <c r="P996" s="183"/>
      <c r="Q996" s="183"/>
      <c r="R996" s="183"/>
      <c r="S996" s="183"/>
      <c r="T996" s="183"/>
      <c r="U996" s="183"/>
      <c r="V996" s="183"/>
      <c r="W996" s="183"/>
      <c r="X996" s="183"/>
      <c r="Y996" s="183"/>
      <c r="Z996" s="183"/>
    </row>
    <row r="997" spans="1:26" ht="12.75" customHeight="1">
      <c r="A997" s="183"/>
      <c r="B997" s="183"/>
      <c r="C997" s="183"/>
      <c r="D997" s="183"/>
      <c r="E997" s="183"/>
      <c r="F997" s="183"/>
      <c r="G997" s="183"/>
      <c r="H997" s="183"/>
      <c r="I997" s="183"/>
      <c r="J997" s="183"/>
      <c r="K997" s="183"/>
      <c r="L997" s="183"/>
      <c r="M997" s="183"/>
      <c r="N997" s="183"/>
      <c r="O997" s="183"/>
      <c r="P997" s="183"/>
      <c r="Q997" s="183"/>
      <c r="R997" s="183"/>
      <c r="S997" s="183"/>
      <c r="T997" s="183"/>
      <c r="U997" s="183"/>
      <c r="V997" s="183"/>
      <c r="W997" s="183"/>
      <c r="X997" s="183"/>
      <c r="Y997" s="183"/>
      <c r="Z997" s="183"/>
    </row>
    <row r="998" spans="1:26" ht="12.75" customHeight="1">
      <c r="A998" s="183"/>
      <c r="B998" s="183"/>
      <c r="C998" s="183"/>
      <c r="D998" s="183"/>
      <c r="E998" s="183"/>
      <c r="F998" s="183"/>
      <c r="G998" s="183"/>
      <c r="H998" s="183"/>
      <c r="I998" s="183"/>
      <c r="J998" s="183"/>
      <c r="K998" s="183"/>
      <c r="L998" s="183"/>
      <c r="M998" s="183"/>
      <c r="N998" s="183"/>
      <c r="O998" s="183"/>
      <c r="P998" s="183"/>
      <c r="Q998" s="183"/>
      <c r="R998" s="183"/>
      <c r="S998" s="183"/>
      <c r="T998" s="183"/>
      <c r="U998" s="183"/>
      <c r="V998" s="183"/>
      <c r="W998" s="183"/>
      <c r="X998" s="183"/>
      <c r="Y998" s="183"/>
      <c r="Z998" s="183"/>
    </row>
    <row r="999" spans="1:26" ht="12.75" customHeight="1">
      <c r="A999" s="183"/>
      <c r="B999" s="183"/>
      <c r="C999" s="183"/>
      <c r="D999" s="183"/>
      <c r="E999" s="183"/>
      <c r="F999" s="183"/>
      <c r="G999" s="183"/>
      <c r="H999" s="183"/>
      <c r="I999" s="183"/>
      <c r="J999" s="183"/>
      <c r="K999" s="183"/>
      <c r="L999" s="183"/>
      <c r="M999" s="183"/>
      <c r="N999" s="183"/>
      <c r="O999" s="183"/>
      <c r="P999" s="183"/>
      <c r="Q999" s="183"/>
      <c r="R999" s="183"/>
      <c r="S999" s="183"/>
      <c r="T999" s="183"/>
      <c r="U999" s="183"/>
      <c r="V999" s="183"/>
      <c r="W999" s="183"/>
      <c r="X999" s="183"/>
      <c r="Y999" s="183"/>
      <c r="Z999" s="183"/>
    </row>
    <row r="1000" spans="1:26" ht="12.75" customHeight="1">
      <c r="A1000" s="183"/>
      <c r="B1000" s="183"/>
      <c r="C1000" s="183"/>
      <c r="D1000" s="183"/>
      <c r="E1000" s="183"/>
      <c r="F1000" s="183"/>
      <c r="G1000" s="183"/>
      <c r="H1000" s="183"/>
      <c r="I1000" s="183"/>
      <c r="J1000" s="183"/>
      <c r="K1000" s="183"/>
      <c r="L1000" s="183"/>
      <c r="M1000" s="183"/>
      <c r="N1000" s="183"/>
      <c r="O1000" s="183"/>
      <c r="P1000" s="183"/>
      <c r="Q1000" s="183"/>
      <c r="R1000" s="183"/>
      <c r="S1000" s="183"/>
      <c r="T1000" s="183"/>
      <c r="U1000" s="183"/>
      <c r="V1000" s="183"/>
      <c r="W1000" s="183"/>
      <c r="X1000" s="183"/>
      <c r="Y1000" s="183"/>
      <c r="Z1000" s="183"/>
    </row>
  </sheetData>
  <mergeCells count="3">
    <mergeCell ref="A1:E1"/>
    <mergeCell ref="A2:B2"/>
    <mergeCell ref="A12:C12"/>
  </mergeCells>
  <pageMargins left="0.7" right="0.7" top="0.75" bottom="0.75" header="0" footer="0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D1000"/>
  <sheetViews>
    <sheetView topLeftCell="A56" zoomScale="89" workbookViewId="0">
      <selection sqref="A1:M4"/>
    </sheetView>
  </sheetViews>
  <sheetFormatPr baseColWidth="10" defaultColWidth="12.625" defaultRowHeight="15" customHeight="1"/>
  <cols>
    <col min="1" max="1" width="7.875" customWidth="1"/>
    <col min="2" max="2" width="9.625" customWidth="1"/>
    <col min="3" max="3" width="5.125" customWidth="1"/>
    <col min="4" max="4" width="15" customWidth="1"/>
    <col min="5" max="5" width="18.375" customWidth="1"/>
    <col min="6" max="6" width="2.875" customWidth="1"/>
    <col min="7" max="7" width="7" customWidth="1"/>
    <col min="8" max="8" width="12.25" customWidth="1"/>
    <col min="9" max="9" width="6.25" customWidth="1"/>
    <col min="10" max="10" width="9" customWidth="1"/>
    <col min="11" max="11" width="14.25" customWidth="1"/>
    <col min="12" max="12" width="16.125" customWidth="1"/>
    <col min="13" max="13" width="46" customWidth="1"/>
    <col min="14" max="30" width="10" customWidth="1"/>
  </cols>
  <sheetData>
    <row r="1" spans="1:30" ht="18" customHeight="1">
      <c r="A1" s="421"/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9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</row>
    <row r="2" spans="1:30" ht="18" customHeight="1">
      <c r="A2" s="410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411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</row>
    <row r="3" spans="1:30" ht="18" customHeight="1">
      <c r="A3" s="410"/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411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</row>
    <row r="4" spans="1:30" ht="18.75" customHeight="1">
      <c r="A4" s="412"/>
      <c r="B4" s="404"/>
      <c r="C4" s="404"/>
      <c r="D4" s="404"/>
      <c r="E4" s="404"/>
      <c r="F4" s="404"/>
      <c r="G4" s="404"/>
      <c r="H4" s="404"/>
      <c r="I4" s="404"/>
      <c r="J4" s="404"/>
      <c r="K4" s="404"/>
      <c r="L4" s="404"/>
      <c r="M4" s="413"/>
      <c r="N4" s="194"/>
      <c r="O4" s="194"/>
      <c r="P4" s="194"/>
      <c r="Q4" s="194"/>
      <c r="R4" s="194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</row>
    <row r="5" spans="1:30" ht="19.5" customHeight="1">
      <c r="A5" s="422" t="s">
        <v>2320</v>
      </c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49"/>
      <c r="M5" s="350"/>
      <c r="N5" s="194"/>
      <c r="O5" s="194"/>
      <c r="P5" s="194"/>
      <c r="Q5" s="194"/>
      <c r="R5" s="194"/>
      <c r="S5" s="423"/>
      <c r="T5" s="349"/>
      <c r="U5" s="349"/>
      <c r="V5" s="349"/>
      <c r="W5" s="349"/>
      <c r="X5" s="350"/>
      <c r="Y5" s="423"/>
      <c r="Z5" s="349"/>
      <c r="AA5" s="349"/>
      <c r="AB5" s="349"/>
      <c r="AC5" s="349"/>
      <c r="AD5" s="350"/>
    </row>
    <row r="6" spans="1:30" ht="38.25" customHeight="1">
      <c r="A6" s="424" t="s">
        <v>2321</v>
      </c>
      <c r="B6" s="349"/>
      <c r="C6" s="349"/>
      <c r="D6" s="349"/>
      <c r="E6" s="349"/>
      <c r="F6" s="349"/>
      <c r="G6" s="349"/>
      <c r="H6" s="349"/>
      <c r="I6" s="349"/>
      <c r="J6" s="349"/>
      <c r="K6" s="349"/>
      <c r="L6" s="349"/>
      <c r="M6" s="350"/>
      <c r="N6" s="194"/>
      <c r="O6" s="194"/>
      <c r="P6" s="194"/>
      <c r="Q6" s="194"/>
      <c r="R6" s="194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</row>
    <row r="7" spans="1:30" ht="27" customHeight="1">
      <c r="A7" s="425" t="s">
        <v>179</v>
      </c>
      <c r="B7" s="426"/>
      <c r="C7" s="426"/>
      <c r="D7" s="426"/>
      <c r="E7" s="426"/>
      <c r="F7" s="426"/>
      <c r="G7" s="426"/>
      <c r="H7" s="426"/>
      <c r="I7" s="426"/>
      <c r="J7" s="427"/>
      <c r="K7" s="196" t="s">
        <v>100</v>
      </c>
      <c r="L7" s="197" t="s">
        <v>101</v>
      </c>
      <c r="M7" s="198" t="s">
        <v>2322</v>
      </c>
      <c r="N7" s="194"/>
      <c r="O7" s="194"/>
      <c r="P7" s="194"/>
      <c r="Q7" s="194"/>
      <c r="R7" s="194"/>
      <c r="S7" s="194"/>
      <c r="T7" s="194"/>
      <c r="U7" s="194"/>
      <c r="V7" s="194"/>
      <c r="W7" s="194"/>
      <c r="X7" s="194"/>
      <c r="Y7" s="194"/>
      <c r="Z7" s="194"/>
      <c r="AA7" s="194"/>
      <c r="AB7" s="194"/>
      <c r="AC7" s="194"/>
      <c r="AD7" s="194"/>
    </row>
    <row r="8" spans="1:30" ht="27" customHeight="1">
      <c r="A8" s="394" t="s">
        <v>2323</v>
      </c>
      <c r="B8" s="395"/>
      <c r="C8" s="395"/>
      <c r="D8" s="395"/>
      <c r="E8" s="395"/>
      <c r="F8" s="395"/>
      <c r="G8" s="395"/>
      <c r="H8" s="395"/>
      <c r="I8" s="395"/>
      <c r="J8" s="396"/>
      <c r="K8" s="199" t="s">
        <v>346</v>
      </c>
      <c r="L8" s="200"/>
      <c r="M8" s="201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194"/>
    </row>
    <row r="9" spans="1:30" ht="54.75" customHeight="1">
      <c r="A9" s="397" t="s">
        <v>2324</v>
      </c>
      <c r="B9" s="241"/>
      <c r="C9" s="241"/>
      <c r="D9" s="241"/>
      <c r="E9" s="241"/>
      <c r="F9" s="241"/>
      <c r="G9" s="241"/>
      <c r="H9" s="241"/>
      <c r="I9" s="241"/>
      <c r="J9" s="398"/>
      <c r="K9" s="202"/>
      <c r="L9" s="203" t="s">
        <v>2325</v>
      </c>
      <c r="M9" s="20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</row>
    <row r="10" spans="1:30" ht="27.75" customHeight="1">
      <c r="A10" s="428" t="s">
        <v>2326</v>
      </c>
      <c r="B10" s="241"/>
      <c r="C10" s="241"/>
      <c r="D10" s="241"/>
      <c r="E10" s="241"/>
      <c r="F10" s="241"/>
      <c r="G10" s="241"/>
      <c r="H10" s="241"/>
      <c r="I10" s="241"/>
      <c r="J10" s="398"/>
      <c r="K10" s="202"/>
      <c r="L10" s="203" t="s">
        <v>2325</v>
      </c>
      <c r="M10" s="20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</row>
    <row r="11" spans="1:30" ht="56.25" customHeight="1">
      <c r="A11" s="397" t="s">
        <v>2327</v>
      </c>
      <c r="B11" s="241"/>
      <c r="C11" s="241"/>
      <c r="D11" s="241"/>
      <c r="E11" s="241"/>
      <c r="F11" s="241"/>
      <c r="G11" s="241"/>
      <c r="H11" s="241"/>
      <c r="I11" s="241"/>
      <c r="J11" s="398"/>
      <c r="K11" s="202"/>
      <c r="L11" s="203" t="s">
        <v>2325</v>
      </c>
      <c r="M11" s="20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</row>
    <row r="12" spans="1:30" ht="31.5" customHeight="1">
      <c r="A12" s="399" t="s">
        <v>2328</v>
      </c>
      <c r="B12" s="241"/>
      <c r="C12" s="241"/>
      <c r="D12" s="241"/>
      <c r="E12" s="241"/>
      <c r="F12" s="241"/>
      <c r="G12" s="241"/>
      <c r="H12" s="241"/>
      <c r="I12" s="241"/>
      <c r="J12" s="398"/>
      <c r="K12" s="202"/>
      <c r="L12" s="203" t="s">
        <v>2325</v>
      </c>
      <c r="M12" s="20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</row>
    <row r="13" spans="1:30" ht="31.5" customHeight="1">
      <c r="A13" s="397" t="s">
        <v>2329</v>
      </c>
      <c r="B13" s="241"/>
      <c r="C13" s="241"/>
      <c r="D13" s="241"/>
      <c r="E13" s="241"/>
      <c r="F13" s="241"/>
      <c r="G13" s="241"/>
      <c r="H13" s="241"/>
      <c r="I13" s="241"/>
      <c r="J13" s="398"/>
      <c r="K13" s="202"/>
      <c r="L13" s="203" t="s">
        <v>2325</v>
      </c>
      <c r="M13" s="20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</row>
    <row r="14" spans="1:30" ht="31.5" customHeight="1">
      <c r="A14" s="397" t="s">
        <v>2330</v>
      </c>
      <c r="B14" s="241"/>
      <c r="C14" s="241"/>
      <c r="D14" s="241"/>
      <c r="E14" s="241"/>
      <c r="F14" s="241"/>
      <c r="G14" s="241"/>
      <c r="H14" s="241"/>
      <c r="I14" s="241"/>
      <c r="J14" s="398"/>
      <c r="K14" s="202"/>
      <c r="L14" s="203" t="s">
        <v>2325</v>
      </c>
      <c r="M14" s="20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</row>
    <row r="15" spans="1:30" ht="30" customHeight="1">
      <c r="A15" s="397" t="s">
        <v>2331</v>
      </c>
      <c r="B15" s="241"/>
      <c r="C15" s="241"/>
      <c r="D15" s="241"/>
      <c r="E15" s="241"/>
      <c r="F15" s="241"/>
      <c r="G15" s="241"/>
      <c r="H15" s="241"/>
      <c r="I15" s="241"/>
      <c r="J15" s="398"/>
      <c r="K15" s="202"/>
      <c r="L15" s="203" t="s">
        <v>2325</v>
      </c>
      <c r="M15" s="20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</row>
    <row r="16" spans="1:30" ht="31.5" customHeight="1">
      <c r="A16" s="397" t="s">
        <v>2332</v>
      </c>
      <c r="B16" s="241"/>
      <c r="C16" s="241"/>
      <c r="D16" s="241"/>
      <c r="E16" s="241"/>
      <c r="F16" s="241"/>
      <c r="G16" s="241"/>
      <c r="H16" s="241"/>
      <c r="I16" s="241"/>
      <c r="J16" s="398"/>
      <c r="K16" s="202"/>
      <c r="L16" s="203" t="s">
        <v>2325</v>
      </c>
      <c r="M16" s="20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</row>
    <row r="17" spans="1:30" ht="31.5" customHeight="1">
      <c r="A17" s="429" t="s">
        <v>2333</v>
      </c>
      <c r="B17" s="276"/>
      <c r="C17" s="276"/>
      <c r="D17" s="276"/>
      <c r="E17" s="276"/>
      <c r="F17" s="276"/>
      <c r="G17" s="276"/>
      <c r="H17" s="276"/>
      <c r="I17" s="276"/>
      <c r="J17" s="430"/>
      <c r="K17" s="202"/>
      <c r="L17" s="203" t="s">
        <v>2325</v>
      </c>
      <c r="M17" s="20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</row>
    <row r="18" spans="1:30" ht="33" customHeight="1">
      <c r="A18" s="429" t="s">
        <v>2334</v>
      </c>
      <c r="B18" s="276"/>
      <c r="C18" s="276"/>
      <c r="D18" s="276"/>
      <c r="E18" s="276"/>
      <c r="F18" s="276"/>
      <c r="G18" s="276"/>
      <c r="H18" s="276"/>
      <c r="I18" s="276"/>
      <c r="J18" s="430"/>
      <c r="K18" s="202"/>
      <c r="L18" s="203" t="s">
        <v>2325</v>
      </c>
      <c r="M18" s="20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</row>
    <row r="19" spans="1:30" ht="45" customHeight="1">
      <c r="A19" s="399" t="s">
        <v>2335</v>
      </c>
      <c r="B19" s="241"/>
      <c r="C19" s="241"/>
      <c r="D19" s="241"/>
      <c r="E19" s="241"/>
      <c r="F19" s="241"/>
      <c r="G19" s="241"/>
      <c r="H19" s="241"/>
      <c r="I19" s="241"/>
      <c r="J19" s="398"/>
      <c r="K19" s="205" t="s">
        <v>2336</v>
      </c>
      <c r="L19" s="203" t="s">
        <v>2337</v>
      </c>
      <c r="M19" s="20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</row>
    <row r="20" spans="1:30" ht="38.25" customHeight="1">
      <c r="A20" s="397" t="s">
        <v>2338</v>
      </c>
      <c r="B20" s="241"/>
      <c r="C20" s="241"/>
      <c r="D20" s="241"/>
      <c r="E20" s="241"/>
      <c r="F20" s="241"/>
      <c r="G20" s="241"/>
      <c r="H20" s="241"/>
      <c r="I20" s="241"/>
      <c r="J20" s="398"/>
      <c r="K20" s="205"/>
      <c r="L20" s="203" t="s">
        <v>2325</v>
      </c>
      <c r="M20" s="20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</row>
    <row r="21" spans="1:30" ht="34.5" customHeight="1">
      <c r="A21" s="431" t="s">
        <v>2339</v>
      </c>
      <c r="B21" s="404"/>
      <c r="C21" s="404"/>
      <c r="D21" s="404"/>
      <c r="E21" s="404"/>
      <c r="F21" s="404"/>
      <c r="G21" s="404"/>
      <c r="H21" s="404"/>
      <c r="I21" s="404"/>
      <c r="J21" s="413"/>
      <c r="K21" s="205"/>
      <c r="L21" s="203" t="s">
        <v>2325</v>
      </c>
      <c r="M21" s="20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</row>
    <row r="22" spans="1:30" ht="27.75" customHeight="1">
      <c r="A22" s="425" t="s">
        <v>180</v>
      </c>
      <c r="B22" s="426"/>
      <c r="C22" s="426"/>
      <c r="D22" s="426"/>
      <c r="E22" s="426"/>
      <c r="F22" s="426"/>
      <c r="G22" s="426"/>
      <c r="H22" s="426"/>
      <c r="I22" s="426"/>
      <c r="J22" s="426"/>
      <c r="K22" s="206" t="s">
        <v>100</v>
      </c>
      <c r="L22" s="207" t="s">
        <v>101</v>
      </c>
      <c r="M22" s="208" t="s">
        <v>2322</v>
      </c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</row>
    <row r="23" spans="1:30" ht="40.5" customHeight="1">
      <c r="A23" s="394" t="s">
        <v>2340</v>
      </c>
      <c r="B23" s="395"/>
      <c r="C23" s="395"/>
      <c r="D23" s="395"/>
      <c r="E23" s="395"/>
      <c r="F23" s="395"/>
      <c r="G23" s="395"/>
      <c r="H23" s="395"/>
      <c r="I23" s="395"/>
      <c r="J23" s="396"/>
      <c r="K23" s="209"/>
      <c r="L23" s="210" t="s">
        <v>346</v>
      </c>
      <c r="M23" s="211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</row>
    <row r="24" spans="1:30" ht="40.5" customHeight="1">
      <c r="A24" s="397" t="s">
        <v>2341</v>
      </c>
      <c r="B24" s="241"/>
      <c r="C24" s="241"/>
      <c r="D24" s="241"/>
      <c r="E24" s="241"/>
      <c r="F24" s="241"/>
      <c r="G24" s="241"/>
      <c r="H24" s="241"/>
      <c r="I24" s="241"/>
      <c r="J24" s="398"/>
      <c r="K24" s="209"/>
      <c r="L24" s="210" t="s">
        <v>346</v>
      </c>
      <c r="M24" s="211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</row>
    <row r="25" spans="1:30" ht="40.5" customHeight="1">
      <c r="A25" s="397" t="s">
        <v>2342</v>
      </c>
      <c r="B25" s="241"/>
      <c r="C25" s="241"/>
      <c r="D25" s="241"/>
      <c r="E25" s="241"/>
      <c r="F25" s="241"/>
      <c r="G25" s="241"/>
      <c r="H25" s="241"/>
      <c r="I25" s="241"/>
      <c r="J25" s="398"/>
      <c r="K25" s="209"/>
      <c r="L25" s="210" t="s">
        <v>346</v>
      </c>
      <c r="M25" s="211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</row>
    <row r="26" spans="1:30" ht="40.5" customHeight="1">
      <c r="A26" s="397" t="s">
        <v>2343</v>
      </c>
      <c r="B26" s="241"/>
      <c r="C26" s="241"/>
      <c r="D26" s="241"/>
      <c r="E26" s="241"/>
      <c r="F26" s="241"/>
      <c r="G26" s="241"/>
      <c r="H26" s="241"/>
      <c r="I26" s="241"/>
      <c r="J26" s="398"/>
      <c r="K26" s="209"/>
      <c r="L26" s="210" t="s">
        <v>346</v>
      </c>
      <c r="M26" s="211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</row>
    <row r="27" spans="1:30" ht="40.5" customHeight="1">
      <c r="A27" s="397" t="s">
        <v>2344</v>
      </c>
      <c r="B27" s="241"/>
      <c r="C27" s="241"/>
      <c r="D27" s="241"/>
      <c r="E27" s="241"/>
      <c r="F27" s="241"/>
      <c r="G27" s="241"/>
      <c r="H27" s="241"/>
      <c r="I27" s="241"/>
      <c r="J27" s="398"/>
      <c r="K27" s="209"/>
      <c r="L27" s="210" t="s">
        <v>346</v>
      </c>
      <c r="M27" s="211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4"/>
      <c r="Z27" s="194"/>
      <c r="AA27" s="194"/>
      <c r="AB27" s="194"/>
      <c r="AC27" s="194"/>
      <c r="AD27" s="194"/>
    </row>
    <row r="28" spans="1:30" ht="40.5" customHeight="1">
      <c r="A28" s="397" t="s">
        <v>2345</v>
      </c>
      <c r="B28" s="241"/>
      <c r="C28" s="241"/>
      <c r="D28" s="241"/>
      <c r="E28" s="241"/>
      <c r="F28" s="241"/>
      <c r="G28" s="241"/>
      <c r="H28" s="241"/>
      <c r="I28" s="241"/>
      <c r="J28" s="398"/>
      <c r="K28" s="209"/>
      <c r="L28" s="210" t="s">
        <v>346</v>
      </c>
      <c r="M28" s="211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4"/>
      <c r="Z28" s="194"/>
      <c r="AA28" s="194"/>
      <c r="AB28" s="194"/>
      <c r="AC28" s="194"/>
      <c r="AD28" s="194"/>
    </row>
    <row r="29" spans="1:30" ht="40.5" customHeight="1">
      <c r="A29" s="397" t="s">
        <v>2346</v>
      </c>
      <c r="B29" s="241"/>
      <c r="C29" s="241"/>
      <c r="D29" s="241"/>
      <c r="E29" s="241"/>
      <c r="F29" s="241"/>
      <c r="G29" s="241"/>
      <c r="H29" s="241"/>
      <c r="I29" s="241"/>
      <c r="J29" s="398"/>
      <c r="K29" s="209"/>
      <c r="L29" s="210" t="s">
        <v>346</v>
      </c>
      <c r="M29" s="211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4"/>
      <c r="Z29" s="194"/>
      <c r="AA29" s="194"/>
      <c r="AB29" s="194"/>
      <c r="AC29" s="194"/>
      <c r="AD29" s="194"/>
    </row>
    <row r="30" spans="1:30" ht="40.5" customHeight="1">
      <c r="A30" s="397" t="s">
        <v>2347</v>
      </c>
      <c r="B30" s="241"/>
      <c r="C30" s="241"/>
      <c r="D30" s="241"/>
      <c r="E30" s="241"/>
      <c r="F30" s="241"/>
      <c r="G30" s="241"/>
      <c r="H30" s="241"/>
      <c r="I30" s="241"/>
      <c r="J30" s="398"/>
      <c r="K30" s="209"/>
      <c r="L30" s="210" t="s">
        <v>346</v>
      </c>
      <c r="M30" s="211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</row>
    <row r="31" spans="1:30" ht="40.5" customHeight="1">
      <c r="A31" s="397" t="s">
        <v>2348</v>
      </c>
      <c r="B31" s="241"/>
      <c r="C31" s="241"/>
      <c r="D31" s="241"/>
      <c r="E31" s="241"/>
      <c r="F31" s="241"/>
      <c r="G31" s="241"/>
      <c r="H31" s="241"/>
      <c r="I31" s="241"/>
      <c r="J31" s="398"/>
      <c r="K31" s="209"/>
      <c r="L31" s="210" t="s">
        <v>346</v>
      </c>
      <c r="M31" s="211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</row>
    <row r="32" spans="1:30" ht="40.5" customHeight="1">
      <c r="A32" s="397" t="s">
        <v>2349</v>
      </c>
      <c r="B32" s="241"/>
      <c r="C32" s="241"/>
      <c r="D32" s="241"/>
      <c r="E32" s="241"/>
      <c r="F32" s="241"/>
      <c r="G32" s="241"/>
      <c r="H32" s="241"/>
      <c r="I32" s="241"/>
      <c r="J32" s="398"/>
      <c r="K32" s="209"/>
      <c r="L32" s="210" t="s">
        <v>346</v>
      </c>
      <c r="M32" s="211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</row>
    <row r="33" spans="1:30" ht="46.5" customHeight="1">
      <c r="A33" s="399" t="s">
        <v>2350</v>
      </c>
      <c r="B33" s="241"/>
      <c r="C33" s="241"/>
      <c r="D33" s="241"/>
      <c r="E33" s="241"/>
      <c r="F33" s="241"/>
      <c r="G33" s="241"/>
      <c r="H33" s="241"/>
      <c r="I33" s="241"/>
      <c r="J33" s="398"/>
      <c r="K33" s="209"/>
      <c r="L33" s="210" t="s">
        <v>346</v>
      </c>
      <c r="M33" s="211"/>
      <c r="N33" s="194"/>
      <c r="O33" s="194"/>
      <c r="P33" s="194"/>
      <c r="Q33" s="194"/>
      <c r="R33" s="194"/>
      <c r="S33" s="194"/>
      <c r="T33" s="194"/>
      <c r="U33" s="194"/>
      <c r="V33" s="194"/>
      <c r="W33" s="194"/>
      <c r="X33" s="194"/>
      <c r="Y33" s="194"/>
      <c r="Z33" s="194"/>
      <c r="AA33" s="194"/>
      <c r="AB33" s="194"/>
      <c r="AC33" s="194"/>
      <c r="AD33" s="194"/>
    </row>
    <row r="34" spans="1:30" ht="68.25" customHeight="1">
      <c r="A34" s="397" t="s">
        <v>2351</v>
      </c>
      <c r="B34" s="241"/>
      <c r="C34" s="241"/>
      <c r="D34" s="241"/>
      <c r="E34" s="241"/>
      <c r="F34" s="241"/>
      <c r="G34" s="241"/>
      <c r="H34" s="241"/>
      <c r="I34" s="241"/>
      <c r="J34" s="398"/>
      <c r="K34" s="212"/>
      <c r="L34" s="210" t="s">
        <v>346</v>
      </c>
      <c r="M34" s="211"/>
      <c r="N34" s="194"/>
      <c r="O34" s="194"/>
      <c r="P34" s="194"/>
      <c r="Q34" s="194"/>
      <c r="R34" s="194"/>
      <c r="S34" s="194"/>
      <c r="T34" s="194"/>
      <c r="U34" s="194"/>
      <c r="V34" s="194"/>
      <c r="W34" s="194"/>
      <c r="X34" s="194"/>
      <c r="Y34" s="194"/>
      <c r="Z34" s="194"/>
      <c r="AA34" s="194"/>
      <c r="AB34" s="194"/>
      <c r="AC34" s="194"/>
      <c r="AD34" s="194"/>
    </row>
    <row r="35" spans="1:30" ht="28.5" customHeight="1">
      <c r="A35" s="397" t="s">
        <v>2352</v>
      </c>
      <c r="B35" s="241"/>
      <c r="C35" s="241"/>
      <c r="D35" s="241"/>
      <c r="E35" s="241"/>
      <c r="F35" s="241"/>
      <c r="G35" s="241"/>
      <c r="H35" s="241"/>
      <c r="I35" s="241"/>
      <c r="J35" s="398"/>
      <c r="K35" s="212"/>
      <c r="L35" s="210" t="s">
        <v>346</v>
      </c>
      <c r="M35" s="211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</row>
    <row r="36" spans="1:30" ht="27.75" customHeight="1">
      <c r="A36" s="397" t="s">
        <v>2353</v>
      </c>
      <c r="B36" s="241"/>
      <c r="C36" s="241"/>
      <c r="D36" s="241"/>
      <c r="E36" s="241"/>
      <c r="F36" s="241"/>
      <c r="G36" s="241"/>
      <c r="H36" s="241"/>
      <c r="I36" s="241"/>
      <c r="J36" s="398"/>
      <c r="K36" s="209"/>
      <c r="L36" s="210" t="s">
        <v>346</v>
      </c>
      <c r="M36" s="211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</row>
    <row r="37" spans="1:30" ht="27.75" customHeight="1">
      <c r="A37" s="425" t="s">
        <v>181</v>
      </c>
      <c r="B37" s="426"/>
      <c r="C37" s="426"/>
      <c r="D37" s="426"/>
      <c r="E37" s="426"/>
      <c r="F37" s="426"/>
      <c r="G37" s="426"/>
      <c r="H37" s="426"/>
      <c r="I37" s="426"/>
      <c r="J37" s="427"/>
      <c r="K37" s="206" t="s">
        <v>100</v>
      </c>
      <c r="L37" s="207" t="s">
        <v>101</v>
      </c>
      <c r="M37" s="208" t="s">
        <v>2322</v>
      </c>
      <c r="N37" s="194"/>
      <c r="O37" s="194"/>
      <c r="P37" s="194"/>
      <c r="Q37" s="194"/>
      <c r="R37" s="194"/>
      <c r="S37" s="194"/>
      <c r="T37" s="194"/>
      <c r="U37" s="194"/>
      <c r="V37" s="194"/>
      <c r="W37" s="194"/>
      <c r="X37" s="194"/>
      <c r="Y37" s="194"/>
      <c r="Z37" s="194"/>
      <c r="AA37" s="194"/>
      <c r="AB37" s="194"/>
      <c r="AC37" s="194"/>
      <c r="AD37" s="194"/>
    </row>
    <row r="38" spans="1:30" ht="69" customHeight="1">
      <c r="A38" s="432" t="s">
        <v>2354</v>
      </c>
      <c r="B38" s="408"/>
      <c r="C38" s="408"/>
      <c r="D38" s="408"/>
      <c r="E38" s="408"/>
      <c r="F38" s="408"/>
      <c r="G38" s="408"/>
      <c r="H38" s="408"/>
      <c r="I38" s="408"/>
      <c r="J38" s="409"/>
      <c r="K38" s="213"/>
      <c r="L38" s="214" t="s">
        <v>2325</v>
      </c>
      <c r="M38" s="215"/>
      <c r="N38" s="194"/>
      <c r="O38" s="194"/>
      <c r="P38" s="194"/>
      <c r="Q38" s="194"/>
      <c r="R38" s="194"/>
      <c r="S38" s="194"/>
      <c r="T38" s="194"/>
      <c r="U38" s="194"/>
      <c r="V38" s="194"/>
      <c r="W38" s="194"/>
      <c r="X38" s="194"/>
      <c r="Y38" s="194"/>
      <c r="Z38" s="194"/>
      <c r="AA38" s="194"/>
      <c r="AB38" s="194"/>
      <c r="AC38" s="194"/>
      <c r="AD38" s="194"/>
    </row>
    <row r="39" spans="1:30" ht="27.75" customHeight="1">
      <c r="A39" s="397" t="s">
        <v>2355</v>
      </c>
      <c r="B39" s="241"/>
      <c r="C39" s="241"/>
      <c r="D39" s="241"/>
      <c r="E39" s="241"/>
      <c r="F39" s="241"/>
      <c r="G39" s="241"/>
      <c r="H39" s="241"/>
      <c r="I39" s="241"/>
      <c r="J39" s="398"/>
      <c r="K39" s="216"/>
      <c r="L39" s="214" t="s">
        <v>2325</v>
      </c>
      <c r="M39" s="211"/>
      <c r="N39" s="194"/>
      <c r="O39" s="194"/>
      <c r="P39" s="194"/>
      <c r="Q39" s="194"/>
      <c r="R39" s="194"/>
      <c r="S39" s="194"/>
      <c r="T39" s="194"/>
      <c r="U39" s="194"/>
      <c r="V39" s="194"/>
      <c r="W39" s="194"/>
      <c r="X39" s="194"/>
      <c r="Y39" s="194"/>
      <c r="Z39" s="194"/>
      <c r="AA39" s="194"/>
      <c r="AB39" s="194"/>
      <c r="AC39" s="194"/>
      <c r="AD39" s="194"/>
    </row>
    <row r="40" spans="1:30" ht="27.75" customHeight="1">
      <c r="A40" s="397" t="s">
        <v>2356</v>
      </c>
      <c r="B40" s="241"/>
      <c r="C40" s="241"/>
      <c r="D40" s="241"/>
      <c r="E40" s="241"/>
      <c r="F40" s="241"/>
      <c r="G40" s="241"/>
      <c r="H40" s="241"/>
      <c r="I40" s="241"/>
      <c r="J40" s="398"/>
      <c r="K40" s="216"/>
      <c r="L40" s="214" t="s">
        <v>2325</v>
      </c>
      <c r="M40" s="211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</row>
    <row r="41" spans="1:30" ht="27.75" customHeight="1">
      <c r="A41" s="397" t="s">
        <v>2341</v>
      </c>
      <c r="B41" s="241"/>
      <c r="C41" s="241"/>
      <c r="D41" s="241"/>
      <c r="E41" s="241"/>
      <c r="F41" s="241"/>
      <c r="G41" s="241"/>
      <c r="H41" s="241"/>
      <c r="I41" s="241"/>
      <c r="J41" s="398"/>
      <c r="K41" s="216"/>
      <c r="L41" s="214" t="s">
        <v>2325</v>
      </c>
      <c r="M41" s="211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  <row r="42" spans="1:30" ht="27.75" customHeight="1">
      <c r="A42" s="397" t="s">
        <v>2343</v>
      </c>
      <c r="B42" s="241"/>
      <c r="C42" s="241"/>
      <c r="D42" s="241"/>
      <c r="E42" s="241"/>
      <c r="F42" s="241"/>
      <c r="G42" s="241"/>
      <c r="H42" s="241"/>
      <c r="I42" s="241"/>
      <c r="J42" s="398"/>
      <c r="K42" s="216"/>
      <c r="L42" s="214" t="s">
        <v>2325</v>
      </c>
      <c r="M42" s="211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</row>
    <row r="43" spans="1:30" ht="27.75" customHeight="1">
      <c r="A43" s="399" t="s">
        <v>2357</v>
      </c>
      <c r="B43" s="241"/>
      <c r="C43" s="241"/>
      <c r="D43" s="241"/>
      <c r="E43" s="241"/>
      <c r="F43" s="241"/>
      <c r="G43" s="241"/>
      <c r="H43" s="241"/>
      <c r="I43" s="241"/>
      <c r="J43" s="398"/>
      <c r="K43" s="216"/>
      <c r="L43" s="214" t="s">
        <v>2325</v>
      </c>
      <c r="M43" s="211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</row>
    <row r="44" spans="1:30" ht="27.75" customHeight="1">
      <c r="A44" s="397" t="s">
        <v>2348</v>
      </c>
      <c r="B44" s="241"/>
      <c r="C44" s="241"/>
      <c r="D44" s="241"/>
      <c r="E44" s="241"/>
      <c r="F44" s="241"/>
      <c r="G44" s="241"/>
      <c r="H44" s="241"/>
      <c r="I44" s="241"/>
      <c r="J44" s="398"/>
      <c r="K44" s="216"/>
      <c r="L44" s="214" t="s">
        <v>2325</v>
      </c>
      <c r="M44" s="211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</row>
    <row r="45" spans="1:30" ht="27.75" customHeight="1">
      <c r="A45" s="397" t="s">
        <v>2358</v>
      </c>
      <c r="B45" s="241"/>
      <c r="C45" s="241"/>
      <c r="D45" s="241"/>
      <c r="E45" s="241"/>
      <c r="F45" s="241"/>
      <c r="G45" s="241"/>
      <c r="H45" s="241"/>
      <c r="I45" s="241"/>
      <c r="J45" s="398"/>
      <c r="K45" s="216"/>
      <c r="L45" s="214" t="s">
        <v>2325</v>
      </c>
      <c r="M45" s="211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</row>
    <row r="46" spans="1:30" ht="27.75" customHeight="1">
      <c r="A46" s="397" t="s">
        <v>2346</v>
      </c>
      <c r="B46" s="241"/>
      <c r="C46" s="241"/>
      <c r="D46" s="241"/>
      <c r="E46" s="241"/>
      <c r="F46" s="241"/>
      <c r="G46" s="241"/>
      <c r="H46" s="241"/>
      <c r="I46" s="241"/>
      <c r="J46" s="398"/>
      <c r="K46" s="216"/>
      <c r="L46" s="214" t="s">
        <v>2325</v>
      </c>
      <c r="M46" s="211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</row>
    <row r="47" spans="1:30" ht="53.25" customHeight="1">
      <c r="A47" s="397" t="s">
        <v>2359</v>
      </c>
      <c r="B47" s="241"/>
      <c r="C47" s="241"/>
      <c r="D47" s="241"/>
      <c r="E47" s="241"/>
      <c r="F47" s="241"/>
      <c r="G47" s="241"/>
      <c r="H47" s="241"/>
      <c r="I47" s="241"/>
      <c r="J47" s="398"/>
      <c r="K47" s="216"/>
      <c r="L47" s="214" t="s">
        <v>2325</v>
      </c>
      <c r="M47" s="211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</row>
    <row r="48" spans="1:30" ht="33" customHeight="1">
      <c r="A48" s="397" t="s">
        <v>2360</v>
      </c>
      <c r="B48" s="241"/>
      <c r="C48" s="241"/>
      <c r="D48" s="241"/>
      <c r="E48" s="241"/>
      <c r="F48" s="241"/>
      <c r="G48" s="241"/>
      <c r="H48" s="241"/>
      <c r="I48" s="241"/>
      <c r="J48" s="398"/>
      <c r="K48" s="217"/>
      <c r="L48" s="214" t="s">
        <v>2325</v>
      </c>
      <c r="M48" s="218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</row>
    <row r="49" spans="1:30" ht="45.75" customHeight="1">
      <c r="A49" s="400" t="s">
        <v>2361</v>
      </c>
      <c r="B49" s="401"/>
      <c r="C49" s="401"/>
      <c r="D49" s="401"/>
      <c r="E49" s="401"/>
      <c r="F49" s="401"/>
      <c r="G49" s="401"/>
      <c r="H49" s="401"/>
      <c r="I49" s="401"/>
      <c r="J49" s="402"/>
      <c r="K49" s="216"/>
      <c r="L49" s="214" t="s">
        <v>2325</v>
      </c>
      <c r="M49" s="211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</row>
    <row r="50" spans="1:30" ht="27.75" customHeight="1">
      <c r="A50" s="425" t="s">
        <v>2362</v>
      </c>
      <c r="B50" s="426"/>
      <c r="C50" s="426"/>
      <c r="D50" s="426"/>
      <c r="E50" s="426"/>
      <c r="F50" s="426"/>
      <c r="G50" s="426"/>
      <c r="H50" s="426"/>
      <c r="I50" s="426"/>
      <c r="J50" s="427"/>
      <c r="K50" s="206" t="s">
        <v>100</v>
      </c>
      <c r="L50" s="207" t="s">
        <v>101</v>
      </c>
      <c r="M50" s="208" t="s">
        <v>2322</v>
      </c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</row>
    <row r="51" spans="1:30" ht="63" customHeight="1">
      <c r="A51" s="394" t="s">
        <v>2363</v>
      </c>
      <c r="B51" s="395"/>
      <c r="C51" s="395"/>
      <c r="D51" s="395"/>
      <c r="E51" s="395"/>
      <c r="F51" s="395"/>
      <c r="G51" s="395"/>
      <c r="H51" s="395"/>
      <c r="I51" s="395"/>
      <c r="J51" s="396"/>
      <c r="K51" s="219"/>
      <c r="L51" s="219" t="s">
        <v>2325</v>
      </c>
      <c r="M51" s="220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</row>
    <row r="52" spans="1:30" ht="27.75" customHeight="1">
      <c r="A52" s="397" t="s">
        <v>2364</v>
      </c>
      <c r="B52" s="241"/>
      <c r="C52" s="241"/>
      <c r="D52" s="241"/>
      <c r="E52" s="241"/>
      <c r="F52" s="241"/>
      <c r="G52" s="241"/>
      <c r="H52" s="241"/>
      <c r="I52" s="241"/>
      <c r="J52" s="398"/>
      <c r="K52" s="221"/>
      <c r="L52" s="219" t="s">
        <v>2325</v>
      </c>
      <c r="M52" s="222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</row>
    <row r="53" spans="1:30" ht="27.75" customHeight="1">
      <c r="A53" s="397" t="s">
        <v>2365</v>
      </c>
      <c r="B53" s="241"/>
      <c r="C53" s="241"/>
      <c r="D53" s="241"/>
      <c r="E53" s="241"/>
      <c r="F53" s="241"/>
      <c r="G53" s="241"/>
      <c r="H53" s="241"/>
      <c r="I53" s="241"/>
      <c r="J53" s="398"/>
      <c r="K53" s="221"/>
      <c r="L53" s="219" t="s">
        <v>2325</v>
      </c>
      <c r="M53" s="222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</row>
    <row r="54" spans="1:30" ht="32.25" customHeight="1">
      <c r="A54" s="397" t="s">
        <v>2343</v>
      </c>
      <c r="B54" s="241"/>
      <c r="C54" s="241"/>
      <c r="D54" s="241"/>
      <c r="E54" s="241"/>
      <c r="F54" s="241"/>
      <c r="G54" s="241"/>
      <c r="H54" s="241"/>
      <c r="I54" s="241"/>
      <c r="J54" s="398"/>
      <c r="K54" s="221"/>
      <c r="L54" s="219" t="s">
        <v>2325</v>
      </c>
      <c r="M54" s="223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24"/>
      <c r="AD54" s="224"/>
    </row>
    <row r="55" spans="1:30" ht="32.25" customHeight="1">
      <c r="A55" s="397" t="s">
        <v>2346</v>
      </c>
      <c r="B55" s="241"/>
      <c r="C55" s="241"/>
      <c r="D55" s="241"/>
      <c r="E55" s="241"/>
      <c r="F55" s="241"/>
      <c r="G55" s="241"/>
      <c r="H55" s="241"/>
      <c r="I55" s="241"/>
      <c r="J55" s="398"/>
      <c r="K55" s="221"/>
      <c r="L55" s="219" t="s">
        <v>2325</v>
      </c>
      <c r="M55" s="223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  <c r="AA55" s="224"/>
      <c r="AB55" s="224"/>
      <c r="AC55" s="224"/>
      <c r="AD55" s="224"/>
    </row>
    <row r="56" spans="1:30" ht="48" customHeight="1">
      <c r="A56" s="399" t="s">
        <v>2366</v>
      </c>
      <c r="B56" s="241"/>
      <c r="C56" s="241"/>
      <c r="D56" s="241"/>
      <c r="E56" s="241"/>
      <c r="F56" s="241"/>
      <c r="G56" s="241"/>
      <c r="H56" s="241"/>
      <c r="I56" s="241"/>
      <c r="J56" s="398"/>
      <c r="K56" s="221"/>
      <c r="L56" s="219" t="s">
        <v>2325</v>
      </c>
      <c r="M56" s="222"/>
      <c r="N56" s="194"/>
      <c r="O56" s="194"/>
      <c r="P56" s="194"/>
      <c r="Q56" s="194"/>
      <c r="R56" s="194"/>
      <c r="S56" s="194"/>
      <c r="T56" s="194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</row>
    <row r="57" spans="1:30" ht="45" customHeight="1">
      <c r="A57" s="400" t="s">
        <v>2367</v>
      </c>
      <c r="B57" s="401"/>
      <c r="C57" s="401"/>
      <c r="D57" s="401"/>
      <c r="E57" s="401"/>
      <c r="F57" s="401"/>
      <c r="G57" s="401"/>
      <c r="H57" s="401"/>
      <c r="I57" s="401"/>
      <c r="J57" s="402"/>
      <c r="K57" s="221"/>
      <c r="L57" s="219" t="s">
        <v>2325</v>
      </c>
      <c r="M57" s="223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4"/>
      <c r="AB57" s="224"/>
      <c r="AC57" s="224"/>
      <c r="AD57" s="224"/>
    </row>
    <row r="58" spans="1:30" ht="27.75" customHeight="1">
      <c r="A58" s="416" t="s">
        <v>183</v>
      </c>
      <c r="B58" s="404"/>
      <c r="C58" s="404"/>
      <c r="D58" s="404"/>
      <c r="E58" s="404"/>
      <c r="F58" s="404"/>
      <c r="G58" s="404"/>
      <c r="H58" s="404"/>
      <c r="I58" s="404"/>
      <c r="J58" s="413"/>
      <c r="K58" s="225" t="s">
        <v>100</v>
      </c>
      <c r="L58" s="226" t="s">
        <v>101</v>
      </c>
      <c r="M58" s="227" t="s">
        <v>2322</v>
      </c>
      <c r="N58" s="194"/>
      <c r="O58" s="194"/>
      <c r="P58" s="194"/>
      <c r="Q58" s="194"/>
      <c r="R58" s="194"/>
      <c r="S58" s="194"/>
      <c r="T58" s="194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</row>
    <row r="59" spans="1:30" ht="58.5" customHeight="1">
      <c r="A59" s="417" t="s">
        <v>2368</v>
      </c>
      <c r="B59" s="241"/>
      <c r="C59" s="241"/>
      <c r="D59" s="241"/>
      <c r="E59" s="241"/>
      <c r="F59" s="241"/>
      <c r="G59" s="241"/>
      <c r="H59" s="241"/>
      <c r="I59" s="241"/>
      <c r="J59" s="242"/>
      <c r="K59" s="228"/>
      <c r="L59" s="214" t="s">
        <v>2336</v>
      </c>
      <c r="M59" s="215"/>
      <c r="N59" s="194"/>
      <c r="O59" s="194"/>
      <c r="P59" s="194"/>
      <c r="Q59" s="194"/>
      <c r="R59" s="194"/>
      <c r="S59" s="194"/>
      <c r="T59" s="194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</row>
    <row r="60" spans="1:30" ht="32.25" customHeight="1">
      <c r="A60" s="417" t="s">
        <v>2369</v>
      </c>
      <c r="B60" s="241"/>
      <c r="C60" s="241"/>
      <c r="D60" s="241"/>
      <c r="E60" s="241"/>
      <c r="F60" s="241"/>
      <c r="G60" s="241"/>
      <c r="H60" s="241"/>
      <c r="I60" s="241"/>
      <c r="J60" s="242"/>
      <c r="K60" s="212"/>
      <c r="L60" s="214" t="s">
        <v>2336</v>
      </c>
      <c r="M60" s="211"/>
      <c r="N60" s="194"/>
      <c r="O60" s="194"/>
      <c r="P60" s="194"/>
      <c r="Q60" s="194"/>
      <c r="R60" s="194"/>
      <c r="S60" s="194"/>
      <c r="T60" s="194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</row>
    <row r="61" spans="1:30" ht="35.25" customHeight="1">
      <c r="A61" s="417" t="s">
        <v>2346</v>
      </c>
      <c r="B61" s="241"/>
      <c r="C61" s="241"/>
      <c r="D61" s="241"/>
      <c r="E61" s="241"/>
      <c r="F61" s="241"/>
      <c r="G61" s="241"/>
      <c r="H61" s="241"/>
      <c r="I61" s="241"/>
      <c r="J61" s="398"/>
      <c r="K61" s="212"/>
      <c r="L61" s="214" t="s">
        <v>2336</v>
      </c>
      <c r="M61" s="211"/>
      <c r="N61" s="194"/>
      <c r="O61" s="194"/>
      <c r="P61" s="194"/>
      <c r="Q61" s="194"/>
      <c r="R61" s="194"/>
      <c r="S61" s="194"/>
      <c r="T61" s="194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</row>
    <row r="62" spans="1:30" ht="99.75" customHeight="1">
      <c r="A62" s="418" t="s">
        <v>2370</v>
      </c>
      <c r="B62" s="284"/>
      <c r="C62" s="284"/>
      <c r="D62" s="284"/>
      <c r="E62" s="284"/>
      <c r="F62" s="284"/>
      <c r="G62" s="284"/>
      <c r="H62" s="284"/>
      <c r="I62" s="284"/>
      <c r="J62" s="248"/>
      <c r="K62" s="229"/>
      <c r="L62" s="214" t="s">
        <v>2336</v>
      </c>
      <c r="M62" s="218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</row>
    <row r="63" spans="1:30" ht="14.25" customHeight="1">
      <c r="A63" s="419" t="s">
        <v>2371</v>
      </c>
      <c r="B63" s="408"/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409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</row>
    <row r="64" spans="1:30" ht="14.25" customHeight="1">
      <c r="A64" s="410"/>
      <c r="B64" s="315"/>
      <c r="C64" s="315"/>
      <c r="D64" s="315"/>
      <c r="E64" s="315"/>
      <c r="F64" s="315"/>
      <c r="G64" s="315"/>
      <c r="H64" s="315"/>
      <c r="I64" s="315"/>
      <c r="J64" s="315"/>
      <c r="K64" s="315"/>
      <c r="L64" s="315"/>
      <c r="M64" s="411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</row>
    <row r="65" spans="1:30" ht="14.25" customHeight="1">
      <c r="A65" s="410"/>
      <c r="B65" s="315"/>
      <c r="C65" s="315"/>
      <c r="D65" s="315"/>
      <c r="E65" s="315"/>
      <c r="F65" s="315"/>
      <c r="G65" s="315"/>
      <c r="H65" s="315"/>
      <c r="I65" s="315"/>
      <c r="J65" s="315"/>
      <c r="K65" s="315"/>
      <c r="L65" s="315"/>
      <c r="M65" s="411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</row>
    <row r="66" spans="1:30" ht="27.75" customHeight="1">
      <c r="A66" s="410"/>
      <c r="B66" s="315"/>
      <c r="C66" s="315"/>
      <c r="D66" s="315"/>
      <c r="E66" s="315"/>
      <c r="F66" s="315"/>
      <c r="G66" s="315"/>
      <c r="H66" s="315"/>
      <c r="I66" s="315"/>
      <c r="J66" s="315"/>
      <c r="K66" s="315"/>
      <c r="L66" s="315"/>
      <c r="M66" s="411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</row>
    <row r="67" spans="1:30" ht="29.25" customHeight="1">
      <c r="A67" s="410"/>
      <c r="B67" s="315"/>
      <c r="C67" s="315"/>
      <c r="D67" s="315"/>
      <c r="E67" s="315"/>
      <c r="F67" s="315"/>
      <c r="G67" s="315"/>
      <c r="H67" s="315"/>
      <c r="I67" s="315"/>
      <c r="J67" s="315"/>
      <c r="K67" s="315"/>
      <c r="L67" s="315"/>
      <c r="M67" s="411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</row>
    <row r="68" spans="1:30" ht="54.75" customHeight="1">
      <c r="A68" s="410"/>
      <c r="B68" s="315"/>
      <c r="C68" s="315"/>
      <c r="D68" s="315"/>
      <c r="E68" s="315"/>
      <c r="F68" s="315"/>
      <c r="G68" s="315"/>
      <c r="H68" s="315"/>
      <c r="I68" s="315"/>
      <c r="J68" s="315"/>
      <c r="K68" s="315"/>
      <c r="L68" s="315"/>
      <c r="M68" s="411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</row>
    <row r="69" spans="1:30" ht="54.75" customHeight="1">
      <c r="A69" s="410"/>
      <c r="B69" s="315"/>
      <c r="C69" s="315"/>
      <c r="D69" s="315"/>
      <c r="E69" s="315"/>
      <c r="F69" s="315"/>
      <c r="G69" s="315"/>
      <c r="H69" s="315"/>
      <c r="I69" s="315"/>
      <c r="J69" s="315"/>
      <c r="K69" s="315"/>
      <c r="L69" s="315"/>
      <c r="M69" s="411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</row>
    <row r="70" spans="1:30" ht="18.75" customHeight="1">
      <c r="A70" s="410"/>
      <c r="B70" s="315"/>
      <c r="C70" s="315"/>
      <c r="D70" s="315"/>
      <c r="E70" s="315"/>
      <c r="F70" s="315"/>
      <c r="G70" s="315"/>
      <c r="H70" s="315"/>
      <c r="I70" s="315"/>
      <c r="J70" s="315"/>
      <c r="K70" s="315"/>
      <c r="L70" s="315"/>
      <c r="M70" s="411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</row>
    <row r="71" spans="1:30" ht="52.5" customHeight="1">
      <c r="A71" s="420" t="s">
        <v>2372</v>
      </c>
      <c r="B71" s="411"/>
      <c r="C71" s="403"/>
      <c r="D71" s="315"/>
      <c r="E71" s="315"/>
      <c r="F71" s="405" t="s">
        <v>2373</v>
      </c>
      <c r="G71" s="404"/>
      <c r="H71" s="406"/>
      <c r="I71" s="414"/>
      <c r="J71" s="395"/>
      <c r="K71" s="395"/>
      <c r="L71" s="395"/>
      <c r="M71" s="396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</row>
    <row r="72" spans="1:30" ht="42" customHeight="1">
      <c r="A72" s="412"/>
      <c r="B72" s="413"/>
      <c r="C72" s="404"/>
      <c r="D72" s="404"/>
      <c r="E72" s="404"/>
      <c r="F72" s="405" t="s">
        <v>2374</v>
      </c>
      <c r="G72" s="404"/>
      <c r="H72" s="406"/>
      <c r="I72" s="415"/>
      <c r="J72" s="404"/>
      <c r="K72" s="404"/>
      <c r="L72" s="404"/>
      <c r="M72" s="413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</row>
    <row r="73" spans="1:30" ht="18" customHeight="1">
      <c r="A73" s="407" t="s">
        <v>2375</v>
      </c>
      <c r="B73" s="408"/>
      <c r="C73" s="408"/>
      <c r="D73" s="408"/>
      <c r="E73" s="409"/>
      <c r="F73" s="407" t="s">
        <v>2376</v>
      </c>
      <c r="G73" s="408"/>
      <c r="H73" s="409"/>
      <c r="I73" s="407" t="s">
        <v>2377</v>
      </c>
      <c r="J73" s="408"/>
      <c r="K73" s="408"/>
      <c r="L73" s="408"/>
      <c r="M73" s="409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</row>
    <row r="74" spans="1:30" ht="35.25" customHeight="1">
      <c r="A74" s="410"/>
      <c r="B74" s="315"/>
      <c r="C74" s="315"/>
      <c r="D74" s="315"/>
      <c r="E74" s="411"/>
      <c r="F74" s="410"/>
      <c r="G74" s="315"/>
      <c r="H74" s="411"/>
      <c r="I74" s="410"/>
      <c r="J74" s="315"/>
      <c r="K74" s="315"/>
      <c r="L74" s="315"/>
      <c r="M74" s="411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</row>
    <row r="75" spans="1:30" ht="15" customHeight="1">
      <c r="A75" s="412"/>
      <c r="B75" s="404"/>
      <c r="C75" s="404"/>
      <c r="D75" s="404"/>
      <c r="E75" s="413"/>
      <c r="F75" s="412"/>
      <c r="G75" s="404"/>
      <c r="H75" s="413"/>
      <c r="I75" s="412"/>
      <c r="J75" s="404"/>
      <c r="K75" s="404"/>
      <c r="L75" s="404"/>
      <c r="M75" s="413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</row>
    <row r="76" spans="1:30" ht="18" customHeight="1">
      <c r="A76" s="230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</row>
    <row r="77" spans="1:30" ht="18" customHeight="1">
      <c r="A77" s="230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</row>
    <row r="78" spans="1:30" ht="18" customHeight="1">
      <c r="A78" s="230"/>
      <c r="B78" s="230"/>
      <c r="C78" s="230"/>
      <c r="D78" s="230"/>
      <c r="E78" s="230"/>
      <c r="F78" s="230"/>
      <c r="G78" s="230"/>
      <c r="H78" s="230"/>
      <c r="I78" s="230"/>
      <c r="J78" s="230"/>
      <c r="K78" s="230"/>
      <c r="L78" s="230"/>
      <c r="M78" s="194"/>
      <c r="N78" s="194"/>
      <c r="O78" s="194"/>
      <c r="P78" s="194"/>
      <c r="Q78" s="194"/>
      <c r="R78" s="194"/>
      <c r="S78" s="194"/>
      <c r="T78" s="194"/>
      <c r="U78" s="194"/>
      <c r="V78" s="194"/>
      <c r="W78" s="194"/>
      <c r="X78" s="194"/>
      <c r="Y78" s="194"/>
      <c r="Z78" s="194"/>
      <c r="AA78" s="194"/>
      <c r="AB78" s="194"/>
      <c r="AC78" s="194"/>
      <c r="AD78" s="194"/>
    </row>
    <row r="79" spans="1:30" ht="18" customHeight="1">
      <c r="A79" s="230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194"/>
      <c r="N79" s="194"/>
      <c r="O79" s="194"/>
      <c r="P79" s="194"/>
      <c r="Q79" s="194"/>
      <c r="R79" s="194"/>
      <c r="S79" s="194"/>
      <c r="T79" s="194"/>
      <c r="U79" s="194"/>
      <c r="V79" s="194"/>
      <c r="W79" s="194"/>
      <c r="X79" s="194"/>
      <c r="Y79" s="194"/>
      <c r="Z79" s="194"/>
      <c r="AA79" s="194"/>
      <c r="AB79" s="194"/>
      <c r="AC79" s="194"/>
      <c r="AD79" s="194"/>
    </row>
    <row r="80" spans="1:30" ht="18" customHeight="1">
      <c r="A80" s="230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194"/>
      <c r="N80" s="194"/>
      <c r="O80" s="194"/>
      <c r="P80" s="194"/>
      <c r="Q80" s="194"/>
      <c r="R80" s="194"/>
      <c r="S80" s="194"/>
      <c r="T80" s="194"/>
      <c r="U80" s="194"/>
      <c r="V80" s="194"/>
      <c r="W80" s="194"/>
      <c r="X80" s="194"/>
      <c r="Y80" s="194"/>
      <c r="Z80" s="194"/>
      <c r="AA80" s="194"/>
      <c r="AB80" s="194"/>
      <c r="AC80" s="194"/>
      <c r="AD80" s="194"/>
    </row>
    <row r="81" spans="1:30" ht="18" customHeight="1">
      <c r="A81" s="230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194"/>
      <c r="N81" s="194"/>
      <c r="O81" s="194"/>
      <c r="P81" s="194"/>
      <c r="Q81" s="194"/>
      <c r="R81" s="194"/>
      <c r="S81" s="194"/>
      <c r="T81" s="194"/>
      <c r="U81" s="194"/>
      <c r="V81" s="194"/>
      <c r="W81" s="194"/>
      <c r="X81" s="194"/>
      <c r="Y81" s="194"/>
      <c r="Z81" s="194"/>
      <c r="AA81" s="194"/>
      <c r="AB81" s="194"/>
      <c r="AC81" s="194"/>
      <c r="AD81" s="194"/>
    </row>
    <row r="82" spans="1:30" ht="18" customHeight="1">
      <c r="A82" s="230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194"/>
      <c r="N82" s="194"/>
      <c r="O82" s="194"/>
      <c r="P82" s="194"/>
      <c r="Q82" s="194"/>
      <c r="R82" s="194"/>
      <c r="S82" s="194"/>
      <c r="T82" s="194"/>
      <c r="U82" s="194"/>
      <c r="V82" s="194"/>
      <c r="W82" s="194"/>
      <c r="X82" s="194"/>
      <c r="Y82" s="194"/>
      <c r="Z82" s="194"/>
      <c r="AA82" s="194"/>
      <c r="AB82" s="194"/>
      <c r="AC82" s="194"/>
      <c r="AD82" s="194"/>
    </row>
    <row r="83" spans="1:30" ht="18" customHeight="1">
      <c r="A83" s="230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194"/>
      <c r="N83" s="194"/>
      <c r="O83" s="194"/>
      <c r="P83" s="194"/>
      <c r="Q83" s="194"/>
      <c r="R83" s="194"/>
      <c r="S83" s="194"/>
      <c r="T83" s="194"/>
      <c r="U83" s="194"/>
      <c r="V83" s="194"/>
      <c r="W83" s="194"/>
      <c r="X83" s="194"/>
      <c r="Y83" s="194"/>
      <c r="Z83" s="194"/>
      <c r="AA83" s="194"/>
      <c r="AB83" s="194"/>
      <c r="AC83" s="194"/>
      <c r="AD83" s="194"/>
    </row>
    <row r="84" spans="1:30" ht="18" customHeight="1">
      <c r="A84" s="230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194"/>
      <c r="N84" s="194"/>
      <c r="O84" s="194"/>
      <c r="P84" s="194"/>
      <c r="Q84" s="194"/>
      <c r="R84" s="194"/>
      <c r="S84" s="194"/>
      <c r="T84" s="194"/>
      <c r="U84" s="194"/>
      <c r="V84" s="194"/>
      <c r="W84" s="194"/>
      <c r="X84" s="194"/>
      <c r="Y84" s="194"/>
      <c r="Z84" s="194"/>
      <c r="AA84" s="194"/>
      <c r="AB84" s="194"/>
      <c r="AC84" s="194"/>
      <c r="AD84" s="194"/>
    </row>
    <row r="85" spans="1:30" ht="18" customHeight="1">
      <c r="A85" s="230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194"/>
      <c r="N85" s="194"/>
      <c r="O85" s="194"/>
      <c r="P85" s="194"/>
      <c r="Q85" s="194"/>
      <c r="R85" s="194"/>
      <c r="S85" s="194"/>
      <c r="T85" s="194"/>
      <c r="U85" s="194"/>
      <c r="V85" s="194"/>
      <c r="W85" s="194"/>
      <c r="X85" s="194"/>
      <c r="Y85" s="194"/>
      <c r="Z85" s="194"/>
      <c r="AA85" s="194"/>
      <c r="AB85" s="194"/>
      <c r="AC85" s="194"/>
      <c r="AD85" s="194"/>
    </row>
    <row r="86" spans="1:30" ht="18" customHeight="1">
      <c r="A86" s="230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194"/>
      <c r="N86" s="194"/>
      <c r="O86" s="194"/>
      <c r="P86" s="194"/>
      <c r="Q86" s="194"/>
      <c r="R86" s="194"/>
      <c r="S86" s="194"/>
      <c r="T86" s="194"/>
      <c r="U86" s="194"/>
      <c r="V86" s="194"/>
      <c r="W86" s="194"/>
      <c r="X86" s="194"/>
      <c r="Y86" s="194"/>
      <c r="Z86" s="194"/>
      <c r="AA86" s="194"/>
      <c r="AB86" s="194"/>
      <c r="AC86" s="194"/>
      <c r="AD86" s="194"/>
    </row>
    <row r="87" spans="1:30" ht="18" customHeight="1">
      <c r="A87" s="230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194"/>
      <c r="N87" s="194"/>
      <c r="O87" s="194"/>
      <c r="P87" s="194"/>
      <c r="Q87" s="194"/>
      <c r="R87" s="194"/>
      <c r="S87" s="194"/>
      <c r="T87" s="194"/>
      <c r="U87" s="194"/>
      <c r="V87" s="194"/>
      <c r="W87" s="194"/>
      <c r="X87" s="194"/>
      <c r="Y87" s="194"/>
      <c r="Z87" s="194"/>
      <c r="AA87" s="194"/>
      <c r="AB87" s="194"/>
      <c r="AC87" s="194"/>
      <c r="AD87" s="194"/>
    </row>
    <row r="88" spans="1:30" ht="18" customHeight="1">
      <c r="A88" s="230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194"/>
      <c r="N88" s="194"/>
      <c r="O88" s="194"/>
      <c r="P88" s="194"/>
      <c r="Q88" s="194"/>
      <c r="R88" s="194"/>
      <c r="S88" s="194"/>
      <c r="T88" s="194"/>
      <c r="U88" s="194"/>
      <c r="V88" s="194"/>
      <c r="W88" s="194"/>
      <c r="X88" s="194"/>
      <c r="Y88" s="194"/>
      <c r="Z88" s="194"/>
      <c r="AA88" s="194"/>
      <c r="AB88" s="194"/>
      <c r="AC88" s="194"/>
      <c r="AD88" s="194"/>
    </row>
    <row r="89" spans="1:30" ht="18" customHeight="1">
      <c r="A89" s="230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194"/>
      <c r="N89" s="194"/>
      <c r="O89" s="194"/>
      <c r="P89" s="194"/>
      <c r="Q89" s="194"/>
      <c r="R89" s="194"/>
      <c r="S89" s="194"/>
      <c r="T89" s="194"/>
      <c r="U89" s="194"/>
      <c r="V89" s="194"/>
      <c r="W89" s="194"/>
      <c r="X89" s="194"/>
      <c r="Y89" s="194"/>
      <c r="Z89" s="194"/>
      <c r="AA89" s="194"/>
      <c r="AB89" s="194"/>
      <c r="AC89" s="194"/>
      <c r="AD89" s="194"/>
    </row>
    <row r="90" spans="1:30" ht="18" customHeight="1">
      <c r="A90" s="230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194"/>
      <c r="N90" s="194"/>
      <c r="O90" s="194"/>
      <c r="P90" s="194"/>
      <c r="Q90" s="194"/>
      <c r="R90" s="194"/>
      <c r="S90" s="194"/>
      <c r="T90" s="194"/>
      <c r="U90" s="194"/>
      <c r="V90" s="194"/>
      <c r="W90" s="194"/>
      <c r="X90" s="194"/>
      <c r="Y90" s="194"/>
      <c r="Z90" s="194"/>
      <c r="AA90" s="194"/>
      <c r="AB90" s="194"/>
      <c r="AC90" s="194"/>
      <c r="AD90" s="194"/>
    </row>
    <row r="91" spans="1:30" ht="18" customHeight="1">
      <c r="A91" s="230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194"/>
      <c r="N91" s="194"/>
      <c r="O91" s="194"/>
      <c r="P91" s="194"/>
      <c r="Q91" s="194"/>
      <c r="R91" s="194"/>
      <c r="S91" s="194"/>
      <c r="T91" s="194"/>
      <c r="U91" s="194"/>
      <c r="V91" s="194"/>
      <c r="W91" s="194"/>
      <c r="X91" s="194"/>
      <c r="Y91" s="194"/>
      <c r="Z91" s="194"/>
      <c r="AA91" s="194"/>
      <c r="AB91" s="194"/>
      <c r="AC91" s="194"/>
      <c r="AD91" s="194"/>
    </row>
    <row r="92" spans="1:30" ht="18" customHeight="1">
      <c r="A92" s="230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194"/>
      <c r="N92" s="194"/>
      <c r="O92" s="194"/>
      <c r="P92" s="194"/>
      <c r="Q92" s="194"/>
      <c r="R92" s="194"/>
      <c r="S92" s="194"/>
      <c r="T92" s="194"/>
      <c r="U92" s="194"/>
      <c r="V92" s="194"/>
      <c r="W92" s="194"/>
      <c r="X92" s="194"/>
      <c r="Y92" s="194"/>
      <c r="Z92" s="194"/>
      <c r="AA92" s="194"/>
      <c r="AB92" s="194"/>
      <c r="AC92" s="194"/>
      <c r="AD92" s="194"/>
    </row>
    <row r="93" spans="1:30" ht="18" customHeight="1">
      <c r="A93" s="230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194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94"/>
      <c r="AB93" s="194"/>
      <c r="AC93" s="194"/>
      <c r="AD93" s="194"/>
    </row>
    <row r="94" spans="1:30" ht="18" customHeight="1">
      <c r="A94" s="230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194"/>
      <c r="N94" s="194"/>
      <c r="O94" s="194"/>
      <c r="P94" s="194"/>
      <c r="Q94" s="194"/>
      <c r="R94" s="194"/>
      <c r="S94" s="194"/>
      <c r="T94" s="194"/>
      <c r="U94" s="194"/>
      <c r="V94" s="194"/>
      <c r="W94" s="194"/>
      <c r="X94" s="194"/>
      <c r="Y94" s="194"/>
      <c r="Z94" s="194"/>
      <c r="AA94" s="194"/>
      <c r="AB94" s="194"/>
      <c r="AC94" s="194"/>
      <c r="AD94" s="194"/>
    </row>
    <row r="95" spans="1:30" ht="18" customHeight="1">
      <c r="A95" s="230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194"/>
      <c r="N95" s="194"/>
      <c r="O95" s="194"/>
      <c r="P95" s="194"/>
      <c r="Q95" s="194"/>
      <c r="R95" s="194"/>
      <c r="S95" s="194"/>
      <c r="T95" s="194"/>
      <c r="U95" s="194"/>
      <c r="V95" s="194"/>
      <c r="W95" s="194"/>
      <c r="X95" s="194"/>
      <c r="Y95" s="194"/>
      <c r="Z95" s="194"/>
      <c r="AA95" s="194"/>
      <c r="AB95" s="194"/>
      <c r="AC95" s="194"/>
      <c r="AD95" s="194"/>
    </row>
    <row r="96" spans="1:30" ht="18" customHeight="1">
      <c r="A96" s="230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194"/>
      <c r="N96" s="194"/>
      <c r="O96" s="194"/>
      <c r="P96" s="194"/>
      <c r="Q96" s="194"/>
      <c r="R96" s="194"/>
      <c r="S96" s="194"/>
      <c r="T96" s="194"/>
      <c r="U96" s="194"/>
      <c r="V96" s="194"/>
      <c r="W96" s="194"/>
      <c r="X96" s="194"/>
      <c r="Y96" s="194"/>
      <c r="Z96" s="194"/>
      <c r="AA96" s="194"/>
      <c r="AB96" s="194"/>
      <c r="AC96" s="194"/>
      <c r="AD96" s="194"/>
    </row>
    <row r="97" spans="1:30" ht="18" customHeight="1">
      <c r="A97" s="230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194"/>
      <c r="N97" s="194"/>
      <c r="O97" s="194"/>
      <c r="P97" s="194"/>
      <c r="Q97" s="194"/>
      <c r="R97" s="194"/>
      <c r="S97" s="194"/>
      <c r="T97" s="194"/>
      <c r="U97" s="194"/>
      <c r="V97" s="194"/>
      <c r="W97" s="194"/>
      <c r="X97" s="194"/>
      <c r="Y97" s="194"/>
      <c r="Z97" s="194"/>
      <c r="AA97" s="194"/>
      <c r="AB97" s="194"/>
      <c r="AC97" s="194"/>
      <c r="AD97" s="194"/>
    </row>
    <row r="98" spans="1:30" ht="18" customHeight="1">
      <c r="A98" s="230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194"/>
      <c r="N98" s="194"/>
      <c r="O98" s="194"/>
      <c r="P98" s="194"/>
      <c r="Q98" s="194"/>
      <c r="R98" s="194"/>
      <c r="S98" s="194"/>
      <c r="T98" s="194"/>
      <c r="U98" s="194"/>
      <c r="V98" s="194"/>
      <c r="W98" s="194"/>
      <c r="X98" s="194"/>
      <c r="Y98" s="194"/>
      <c r="Z98" s="194"/>
      <c r="AA98" s="194"/>
      <c r="AB98" s="194"/>
      <c r="AC98" s="194"/>
      <c r="AD98" s="194"/>
    </row>
    <row r="99" spans="1:30" ht="18" customHeight="1">
      <c r="A99" s="230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194"/>
      <c r="N99" s="194"/>
      <c r="O99" s="194"/>
      <c r="P99" s="194"/>
      <c r="Q99" s="194"/>
      <c r="R99" s="194"/>
      <c r="S99" s="194"/>
      <c r="T99" s="194"/>
      <c r="U99" s="194"/>
      <c r="V99" s="194"/>
      <c r="W99" s="194"/>
      <c r="X99" s="194"/>
      <c r="Y99" s="194"/>
      <c r="Z99" s="194"/>
      <c r="AA99" s="194"/>
      <c r="AB99" s="194"/>
      <c r="AC99" s="194"/>
      <c r="AD99" s="194"/>
    </row>
    <row r="100" spans="1:30" ht="18" customHeight="1">
      <c r="A100" s="230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194"/>
      <c r="N100" s="194"/>
      <c r="O100" s="194"/>
      <c r="P100" s="194"/>
      <c r="Q100" s="194"/>
      <c r="R100" s="194"/>
      <c r="S100" s="194"/>
      <c r="T100" s="194"/>
      <c r="U100" s="194"/>
      <c r="V100" s="194"/>
      <c r="W100" s="194"/>
      <c r="X100" s="194"/>
      <c r="Y100" s="194"/>
      <c r="Z100" s="194"/>
      <c r="AA100" s="194"/>
      <c r="AB100" s="194"/>
      <c r="AC100" s="194"/>
      <c r="AD100" s="194"/>
    </row>
    <row r="101" spans="1:30" ht="18" customHeight="1">
      <c r="A101" s="230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194"/>
      <c r="N101" s="194"/>
      <c r="O101" s="194"/>
      <c r="P101" s="194"/>
      <c r="Q101" s="194"/>
      <c r="R101" s="194"/>
      <c r="S101" s="194"/>
      <c r="T101" s="194"/>
      <c r="U101" s="194"/>
      <c r="V101" s="194"/>
      <c r="W101" s="194"/>
      <c r="X101" s="194"/>
      <c r="Y101" s="194"/>
      <c r="Z101" s="194"/>
      <c r="AA101" s="194"/>
      <c r="AB101" s="194"/>
      <c r="AC101" s="194"/>
      <c r="AD101" s="194"/>
    </row>
    <row r="102" spans="1:30" ht="18" customHeight="1">
      <c r="A102" s="230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194"/>
      <c r="N102" s="194"/>
      <c r="O102" s="194"/>
      <c r="P102" s="194"/>
      <c r="Q102" s="194"/>
      <c r="R102" s="194"/>
      <c r="S102" s="194"/>
      <c r="T102" s="194"/>
      <c r="U102" s="194"/>
      <c r="V102" s="194"/>
      <c r="W102" s="194"/>
      <c r="X102" s="194"/>
      <c r="Y102" s="194"/>
      <c r="Z102" s="194"/>
      <c r="AA102" s="194"/>
      <c r="AB102" s="194"/>
      <c r="AC102" s="194"/>
      <c r="AD102" s="194"/>
    </row>
    <row r="103" spans="1:30" ht="18" customHeight="1">
      <c r="A103" s="230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194"/>
      <c r="N103" s="194"/>
      <c r="O103" s="194"/>
      <c r="P103" s="194"/>
      <c r="Q103" s="194"/>
      <c r="R103" s="194"/>
      <c r="S103" s="194"/>
      <c r="T103" s="194"/>
      <c r="U103" s="194"/>
      <c r="V103" s="194"/>
      <c r="W103" s="194"/>
      <c r="X103" s="194"/>
      <c r="Y103" s="194"/>
      <c r="Z103" s="194"/>
      <c r="AA103" s="194"/>
      <c r="AB103" s="194"/>
      <c r="AC103" s="194"/>
      <c r="AD103" s="194"/>
    </row>
    <row r="104" spans="1:30" ht="18" customHeight="1">
      <c r="A104" s="230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194"/>
      <c r="N104" s="194"/>
      <c r="O104" s="194"/>
      <c r="P104" s="194"/>
      <c r="Q104" s="194"/>
      <c r="R104" s="194"/>
      <c r="S104" s="194"/>
      <c r="T104" s="194"/>
      <c r="U104" s="194"/>
      <c r="V104" s="194"/>
      <c r="W104" s="194"/>
      <c r="X104" s="194"/>
      <c r="Y104" s="194"/>
      <c r="Z104" s="194"/>
      <c r="AA104" s="194"/>
      <c r="AB104" s="194"/>
      <c r="AC104" s="194"/>
      <c r="AD104" s="194"/>
    </row>
    <row r="105" spans="1:30" ht="18" customHeight="1">
      <c r="A105" s="230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194"/>
      <c r="N105" s="194"/>
      <c r="O105" s="194"/>
      <c r="P105" s="194"/>
      <c r="Q105" s="194"/>
      <c r="R105" s="194"/>
      <c r="S105" s="194"/>
      <c r="T105" s="194"/>
      <c r="U105" s="194"/>
      <c r="V105" s="194"/>
      <c r="W105" s="194"/>
      <c r="X105" s="194"/>
      <c r="Y105" s="194"/>
      <c r="Z105" s="194"/>
      <c r="AA105" s="194"/>
      <c r="AB105" s="194"/>
      <c r="AC105" s="194"/>
      <c r="AD105" s="194"/>
    </row>
    <row r="106" spans="1:30" ht="18" customHeight="1">
      <c r="A106" s="230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194"/>
      <c r="N106" s="194"/>
      <c r="O106" s="194"/>
      <c r="P106" s="194"/>
      <c r="Q106" s="194"/>
      <c r="R106" s="194"/>
      <c r="S106" s="194"/>
      <c r="T106" s="194"/>
      <c r="U106" s="194"/>
      <c r="V106" s="194"/>
      <c r="W106" s="194"/>
      <c r="X106" s="194"/>
      <c r="Y106" s="194"/>
      <c r="Z106" s="194"/>
      <c r="AA106" s="194"/>
      <c r="AB106" s="194"/>
      <c r="AC106" s="194"/>
      <c r="AD106" s="194"/>
    </row>
    <row r="107" spans="1:30" ht="18" customHeight="1">
      <c r="A107" s="230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194"/>
      <c r="N107" s="194"/>
      <c r="O107" s="194"/>
      <c r="P107" s="194"/>
      <c r="Q107" s="194"/>
      <c r="R107" s="194"/>
      <c r="S107" s="194"/>
      <c r="T107" s="194"/>
      <c r="U107" s="194"/>
      <c r="V107" s="194"/>
      <c r="W107" s="194"/>
      <c r="X107" s="194"/>
      <c r="Y107" s="194"/>
      <c r="Z107" s="194"/>
      <c r="AA107" s="194"/>
      <c r="AB107" s="194"/>
      <c r="AC107" s="194"/>
      <c r="AD107" s="194"/>
    </row>
    <row r="108" spans="1:30" ht="18" customHeight="1">
      <c r="A108" s="230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194"/>
      <c r="N108" s="194"/>
      <c r="O108" s="194"/>
      <c r="P108" s="194"/>
      <c r="Q108" s="194"/>
      <c r="R108" s="194"/>
      <c r="S108" s="194"/>
      <c r="T108" s="194"/>
      <c r="U108" s="194"/>
      <c r="V108" s="194"/>
      <c r="W108" s="194"/>
      <c r="X108" s="194"/>
      <c r="Y108" s="194"/>
      <c r="Z108" s="194"/>
      <c r="AA108" s="194"/>
      <c r="AB108" s="194"/>
      <c r="AC108" s="194"/>
      <c r="AD108" s="194"/>
    </row>
    <row r="109" spans="1:30" ht="18" customHeight="1">
      <c r="A109" s="230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194"/>
      <c r="N109" s="194"/>
      <c r="O109" s="194"/>
      <c r="P109" s="194"/>
      <c r="Q109" s="194"/>
      <c r="R109" s="194"/>
      <c r="S109" s="194"/>
      <c r="T109" s="194"/>
      <c r="U109" s="194"/>
      <c r="V109" s="194"/>
      <c r="W109" s="194"/>
      <c r="X109" s="194"/>
      <c r="Y109" s="194"/>
      <c r="Z109" s="194"/>
      <c r="AA109" s="194"/>
      <c r="AB109" s="194"/>
      <c r="AC109" s="194"/>
      <c r="AD109" s="194"/>
    </row>
    <row r="110" spans="1:30" ht="18" customHeight="1">
      <c r="A110" s="230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194"/>
      <c r="N110" s="194"/>
      <c r="O110" s="194"/>
      <c r="P110" s="194"/>
      <c r="Q110" s="194"/>
      <c r="R110" s="194"/>
      <c r="S110" s="194"/>
      <c r="T110" s="194"/>
      <c r="U110" s="194"/>
      <c r="V110" s="194"/>
      <c r="W110" s="194"/>
      <c r="X110" s="194"/>
      <c r="Y110" s="194"/>
      <c r="Z110" s="194"/>
      <c r="AA110" s="194"/>
      <c r="AB110" s="194"/>
      <c r="AC110" s="194"/>
      <c r="AD110" s="194"/>
    </row>
    <row r="111" spans="1:30" ht="18" customHeight="1">
      <c r="A111" s="230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194"/>
      <c r="N111" s="194"/>
      <c r="O111" s="194"/>
      <c r="P111" s="194"/>
      <c r="Q111" s="194"/>
      <c r="R111" s="194"/>
      <c r="S111" s="194"/>
      <c r="T111" s="194"/>
      <c r="U111" s="194"/>
      <c r="V111" s="194"/>
      <c r="W111" s="194"/>
      <c r="X111" s="194"/>
      <c r="Y111" s="194"/>
      <c r="Z111" s="194"/>
      <c r="AA111" s="194"/>
      <c r="AB111" s="194"/>
      <c r="AC111" s="194"/>
      <c r="AD111" s="194"/>
    </row>
    <row r="112" spans="1:30" ht="18" customHeight="1">
      <c r="A112" s="230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194"/>
      <c r="N112" s="194"/>
      <c r="O112" s="194"/>
      <c r="P112" s="194"/>
      <c r="Q112" s="194"/>
      <c r="R112" s="194"/>
      <c r="S112" s="194"/>
      <c r="T112" s="194"/>
      <c r="U112" s="194"/>
      <c r="V112" s="194"/>
      <c r="W112" s="194"/>
      <c r="X112" s="194"/>
      <c r="Y112" s="194"/>
      <c r="Z112" s="194"/>
      <c r="AA112" s="194"/>
      <c r="AB112" s="194"/>
      <c r="AC112" s="194"/>
      <c r="AD112" s="194"/>
    </row>
    <row r="113" spans="1:30" ht="18" customHeight="1">
      <c r="A113" s="230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194"/>
      <c r="N113" s="194"/>
      <c r="O113" s="194"/>
      <c r="P113" s="194"/>
      <c r="Q113" s="194"/>
      <c r="R113" s="194"/>
      <c r="S113" s="194"/>
      <c r="T113" s="194"/>
      <c r="U113" s="194"/>
      <c r="V113" s="194"/>
      <c r="W113" s="194"/>
      <c r="X113" s="194"/>
      <c r="Y113" s="194"/>
      <c r="Z113" s="194"/>
      <c r="AA113" s="194"/>
      <c r="AB113" s="194"/>
      <c r="AC113" s="194"/>
      <c r="AD113" s="194"/>
    </row>
    <row r="114" spans="1:30" ht="18" customHeight="1">
      <c r="A114" s="230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194"/>
      <c r="N114" s="194"/>
      <c r="O114" s="194"/>
      <c r="P114" s="194"/>
      <c r="Q114" s="194"/>
      <c r="R114" s="194"/>
      <c r="S114" s="194"/>
      <c r="T114" s="194"/>
      <c r="U114" s="194"/>
      <c r="V114" s="194"/>
      <c r="W114" s="194"/>
      <c r="X114" s="194"/>
      <c r="Y114" s="194"/>
      <c r="Z114" s="194"/>
      <c r="AA114" s="194"/>
      <c r="AB114" s="194"/>
      <c r="AC114" s="194"/>
      <c r="AD114" s="194"/>
    </row>
    <row r="115" spans="1:30" ht="18" customHeight="1">
      <c r="A115" s="230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194"/>
      <c r="N115" s="194"/>
      <c r="O115" s="194"/>
      <c r="P115" s="194"/>
      <c r="Q115" s="194"/>
      <c r="R115" s="194"/>
      <c r="S115" s="194"/>
      <c r="T115" s="194"/>
      <c r="U115" s="194"/>
      <c r="V115" s="194"/>
      <c r="W115" s="194"/>
      <c r="X115" s="194"/>
      <c r="Y115" s="194"/>
      <c r="Z115" s="194"/>
      <c r="AA115" s="194"/>
      <c r="AB115" s="194"/>
      <c r="AC115" s="194"/>
      <c r="AD115" s="194"/>
    </row>
    <row r="116" spans="1:30" ht="18" customHeight="1">
      <c r="A116" s="230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194"/>
      <c r="N116" s="194"/>
      <c r="O116" s="194"/>
      <c r="P116" s="194"/>
      <c r="Q116" s="194"/>
      <c r="R116" s="194"/>
      <c r="S116" s="194"/>
      <c r="T116" s="194"/>
      <c r="U116" s="194"/>
      <c r="V116" s="194"/>
      <c r="W116" s="194"/>
      <c r="X116" s="194"/>
      <c r="Y116" s="194"/>
      <c r="Z116" s="194"/>
      <c r="AA116" s="194"/>
      <c r="AB116" s="194"/>
      <c r="AC116" s="194"/>
      <c r="AD116" s="194"/>
    </row>
    <row r="117" spans="1:30" ht="18" customHeight="1">
      <c r="A117" s="230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194"/>
      <c r="N117" s="194"/>
      <c r="O117" s="194"/>
      <c r="P117" s="194"/>
      <c r="Q117" s="194"/>
      <c r="R117" s="194"/>
      <c r="S117" s="194"/>
      <c r="T117" s="194"/>
      <c r="U117" s="194"/>
      <c r="V117" s="194"/>
      <c r="W117" s="194"/>
      <c r="X117" s="194"/>
      <c r="Y117" s="194"/>
      <c r="Z117" s="194"/>
      <c r="AA117" s="194"/>
      <c r="AB117" s="194"/>
      <c r="AC117" s="194"/>
      <c r="AD117" s="194"/>
    </row>
    <row r="118" spans="1:30" ht="18" customHeight="1">
      <c r="A118" s="230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194"/>
      <c r="N118" s="194"/>
      <c r="O118" s="194"/>
      <c r="P118" s="194"/>
      <c r="Q118" s="194"/>
      <c r="R118" s="194"/>
      <c r="S118" s="194"/>
      <c r="T118" s="194"/>
      <c r="U118" s="194"/>
      <c r="V118" s="194"/>
      <c r="W118" s="194"/>
      <c r="X118" s="194"/>
      <c r="Y118" s="194"/>
      <c r="Z118" s="194"/>
      <c r="AA118" s="194"/>
      <c r="AB118" s="194"/>
      <c r="AC118" s="194"/>
      <c r="AD118" s="194"/>
    </row>
    <row r="119" spans="1:30" ht="18" customHeight="1">
      <c r="A119" s="230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194"/>
      <c r="N119" s="194"/>
      <c r="O119" s="194"/>
      <c r="P119" s="194"/>
      <c r="Q119" s="194"/>
      <c r="R119" s="194"/>
      <c r="S119" s="194"/>
      <c r="T119" s="194"/>
      <c r="U119" s="194"/>
      <c r="V119" s="194"/>
      <c r="W119" s="194"/>
      <c r="X119" s="194"/>
      <c r="Y119" s="194"/>
      <c r="Z119" s="194"/>
      <c r="AA119" s="194"/>
      <c r="AB119" s="194"/>
      <c r="AC119" s="194"/>
      <c r="AD119" s="194"/>
    </row>
    <row r="120" spans="1:30" ht="18" customHeight="1">
      <c r="A120" s="230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194"/>
      <c r="N120" s="194"/>
      <c r="O120" s="194"/>
      <c r="P120" s="194"/>
      <c r="Q120" s="194"/>
      <c r="R120" s="194"/>
      <c r="S120" s="194"/>
      <c r="T120" s="194"/>
      <c r="U120" s="194"/>
      <c r="V120" s="194"/>
      <c r="W120" s="194"/>
      <c r="X120" s="194"/>
      <c r="Y120" s="194"/>
      <c r="Z120" s="194"/>
      <c r="AA120" s="194"/>
      <c r="AB120" s="194"/>
      <c r="AC120" s="194"/>
      <c r="AD120" s="194"/>
    </row>
    <row r="121" spans="1:30" ht="18" customHeight="1">
      <c r="A121" s="230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194"/>
      <c r="N121" s="194"/>
      <c r="O121" s="194"/>
      <c r="P121" s="194"/>
      <c r="Q121" s="194"/>
      <c r="R121" s="194"/>
      <c r="S121" s="194"/>
      <c r="T121" s="194"/>
      <c r="U121" s="194"/>
      <c r="V121" s="194"/>
      <c r="W121" s="194"/>
      <c r="X121" s="194"/>
      <c r="Y121" s="194"/>
      <c r="Z121" s="194"/>
      <c r="AA121" s="194"/>
      <c r="AB121" s="194"/>
      <c r="AC121" s="194"/>
      <c r="AD121" s="194"/>
    </row>
    <row r="122" spans="1:30" ht="18" customHeight="1">
      <c r="A122" s="230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194"/>
      <c r="N122" s="194"/>
      <c r="O122" s="194"/>
      <c r="P122" s="194"/>
      <c r="Q122" s="194"/>
      <c r="R122" s="194"/>
      <c r="S122" s="194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</row>
    <row r="123" spans="1:30" ht="18" customHeight="1">
      <c r="A123" s="230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194"/>
      <c r="N123" s="194"/>
      <c r="O123" s="194"/>
      <c r="P123" s="194"/>
      <c r="Q123" s="194"/>
      <c r="R123" s="194"/>
      <c r="S123" s="194"/>
      <c r="T123" s="194"/>
      <c r="U123" s="194"/>
      <c r="V123" s="194"/>
      <c r="W123" s="194"/>
      <c r="X123" s="194"/>
      <c r="Y123" s="194"/>
      <c r="Z123" s="194"/>
      <c r="AA123" s="194"/>
      <c r="AB123" s="194"/>
      <c r="AC123" s="194"/>
      <c r="AD123" s="194"/>
    </row>
    <row r="124" spans="1:30" ht="18" customHeight="1">
      <c r="A124" s="230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194"/>
      <c r="N124" s="194"/>
      <c r="O124" s="194"/>
      <c r="P124" s="194"/>
      <c r="Q124" s="194"/>
      <c r="R124" s="194"/>
      <c r="S124" s="194"/>
      <c r="T124" s="194"/>
      <c r="U124" s="194"/>
      <c r="V124" s="194"/>
      <c r="W124" s="194"/>
      <c r="X124" s="194"/>
      <c r="Y124" s="194"/>
      <c r="Z124" s="194"/>
      <c r="AA124" s="194"/>
      <c r="AB124" s="194"/>
      <c r="AC124" s="194"/>
      <c r="AD124" s="194"/>
    </row>
    <row r="125" spans="1:30" ht="18" customHeight="1">
      <c r="A125" s="230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194"/>
      <c r="N125" s="194"/>
      <c r="O125" s="194"/>
      <c r="P125" s="194"/>
      <c r="Q125" s="194"/>
      <c r="R125" s="194"/>
      <c r="S125" s="194"/>
      <c r="T125" s="194"/>
      <c r="U125" s="194"/>
      <c r="V125" s="194"/>
      <c r="W125" s="194"/>
      <c r="X125" s="194"/>
      <c r="Y125" s="194"/>
      <c r="Z125" s="194"/>
      <c r="AA125" s="194"/>
      <c r="AB125" s="194"/>
      <c r="AC125" s="194"/>
      <c r="AD125" s="194"/>
    </row>
    <row r="126" spans="1:30" ht="18" customHeight="1">
      <c r="A126" s="230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194"/>
      <c r="N126" s="194"/>
      <c r="O126" s="194"/>
      <c r="P126" s="194"/>
      <c r="Q126" s="194"/>
      <c r="R126" s="194"/>
      <c r="S126" s="194"/>
      <c r="T126" s="194"/>
      <c r="U126" s="194"/>
      <c r="V126" s="194"/>
      <c r="W126" s="194"/>
      <c r="X126" s="194"/>
      <c r="Y126" s="194"/>
      <c r="Z126" s="194"/>
      <c r="AA126" s="194"/>
      <c r="AB126" s="194"/>
      <c r="AC126" s="194"/>
      <c r="AD126" s="194"/>
    </row>
    <row r="127" spans="1:30" ht="18" customHeight="1">
      <c r="A127" s="230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194"/>
      <c r="N127" s="194"/>
      <c r="O127" s="194"/>
      <c r="P127" s="194"/>
      <c r="Q127" s="194"/>
      <c r="R127" s="194"/>
      <c r="S127" s="194"/>
      <c r="T127" s="194"/>
      <c r="U127" s="194"/>
      <c r="V127" s="194"/>
      <c r="W127" s="194"/>
      <c r="X127" s="194"/>
      <c r="Y127" s="194"/>
      <c r="Z127" s="194"/>
      <c r="AA127" s="194"/>
      <c r="AB127" s="194"/>
      <c r="AC127" s="194"/>
      <c r="AD127" s="194"/>
    </row>
    <row r="128" spans="1:30" ht="18" customHeight="1">
      <c r="A128" s="230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194"/>
      <c r="N128" s="194"/>
      <c r="O128" s="194"/>
      <c r="P128" s="194"/>
      <c r="Q128" s="194"/>
      <c r="R128" s="194"/>
      <c r="S128" s="194"/>
      <c r="T128" s="194"/>
      <c r="U128" s="194"/>
      <c r="V128" s="194"/>
      <c r="W128" s="194"/>
      <c r="X128" s="194"/>
      <c r="Y128" s="194"/>
      <c r="Z128" s="194"/>
      <c r="AA128" s="194"/>
      <c r="AB128" s="194"/>
      <c r="AC128" s="194"/>
      <c r="AD128" s="194"/>
    </row>
    <row r="129" spans="1:30" ht="18" customHeight="1">
      <c r="A129" s="230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194"/>
      <c r="N129" s="194"/>
      <c r="O129" s="194"/>
      <c r="P129" s="194"/>
      <c r="Q129" s="194"/>
      <c r="R129" s="194"/>
      <c r="S129" s="194"/>
      <c r="T129" s="194"/>
      <c r="U129" s="194"/>
      <c r="V129" s="194"/>
      <c r="W129" s="194"/>
      <c r="X129" s="194"/>
      <c r="Y129" s="194"/>
      <c r="Z129" s="194"/>
      <c r="AA129" s="194"/>
      <c r="AB129" s="194"/>
      <c r="AC129" s="194"/>
      <c r="AD129" s="194"/>
    </row>
    <row r="130" spans="1:30" ht="18" customHeight="1">
      <c r="A130" s="230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194"/>
      <c r="N130" s="194"/>
      <c r="O130" s="194"/>
      <c r="P130" s="194"/>
      <c r="Q130" s="194"/>
      <c r="R130" s="194"/>
      <c r="S130" s="194"/>
      <c r="T130" s="194"/>
      <c r="U130" s="194"/>
      <c r="V130" s="194"/>
      <c r="W130" s="194"/>
      <c r="X130" s="194"/>
      <c r="Y130" s="194"/>
      <c r="Z130" s="194"/>
      <c r="AA130" s="194"/>
      <c r="AB130" s="194"/>
      <c r="AC130" s="194"/>
      <c r="AD130" s="194"/>
    </row>
    <row r="131" spans="1:30" ht="18" customHeight="1">
      <c r="A131" s="230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194"/>
      <c r="N131" s="194"/>
      <c r="O131" s="194"/>
      <c r="P131" s="194"/>
      <c r="Q131" s="194"/>
      <c r="R131" s="194"/>
      <c r="S131" s="194"/>
      <c r="T131" s="194"/>
      <c r="U131" s="194"/>
      <c r="V131" s="194"/>
      <c r="W131" s="194"/>
      <c r="X131" s="194"/>
      <c r="Y131" s="194"/>
      <c r="Z131" s="194"/>
      <c r="AA131" s="194"/>
      <c r="AB131" s="194"/>
      <c r="AC131" s="194"/>
      <c r="AD131" s="194"/>
    </row>
    <row r="132" spans="1:30" ht="18" customHeight="1">
      <c r="A132" s="230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194"/>
      <c r="N132" s="194"/>
      <c r="O132" s="194"/>
      <c r="P132" s="194"/>
      <c r="Q132" s="194"/>
      <c r="R132" s="194"/>
      <c r="S132" s="194"/>
      <c r="T132" s="194"/>
      <c r="U132" s="194"/>
      <c r="V132" s="194"/>
      <c r="W132" s="194"/>
      <c r="X132" s="194"/>
      <c r="Y132" s="194"/>
      <c r="Z132" s="194"/>
      <c r="AA132" s="194"/>
      <c r="AB132" s="194"/>
      <c r="AC132" s="194"/>
      <c r="AD132" s="194"/>
    </row>
    <row r="133" spans="1:30" ht="18" customHeight="1">
      <c r="A133" s="230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194"/>
      <c r="N133" s="194"/>
      <c r="O133" s="194"/>
      <c r="P133" s="194"/>
      <c r="Q133" s="194"/>
      <c r="R133" s="194"/>
      <c r="S133" s="194"/>
      <c r="T133" s="194"/>
      <c r="U133" s="194"/>
      <c r="V133" s="194"/>
      <c r="W133" s="194"/>
      <c r="X133" s="194"/>
      <c r="Y133" s="194"/>
      <c r="Z133" s="194"/>
      <c r="AA133" s="194"/>
      <c r="AB133" s="194"/>
      <c r="AC133" s="194"/>
      <c r="AD133" s="194"/>
    </row>
    <row r="134" spans="1:30" ht="18" customHeight="1">
      <c r="A134" s="230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194"/>
      <c r="N134" s="194"/>
      <c r="O134" s="194"/>
      <c r="P134" s="194"/>
      <c r="Q134" s="194"/>
      <c r="R134" s="194"/>
      <c r="S134" s="194"/>
      <c r="T134" s="194"/>
      <c r="U134" s="194"/>
      <c r="V134" s="194"/>
      <c r="W134" s="194"/>
      <c r="X134" s="194"/>
      <c r="Y134" s="194"/>
      <c r="Z134" s="194"/>
      <c r="AA134" s="194"/>
      <c r="AB134" s="194"/>
      <c r="AC134" s="194"/>
      <c r="AD134" s="194"/>
    </row>
    <row r="135" spans="1:30" ht="18" customHeight="1">
      <c r="A135" s="230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194"/>
      <c r="N135" s="194"/>
      <c r="O135" s="194"/>
      <c r="P135" s="194"/>
      <c r="Q135" s="194"/>
      <c r="R135" s="194"/>
      <c r="S135" s="194"/>
      <c r="T135" s="194"/>
      <c r="U135" s="194"/>
      <c r="V135" s="194"/>
      <c r="W135" s="194"/>
      <c r="X135" s="194"/>
      <c r="Y135" s="194"/>
      <c r="Z135" s="194"/>
      <c r="AA135" s="194"/>
      <c r="AB135" s="194"/>
      <c r="AC135" s="194"/>
      <c r="AD135" s="194"/>
    </row>
    <row r="136" spans="1:30" ht="18" customHeight="1">
      <c r="A136" s="230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194"/>
      <c r="N136" s="194"/>
      <c r="O136" s="194"/>
      <c r="P136" s="194"/>
      <c r="Q136" s="194"/>
      <c r="R136" s="194"/>
      <c r="S136" s="194"/>
      <c r="T136" s="194"/>
      <c r="U136" s="194"/>
      <c r="V136" s="194"/>
      <c r="W136" s="194"/>
      <c r="X136" s="194"/>
      <c r="Y136" s="194"/>
      <c r="Z136" s="194"/>
      <c r="AA136" s="194"/>
      <c r="AB136" s="194"/>
      <c r="AC136" s="194"/>
      <c r="AD136" s="194"/>
    </row>
    <row r="137" spans="1:30" ht="18" customHeight="1">
      <c r="A137" s="230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194"/>
      <c r="N137" s="194"/>
      <c r="O137" s="194"/>
      <c r="P137" s="194"/>
      <c r="Q137" s="194"/>
      <c r="R137" s="194"/>
      <c r="S137" s="194"/>
      <c r="T137" s="194"/>
      <c r="U137" s="194"/>
      <c r="V137" s="194"/>
      <c r="W137" s="194"/>
      <c r="X137" s="194"/>
      <c r="Y137" s="194"/>
      <c r="Z137" s="194"/>
      <c r="AA137" s="194"/>
      <c r="AB137" s="194"/>
      <c r="AC137" s="194"/>
      <c r="AD137" s="194"/>
    </row>
    <row r="138" spans="1:30" ht="18" customHeight="1">
      <c r="A138" s="230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194"/>
      <c r="N138" s="194"/>
      <c r="O138" s="194"/>
      <c r="P138" s="194"/>
      <c r="Q138" s="194"/>
      <c r="R138" s="194"/>
      <c r="S138" s="194"/>
      <c r="T138" s="194"/>
      <c r="U138" s="194"/>
      <c r="V138" s="194"/>
      <c r="W138" s="194"/>
      <c r="X138" s="194"/>
      <c r="Y138" s="194"/>
      <c r="Z138" s="194"/>
      <c r="AA138" s="194"/>
      <c r="AB138" s="194"/>
      <c r="AC138" s="194"/>
      <c r="AD138" s="194"/>
    </row>
    <row r="139" spans="1:30" ht="18" customHeight="1">
      <c r="A139" s="230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194"/>
      <c r="N139" s="194"/>
      <c r="O139" s="194"/>
      <c r="P139" s="194"/>
      <c r="Q139" s="194"/>
      <c r="R139" s="194"/>
      <c r="S139" s="194"/>
      <c r="T139" s="194"/>
      <c r="U139" s="194"/>
      <c r="V139" s="194"/>
      <c r="W139" s="194"/>
      <c r="X139" s="194"/>
      <c r="Y139" s="194"/>
      <c r="Z139" s="194"/>
      <c r="AA139" s="194"/>
      <c r="AB139" s="194"/>
      <c r="AC139" s="194"/>
      <c r="AD139" s="194"/>
    </row>
    <row r="140" spans="1:30" ht="18" customHeight="1">
      <c r="A140" s="230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194"/>
      <c r="N140" s="194"/>
      <c r="O140" s="194"/>
      <c r="P140" s="194"/>
      <c r="Q140" s="194"/>
      <c r="R140" s="194"/>
      <c r="S140" s="194"/>
      <c r="T140" s="194"/>
      <c r="U140" s="194"/>
      <c r="V140" s="194"/>
      <c r="W140" s="194"/>
      <c r="X140" s="194"/>
      <c r="Y140" s="194"/>
      <c r="Z140" s="194"/>
      <c r="AA140" s="194"/>
      <c r="AB140" s="194"/>
      <c r="AC140" s="194"/>
      <c r="AD140" s="194"/>
    </row>
    <row r="141" spans="1:30" ht="18" customHeight="1">
      <c r="A141" s="230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194"/>
      <c r="N141" s="194"/>
      <c r="O141" s="194"/>
      <c r="P141" s="194"/>
      <c r="Q141" s="194"/>
      <c r="R141" s="194"/>
      <c r="S141" s="194"/>
      <c r="T141" s="194"/>
      <c r="U141" s="194"/>
      <c r="V141" s="194"/>
      <c r="W141" s="194"/>
      <c r="X141" s="194"/>
      <c r="Y141" s="194"/>
      <c r="Z141" s="194"/>
      <c r="AA141" s="194"/>
      <c r="AB141" s="194"/>
      <c r="AC141" s="194"/>
      <c r="AD141" s="194"/>
    </row>
    <row r="142" spans="1:30" ht="18" customHeight="1">
      <c r="A142" s="230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194"/>
      <c r="N142" s="194"/>
      <c r="O142" s="194"/>
      <c r="P142" s="194"/>
      <c r="Q142" s="194"/>
      <c r="R142" s="194"/>
      <c r="S142" s="194"/>
      <c r="T142" s="194"/>
      <c r="U142" s="194"/>
      <c r="V142" s="194"/>
      <c r="W142" s="194"/>
      <c r="X142" s="194"/>
      <c r="Y142" s="194"/>
      <c r="Z142" s="194"/>
      <c r="AA142" s="194"/>
      <c r="AB142" s="194"/>
      <c r="AC142" s="194"/>
      <c r="AD142" s="194"/>
    </row>
    <row r="143" spans="1:30" ht="18" customHeight="1">
      <c r="A143" s="230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194"/>
      <c r="N143" s="194"/>
      <c r="O143" s="194"/>
      <c r="P143" s="194"/>
      <c r="Q143" s="194"/>
      <c r="R143" s="194"/>
      <c r="S143" s="194"/>
      <c r="T143" s="194"/>
      <c r="U143" s="194"/>
      <c r="V143" s="194"/>
      <c r="W143" s="194"/>
      <c r="X143" s="194"/>
      <c r="Y143" s="194"/>
      <c r="Z143" s="194"/>
      <c r="AA143" s="194"/>
      <c r="AB143" s="194"/>
      <c r="AC143" s="194"/>
      <c r="AD143" s="194"/>
    </row>
    <row r="144" spans="1:30" ht="18" customHeight="1">
      <c r="A144" s="230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194"/>
      <c r="N144" s="194"/>
      <c r="O144" s="194"/>
      <c r="P144" s="194"/>
      <c r="Q144" s="194"/>
      <c r="R144" s="194"/>
      <c r="S144" s="194"/>
      <c r="T144" s="194"/>
      <c r="U144" s="194"/>
      <c r="V144" s="194"/>
      <c r="W144" s="194"/>
      <c r="X144" s="194"/>
      <c r="Y144" s="194"/>
      <c r="Z144" s="194"/>
      <c r="AA144" s="194"/>
      <c r="AB144" s="194"/>
      <c r="AC144" s="194"/>
      <c r="AD144" s="194"/>
    </row>
    <row r="145" spans="1:30" ht="18" customHeight="1">
      <c r="A145" s="230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194"/>
      <c r="N145" s="194"/>
      <c r="O145" s="194"/>
      <c r="P145" s="194"/>
      <c r="Q145" s="194"/>
      <c r="R145" s="194"/>
      <c r="S145" s="194"/>
      <c r="T145" s="194"/>
      <c r="U145" s="194"/>
      <c r="V145" s="194"/>
      <c r="W145" s="194"/>
      <c r="X145" s="194"/>
      <c r="Y145" s="194"/>
      <c r="Z145" s="194"/>
      <c r="AA145" s="194"/>
      <c r="AB145" s="194"/>
      <c r="AC145" s="194"/>
      <c r="AD145" s="194"/>
    </row>
    <row r="146" spans="1:30" ht="18" customHeight="1">
      <c r="A146" s="230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194"/>
      <c r="N146" s="194"/>
      <c r="O146" s="194"/>
      <c r="P146" s="194"/>
      <c r="Q146" s="194"/>
      <c r="R146" s="194"/>
      <c r="S146" s="194"/>
      <c r="T146" s="194"/>
      <c r="U146" s="194"/>
      <c r="V146" s="194"/>
      <c r="W146" s="194"/>
      <c r="X146" s="194"/>
      <c r="Y146" s="194"/>
      <c r="Z146" s="194"/>
      <c r="AA146" s="194"/>
      <c r="AB146" s="194"/>
      <c r="AC146" s="194"/>
      <c r="AD146" s="194"/>
    </row>
    <row r="147" spans="1:30" ht="18" customHeight="1">
      <c r="A147" s="230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194"/>
      <c r="N147" s="194"/>
      <c r="O147" s="194"/>
      <c r="P147" s="194"/>
      <c r="Q147" s="194"/>
      <c r="R147" s="194"/>
      <c r="S147" s="194"/>
      <c r="T147" s="194"/>
      <c r="U147" s="194"/>
      <c r="V147" s="194"/>
      <c r="W147" s="194"/>
      <c r="X147" s="194"/>
      <c r="Y147" s="194"/>
      <c r="Z147" s="194"/>
      <c r="AA147" s="194"/>
      <c r="AB147" s="194"/>
      <c r="AC147" s="194"/>
      <c r="AD147" s="194"/>
    </row>
    <row r="148" spans="1:30" ht="18" customHeight="1">
      <c r="A148" s="230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194"/>
      <c r="N148" s="194"/>
      <c r="O148" s="194"/>
      <c r="P148" s="194"/>
      <c r="Q148" s="194"/>
      <c r="R148" s="194"/>
      <c r="S148" s="194"/>
      <c r="T148" s="194"/>
      <c r="U148" s="194"/>
      <c r="V148" s="194"/>
      <c r="W148" s="194"/>
      <c r="X148" s="194"/>
      <c r="Y148" s="194"/>
      <c r="Z148" s="194"/>
      <c r="AA148" s="194"/>
      <c r="AB148" s="194"/>
      <c r="AC148" s="194"/>
      <c r="AD148" s="194"/>
    </row>
    <row r="149" spans="1:30" ht="18" customHeight="1">
      <c r="A149" s="230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194"/>
      <c r="N149" s="194"/>
      <c r="O149" s="194"/>
      <c r="P149" s="194"/>
      <c r="Q149" s="194"/>
      <c r="R149" s="194"/>
      <c r="S149" s="194"/>
      <c r="T149" s="194"/>
      <c r="U149" s="194"/>
      <c r="V149" s="194"/>
      <c r="W149" s="194"/>
      <c r="X149" s="194"/>
      <c r="Y149" s="194"/>
      <c r="Z149" s="194"/>
      <c r="AA149" s="194"/>
      <c r="AB149" s="194"/>
      <c r="AC149" s="194"/>
      <c r="AD149" s="194"/>
    </row>
    <row r="150" spans="1:30" ht="18" customHeight="1">
      <c r="A150" s="230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194"/>
      <c r="N150" s="194"/>
      <c r="O150" s="194"/>
      <c r="P150" s="194"/>
      <c r="Q150" s="194"/>
      <c r="R150" s="194"/>
      <c r="S150" s="194"/>
      <c r="T150" s="194"/>
      <c r="U150" s="194"/>
      <c r="V150" s="194"/>
      <c r="W150" s="194"/>
      <c r="X150" s="194"/>
      <c r="Y150" s="194"/>
      <c r="Z150" s="194"/>
      <c r="AA150" s="194"/>
      <c r="AB150" s="194"/>
      <c r="AC150" s="194"/>
      <c r="AD150" s="194"/>
    </row>
    <row r="151" spans="1:30" ht="18" customHeight="1">
      <c r="A151" s="230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194"/>
      <c r="N151" s="194"/>
      <c r="O151" s="194"/>
      <c r="P151" s="194"/>
      <c r="Q151" s="194"/>
      <c r="R151" s="194"/>
      <c r="S151" s="194"/>
      <c r="T151" s="194"/>
      <c r="U151" s="194"/>
      <c r="V151" s="194"/>
      <c r="W151" s="194"/>
      <c r="X151" s="194"/>
      <c r="Y151" s="194"/>
      <c r="Z151" s="194"/>
      <c r="AA151" s="194"/>
      <c r="AB151" s="194"/>
      <c r="AC151" s="194"/>
      <c r="AD151" s="194"/>
    </row>
    <row r="152" spans="1:30" ht="18" customHeight="1">
      <c r="A152" s="230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194"/>
      <c r="N152" s="194"/>
      <c r="O152" s="194"/>
      <c r="P152" s="194"/>
      <c r="Q152" s="194"/>
      <c r="R152" s="194"/>
      <c r="S152" s="194"/>
      <c r="T152" s="194"/>
      <c r="U152" s="194"/>
      <c r="V152" s="194"/>
      <c r="W152" s="194"/>
      <c r="X152" s="194"/>
      <c r="Y152" s="194"/>
      <c r="Z152" s="194"/>
      <c r="AA152" s="194"/>
      <c r="AB152" s="194"/>
      <c r="AC152" s="194"/>
      <c r="AD152" s="194"/>
    </row>
    <row r="153" spans="1:30" ht="18" customHeight="1">
      <c r="A153" s="230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194"/>
      <c r="N153" s="194"/>
      <c r="O153" s="194"/>
      <c r="P153" s="194"/>
      <c r="Q153" s="194"/>
      <c r="R153" s="194"/>
      <c r="S153" s="194"/>
      <c r="T153" s="194"/>
      <c r="U153" s="194"/>
      <c r="V153" s="194"/>
      <c r="W153" s="194"/>
      <c r="X153" s="194"/>
      <c r="Y153" s="194"/>
      <c r="Z153" s="194"/>
      <c r="AA153" s="194"/>
      <c r="AB153" s="194"/>
      <c r="AC153" s="194"/>
      <c r="AD153" s="194"/>
    </row>
    <row r="154" spans="1:30" ht="18" customHeight="1">
      <c r="A154" s="230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194"/>
      <c r="N154" s="194"/>
      <c r="O154" s="194"/>
      <c r="P154" s="194"/>
      <c r="Q154" s="194"/>
      <c r="R154" s="194"/>
      <c r="S154" s="194"/>
      <c r="T154" s="194"/>
      <c r="U154" s="194"/>
      <c r="V154" s="194"/>
      <c r="W154" s="194"/>
      <c r="X154" s="194"/>
      <c r="Y154" s="194"/>
      <c r="Z154" s="194"/>
      <c r="AA154" s="194"/>
      <c r="AB154" s="194"/>
      <c r="AC154" s="194"/>
      <c r="AD154" s="194"/>
    </row>
    <row r="155" spans="1:30" ht="18" customHeight="1">
      <c r="A155" s="230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194"/>
      <c r="N155" s="194"/>
      <c r="O155" s="194"/>
      <c r="P155" s="194"/>
      <c r="Q155" s="194"/>
      <c r="R155" s="194"/>
      <c r="S155" s="194"/>
      <c r="T155" s="194"/>
      <c r="U155" s="194"/>
      <c r="V155" s="194"/>
      <c r="W155" s="194"/>
      <c r="X155" s="194"/>
      <c r="Y155" s="194"/>
      <c r="Z155" s="194"/>
      <c r="AA155" s="194"/>
      <c r="AB155" s="194"/>
      <c r="AC155" s="194"/>
      <c r="AD155" s="194"/>
    </row>
    <row r="156" spans="1:30" ht="18" customHeight="1">
      <c r="A156" s="230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194"/>
      <c r="N156" s="194"/>
      <c r="O156" s="194"/>
      <c r="P156" s="194"/>
      <c r="Q156" s="194"/>
      <c r="R156" s="194"/>
      <c r="S156" s="194"/>
      <c r="T156" s="194"/>
      <c r="U156" s="194"/>
      <c r="V156" s="194"/>
      <c r="W156" s="194"/>
      <c r="X156" s="194"/>
      <c r="Y156" s="194"/>
      <c r="Z156" s="194"/>
      <c r="AA156" s="194"/>
      <c r="AB156" s="194"/>
      <c r="AC156" s="194"/>
      <c r="AD156" s="194"/>
    </row>
    <row r="157" spans="1:30" ht="18" customHeight="1">
      <c r="A157" s="230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194"/>
      <c r="N157" s="194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4"/>
      <c r="AA157" s="194"/>
      <c r="AB157" s="194"/>
      <c r="AC157" s="194"/>
      <c r="AD157" s="194"/>
    </row>
    <row r="158" spans="1:30" ht="18" customHeight="1">
      <c r="A158" s="230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194"/>
      <c r="N158" s="194"/>
      <c r="O158" s="194"/>
      <c r="P158" s="194"/>
      <c r="Q158" s="194"/>
      <c r="R158" s="194"/>
      <c r="S158" s="194"/>
      <c r="T158" s="194"/>
      <c r="U158" s="194"/>
      <c r="V158" s="194"/>
      <c r="W158" s="194"/>
      <c r="X158" s="194"/>
      <c r="Y158" s="194"/>
      <c r="Z158" s="194"/>
      <c r="AA158" s="194"/>
      <c r="AB158" s="194"/>
      <c r="AC158" s="194"/>
      <c r="AD158" s="194"/>
    </row>
    <row r="159" spans="1:30" ht="18" customHeight="1">
      <c r="A159" s="230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194"/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4"/>
      <c r="AA159" s="194"/>
      <c r="AB159" s="194"/>
      <c r="AC159" s="194"/>
      <c r="AD159" s="194"/>
    </row>
    <row r="160" spans="1:30" ht="18" customHeight="1">
      <c r="A160" s="230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194"/>
      <c r="N160" s="194"/>
      <c r="O160" s="194"/>
      <c r="P160" s="194"/>
      <c r="Q160" s="194"/>
      <c r="R160" s="194"/>
      <c r="S160" s="194"/>
      <c r="T160" s="194"/>
      <c r="U160" s="194"/>
      <c r="V160" s="194"/>
      <c r="W160" s="194"/>
      <c r="X160" s="194"/>
      <c r="Y160" s="194"/>
      <c r="Z160" s="194"/>
      <c r="AA160" s="194"/>
      <c r="AB160" s="194"/>
      <c r="AC160" s="194"/>
      <c r="AD160" s="194"/>
    </row>
    <row r="161" spans="1:30" ht="18" customHeight="1">
      <c r="A161" s="230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194"/>
      <c r="N161" s="194"/>
      <c r="O161" s="194"/>
      <c r="P161" s="194"/>
      <c r="Q161" s="194"/>
      <c r="R161" s="194"/>
      <c r="S161" s="194"/>
      <c r="T161" s="194"/>
      <c r="U161" s="194"/>
      <c r="V161" s="194"/>
      <c r="W161" s="194"/>
      <c r="X161" s="194"/>
      <c r="Y161" s="194"/>
      <c r="Z161" s="194"/>
      <c r="AA161" s="194"/>
      <c r="AB161" s="194"/>
      <c r="AC161" s="194"/>
      <c r="AD161" s="194"/>
    </row>
    <row r="162" spans="1:30" ht="18" customHeight="1">
      <c r="A162" s="230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194"/>
      <c r="N162" s="194"/>
      <c r="O162" s="194"/>
      <c r="P162" s="194"/>
      <c r="Q162" s="194"/>
      <c r="R162" s="194"/>
      <c r="S162" s="194"/>
      <c r="T162" s="194"/>
      <c r="U162" s="194"/>
      <c r="V162" s="194"/>
      <c r="W162" s="194"/>
      <c r="X162" s="194"/>
      <c r="Y162" s="194"/>
      <c r="Z162" s="194"/>
      <c r="AA162" s="194"/>
      <c r="AB162" s="194"/>
      <c r="AC162" s="194"/>
      <c r="AD162" s="194"/>
    </row>
    <row r="163" spans="1:30" ht="18" customHeight="1">
      <c r="A163" s="230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194"/>
      <c r="N163" s="194"/>
      <c r="O163" s="194"/>
      <c r="P163" s="194"/>
      <c r="Q163" s="194"/>
      <c r="R163" s="194"/>
      <c r="S163" s="194"/>
      <c r="T163" s="194"/>
      <c r="U163" s="194"/>
      <c r="V163" s="194"/>
      <c r="W163" s="194"/>
      <c r="X163" s="194"/>
      <c r="Y163" s="194"/>
      <c r="Z163" s="194"/>
      <c r="AA163" s="194"/>
      <c r="AB163" s="194"/>
      <c r="AC163" s="194"/>
      <c r="AD163" s="194"/>
    </row>
    <row r="164" spans="1:30" ht="18" customHeight="1">
      <c r="A164" s="230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194"/>
      <c r="N164" s="194"/>
      <c r="O164" s="194"/>
      <c r="P164" s="194"/>
      <c r="Q164" s="194"/>
      <c r="R164" s="194"/>
      <c r="S164" s="194"/>
      <c r="T164" s="194"/>
      <c r="U164" s="194"/>
      <c r="V164" s="194"/>
      <c r="W164" s="194"/>
      <c r="X164" s="194"/>
      <c r="Y164" s="194"/>
      <c r="Z164" s="194"/>
      <c r="AA164" s="194"/>
      <c r="AB164" s="194"/>
      <c r="AC164" s="194"/>
      <c r="AD164" s="194"/>
    </row>
    <row r="165" spans="1:30" ht="18" customHeight="1">
      <c r="A165" s="230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194"/>
      <c r="N165" s="194"/>
      <c r="O165" s="194"/>
      <c r="P165" s="194"/>
      <c r="Q165" s="194"/>
      <c r="R165" s="194"/>
      <c r="S165" s="194"/>
      <c r="T165" s="194"/>
      <c r="U165" s="194"/>
      <c r="V165" s="194"/>
      <c r="W165" s="194"/>
      <c r="X165" s="194"/>
      <c r="Y165" s="194"/>
      <c r="Z165" s="194"/>
      <c r="AA165" s="194"/>
      <c r="AB165" s="194"/>
      <c r="AC165" s="194"/>
      <c r="AD165" s="194"/>
    </row>
    <row r="166" spans="1:30" ht="18" customHeight="1">
      <c r="A166" s="230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194"/>
      <c r="N166" s="194"/>
      <c r="O166" s="194"/>
      <c r="P166" s="194"/>
      <c r="Q166" s="194"/>
      <c r="R166" s="194"/>
      <c r="S166" s="194"/>
      <c r="T166" s="194"/>
      <c r="U166" s="194"/>
      <c r="V166" s="194"/>
      <c r="W166" s="194"/>
      <c r="X166" s="194"/>
      <c r="Y166" s="194"/>
      <c r="Z166" s="194"/>
      <c r="AA166" s="194"/>
      <c r="AB166" s="194"/>
      <c r="AC166" s="194"/>
      <c r="AD166" s="194"/>
    </row>
    <row r="167" spans="1:30" ht="18" customHeight="1">
      <c r="A167" s="230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194"/>
      <c r="N167" s="194"/>
      <c r="O167" s="194"/>
      <c r="P167" s="194"/>
      <c r="Q167" s="194"/>
      <c r="R167" s="194"/>
      <c r="S167" s="194"/>
      <c r="T167" s="194"/>
      <c r="U167" s="194"/>
      <c r="V167" s="194"/>
      <c r="W167" s="194"/>
      <c r="X167" s="194"/>
      <c r="Y167" s="194"/>
      <c r="Z167" s="194"/>
      <c r="AA167" s="194"/>
      <c r="AB167" s="194"/>
      <c r="AC167" s="194"/>
      <c r="AD167" s="194"/>
    </row>
    <row r="168" spans="1:30" ht="18" customHeight="1">
      <c r="A168" s="230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194"/>
      <c r="N168" s="194"/>
      <c r="O168" s="194"/>
      <c r="P168" s="194"/>
      <c r="Q168" s="194"/>
      <c r="R168" s="194"/>
      <c r="S168" s="194"/>
      <c r="T168" s="194"/>
      <c r="U168" s="194"/>
      <c r="V168" s="194"/>
      <c r="W168" s="194"/>
      <c r="X168" s="194"/>
      <c r="Y168" s="194"/>
      <c r="Z168" s="194"/>
      <c r="AA168" s="194"/>
      <c r="AB168" s="194"/>
      <c r="AC168" s="194"/>
      <c r="AD168" s="194"/>
    </row>
    <row r="169" spans="1:30" ht="18" customHeight="1">
      <c r="A169" s="230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194"/>
      <c r="N169" s="194"/>
      <c r="O169" s="194"/>
      <c r="P169" s="194"/>
      <c r="Q169" s="194"/>
      <c r="R169" s="194"/>
      <c r="S169" s="194"/>
      <c r="T169" s="194"/>
      <c r="U169" s="194"/>
      <c r="V169" s="194"/>
      <c r="W169" s="194"/>
      <c r="X169" s="194"/>
      <c r="Y169" s="194"/>
      <c r="Z169" s="194"/>
      <c r="AA169" s="194"/>
      <c r="AB169" s="194"/>
      <c r="AC169" s="194"/>
      <c r="AD169" s="194"/>
    </row>
    <row r="170" spans="1:30" ht="18" customHeight="1">
      <c r="A170" s="230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194"/>
      <c r="N170" s="194"/>
      <c r="O170" s="194"/>
      <c r="P170" s="194"/>
      <c r="Q170" s="194"/>
      <c r="R170" s="194"/>
      <c r="S170" s="194"/>
      <c r="T170" s="194"/>
      <c r="U170" s="194"/>
      <c r="V170" s="194"/>
      <c r="W170" s="194"/>
      <c r="X170" s="194"/>
      <c r="Y170" s="194"/>
      <c r="Z170" s="194"/>
      <c r="AA170" s="194"/>
      <c r="AB170" s="194"/>
      <c r="AC170" s="194"/>
      <c r="AD170" s="194"/>
    </row>
    <row r="171" spans="1:30" ht="18" customHeight="1">
      <c r="A171" s="230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194"/>
      <c r="N171" s="194"/>
      <c r="O171" s="194"/>
      <c r="P171" s="194"/>
      <c r="Q171" s="194"/>
      <c r="R171" s="194"/>
      <c r="S171" s="194"/>
      <c r="T171" s="194"/>
      <c r="U171" s="194"/>
      <c r="V171" s="194"/>
      <c r="W171" s="194"/>
      <c r="X171" s="194"/>
      <c r="Y171" s="194"/>
      <c r="Z171" s="194"/>
      <c r="AA171" s="194"/>
      <c r="AB171" s="194"/>
      <c r="AC171" s="194"/>
      <c r="AD171" s="194"/>
    </row>
    <row r="172" spans="1:30" ht="18" customHeight="1">
      <c r="A172" s="230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194"/>
      <c r="N172" s="194"/>
      <c r="O172" s="194"/>
      <c r="P172" s="194"/>
      <c r="Q172" s="194"/>
      <c r="R172" s="194"/>
      <c r="S172" s="194"/>
      <c r="T172" s="194"/>
      <c r="U172" s="194"/>
      <c r="V172" s="194"/>
      <c r="W172" s="194"/>
      <c r="X172" s="194"/>
      <c r="Y172" s="194"/>
      <c r="Z172" s="194"/>
      <c r="AA172" s="194"/>
      <c r="AB172" s="194"/>
      <c r="AC172" s="194"/>
      <c r="AD172" s="194"/>
    </row>
    <row r="173" spans="1:30" ht="18" customHeight="1">
      <c r="A173" s="230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194"/>
      <c r="N173" s="194"/>
      <c r="O173" s="194"/>
      <c r="P173" s="194"/>
      <c r="Q173" s="194"/>
      <c r="R173" s="194"/>
      <c r="S173" s="194"/>
      <c r="T173" s="194"/>
      <c r="U173" s="194"/>
      <c r="V173" s="194"/>
      <c r="W173" s="194"/>
      <c r="X173" s="194"/>
      <c r="Y173" s="194"/>
      <c r="Z173" s="194"/>
      <c r="AA173" s="194"/>
      <c r="AB173" s="194"/>
      <c r="AC173" s="194"/>
      <c r="AD173" s="194"/>
    </row>
    <row r="174" spans="1:30" ht="18" customHeight="1">
      <c r="A174" s="230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194"/>
      <c r="N174" s="194"/>
      <c r="O174" s="194"/>
      <c r="P174" s="194"/>
      <c r="Q174" s="194"/>
      <c r="R174" s="194"/>
      <c r="S174" s="194"/>
      <c r="T174" s="194"/>
      <c r="U174" s="194"/>
      <c r="V174" s="194"/>
      <c r="W174" s="194"/>
      <c r="X174" s="194"/>
      <c r="Y174" s="194"/>
      <c r="Z174" s="194"/>
      <c r="AA174" s="194"/>
      <c r="AB174" s="194"/>
      <c r="AC174" s="194"/>
      <c r="AD174" s="194"/>
    </row>
    <row r="175" spans="1:30" ht="18" customHeight="1">
      <c r="A175" s="230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194"/>
      <c r="N175" s="194"/>
      <c r="O175" s="194"/>
      <c r="P175" s="194"/>
      <c r="Q175" s="194"/>
      <c r="R175" s="194"/>
      <c r="S175" s="194"/>
      <c r="T175" s="194"/>
      <c r="U175" s="194"/>
      <c r="V175" s="194"/>
      <c r="W175" s="194"/>
      <c r="X175" s="194"/>
      <c r="Y175" s="194"/>
      <c r="Z175" s="194"/>
      <c r="AA175" s="194"/>
      <c r="AB175" s="194"/>
      <c r="AC175" s="194"/>
      <c r="AD175" s="194"/>
    </row>
    <row r="176" spans="1:30" ht="18" customHeight="1">
      <c r="A176" s="230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194"/>
      <c r="N176" s="194"/>
      <c r="O176" s="194"/>
      <c r="P176" s="194"/>
      <c r="Q176" s="194"/>
      <c r="R176" s="194"/>
      <c r="S176" s="194"/>
      <c r="T176" s="194"/>
      <c r="U176" s="194"/>
      <c r="V176" s="194"/>
      <c r="W176" s="194"/>
      <c r="X176" s="194"/>
      <c r="Y176" s="194"/>
      <c r="Z176" s="194"/>
      <c r="AA176" s="194"/>
      <c r="AB176" s="194"/>
      <c r="AC176" s="194"/>
      <c r="AD176" s="194"/>
    </row>
    <row r="177" spans="1:30" ht="18" customHeight="1">
      <c r="A177" s="230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194"/>
      <c r="N177" s="194"/>
      <c r="O177" s="194"/>
      <c r="P177" s="194"/>
      <c r="Q177" s="194"/>
      <c r="R177" s="194"/>
      <c r="S177" s="194"/>
      <c r="T177" s="194"/>
      <c r="U177" s="194"/>
      <c r="V177" s="194"/>
      <c r="W177" s="194"/>
      <c r="X177" s="194"/>
      <c r="Y177" s="194"/>
      <c r="Z177" s="194"/>
      <c r="AA177" s="194"/>
      <c r="AB177" s="194"/>
      <c r="AC177" s="194"/>
      <c r="AD177" s="194"/>
    </row>
    <row r="178" spans="1:30" ht="18" customHeight="1">
      <c r="A178" s="230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194"/>
      <c r="N178" s="194"/>
      <c r="O178" s="194"/>
      <c r="P178" s="194"/>
      <c r="Q178" s="194"/>
      <c r="R178" s="194"/>
      <c r="S178" s="194"/>
      <c r="T178" s="194"/>
      <c r="U178" s="194"/>
      <c r="V178" s="194"/>
      <c r="W178" s="194"/>
      <c r="X178" s="194"/>
      <c r="Y178" s="194"/>
      <c r="Z178" s="194"/>
      <c r="AA178" s="194"/>
      <c r="AB178" s="194"/>
      <c r="AC178" s="194"/>
      <c r="AD178" s="194"/>
    </row>
    <row r="179" spans="1:30" ht="18" customHeight="1">
      <c r="A179" s="230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194"/>
      <c r="N179" s="194"/>
      <c r="O179" s="194"/>
      <c r="P179" s="194"/>
      <c r="Q179" s="194"/>
      <c r="R179" s="194"/>
      <c r="S179" s="194"/>
      <c r="T179" s="194"/>
      <c r="U179" s="194"/>
      <c r="V179" s="194"/>
      <c r="W179" s="194"/>
      <c r="X179" s="194"/>
      <c r="Y179" s="194"/>
      <c r="Z179" s="194"/>
      <c r="AA179" s="194"/>
      <c r="AB179" s="194"/>
      <c r="AC179" s="194"/>
      <c r="AD179" s="194"/>
    </row>
    <row r="180" spans="1:30" ht="18" customHeight="1">
      <c r="A180" s="230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194"/>
      <c r="N180" s="194"/>
      <c r="O180" s="194"/>
      <c r="P180" s="194"/>
      <c r="Q180" s="194"/>
      <c r="R180" s="194"/>
      <c r="S180" s="194"/>
      <c r="T180" s="194"/>
      <c r="U180" s="194"/>
      <c r="V180" s="194"/>
      <c r="W180" s="194"/>
      <c r="X180" s="194"/>
      <c r="Y180" s="194"/>
      <c r="Z180" s="194"/>
      <c r="AA180" s="194"/>
      <c r="AB180" s="194"/>
      <c r="AC180" s="194"/>
      <c r="AD180" s="194"/>
    </row>
    <row r="181" spans="1:30" ht="18" customHeight="1">
      <c r="A181" s="230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194"/>
      <c r="N181" s="194"/>
      <c r="O181" s="194"/>
      <c r="P181" s="194"/>
      <c r="Q181" s="194"/>
      <c r="R181" s="194"/>
      <c r="S181" s="194"/>
      <c r="T181" s="194"/>
      <c r="U181" s="194"/>
      <c r="V181" s="194"/>
      <c r="W181" s="194"/>
      <c r="X181" s="194"/>
      <c r="Y181" s="194"/>
      <c r="Z181" s="194"/>
      <c r="AA181" s="194"/>
      <c r="AB181" s="194"/>
      <c r="AC181" s="194"/>
      <c r="AD181" s="194"/>
    </row>
    <row r="182" spans="1:30" ht="18" customHeight="1">
      <c r="A182" s="230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194"/>
      <c r="N182" s="194"/>
      <c r="O182" s="194"/>
      <c r="P182" s="194"/>
      <c r="Q182" s="194"/>
      <c r="R182" s="194"/>
      <c r="S182" s="194"/>
      <c r="T182" s="194"/>
      <c r="U182" s="194"/>
      <c r="V182" s="194"/>
      <c r="W182" s="194"/>
      <c r="X182" s="194"/>
      <c r="Y182" s="194"/>
      <c r="Z182" s="194"/>
      <c r="AA182" s="194"/>
      <c r="AB182" s="194"/>
      <c r="AC182" s="194"/>
      <c r="AD182" s="194"/>
    </row>
    <row r="183" spans="1:30" ht="18" customHeight="1">
      <c r="A183" s="230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194"/>
      <c r="N183" s="194"/>
      <c r="O183" s="194"/>
      <c r="P183" s="194"/>
      <c r="Q183" s="194"/>
      <c r="R183" s="194"/>
      <c r="S183" s="194"/>
      <c r="T183" s="194"/>
      <c r="U183" s="194"/>
      <c r="V183" s="194"/>
      <c r="W183" s="194"/>
      <c r="X183" s="194"/>
      <c r="Y183" s="194"/>
      <c r="Z183" s="194"/>
      <c r="AA183" s="194"/>
      <c r="AB183" s="194"/>
      <c r="AC183" s="194"/>
      <c r="AD183" s="194"/>
    </row>
    <row r="184" spans="1:30" ht="18" customHeight="1">
      <c r="A184" s="230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194"/>
      <c r="N184" s="194"/>
      <c r="O184" s="194"/>
      <c r="P184" s="194"/>
      <c r="Q184" s="194"/>
      <c r="R184" s="194"/>
      <c r="S184" s="194"/>
      <c r="T184" s="194"/>
      <c r="U184" s="194"/>
      <c r="V184" s="194"/>
      <c r="W184" s="194"/>
      <c r="X184" s="194"/>
      <c r="Y184" s="194"/>
      <c r="Z184" s="194"/>
      <c r="AA184" s="194"/>
      <c r="AB184" s="194"/>
      <c r="AC184" s="194"/>
      <c r="AD184" s="194"/>
    </row>
    <row r="185" spans="1:30" ht="18" customHeight="1">
      <c r="A185" s="230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194"/>
      <c r="N185" s="194"/>
      <c r="O185" s="194"/>
      <c r="P185" s="194"/>
      <c r="Q185" s="194"/>
      <c r="R185" s="194"/>
      <c r="S185" s="194"/>
      <c r="T185" s="194"/>
      <c r="U185" s="194"/>
      <c r="V185" s="194"/>
      <c r="W185" s="194"/>
      <c r="X185" s="194"/>
      <c r="Y185" s="194"/>
      <c r="Z185" s="194"/>
      <c r="AA185" s="194"/>
      <c r="AB185" s="194"/>
      <c r="AC185" s="194"/>
      <c r="AD185" s="194"/>
    </row>
    <row r="186" spans="1:30" ht="18" customHeight="1">
      <c r="A186" s="230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194"/>
      <c r="N186" s="194"/>
      <c r="O186" s="194"/>
      <c r="P186" s="194"/>
      <c r="Q186" s="194"/>
      <c r="R186" s="194"/>
      <c r="S186" s="194"/>
      <c r="T186" s="194"/>
      <c r="U186" s="194"/>
      <c r="V186" s="194"/>
      <c r="W186" s="194"/>
      <c r="X186" s="194"/>
      <c r="Y186" s="194"/>
      <c r="Z186" s="194"/>
      <c r="AA186" s="194"/>
      <c r="AB186" s="194"/>
      <c r="AC186" s="194"/>
      <c r="AD186" s="194"/>
    </row>
    <row r="187" spans="1:30" ht="18" customHeight="1">
      <c r="A187" s="230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194"/>
      <c r="N187" s="194"/>
      <c r="O187" s="194"/>
      <c r="P187" s="194"/>
      <c r="Q187" s="194"/>
      <c r="R187" s="194"/>
      <c r="S187" s="194"/>
      <c r="T187" s="194"/>
      <c r="U187" s="194"/>
      <c r="V187" s="194"/>
      <c r="W187" s="194"/>
      <c r="X187" s="194"/>
      <c r="Y187" s="194"/>
      <c r="Z187" s="194"/>
      <c r="AA187" s="194"/>
      <c r="AB187" s="194"/>
      <c r="AC187" s="194"/>
      <c r="AD187" s="194"/>
    </row>
    <row r="188" spans="1:30" ht="18" customHeight="1">
      <c r="A188" s="230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194"/>
      <c r="N188" s="194"/>
      <c r="O188" s="194"/>
      <c r="P188" s="194"/>
      <c r="Q188" s="194"/>
      <c r="R188" s="194"/>
      <c r="S188" s="194"/>
      <c r="T188" s="194"/>
      <c r="U188" s="194"/>
      <c r="V188" s="194"/>
      <c r="W188" s="194"/>
      <c r="X188" s="194"/>
      <c r="Y188" s="194"/>
      <c r="Z188" s="194"/>
      <c r="AA188" s="194"/>
      <c r="AB188" s="194"/>
      <c r="AC188" s="194"/>
      <c r="AD188" s="194"/>
    </row>
    <row r="189" spans="1:30" ht="18" customHeight="1">
      <c r="A189" s="230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194"/>
      <c r="N189" s="194"/>
      <c r="O189" s="194"/>
      <c r="P189" s="194"/>
      <c r="Q189" s="194"/>
      <c r="R189" s="194"/>
      <c r="S189" s="194"/>
      <c r="T189" s="194"/>
      <c r="U189" s="194"/>
      <c r="V189" s="194"/>
      <c r="W189" s="194"/>
      <c r="X189" s="194"/>
      <c r="Y189" s="194"/>
      <c r="Z189" s="194"/>
      <c r="AA189" s="194"/>
      <c r="AB189" s="194"/>
      <c r="AC189" s="194"/>
      <c r="AD189" s="194"/>
    </row>
    <row r="190" spans="1:30" ht="18" customHeight="1">
      <c r="A190" s="230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194"/>
      <c r="N190" s="194"/>
      <c r="O190" s="194"/>
      <c r="P190" s="194"/>
      <c r="Q190" s="194"/>
      <c r="R190" s="194"/>
      <c r="S190" s="194"/>
      <c r="T190" s="194"/>
      <c r="U190" s="194"/>
      <c r="V190" s="194"/>
      <c r="W190" s="194"/>
      <c r="X190" s="194"/>
      <c r="Y190" s="194"/>
      <c r="Z190" s="194"/>
      <c r="AA190" s="194"/>
      <c r="AB190" s="194"/>
      <c r="AC190" s="194"/>
      <c r="AD190" s="194"/>
    </row>
    <row r="191" spans="1:30" ht="18" customHeight="1">
      <c r="A191" s="230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194"/>
      <c r="N191" s="194"/>
      <c r="O191" s="194"/>
      <c r="P191" s="194"/>
      <c r="Q191" s="194"/>
      <c r="R191" s="194"/>
      <c r="S191" s="194"/>
      <c r="T191" s="194"/>
      <c r="U191" s="194"/>
      <c r="V191" s="194"/>
      <c r="W191" s="194"/>
      <c r="X191" s="194"/>
      <c r="Y191" s="194"/>
      <c r="Z191" s="194"/>
      <c r="AA191" s="194"/>
      <c r="AB191" s="194"/>
      <c r="AC191" s="194"/>
      <c r="AD191" s="194"/>
    </row>
    <row r="192" spans="1:30" ht="18" customHeight="1">
      <c r="A192" s="230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194"/>
      <c r="N192" s="194"/>
      <c r="O192" s="194"/>
      <c r="P192" s="194"/>
      <c r="Q192" s="194"/>
      <c r="R192" s="194"/>
      <c r="S192" s="194"/>
      <c r="T192" s="194"/>
      <c r="U192" s="194"/>
      <c r="V192" s="194"/>
      <c r="W192" s="194"/>
      <c r="X192" s="194"/>
      <c r="Y192" s="194"/>
      <c r="Z192" s="194"/>
      <c r="AA192" s="194"/>
      <c r="AB192" s="194"/>
      <c r="AC192" s="194"/>
      <c r="AD192" s="194"/>
    </row>
    <row r="193" spans="1:30" ht="18" customHeight="1">
      <c r="A193" s="230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194"/>
      <c r="N193" s="194"/>
      <c r="O193" s="194"/>
      <c r="P193" s="194"/>
      <c r="Q193" s="194"/>
      <c r="R193" s="194"/>
      <c r="S193" s="194"/>
      <c r="T193" s="194"/>
      <c r="U193" s="194"/>
      <c r="V193" s="194"/>
      <c r="W193" s="194"/>
      <c r="X193" s="194"/>
      <c r="Y193" s="194"/>
      <c r="Z193" s="194"/>
      <c r="AA193" s="194"/>
      <c r="AB193" s="194"/>
      <c r="AC193" s="194"/>
      <c r="AD193" s="194"/>
    </row>
    <row r="194" spans="1:30" ht="18" customHeight="1">
      <c r="A194" s="230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194"/>
      <c r="N194" s="194"/>
      <c r="O194" s="194"/>
      <c r="P194" s="194"/>
      <c r="Q194" s="194"/>
      <c r="R194" s="194"/>
      <c r="S194" s="194"/>
      <c r="T194" s="194"/>
      <c r="U194" s="194"/>
      <c r="V194" s="194"/>
      <c r="W194" s="194"/>
      <c r="X194" s="194"/>
      <c r="Y194" s="194"/>
      <c r="Z194" s="194"/>
      <c r="AA194" s="194"/>
      <c r="AB194" s="194"/>
      <c r="AC194" s="194"/>
      <c r="AD194" s="194"/>
    </row>
    <row r="195" spans="1:30" ht="18" customHeight="1">
      <c r="A195" s="230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194"/>
      <c r="N195" s="194"/>
      <c r="O195" s="194"/>
      <c r="P195" s="194"/>
      <c r="Q195" s="194"/>
      <c r="R195" s="194"/>
      <c r="S195" s="194"/>
      <c r="T195" s="194"/>
      <c r="U195" s="194"/>
      <c r="V195" s="194"/>
      <c r="W195" s="194"/>
      <c r="X195" s="194"/>
      <c r="Y195" s="194"/>
      <c r="Z195" s="194"/>
      <c r="AA195" s="194"/>
      <c r="AB195" s="194"/>
      <c r="AC195" s="194"/>
      <c r="AD195" s="194"/>
    </row>
    <row r="196" spans="1:30" ht="18" customHeight="1">
      <c r="A196" s="230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194"/>
      <c r="N196" s="194"/>
      <c r="O196" s="194"/>
      <c r="P196" s="194"/>
      <c r="Q196" s="194"/>
      <c r="R196" s="194"/>
      <c r="S196" s="194"/>
      <c r="T196" s="194"/>
      <c r="U196" s="194"/>
      <c r="V196" s="194"/>
      <c r="W196" s="194"/>
      <c r="X196" s="194"/>
      <c r="Y196" s="194"/>
      <c r="Z196" s="194"/>
      <c r="AA196" s="194"/>
      <c r="AB196" s="194"/>
      <c r="AC196" s="194"/>
      <c r="AD196" s="194"/>
    </row>
    <row r="197" spans="1:30" ht="18" customHeight="1">
      <c r="A197" s="230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194"/>
      <c r="N197" s="194"/>
      <c r="O197" s="194"/>
      <c r="P197" s="194"/>
      <c r="Q197" s="194"/>
      <c r="R197" s="194"/>
      <c r="S197" s="194"/>
      <c r="T197" s="194"/>
      <c r="U197" s="194"/>
      <c r="V197" s="194"/>
      <c r="W197" s="194"/>
      <c r="X197" s="194"/>
      <c r="Y197" s="194"/>
      <c r="Z197" s="194"/>
      <c r="AA197" s="194"/>
      <c r="AB197" s="194"/>
      <c r="AC197" s="194"/>
      <c r="AD197" s="194"/>
    </row>
    <row r="198" spans="1:30" ht="18" customHeight="1">
      <c r="A198" s="230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194"/>
      <c r="N198" s="194"/>
      <c r="O198" s="194"/>
      <c r="P198" s="194"/>
      <c r="Q198" s="194"/>
      <c r="R198" s="194"/>
      <c r="S198" s="194"/>
      <c r="T198" s="194"/>
      <c r="U198" s="194"/>
      <c r="V198" s="194"/>
      <c r="W198" s="194"/>
      <c r="X198" s="194"/>
      <c r="Y198" s="194"/>
      <c r="Z198" s="194"/>
      <c r="AA198" s="194"/>
      <c r="AB198" s="194"/>
      <c r="AC198" s="194"/>
      <c r="AD198" s="194"/>
    </row>
    <row r="199" spans="1:30" ht="18" customHeight="1">
      <c r="A199" s="230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194"/>
      <c r="N199" s="194"/>
      <c r="O199" s="194"/>
      <c r="P199" s="194"/>
      <c r="Q199" s="194"/>
      <c r="R199" s="194"/>
      <c r="S199" s="194"/>
      <c r="T199" s="194"/>
      <c r="U199" s="194"/>
      <c r="V199" s="194"/>
      <c r="W199" s="194"/>
      <c r="X199" s="194"/>
      <c r="Y199" s="194"/>
      <c r="Z199" s="194"/>
      <c r="AA199" s="194"/>
      <c r="AB199" s="194"/>
      <c r="AC199" s="194"/>
      <c r="AD199" s="194"/>
    </row>
    <row r="200" spans="1:30" ht="18" customHeight="1">
      <c r="A200" s="230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194"/>
      <c r="N200" s="194"/>
      <c r="O200" s="194"/>
      <c r="P200" s="194"/>
      <c r="Q200" s="194"/>
      <c r="R200" s="194"/>
      <c r="S200" s="194"/>
      <c r="T200" s="194"/>
      <c r="U200" s="194"/>
      <c r="V200" s="194"/>
      <c r="W200" s="194"/>
      <c r="X200" s="194"/>
      <c r="Y200" s="194"/>
      <c r="Z200" s="194"/>
      <c r="AA200" s="194"/>
      <c r="AB200" s="194"/>
      <c r="AC200" s="194"/>
      <c r="AD200" s="194"/>
    </row>
    <row r="201" spans="1:30" ht="18" customHeight="1">
      <c r="A201" s="230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194"/>
      <c r="N201" s="194"/>
      <c r="O201" s="194"/>
      <c r="P201" s="194"/>
      <c r="Q201" s="194"/>
      <c r="R201" s="194"/>
      <c r="S201" s="194"/>
      <c r="T201" s="194"/>
      <c r="U201" s="194"/>
      <c r="V201" s="194"/>
      <c r="W201" s="194"/>
      <c r="X201" s="194"/>
      <c r="Y201" s="194"/>
      <c r="Z201" s="194"/>
      <c r="AA201" s="194"/>
      <c r="AB201" s="194"/>
      <c r="AC201" s="194"/>
      <c r="AD201" s="194"/>
    </row>
    <row r="202" spans="1:30" ht="18" customHeight="1">
      <c r="A202" s="230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194"/>
      <c r="N202" s="194"/>
      <c r="O202" s="194"/>
      <c r="P202" s="194"/>
      <c r="Q202" s="194"/>
      <c r="R202" s="194"/>
      <c r="S202" s="194"/>
      <c r="T202" s="194"/>
      <c r="U202" s="194"/>
      <c r="V202" s="194"/>
      <c r="W202" s="194"/>
      <c r="X202" s="194"/>
      <c r="Y202" s="194"/>
      <c r="Z202" s="194"/>
      <c r="AA202" s="194"/>
      <c r="AB202" s="194"/>
      <c r="AC202" s="194"/>
      <c r="AD202" s="194"/>
    </row>
    <row r="203" spans="1:30" ht="18" customHeight="1">
      <c r="A203" s="230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194"/>
      <c r="N203" s="194"/>
      <c r="O203" s="194"/>
      <c r="P203" s="194"/>
      <c r="Q203" s="194"/>
      <c r="R203" s="194"/>
      <c r="S203" s="194"/>
      <c r="T203" s="194"/>
      <c r="U203" s="194"/>
      <c r="V203" s="194"/>
      <c r="W203" s="194"/>
      <c r="X203" s="194"/>
      <c r="Y203" s="194"/>
      <c r="Z203" s="194"/>
      <c r="AA203" s="194"/>
      <c r="AB203" s="194"/>
      <c r="AC203" s="194"/>
      <c r="AD203" s="194"/>
    </row>
    <row r="204" spans="1:30" ht="18" customHeight="1">
      <c r="A204" s="230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194"/>
      <c r="N204" s="194"/>
      <c r="O204" s="194"/>
      <c r="P204" s="194"/>
      <c r="Q204" s="194"/>
      <c r="R204" s="194"/>
      <c r="S204" s="194"/>
      <c r="T204" s="194"/>
      <c r="U204" s="194"/>
      <c r="V204" s="194"/>
      <c r="W204" s="194"/>
      <c r="X204" s="194"/>
      <c r="Y204" s="194"/>
      <c r="Z204" s="194"/>
      <c r="AA204" s="194"/>
      <c r="AB204" s="194"/>
      <c r="AC204" s="194"/>
      <c r="AD204" s="194"/>
    </row>
    <row r="205" spans="1:30" ht="18" customHeight="1">
      <c r="A205" s="230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194"/>
      <c r="N205" s="194"/>
      <c r="O205" s="194"/>
      <c r="P205" s="194"/>
      <c r="Q205" s="194"/>
      <c r="R205" s="194"/>
      <c r="S205" s="194"/>
      <c r="T205" s="194"/>
      <c r="U205" s="194"/>
      <c r="V205" s="194"/>
      <c r="W205" s="194"/>
      <c r="X205" s="194"/>
      <c r="Y205" s="194"/>
      <c r="Z205" s="194"/>
      <c r="AA205" s="194"/>
      <c r="AB205" s="194"/>
      <c r="AC205" s="194"/>
      <c r="AD205" s="194"/>
    </row>
    <row r="206" spans="1:30" ht="18" customHeight="1">
      <c r="A206" s="230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194"/>
      <c r="N206" s="194"/>
      <c r="O206" s="194"/>
      <c r="P206" s="194"/>
      <c r="Q206" s="194"/>
      <c r="R206" s="194"/>
      <c r="S206" s="194"/>
      <c r="T206" s="194"/>
      <c r="U206" s="194"/>
      <c r="V206" s="194"/>
      <c r="W206" s="194"/>
      <c r="X206" s="194"/>
      <c r="Y206" s="194"/>
      <c r="Z206" s="194"/>
      <c r="AA206" s="194"/>
      <c r="AB206" s="194"/>
      <c r="AC206" s="194"/>
      <c r="AD206" s="194"/>
    </row>
    <row r="207" spans="1:30" ht="18" customHeight="1">
      <c r="A207" s="230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194"/>
      <c r="N207" s="194"/>
      <c r="O207" s="194"/>
      <c r="P207" s="194"/>
      <c r="Q207" s="194"/>
      <c r="R207" s="194"/>
      <c r="S207" s="194"/>
      <c r="T207" s="194"/>
      <c r="U207" s="194"/>
      <c r="V207" s="194"/>
      <c r="W207" s="194"/>
      <c r="X207" s="194"/>
      <c r="Y207" s="194"/>
      <c r="Z207" s="194"/>
      <c r="AA207" s="194"/>
      <c r="AB207" s="194"/>
      <c r="AC207" s="194"/>
      <c r="AD207" s="194"/>
    </row>
    <row r="208" spans="1:30" ht="18" customHeight="1">
      <c r="A208" s="230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194"/>
      <c r="N208" s="194"/>
      <c r="O208" s="194"/>
      <c r="P208" s="194"/>
      <c r="Q208" s="194"/>
      <c r="R208" s="194"/>
      <c r="S208" s="194"/>
      <c r="T208" s="194"/>
      <c r="U208" s="194"/>
      <c r="V208" s="194"/>
      <c r="W208" s="194"/>
      <c r="X208" s="194"/>
      <c r="Y208" s="194"/>
      <c r="Z208" s="194"/>
      <c r="AA208" s="194"/>
      <c r="AB208" s="194"/>
      <c r="AC208" s="194"/>
      <c r="AD208" s="194"/>
    </row>
    <row r="209" spans="1:30" ht="18" customHeight="1">
      <c r="A209" s="230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194"/>
      <c r="N209" s="194"/>
      <c r="O209" s="194"/>
      <c r="P209" s="194"/>
      <c r="Q209" s="194"/>
      <c r="R209" s="194"/>
      <c r="S209" s="194"/>
      <c r="T209" s="194"/>
      <c r="U209" s="194"/>
      <c r="V209" s="194"/>
      <c r="W209" s="194"/>
      <c r="X209" s="194"/>
      <c r="Y209" s="194"/>
      <c r="Z209" s="194"/>
      <c r="AA209" s="194"/>
      <c r="AB209" s="194"/>
      <c r="AC209" s="194"/>
      <c r="AD209" s="194"/>
    </row>
    <row r="210" spans="1:30" ht="18" customHeight="1">
      <c r="A210" s="230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194"/>
      <c r="N210" s="194"/>
      <c r="O210" s="194"/>
      <c r="P210" s="194"/>
      <c r="Q210" s="194"/>
      <c r="R210" s="194"/>
      <c r="S210" s="194"/>
      <c r="T210" s="194"/>
      <c r="U210" s="194"/>
      <c r="V210" s="194"/>
      <c r="W210" s="194"/>
      <c r="X210" s="194"/>
      <c r="Y210" s="194"/>
      <c r="Z210" s="194"/>
      <c r="AA210" s="194"/>
      <c r="AB210" s="194"/>
      <c r="AC210" s="194"/>
      <c r="AD210" s="194"/>
    </row>
    <row r="211" spans="1:30" ht="18" customHeight="1">
      <c r="A211" s="230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194"/>
      <c r="N211" s="194"/>
      <c r="O211" s="194"/>
      <c r="P211" s="194"/>
      <c r="Q211" s="194"/>
      <c r="R211" s="194"/>
      <c r="S211" s="194"/>
      <c r="T211" s="194"/>
      <c r="U211" s="194"/>
      <c r="V211" s="194"/>
      <c r="W211" s="194"/>
      <c r="X211" s="194"/>
      <c r="Y211" s="194"/>
      <c r="Z211" s="194"/>
      <c r="AA211" s="194"/>
      <c r="AB211" s="194"/>
      <c r="AC211" s="194"/>
      <c r="AD211" s="194"/>
    </row>
    <row r="212" spans="1:30" ht="18" customHeight="1">
      <c r="A212" s="230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194"/>
      <c r="N212" s="194"/>
      <c r="O212" s="194"/>
      <c r="P212" s="194"/>
      <c r="Q212" s="194"/>
      <c r="R212" s="194"/>
      <c r="S212" s="194"/>
      <c r="T212" s="194"/>
      <c r="U212" s="194"/>
      <c r="V212" s="194"/>
      <c r="W212" s="194"/>
      <c r="X212" s="194"/>
      <c r="Y212" s="194"/>
      <c r="Z212" s="194"/>
      <c r="AA212" s="194"/>
      <c r="AB212" s="194"/>
      <c r="AC212" s="194"/>
      <c r="AD212" s="194"/>
    </row>
    <row r="213" spans="1:30" ht="18" customHeight="1">
      <c r="A213" s="230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194"/>
      <c r="N213" s="194"/>
      <c r="O213" s="194"/>
      <c r="P213" s="194"/>
      <c r="Q213" s="194"/>
      <c r="R213" s="194"/>
      <c r="S213" s="194"/>
      <c r="T213" s="194"/>
      <c r="U213" s="194"/>
      <c r="V213" s="194"/>
      <c r="W213" s="194"/>
      <c r="X213" s="194"/>
      <c r="Y213" s="194"/>
      <c r="Z213" s="194"/>
      <c r="AA213" s="194"/>
      <c r="AB213" s="194"/>
      <c r="AC213" s="194"/>
      <c r="AD213" s="194"/>
    </row>
    <row r="214" spans="1:30" ht="18" customHeight="1">
      <c r="A214" s="230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194"/>
      <c r="N214" s="194"/>
      <c r="O214" s="194"/>
      <c r="P214" s="194"/>
      <c r="Q214" s="194"/>
      <c r="R214" s="194"/>
      <c r="S214" s="194"/>
      <c r="T214" s="194"/>
      <c r="U214" s="194"/>
      <c r="V214" s="194"/>
      <c r="W214" s="194"/>
      <c r="X214" s="194"/>
      <c r="Y214" s="194"/>
      <c r="Z214" s="194"/>
      <c r="AA214" s="194"/>
      <c r="AB214" s="194"/>
      <c r="AC214" s="194"/>
      <c r="AD214" s="194"/>
    </row>
    <row r="215" spans="1:30" ht="18" customHeight="1">
      <c r="A215" s="230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194"/>
      <c r="N215" s="194"/>
      <c r="O215" s="194"/>
      <c r="P215" s="194"/>
      <c r="Q215" s="194"/>
      <c r="R215" s="194"/>
      <c r="S215" s="194"/>
      <c r="T215" s="194"/>
      <c r="U215" s="194"/>
      <c r="V215" s="194"/>
      <c r="W215" s="194"/>
      <c r="X215" s="194"/>
      <c r="Y215" s="194"/>
      <c r="Z215" s="194"/>
      <c r="AA215" s="194"/>
      <c r="AB215" s="194"/>
      <c r="AC215" s="194"/>
      <c r="AD215" s="194"/>
    </row>
    <row r="216" spans="1:30" ht="18" customHeight="1">
      <c r="A216" s="230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194"/>
      <c r="N216" s="194"/>
      <c r="O216" s="194"/>
      <c r="P216" s="194"/>
      <c r="Q216" s="194"/>
      <c r="R216" s="194"/>
      <c r="S216" s="194"/>
      <c r="T216" s="194"/>
      <c r="U216" s="194"/>
      <c r="V216" s="194"/>
      <c r="W216" s="194"/>
      <c r="X216" s="194"/>
      <c r="Y216" s="194"/>
      <c r="Z216" s="194"/>
      <c r="AA216" s="194"/>
      <c r="AB216" s="194"/>
      <c r="AC216" s="194"/>
      <c r="AD216" s="194"/>
    </row>
    <row r="217" spans="1:30" ht="18" customHeight="1">
      <c r="A217" s="230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194"/>
      <c r="N217" s="194"/>
      <c r="O217" s="194"/>
      <c r="P217" s="194"/>
      <c r="Q217" s="194"/>
      <c r="R217" s="194"/>
      <c r="S217" s="194"/>
      <c r="T217" s="194"/>
      <c r="U217" s="194"/>
      <c r="V217" s="194"/>
      <c r="W217" s="194"/>
      <c r="X217" s="194"/>
      <c r="Y217" s="194"/>
      <c r="Z217" s="194"/>
      <c r="AA217" s="194"/>
      <c r="AB217" s="194"/>
      <c r="AC217" s="194"/>
      <c r="AD217" s="194"/>
    </row>
    <row r="218" spans="1:30" ht="18" customHeight="1">
      <c r="A218" s="230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194"/>
      <c r="N218" s="194"/>
      <c r="O218" s="194"/>
      <c r="P218" s="194"/>
      <c r="Q218" s="194"/>
      <c r="R218" s="194"/>
      <c r="S218" s="194"/>
      <c r="T218" s="194"/>
      <c r="U218" s="194"/>
      <c r="V218" s="194"/>
      <c r="W218" s="194"/>
      <c r="X218" s="194"/>
      <c r="Y218" s="194"/>
      <c r="Z218" s="194"/>
      <c r="AA218" s="194"/>
      <c r="AB218" s="194"/>
      <c r="AC218" s="194"/>
      <c r="AD218" s="194"/>
    </row>
    <row r="219" spans="1:30" ht="18" customHeight="1">
      <c r="A219" s="230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194"/>
      <c r="N219" s="194"/>
      <c r="O219" s="194"/>
      <c r="P219" s="194"/>
      <c r="Q219" s="194"/>
      <c r="R219" s="194"/>
      <c r="S219" s="194"/>
      <c r="T219" s="194"/>
      <c r="U219" s="194"/>
      <c r="V219" s="194"/>
      <c r="W219" s="194"/>
      <c r="X219" s="194"/>
      <c r="Y219" s="194"/>
      <c r="Z219" s="194"/>
      <c r="AA219" s="194"/>
      <c r="AB219" s="194"/>
      <c r="AC219" s="194"/>
      <c r="AD219" s="194"/>
    </row>
    <row r="220" spans="1:30" ht="18" customHeight="1">
      <c r="A220" s="230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194"/>
      <c r="N220" s="194"/>
      <c r="O220" s="194"/>
      <c r="P220" s="194"/>
      <c r="Q220" s="194"/>
      <c r="R220" s="194"/>
      <c r="S220" s="194"/>
      <c r="T220" s="194"/>
      <c r="U220" s="194"/>
      <c r="V220" s="194"/>
      <c r="W220" s="194"/>
      <c r="X220" s="194"/>
      <c r="Y220" s="194"/>
      <c r="Z220" s="194"/>
      <c r="AA220" s="194"/>
      <c r="AB220" s="194"/>
      <c r="AC220" s="194"/>
      <c r="AD220" s="194"/>
    </row>
    <row r="221" spans="1:30" ht="18" customHeight="1">
      <c r="A221" s="230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194"/>
      <c r="N221" s="194"/>
      <c r="O221" s="194"/>
      <c r="P221" s="194"/>
      <c r="Q221" s="194"/>
      <c r="R221" s="194"/>
      <c r="S221" s="194"/>
      <c r="T221" s="194"/>
      <c r="U221" s="194"/>
      <c r="V221" s="194"/>
      <c r="W221" s="194"/>
      <c r="X221" s="194"/>
      <c r="Y221" s="194"/>
      <c r="Z221" s="194"/>
      <c r="AA221" s="194"/>
      <c r="AB221" s="194"/>
      <c r="AC221" s="194"/>
      <c r="AD221" s="194"/>
    </row>
    <row r="222" spans="1:30" ht="18" customHeight="1">
      <c r="A222" s="230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194"/>
      <c r="N222" s="194"/>
      <c r="O222" s="194"/>
      <c r="P222" s="194"/>
      <c r="Q222" s="194"/>
      <c r="R222" s="194"/>
      <c r="S222" s="194"/>
      <c r="T222" s="194"/>
      <c r="U222" s="194"/>
      <c r="V222" s="194"/>
      <c r="W222" s="194"/>
      <c r="X222" s="194"/>
      <c r="Y222" s="194"/>
      <c r="Z222" s="194"/>
      <c r="AA222" s="194"/>
      <c r="AB222" s="194"/>
      <c r="AC222" s="194"/>
      <c r="AD222" s="194"/>
    </row>
    <row r="223" spans="1:30" ht="18" customHeight="1">
      <c r="A223" s="230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194"/>
      <c r="N223" s="194"/>
      <c r="O223" s="194"/>
      <c r="P223" s="194"/>
      <c r="Q223" s="194"/>
      <c r="R223" s="194"/>
      <c r="S223" s="194"/>
      <c r="T223" s="194"/>
      <c r="U223" s="194"/>
      <c r="V223" s="194"/>
      <c r="W223" s="194"/>
      <c r="X223" s="194"/>
      <c r="Y223" s="194"/>
      <c r="Z223" s="194"/>
      <c r="AA223" s="194"/>
      <c r="AB223" s="194"/>
      <c r="AC223" s="194"/>
      <c r="AD223" s="194"/>
    </row>
    <row r="224" spans="1:30" ht="18" customHeight="1">
      <c r="A224" s="230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194"/>
      <c r="N224" s="194"/>
      <c r="O224" s="194"/>
      <c r="P224" s="194"/>
      <c r="Q224" s="194"/>
      <c r="R224" s="194"/>
      <c r="S224" s="194"/>
      <c r="T224" s="194"/>
      <c r="U224" s="194"/>
      <c r="V224" s="194"/>
      <c r="W224" s="194"/>
      <c r="X224" s="194"/>
      <c r="Y224" s="194"/>
      <c r="Z224" s="194"/>
      <c r="AA224" s="194"/>
      <c r="AB224" s="194"/>
      <c r="AC224" s="194"/>
      <c r="AD224" s="194"/>
    </row>
    <row r="225" spans="1:30" ht="18" customHeight="1">
      <c r="A225" s="230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194"/>
      <c r="N225" s="194"/>
      <c r="O225" s="194"/>
      <c r="P225" s="194"/>
      <c r="Q225" s="194"/>
      <c r="R225" s="194"/>
      <c r="S225" s="194"/>
      <c r="T225" s="194"/>
      <c r="U225" s="194"/>
      <c r="V225" s="194"/>
      <c r="W225" s="194"/>
      <c r="X225" s="194"/>
      <c r="Y225" s="194"/>
      <c r="Z225" s="194"/>
      <c r="AA225" s="194"/>
      <c r="AB225" s="194"/>
      <c r="AC225" s="194"/>
      <c r="AD225" s="194"/>
    </row>
    <row r="226" spans="1:30" ht="18" customHeight="1">
      <c r="A226" s="230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194"/>
      <c r="N226" s="194"/>
      <c r="O226" s="194"/>
      <c r="P226" s="194"/>
      <c r="Q226" s="194"/>
      <c r="R226" s="194"/>
      <c r="S226" s="194"/>
      <c r="T226" s="194"/>
      <c r="U226" s="194"/>
      <c r="V226" s="194"/>
      <c r="W226" s="194"/>
      <c r="X226" s="194"/>
      <c r="Y226" s="194"/>
      <c r="Z226" s="194"/>
      <c r="AA226" s="194"/>
      <c r="AB226" s="194"/>
      <c r="AC226" s="194"/>
      <c r="AD226" s="194"/>
    </row>
    <row r="227" spans="1:30" ht="18" customHeight="1">
      <c r="A227" s="230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194"/>
      <c r="N227" s="194"/>
      <c r="O227" s="194"/>
      <c r="P227" s="194"/>
      <c r="Q227" s="194"/>
      <c r="R227" s="194"/>
      <c r="S227" s="194"/>
      <c r="T227" s="194"/>
      <c r="U227" s="194"/>
      <c r="V227" s="194"/>
      <c r="W227" s="194"/>
      <c r="X227" s="194"/>
      <c r="Y227" s="194"/>
      <c r="Z227" s="194"/>
      <c r="AA227" s="194"/>
      <c r="AB227" s="194"/>
      <c r="AC227" s="194"/>
      <c r="AD227" s="194"/>
    </row>
    <row r="228" spans="1:30" ht="18" customHeight="1">
      <c r="A228" s="230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194"/>
      <c r="N228" s="194"/>
      <c r="O228" s="194"/>
      <c r="P228" s="194"/>
      <c r="Q228" s="194"/>
      <c r="R228" s="194"/>
      <c r="S228" s="194"/>
      <c r="T228" s="194"/>
      <c r="U228" s="194"/>
      <c r="V228" s="194"/>
      <c r="W228" s="194"/>
      <c r="X228" s="194"/>
      <c r="Y228" s="194"/>
      <c r="Z228" s="194"/>
      <c r="AA228" s="194"/>
      <c r="AB228" s="194"/>
      <c r="AC228" s="194"/>
      <c r="AD228" s="194"/>
    </row>
    <row r="229" spans="1:30" ht="18" customHeight="1">
      <c r="A229" s="230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194"/>
      <c r="N229" s="194"/>
      <c r="O229" s="194"/>
      <c r="P229" s="194"/>
      <c r="Q229" s="194"/>
      <c r="R229" s="194"/>
      <c r="S229" s="194"/>
      <c r="T229" s="194"/>
      <c r="U229" s="194"/>
      <c r="V229" s="194"/>
      <c r="W229" s="194"/>
      <c r="X229" s="194"/>
      <c r="Y229" s="194"/>
      <c r="Z229" s="194"/>
      <c r="AA229" s="194"/>
      <c r="AB229" s="194"/>
      <c r="AC229" s="194"/>
      <c r="AD229" s="194"/>
    </row>
    <row r="230" spans="1:30" ht="18" customHeight="1">
      <c r="A230" s="230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194"/>
      <c r="N230" s="194"/>
      <c r="O230" s="194"/>
      <c r="P230" s="194"/>
      <c r="Q230" s="194"/>
      <c r="R230" s="194"/>
      <c r="S230" s="194"/>
      <c r="T230" s="194"/>
      <c r="U230" s="194"/>
      <c r="V230" s="194"/>
      <c r="W230" s="194"/>
      <c r="X230" s="194"/>
      <c r="Y230" s="194"/>
      <c r="Z230" s="194"/>
      <c r="AA230" s="194"/>
      <c r="AB230" s="194"/>
      <c r="AC230" s="194"/>
      <c r="AD230" s="194"/>
    </row>
    <row r="231" spans="1:30" ht="18" customHeight="1">
      <c r="A231" s="230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194"/>
      <c r="N231" s="194"/>
      <c r="O231" s="194"/>
      <c r="P231" s="194"/>
      <c r="Q231" s="194"/>
      <c r="R231" s="194"/>
      <c r="S231" s="194"/>
      <c r="T231" s="194"/>
      <c r="U231" s="194"/>
      <c r="V231" s="194"/>
      <c r="W231" s="194"/>
      <c r="X231" s="194"/>
      <c r="Y231" s="194"/>
      <c r="Z231" s="194"/>
      <c r="AA231" s="194"/>
      <c r="AB231" s="194"/>
      <c r="AC231" s="194"/>
      <c r="AD231" s="194"/>
    </row>
    <row r="232" spans="1:30" ht="18" customHeight="1">
      <c r="A232" s="230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194"/>
      <c r="N232" s="194"/>
      <c r="O232" s="194"/>
      <c r="P232" s="194"/>
      <c r="Q232" s="194"/>
      <c r="R232" s="194"/>
      <c r="S232" s="194"/>
      <c r="T232" s="194"/>
      <c r="U232" s="194"/>
      <c r="V232" s="194"/>
      <c r="W232" s="194"/>
      <c r="X232" s="194"/>
      <c r="Y232" s="194"/>
      <c r="Z232" s="194"/>
      <c r="AA232" s="194"/>
      <c r="AB232" s="194"/>
      <c r="AC232" s="194"/>
      <c r="AD232" s="194"/>
    </row>
    <row r="233" spans="1:30" ht="18" customHeight="1">
      <c r="A233" s="230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194"/>
      <c r="N233" s="194"/>
      <c r="O233" s="194"/>
      <c r="P233" s="194"/>
      <c r="Q233" s="194"/>
      <c r="R233" s="194"/>
      <c r="S233" s="194"/>
      <c r="T233" s="194"/>
      <c r="U233" s="194"/>
      <c r="V233" s="194"/>
      <c r="W233" s="194"/>
      <c r="X233" s="194"/>
      <c r="Y233" s="194"/>
      <c r="Z233" s="194"/>
      <c r="AA233" s="194"/>
      <c r="AB233" s="194"/>
      <c r="AC233" s="194"/>
      <c r="AD233" s="194"/>
    </row>
    <row r="234" spans="1:30" ht="18" customHeight="1">
      <c r="A234" s="230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194"/>
      <c r="N234" s="194"/>
      <c r="O234" s="194"/>
      <c r="P234" s="194"/>
      <c r="Q234" s="194"/>
      <c r="R234" s="194"/>
      <c r="S234" s="194"/>
      <c r="T234" s="194"/>
      <c r="U234" s="194"/>
      <c r="V234" s="194"/>
      <c r="W234" s="194"/>
      <c r="X234" s="194"/>
      <c r="Y234" s="194"/>
      <c r="Z234" s="194"/>
      <c r="AA234" s="194"/>
      <c r="AB234" s="194"/>
      <c r="AC234" s="194"/>
      <c r="AD234" s="194"/>
    </row>
    <row r="235" spans="1:30" ht="18" customHeight="1">
      <c r="A235" s="230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194"/>
      <c r="N235" s="194"/>
      <c r="O235" s="194"/>
      <c r="P235" s="194"/>
      <c r="Q235" s="194"/>
      <c r="R235" s="194"/>
      <c r="S235" s="194"/>
      <c r="T235" s="194"/>
      <c r="U235" s="194"/>
      <c r="V235" s="194"/>
      <c r="W235" s="194"/>
      <c r="X235" s="194"/>
      <c r="Y235" s="194"/>
      <c r="Z235" s="194"/>
      <c r="AA235" s="194"/>
      <c r="AB235" s="194"/>
      <c r="AC235" s="194"/>
      <c r="AD235" s="194"/>
    </row>
    <row r="236" spans="1:30" ht="18" customHeight="1">
      <c r="A236" s="230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194"/>
      <c r="N236" s="194"/>
      <c r="O236" s="194"/>
      <c r="P236" s="194"/>
      <c r="Q236" s="194"/>
      <c r="R236" s="194"/>
      <c r="S236" s="194"/>
      <c r="T236" s="194"/>
      <c r="U236" s="194"/>
      <c r="V236" s="194"/>
      <c r="W236" s="194"/>
      <c r="X236" s="194"/>
      <c r="Y236" s="194"/>
      <c r="Z236" s="194"/>
      <c r="AA236" s="194"/>
      <c r="AB236" s="194"/>
      <c r="AC236" s="194"/>
      <c r="AD236" s="194"/>
    </row>
    <row r="237" spans="1:30" ht="18" customHeight="1">
      <c r="A237" s="230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194"/>
      <c r="N237" s="194"/>
      <c r="O237" s="194"/>
      <c r="P237" s="194"/>
      <c r="Q237" s="194"/>
      <c r="R237" s="194"/>
      <c r="S237" s="194"/>
      <c r="T237" s="194"/>
      <c r="U237" s="194"/>
      <c r="V237" s="194"/>
      <c r="W237" s="194"/>
      <c r="X237" s="194"/>
      <c r="Y237" s="194"/>
      <c r="Z237" s="194"/>
      <c r="AA237" s="194"/>
      <c r="AB237" s="194"/>
      <c r="AC237" s="194"/>
      <c r="AD237" s="194"/>
    </row>
    <row r="238" spans="1:30" ht="18" customHeight="1">
      <c r="A238" s="230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194"/>
      <c r="N238" s="194"/>
      <c r="O238" s="194"/>
      <c r="P238" s="194"/>
      <c r="Q238" s="194"/>
      <c r="R238" s="194"/>
      <c r="S238" s="194"/>
      <c r="T238" s="194"/>
      <c r="U238" s="194"/>
      <c r="V238" s="194"/>
      <c r="W238" s="194"/>
      <c r="X238" s="194"/>
      <c r="Y238" s="194"/>
      <c r="Z238" s="194"/>
      <c r="AA238" s="194"/>
      <c r="AB238" s="194"/>
      <c r="AC238" s="194"/>
      <c r="AD238" s="194"/>
    </row>
    <row r="239" spans="1:30" ht="18" customHeight="1">
      <c r="A239" s="230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194"/>
      <c r="N239" s="194"/>
      <c r="O239" s="194"/>
      <c r="P239" s="194"/>
      <c r="Q239" s="194"/>
      <c r="R239" s="194"/>
      <c r="S239" s="194"/>
      <c r="T239" s="194"/>
      <c r="U239" s="194"/>
      <c r="V239" s="194"/>
      <c r="W239" s="194"/>
      <c r="X239" s="194"/>
      <c r="Y239" s="194"/>
      <c r="Z239" s="194"/>
      <c r="AA239" s="194"/>
      <c r="AB239" s="194"/>
      <c r="AC239" s="194"/>
      <c r="AD239" s="194"/>
    </row>
    <row r="240" spans="1:30" ht="18" customHeight="1">
      <c r="A240" s="230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194"/>
      <c r="N240" s="194"/>
      <c r="O240" s="194"/>
      <c r="P240" s="194"/>
      <c r="Q240" s="194"/>
      <c r="R240" s="194"/>
      <c r="S240" s="194"/>
      <c r="T240" s="194"/>
      <c r="U240" s="194"/>
      <c r="V240" s="194"/>
      <c r="W240" s="194"/>
      <c r="X240" s="194"/>
      <c r="Y240" s="194"/>
      <c r="Z240" s="194"/>
      <c r="AA240" s="194"/>
      <c r="AB240" s="194"/>
      <c r="AC240" s="194"/>
      <c r="AD240" s="194"/>
    </row>
    <row r="241" spans="1:30" ht="18" customHeight="1">
      <c r="A241" s="230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194"/>
      <c r="N241" s="194"/>
      <c r="O241" s="194"/>
      <c r="P241" s="194"/>
      <c r="Q241" s="194"/>
      <c r="R241" s="194"/>
      <c r="S241" s="194"/>
      <c r="T241" s="194"/>
      <c r="U241" s="194"/>
      <c r="V241" s="194"/>
      <c r="W241" s="194"/>
      <c r="X241" s="194"/>
      <c r="Y241" s="194"/>
      <c r="Z241" s="194"/>
      <c r="AA241" s="194"/>
      <c r="AB241" s="194"/>
      <c r="AC241" s="194"/>
      <c r="AD241" s="194"/>
    </row>
    <row r="242" spans="1:30" ht="18" customHeight="1">
      <c r="A242" s="230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194"/>
      <c r="N242" s="194"/>
      <c r="O242" s="194"/>
      <c r="P242" s="194"/>
      <c r="Q242" s="194"/>
      <c r="R242" s="194"/>
      <c r="S242" s="194"/>
      <c r="T242" s="194"/>
      <c r="U242" s="194"/>
      <c r="V242" s="194"/>
      <c r="W242" s="194"/>
      <c r="X242" s="194"/>
      <c r="Y242" s="194"/>
      <c r="Z242" s="194"/>
      <c r="AA242" s="194"/>
      <c r="AB242" s="194"/>
      <c r="AC242" s="194"/>
      <c r="AD242" s="194"/>
    </row>
    <row r="243" spans="1:30" ht="18" customHeight="1">
      <c r="A243" s="230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194"/>
      <c r="N243" s="194"/>
      <c r="O243" s="194"/>
      <c r="P243" s="194"/>
      <c r="Q243" s="194"/>
      <c r="R243" s="194"/>
      <c r="S243" s="194"/>
      <c r="T243" s="194"/>
      <c r="U243" s="194"/>
      <c r="V243" s="194"/>
      <c r="W243" s="194"/>
      <c r="X243" s="194"/>
      <c r="Y243" s="194"/>
      <c r="Z243" s="194"/>
      <c r="AA243" s="194"/>
      <c r="AB243" s="194"/>
      <c r="AC243" s="194"/>
      <c r="AD243" s="194"/>
    </row>
    <row r="244" spans="1:30" ht="18" customHeight="1">
      <c r="A244" s="230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194"/>
      <c r="N244" s="194"/>
      <c r="O244" s="194"/>
      <c r="P244" s="194"/>
      <c r="Q244" s="194"/>
      <c r="R244" s="194"/>
      <c r="S244" s="194"/>
      <c r="T244" s="194"/>
      <c r="U244" s="194"/>
      <c r="V244" s="194"/>
      <c r="W244" s="194"/>
      <c r="X244" s="194"/>
      <c r="Y244" s="194"/>
      <c r="Z244" s="194"/>
      <c r="AA244" s="194"/>
      <c r="AB244" s="194"/>
      <c r="AC244" s="194"/>
      <c r="AD244" s="194"/>
    </row>
    <row r="245" spans="1:30" ht="18" customHeight="1">
      <c r="A245" s="230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194"/>
      <c r="N245" s="194"/>
      <c r="O245" s="194"/>
      <c r="P245" s="194"/>
      <c r="Q245" s="194"/>
      <c r="R245" s="194"/>
      <c r="S245" s="194"/>
      <c r="T245" s="194"/>
      <c r="U245" s="194"/>
      <c r="V245" s="194"/>
      <c r="W245" s="194"/>
      <c r="X245" s="194"/>
      <c r="Y245" s="194"/>
      <c r="Z245" s="194"/>
      <c r="AA245" s="194"/>
      <c r="AB245" s="194"/>
      <c r="AC245" s="194"/>
      <c r="AD245" s="194"/>
    </row>
    <row r="246" spans="1:30" ht="18" customHeight="1">
      <c r="A246" s="230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194"/>
      <c r="N246" s="194"/>
      <c r="O246" s="194"/>
      <c r="P246" s="194"/>
      <c r="Q246" s="194"/>
      <c r="R246" s="194"/>
      <c r="S246" s="194"/>
      <c r="T246" s="194"/>
      <c r="U246" s="194"/>
      <c r="V246" s="194"/>
      <c r="W246" s="194"/>
      <c r="X246" s="194"/>
      <c r="Y246" s="194"/>
      <c r="Z246" s="194"/>
      <c r="AA246" s="194"/>
      <c r="AB246" s="194"/>
      <c r="AC246" s="194"/>
      <c r="AD246" s="194"/>
    </row>
    <row r="247" spans="1:30" ht="18" customHeight="1">
      <c r="A247" s="230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194"/>
      <c r="N247" s="194"/>
      <c r="O247" s="194"/>
      <c r="P247" s="194"/>
      <c r="Q247" s="194"/>
      <c r="R247" s="194"/>
      <c r="S247" s="194"/>
      <c r="T247" s="194"/>
      <c r="U247" s="194"/>
      <c r="V247" s="194"/>
      <c r="W247" s="194"/>
      <c r="X247" s="194"/>
      <c r="Y247" s="194"/>
      <c r="Z247" s="194"/>
      <c r="AA247" s="194"/>
      <c r="AB247" s="194"/>
      <c r="AC247" s="194"/>
      <c r="AD247" s="194"/>
    </row>
    <row r="248" spans="1:30" ht="18" customHeight="1">
      <c r="A248" s="230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194"/>
      <c r="N248" s="194"/>
      <c r="O248" s="194"/>
      <c r="P248" s="194"/>
      <c r="Q248" s="194"/>
      <c r="R248" s="194"/>
      <c r="S248" s="194"/>
      <c r="T248" s="194"/>
      <c r="U248" s="194"/>
      <c r="V248" s="194"/>
      <c r="W248" s="194"/>
      <c r="X248" s="194"/>
      <c r="Y248" s="194"/>
      <c r="Z248" s="194"/>
      <c r="AA248" s="194"/>
      <c r="AB248" s="194"/>
      <c r="AC248" s="194"/>
      <c r="AD248" s="194"/>
    </row>
    <row r="249" spans="1:30" ht="18" customHeight="1">
      <c r="A249" s="230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194"/>
      <c r="N249" s="194"/>
      <c r="O249" s="194"/>
      <c r="P249" s="194"/>
      <c r="Q249" s="194"/>
      <c r="R249" s="194"/>
      <c r="S249" s="194"/>
      <c r="T249" s="194"/>
      <c r="U249" s="194"/>
      <c r="V249" s="194"/>
      <c r="W249" s="194"/>
      <c r="X249" s="194"/>
      <c r="Y249" s="194"/>
      <c r="Z249" s="194"/>
      <c r="AA249" s="194"/>
      <c r="AB249" s="194"/>
      <c r="AC249" s="194"/>
      <c r="AD249" s="194"/>
    </row>
    <row r="250" spans="1:30" ht="18" customHeight="1">
      <c r="A250" s="230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194"/>
      <c r="N250" s="194"/>
      <c r="O250" s="194"/>
      <c r="P250" s="194"/>
      <c r="Q250" s="194"/>
      <c r="R250" s="194"/>
      <c r="S250" s="194"/>
      <c r="T250" s="194"/>
      <c r="U250" s="194"/>
      <c r="V250" s="194"/>
      <c r="W250" s="194"/>
      <c r="X250" s="194"/>
      <c r="Y250" s="194"/>
      <c r="Z250" s="194"/>
      <c r="AA250" s="194"/>
      <c r="AB250" s="194"/>
      <c r="AC250" s="194"/>
      <c r="AD250" s="194"/>
    </row>
    <row r="251" spans="1:30" ht="18" customHeight="1">
      <c r="A251" s="230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194"/>
      <c r="N251" s="194"/>
      <c r="O251" s="194"/>
      <c r="P251" s="194"/>
      <c r="Q251" s="194"/>
      <c r="R251" s="194"/>
      <c r="S251" s="194"/>
      <c r="T251" s="194"/>
      <c r="U251" s="194"/>
      <c r="V251" s="194"/>
      <c r="W251" s="194"/>
      <c r="X251" s="194"/>
      <c r="Y251" s="194"/>
      <c r="Z251" s="194"/>
      <c r="AA251" s="194"/>
      <c r="AB251" s="194"/>
      <c r="AC251" s="194"/>
      <c r="AD251" s="194"/>
    </row>
    <row r="252" spans="1:30" ht="18" customHeight="1">
      <c r="A252" s="230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194"/>
      <c r="N252" s="194"/>
      <c r="O252" s="194"/>
      <c r="P252" s="194"/>
      <c r="Q252" s="194"/>
      <c r="R252" s="194"/>
      <c r="S252" s="194"/>
      <c r="T252" s="194"/>
      <c r="U252" s="194"/>
      <c r="V252" s="194"/>
      <c r="W252" s="194"/>
      <c r="X252" s="194"/>
      <c r="Y252" s="194"/>
      <c r="Z252" s="194"/>
      <c r="AA252" s="194"/>
      <c r="AB252" s="194"/>
      <c r="AC252" s="194"/>
      <c r="AD252" s="194"/>
    </row>
    <row r="253" spans="1:30" ht="18" customHeight="1">
      <c r="A253" s="230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194"/>
      <c r="N253" s="194"/>
      <c r="O253" s="194"/>
      <c r="P253" s="194"/>
      <c r="Q253" s="194"/>
      <c r="R253" s="194"/>
      <c r="S253" s="194"/>
      <c r="T253" s="194"/>
      <c r="U253" s="194"/>
      <c r="V253" s="194"/>
      <c r="W253" s="194"/>
      <c r="X253" s="194"/>
      <c r="Y253" s="194"/>
      <c r="Z253" s="194"/>
      <c r="AA253" s="194"/>
      <c r="AB253" s="194"/>
      <c r="AC253" s="194"/>
      <c r="AD253" s="194"/>
    </row>
    <row r="254" spans="1:30" ht="18" customHeight="1">
      <c r="A254" s="230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194"/>
      <c r="N254" s="194"/>
      <c r="O254" s="194"/>
      <c r="P254" s="194"/>
      <c r="Q254" s="194"/>
      <c r="R254" s="194"/>
      <c r="S254" s="194"/>
      <c r="T254" s="194"/>
      <c r="U254" s="194"/>
      <c r="V254" s="194"/>
      <c r="W254" s="194"/>
      <c r="X254" s="194"/>
      <c r="Y254" s="194"/>
      <c r="Z254" s="194"/>
      <c r="AA254" s="194"/>
      <c r="AB254" s="194"/>
      <c r="AC254" s="194"/>
      <c r="AD254" s="194"/>
    </row>
    <row r="255" spans="1:30" ht="18" customHeight="1">
      <c r="A255" s="230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194"/>
      <c r="N255" s="194"/>
      <c r="O255" s="194"/>
      <c r="P255" s="194"/>
      <c r="Q255" s="194"/>
      <c r="R255" s="194"/>
      <c r="S255" s="194"/>
      <c r="T255" s="194"/>
      <c r="U255" s="194"/>
      <c r="V255" s="194"/>
      <c r="W255" s="194"/>
      <c r="X255" s="194"/>
      <c r="Y255" s="194"/>
      <c r="Z255" s="194"/>
      <c r="AA255" s="194"/>
      <c r="AB255" s="194"/>
      <c r="AC255" s="194"/>
      <c r="AD255" s="194"/>
    </row>
    <row r="256" spans="1:30" ht="18" customHeight="1">
      <c r="A256" s="230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194"/>
      <c r="N256" s="194"/>
      <c r="O256" s="194"/>
      <c r="P256" s="194"/>
      <c r="Q256" s="194"/>
      <c r="R256" s="194"/>
      <c r="S256" s="194"/>
      <c r="T256" s="194"/>
      <c r="U256" s="194"/>
      <c r="V256" s="194"/>
      <c r="W256" s="194"/>
      <c r="X256" s="194"/>
      <c r="Y256" s="194"/>
      <c r="Z256" s="194"/>
      <c r="AA256" s="194"/>
      <c r="AB256" s="194"/>
      <c r="AC256" s="194"/>
      <c r="AD256" s="194"/>
    </row>
    <row r="257" spans="1:30" ht="18" customHeight="1">
      <c r="A257" s="230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194"/>
      <c r="N257" s="194"/>
      <c r="O257" s="194"/>
      <c r="P257" s="194"/>
      <c r="Q257" s="194"/>
      <c r="R257" s="194"/>
      <c r="S257" s="194"/>
      <c r="T257" s="194"/>
      <c r="U257" s="194"/>
      <c r="V257" s="194"/>
      <c r="W257" s="194"/>
      <c r="X257" s="194"/>
      <c r="Y257" s="194"/>
      <c r="Z257" s="194"/>
      <c r="AA257" s="194"/>
      <c r="AB257" s="194"/>
      <c r="AC257" s="194"/>
      <c r="AD257" s="194"/>
    </row>
    <row r="258" spans="1:30" ht="18" customHeight="1">
      <c r="A258" s="230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194"/>
      <c r="N258" s="194"/>
      <c r="O258" s="194"/>
      <c r="P258" s="194"/>
      <c r="Q258" s="194"/>
      <c r="R258" s="194"/>
      <c r="S258" s="194"/>
      <c r="T258" s="194"/>
      <c r="U258" s="194"/>
      <c r="V258" s="194"/>
      <c r="W258" s="194"/>
      <c r="X258" s="194"/>
      <c r="Y258" s="194"/>
      <c r="Z258" s="194"/>
      <c r="AA258" s="194"/>
      <c r="AB258" s="194"/>
      <c r="AC258" s="194"/>
      <c r="AD258" s="194"/>
    </row>
    <row r="259" spans="1:30" ht="18" customHeight="1">
      <c r="A259" s="230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194"/>
      <c r="N259" s="194"/>
      <c r="O259" s="194"/>
      <c r="P259" s="194"/>
      <c r="Q259" s="194"/>
      <c r="R259" s="194"/>
      <c r="S259" s="194"/>
      <c r="T259" s="194"/>
      <c r="U259" s="194"/>
      <c r="V259" s="194"/>
      <c r="W259" s="194"/>
      <c r="X259" s="194"/>
      <c r="Y259" s="194"/>
      <c r="Z259" s="194"/>
      <c r="AA259" s="194"/>
      <c r="AB259" s="194"/>
      <c r="AC259" s="194"/>
      <c r="AD259" s="194"/>
    </row>
    <row r="260" spans="1:30" ht="18" customHeight="1">
      <c r="A260" s="230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194"/>
      <c r="N260" s="194"/>
      <c r="O260" s="194"/>
      <c r="P260" s="194"/>
      <c r="Q260" s="194"/>
      <c r="R260" s="194"/>
      <c r="S260" s="194"/>
      <c r="T260" s="194"/>
      <c r="U260" s="194"/>
      <c r="V260" s="194"/>
      <c r="W260" s="194"/>
      <c r="X260" s="194"/>
      <c r="Y260" s="194"/>
      <c r="Z260" s="194"/>
      <c r="AA260" s="194"/>
      <c r="AB260" s="194"/>
      <c r="AC260" s="194"/>
      <c r="AD260" s="194"/>
    </row>
    <row r="261" spans="1:30" ht="18" customHeight="1">
      <c r="A261" s="230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194"/>
      <c r="N261" s="194"/>
      <c r="O261" s="194"/>
      <c r="P261" s="194"/>
      <c r="Q261" s="194"/>
      <c r="R261" s="194"/>
      <c r="S261" s="194"/>
      <c r="T261" s="194"/>
      <c r="U261" s="194"/>
      <c r="V261" s="194"/>
      <c r="W261" s="194"/>
      <c r="X261" s="194"/>
      <c r="Y261" s="194"/>
      <c r="Z261" s="194"/>
      <c r="AA261" s="194"/>
      <c r="AB261" s="194"/>
      <c r="AC261" s="194"/>
      <c r="AD261" s="194"/>
    </row>
    <row r="262" spans="1:30" ht="18" customHeight="1">
      <c r="A262" s="230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194"/>
      <c r="N262" s="194"/>
      <c r="O262" s="194"/>
      <c r="P262" s="194"/>
      <c r="Q262" s="194"/>
      <c r="R262" s="194"/>
      <c r="S262" s="194"/>
      <c r="T262" s="194"/>
      <c r="U262" s="194"/>
      <c r="V262" s="194"/>
      <c r="W262" s="194"/>
      <c r="X262" s="194"/>
      <c r="Y262" s="194"/>
      <c r="Z262" s="194"/>
      <c r="AA262" s="194"/>
      <c r="AB262" s="194"/>
      <c r="AC262" s="194"/>
      <c r="AD262" s="194"/>
    </row>
    <row r="263" spans="1:30" ht="18" customHeight="1">
      <c r="A263" s="230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194"/>
      <c r="N263" s="194"/>
      <c r="O263" s="194"/>
      <c r="P263" s="194"/>
      <c r="Q263" s="194"/>
      <c r="R263" s="194"/>
      <c r="S263" s="194"/>
      <c r="T263" s="194"/>
      <c r="U263" s="194"/>
      <c r="V263" s="194"/>
      <c r="W263" s="194"/>
      <c r="X263" s="194"/>
      <c r="Y263" s="194"/>
      <c r="Z263" s="194"/>
      <c r="AA263" s="194"/>
      <c r="AB263" s="194"/>
      <c r="AC263" s="194"/>
      <c r="AD263" s="194"/>
    </row>
    <row r="264" spans="1:30" ht="18" customHeight="1">
      <c r="A264" s="230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194"/>
      <c r="N264" s="194"/>
      <c r="O264" s="194"/>
      <c r="P264" s="194"/>
      <c r="Q264" s="194"/>
      <c r="R264" s="194"/>
      <c r="S264" s="194"/>
      <c r="T264" s="194"/>
      <c r="U264" s="194"/>
      <c r="V264" s="194"/>
      <c r="W264" s="194"/>
      <c r="X264" s="194"/>
      <c r="Y264" s="194"/>
      <c r="Z264" s="194"/>
      <c r="AA264" s="194"/>
      <c r="AB264" s="194"/>
      <c r="AC264" s="194"/>
      <c r="AD264" s="194"/>
    </row>
    <row r="265" spans="1:30" ht="18" customHeight="1">
      <c r="A265" s="230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194"/>
      <c r="N265" s="194"/>
      <c r="O265" s="194"/>
      <c r="P265" s="194"/>
      <c r="Q265" s="194"/>
      <c r="R265" s="194"/>
      <c r="S265" s="194"/>
      <c r="T265" s="194"/>
      <c r="U265" s="194"/>
      <c r="V265" s="194"/>
      <c r="W265" s="194"/>
      <c r="X265" s="194"/>
      <c r="Y265" s="194"/>
      <c r="Z265" s="194"/>
      <c r="AA265" s="194"/>
      <c r="AB265" s="194"/>
      <c r="AC265" s="194"/>
      <c r="AD265" s="194"/>
    </row>
    <row r="266" spans="1:30" ht="18" customHeight="1">
      <c r="A266" s="230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194"/>
      <c r="N266" s="194"/>
      <c r="O266" s="194"/>
      <c r="P266" s="194"/>
      <c r="Q266" s="194"/>
      <c r="R266" s="194"/>
      <c r="S266" s="194"/>
      <c r="T266" s="194"/>
      <c r="U266" s="194"/>
      <c r="V266" s="194"/>
      <c r="W266" s="194"/>
      <c r="X266" s="194"/>
      <c r="Y266" s="194"/>
      <c r="Z266" s="194"/>
      <c r="AA266" s="194"/>
      <c r="AB266" s="194"/>
      <c r="AC266" s="194"/>
      <c r="AD266" s="194"/>
    </row>
    <row r="267" spans="1:30" ht="18" customHeight="1">
      <c r="A267" s="230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194"/>
      <c r="N267" s="194"/>
      <c r="O267" s="194"/>
      <c r="P267" s="194"/>
      <c r="Q267" s="194"/>
      <c r="R267" s="194"/>
      <c r="S267" s="194"/>
      <c r="T267" s="194"/>
      <c r="U267" s="194"/>
      <c r="V267" s="194"/>
      <c r="W267" s="194"/>
      <c r="X267" s="194"/>
      <c r="Y267" s="194"/>
      <c r="Z267" s="194"/>
      <c r="AA267" s="194"/>
      <c r="AB267" s="194"/>
      <c r="AC267" s="194"/>
      <c r="AD267" s="194"/>
    </row>
    <row r="268" spans="1:30" ht="18" customHeight="1">
      <c r="A268" s="230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194"/>
      <c r="N268" s="194"/>
      <c r="O268" s="194"/>
      <c r="P268" s="194"/>
      <c r="Q268" s="194"/>
      <c r="R268" s="194"/>
      <c r="S268" s="194"/>
      <c r="T268" s="194"/>
      <c r="U268" s="194"/>
      <c r="V268" s="194"/>
      <c r="W268" s="194"/>
      <c r="X268" s="194"/>
      <c r="Y268" s="194"/>
      <c r="Z268" s="194"/>
      <c r="AA268" s="194"/>
      <c r="AB268" s="194"/>
      <c r="AC268" s="194"/>
      <c r="AD268" s="194"/>
    </row>
    <row r="269" spans="1:30" ht="18" customHeight="1">
      <c r="A269" s="230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194"/>
      <c r="N269" s="194"/>
      <c r="O269" s="194"/>
      <c r="P269" s="194"/>
      <c r="Q269" s="194"/>
      <c r="R269" s="194"/>
      <c r="S269" s="194"/>
      <c r="T269" s="194"/>
      <c r="U269" s="194"/>
      <c r="V269" s="194"/>
      <c r="W269" s="194"/>
      <c r="X269" s="194"/>
      <c r="Y269" s="194"/>
      <c r="Z269" s="194"/>
      <c r="AA269" s="194"/>
      <c r="AB269" s="194"/>
      <c r="AC269" s="194"/>
      <c r="AD269" s="194"/>
    </row>
    <row r="270" spans="1:30" ht="18" customHeight="1">
      <c r="A270" s="230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194"/>
      <c r="N270" s="194"/>
      <c r="O270" s="194"/>
      <c r="P270" s="194"/>
      <c r="Q270" s="194"/>
      <c r="R270" s="194"/>
      <c r="S270" s="194"/>
      <c r="T270" s="194"/>
      <c r="U270" s="194"/>
      <c r="V270" s="194"/>
      <c r="W270" s="194"/>
      <c r="X270" s="194"/>
      <c r="Y270" s="194"/>
      <c r="Z270" s="194"/>
      <c r="AA270" s="194"/>
      <c r="AB270" s="194"/>
      <c r="AC270" s="194"/>
      <c r="AD270" s="194"/>
    </row>
    <row r="271" spans="1:30" ht="18" customHeight="1">
      <c r="A271" s="230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194"/>
      <c r="N271" s="194"/>
      <c r="O271" s="194"/>
      <c r="P271" s="194"/>
      <c r="Q271" s="194"/>
      <c r="R271" s="194"/>
      <c r="S271" s="194"/>
      <c r="T271" s="194"/>
      <c r="U271" s="194"/>
      <c r="V271" s="194"/>
      <c r="W271" s="194"/>
      <c r="X271" s="194"/>
      <c r="Y271" s="194"/>
      <c r="Z271" s="194"/>
      <c r="AA271" s="194"/>
      <c r="AB271" s="194"/>
      <c r="AC271" s="194"/>
      <c r="AD271" s="194"/>
    </row>
    <row r="272" spans="1:30" ht="18" customHeight="1">
      <c r="A272" s="230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194"/>
      <c r="N272" s="194"/>
      <c r="O272" s="194"/>
      <c r="P272" s="194"/>
      <c r="Q272" s="194"/>
      <c r="R272" s="194"/>
      <c r="S272" s="194"/>
      <c r="T272" s="194"/>
      <c r="U272" s="194"/>
      <c r="V272" s="194"/>
      <c r="W272" s="194"/>
      <c r="X272" s="194"/>
      <c r="Y272" s="194"/>
      <c r="Z272" s="194"/>
      <c r="AA272" s="194"/>
      <c r="AB272" s="194"/>
      <c r="AC272" s="194"/>
      <c r="AD272" s="194"/>
    </row>
    <row r="273" spans="1:30" ht="18" customHeight="1">
      <c r="A273" s="230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</row>
    <row r="274" spans="1:30" ht="18" customHeight="1">
      <c r="A274" s="230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194"/>
      <c r="N274" s="194"/>
      <c r="O274" s="194"/>
      <c r="P274" s="194"/>
      <c r="Q274" s="194"/>
      <c r="R274" s="194"/>
      <c r="S274" s="194"/>
      <c r="T274" s="194"/>
      <c r="U274" s="194"/>
      <c r="V274" s="194"/>
      <c r="W274" s="194"/>
      <c r="X274" s="194"/>
      <c r="Y274" s="194"/>
      <c r="Z274" s="194"/>
      <c r="AA274" s="194"/>
      <c r="AB274" s="194"/>
      <c r="AC274" s="194"/>
      <c r="AD274" s="194"/>
    </row>
    <row r="275" spans="1:30" ht="18" customHeight="1">
      <c r="A275" s="230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194"/>
      <c r="N275" s="194"/>
      <c r="O275" s="194"/>
      <c r="P275" s="194"/>
      <c r="Q275" s="194"/>
      <c r="R275" s="194"/>
      <c r="S275" s="194"/>
      <c r="T275" s="194"/>
      <c r="U275" s="194"/>
      <c r="V275" s="194"/>
      <c r="W275" s="194"/>
      <c r="X275" s="194"/>
      <c r="Y275" s="194"/>
      <c r="Z275" s="194"/>
      <c r="AA275" s="194"/>
      <c r="AB275" s="194"/>
      <c r="AC275" s="194"/>
      <c r="AD275" s="194"/>
    </row>
    <row r="276" spans="1:30" ht="18" customHeight="1">
      <c r="A276" s="230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194"/>
      <c r="N276" s="194"/>
      <c r="O276" s="194"/>
      <c r="P276" s="194"/>
      <c r="Q276" s="194"/>
      <c r="R276" s="194"/>
      <c r="S276" s="194"/>
      <c r="T276" s="194"/>
      <c r="U276" s="194"/>
      <c r="V276" s="194"/>
      <c r="W276" s="194"/>
      <c r="X276" s="194"/>
      <c r="Y276" s="194"/>
      <c r="Z276" s="194"/>
      <c r="AA276" s="194"/>
      <c r="AB276" s="194"/>
      <c r="AC276" s="194"/>
      <c r="AD276" s="194"/>
    </row>
    <row r="277" spans="1:30" ht="18" customHeight="1">
      <c r="A277" s="230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194"/>
      <c r="N277" s="194"/>
      <c r="O277" s="194"/>
      <c r="P277" s="194"/>
      <c r="Q277" s="194"/>
      <c r="R277" s="194"/>
      <c r="S277" s="194"/>
      <c r="T277" s="194"/>
      <c r="U277" s="194"/>
      <c r="V277" s="194"/>
      <c r="W277" s="194"/>
      <c r="X277" s="194"/>
      <c r="Y277" s="194"/>
      <c r="Z277" s="194"/>
      <c r="AA277" s="194"/>
      <c r="AB277" s="194"/>
      <c r="AC277" s="194"/>
      <c r="AD277" s="194"/>
    </row>
    <row r="278" spans="1:30" ht="18" customHeight="1">
      <c r="A278" s="230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194"/>
      <c r="N278" s="194"/>
      <c r="O278" s="194"/>
      <c r="P278" s="194"/>
      <c r="Q278" s="194"/>
      <c r="R278" s="194"/>
      <c r="S278" s="194"/>
      <c r="T278" s="194"/>
      <c r="U278" s="194"/>
      <c r="V278" s="194"/>
      <c r="W278" s="194"/>
      <c r="X278" s="194"/>
      <c r="Y278" s="194"/>
      <c r="Z278" s="194"/>
      <c r="AA278" s="194"/>
      <c r="AB278" s="194"/>
      <c r="AC278" s="194"/>
      <c r="AD278" s="194"/>
    </row>
    <row r="279" spans="1:30" ht="18" customHeight="1">
      <c r="A279" s="230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194"/>
      <c r="N279" s="194"/>
      <c r="O279" s="194"/>
      <c r="P279" s="194"/>
      <c r="Q279" s="194"/>
      <c r="R279" s="194"/>
      <c r="S279" s="194"/>
      <c r="T279" s="194"/>
      <c r="U279" s="194"/>
      <c r="V279" s="194"/>
      <c r="W279" s="194"/>
      <c r="X279" s="194"/>
      <c r="Y279" s="194"/>
      <c r="Z279" s="194"/>
      <c r="AA279" s="194"/>
      <c r="AB279" s="194"/>
      <c r="AC279" s="194"/>
      <c r="AD279" s="194"/>
    </row>
    <row r="280" spans="1:30" ht="18" customHeight="1">
      <c r="A280" s="230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194"/>
      <c r="N280" s="194"/>
      <c r="O280" s="194"/>
      <c r="P280" s="194"/>
      <c r="Q280" s="194"/>
      <c r="R280" s="194"/>
      <c r="S280" s="194"/>
      <c r="T280" s="194"/>
      <c r="U280" s="194"/>
      <c r="V280" s="194"/>
      <c r="W280" s="194"/>
      <c r="X280" s="194"/>
      <c r="Y280" s="194"/>
      <c r="Z280" s="194"/>
      <c r="AA280" s="194"/>
      <c r="AB280" s="194"/>
      <c r="AC280" s="194"/>
      <c r="AD280" s="194"/>
    </row>
    <row r="281" spans="1:30" ht="18" customHeight="1">
      <c r="A281" s="230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194"/>
      <c r="N281" s="194"/>
      <c r="O281" s="194"/>
      <c r="P281" s="194"/>
      <c r="Q281" s="194"/>
      <c r="R281" s="194"/>
      <c r="S281" s="194"/>
      <c r="T281" s="194"/>
      <c r="U281" s="194"/>
      <c r="V281" s="194"/>
      <c r="W281" s="194"/>
      <c r="X281" s="194"/>
      <c r="Y281" s="194"/>
      <c r="Z281" s="194"/>
      <c r="AA281" s="194"/>
      <c r="AB281" s="194"/>
      <c r="AC281" s="194"/>
      <c r="AD281" s="194"/>
    </row>
    <row r="282" spans="1:30" ht="18" customHeight="1">
      <c r="A282" s="230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194"/>
      <c r="N282" s="194"/>
      <c r="O282" s="194"/>
      <c r="P282" s="194"/>
      <c r="Q282" s="194"/>
      <c r="R282" s="194"/>
      <c r="S282" s="194"/>
      <c r="T282" s="194"/>
      <c r="U282" s="194"/>
      <c r="V282" s="194"/>
      <c r="W282" s="194"/>
      <c r="X282" s="194"/>
      <c r="Y282" s="194"/>
      <c r="Z282" s="194"/>
      <c r="AA282" s="194"/>
      <c r="AB282" s="194"/>
      <c r="AC282" s="194"/>
      <c r="AD282" s="194"/>
    </row>
    <row r="283" spans="1:30" ht="18" customHeight="1">
      <c r="A283" s="230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194"/>
      <c r="N283" s="194"/>
      <c r="O283" s="194"/>
      <c r="P283" s="194"/>
      <c r="Q283" s="194"/>
      <c r="R283" s="194"/>
      <c r="S283" s="194"/>
      <c r="T283" s="194"/>
      <c r="U283" s="194"/>
      <c r="V283" s="194"/>
      <c r="W283" s="194"/>
      <c r="X283" s="194"/>
      <c r="Y283" s="194"/>
      <c r="Z283" s="194"/>
      <c r="AA283" s="194"/>
      <c r="AB283" s="194"/>
      <c r="AC283" s="194"/>
      <c r="AD283" s="194"/>
    </row>
    <row r="284" spans="1:30" ht="18" customHeight="1">
      <c r="A284" s="230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194"/>
      <c r="N284" s="194"/>
      <c r="O284" s="194"/>
      <c r="P284" s="194"/>
      <c r="Q284" s="194"/>
      <c r="R284" s="194"/>
      <c r="S284" s="194"/>
      <c r="T284" s="194"/>
      <c r="U284" s="194"/>
      <c r="V284" s="194"/>
      <c r="W284" s="194"/>
      <c r="X284" s="194"/>
      <c r="Y284" s="194"/>
      <c r="Z284" s="194"/>
      <c r="AA284" s="194"/>
      <c r="AB284" s="194"/>
      <c r="AC284" s="194"/>
      <c r="AD284" s="194"/>
    </row>
    <row r="285" spans="1:30" ht="18" customHeight="1">
      <c r="A285" s="230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194"/>
      <c r="N285" s="194"/>
      <c r="O285" s="194"/>
      <c r="P285" s="194"/>
      <c r="Q285" s="194"/>
      <c r="R285" s="194"/>
      <c r="S285" s="194"/>
      <c r="T285" s="194"/>
      <c r="U285" s="194"/>
      <c r="V285" s="194"/>
      <c r="W285" s="194"/>
      <c r="X285" s="194"/>
      <c r="Y285" s="194"/>
      <c r="Z285" s="194"/>
      <c r="AA285" s="194"/>
      <c r="AB285" s="194"/>
      <c r="AC285" s="194"/>
      <c r="AD285" s="194"/>
    </row>
    <row r="286" spans="1:30" ht="18" customHeight="1">
      <c r="A286" s="230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194"/>
      <c r="N286" s="194"/>
      <c r="O286" s="194"/>
      <c r="P286" s="194"/>
      <c r="Q286" s="194"/>
      <c r="R286" s="194"/>
      <c r="S286" s="194"/>
      <c r="T286" s="194"/>
      <c r="U286" s="194"/>
      <c r="V286" s="194"/>
      <c r="W286" s="194"/>
      <c r="X286" s="194"/>
      <c r="Y286" s="194"/>
      <c r="Z286" s="194"/>
      <c r="AA286" s="194"/>
      <c r="AB286" s="194"/>
      <c r="AC286" s="194"/>
      <c r="AD286" s="194"/>
    </row>
    <row r="287" spans="1:30" ht="18" customHeight="1">
      <c r="A287" s="230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194"/>
      <c r="N287" s="194"/>
      <c r="O287" s="194"/>
      <c r="P287" s="194"/>
      <c r="Q287" s="194"/>
      <c r="R287" s="194"/>
      <c r="S287" s="194"/>
      <c r="T287" s="194"/>
      <c r="U287" s="194"/>
      <c r="V287" s="194"/>
      <c r="W287" s="194"/>
      <c r="X287" s="194"/>
      <c r="Y287" s="194"/>
      <c r="Z287" s="194"/>
      <c r="AA287" s="194"/>
      <c r="AB287" s="194"/>
      <c r="AC287" s="194"/>
      <c r="AD287" s="194"/>
    </row>
    <row r="288" spans="1:30" ht="18" customHeight="1">
      <c r="A288" s="230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194"/>
      <c r="N288" s="194"/>
      <c r="O288" s="194"/>
      <c r="P288" s="194"/>
      <c r="Q288" s="194"/>
      <c r="R288" s="194"/>
      <c r="S288" s="194"/>
      <c r="T288" s="194"/>
      <c r="U288" s="194"/>
      <c r="V288" s="194"/>
      <c r="W288" s="194"/>
      <c r="X288" s="194"/>
      <c r="Y288" s="194"/>
      <c r="Z288" s="194"/>
      <c r="AA288" s="194"/>
      <c r="AB288" s="194"/>
      <c r="AC288" s="194"/>
      <c r="AD288" s="194"/>
    </row>
    <row r="289" spans="1:30" ht="18" customHeight="1">
      <c r="A289" s="230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194"/>
      <c r="N289" s="194"/>
      <c r="O289" s="194"/>
      <c r="P289" s="194"/>
      <c r="Q289" s="194"/>
      <c r="R289" s="194"/>
      <c r="S289" s="194"/>
      <c r="T289" s="194"/>
      <c r="U289" s="194"/>
      <c r="V289" s="194"/>
      <c r="W289" s="194"/>
      <c r="X289" s="194"/>
      <c r="Y289" s="194"/>
      <c r="Z289" s="194"/>
      <c r="AA289" s="194"/>
      <c r="AB289" s="194"/>
      <c r="AC289" s="194"/>
      <c r="AD289" s="194"/>
    </row>
    <row r="290" spans="1:30" ht="18" customHeight="1">
      <c r="A290" s="230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194"/>
      <c r="N290" s="194"/>
      <c r="O290" s="194"/>
      <c r="P290" s="194"/>
      <c r="Q290" s="194"/>
      <c r="R290" s="194"/>
      <c r="S290" s="194"/>
      <c r="T290" s="194"/>
      <c r="U290" s="194"/>
      <c r="V290" s="194"/>
      <c r="W290" s="194"/>
      <c r="X290" s="194"/>
      <c r="Y290" s="194"/>
      <c r="Z290" s="194"/>
      <c r="AA290" s="194"/>
      <c r="AB290" s="194"/>
      <c r="AC290" s="194"/>
      <c r="AD290" s="194"/>
    </row>
    <row r="291" spans="1:30" ht="18" customHeight="1">
      <c r="A291" s="230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194"/>
      <c r="N291" s="194"/>
      <c r="O291" s="194"/>
      <c r="P291" s="194"/>
      <c r="Q291" s="194"/>
      <c r="R291" s="194"/>
      <c r="S291" s="194"/>
      <c r="T291" s="194"/>
      <c r="U291" s="194"/>
      <c r="V291" s="194"/>
      <c r="W291" s="194"/>
      <c r="X291" s="194"/>
      <c r="Y291" s="194"/>
      <c r="Z291" s="194"/>
      <c r="AA291" s="194"/>
      <c r="AB291" s="194"/>
      <c r="AC291" s="194"/>
      <c r="AD291" s="194"/>
    </row>
    <row r="292" spans="1:30" ht="18" customHeight="1">
      <c r="A292" s="230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194"/>
      <c r="N292" s="194"/>
      <c r="O292" s="194"/>
      <c r="P292" s="194"/>
      <c r="Q292" s="194"/>
      <c r="R292" s="194"/>
      <c r="S292" s="194"/>
      <c r="T292" s="194"/>
      <c r="U292" s="194"/>
      <c r="V292" s="194"/>
      <c r="W292" s="194"/>
      <c r="X292" s="194"/>
      <c r="Y292" s="194"/>
      <c r="Z292" s="194"/>
      <c r="AA292" s="194"/>
      <c r="AB292" s="194"/>
      <c r="AC292" s="194"/>
      <c r="AD292" s="194"/>
    </row>
    <row r="293" spans="1:30" ht="18" customHeight="1">
      <c r="A293" s="230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194"/>
      <c r="N293" s="194"/>
      <c r="O293" s="194"/>
      <c r="P293" s="194"/>
      <c r="Q293" s="194"/>
      <c r="R293" s="194"/>
      <c r="S293" s="194"/>
      <c r="T293" s="194"/>
      <c r="U293" s="194"/>
      <c r="V293" s="194"/>
      <c r="W293" s="194"/>
      <c r="X293" s="194"/>
      <c r="Y293" s="194"/>
      <c r="Z293" s="194"/>
      <c r="AA293" s="194"/>
      <c r="AB293" s="194"/>
      <c r="AC293" s="194"/>
      <c r="AD293" s="194"/>
    </row>
    <row r="294" spans="1:30" ht="18" customHeight="1">
      <c r="A294" s="230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194"/>
      <c r="N294" s="194"/>
      <c r="O294" s="194"/>
      <c r="P294" s="194"/>
      <c r="Q294" s="194"/>
      <c r="R294" s="194"/>
      <c r="S294" s="194"/>
      <c r="T294" s="194"/>
      <c r="U294" s="194"/>
      <c r="V294" s="194"/>
      <c r="W294" s="194"/>
      <c r="X294" s="194"/>
      <c r="Y294" s="194"/>
      <c r="Z294" s="194"/>
      <c r="AA294" s="194"/>
      <c r="AB294" s="194"/>
      <c r="AC294" s="194"/>
      <c r="AD294" s="194"/>
    </row>
    <row r="295" spans="1:30" ht="18" customHeight="1">
      <c r="A295" s="230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194"/>
      <c r="N295" s="194"/>
      <c r="O295" s="194"/>
      <c r="P295" s="194"/>
      <c r="Q295" s="194"/>
      <c r="R295" s="194"/>
      <c r="S295" s="194"/>
      <c r="T295" s="194"/>
      <c r="U295" s="194"/>
      <c r="V295" s="194"/>
      <c r="W295" s="194"/>
      <c r="X295" s="194"/>
      <c r="Y295" s="194"/>
      <c r="Z295" s="194"/>
      <c r="AA295" s="194"/>
      <c r="AB295" s="194"/>
      <c r="AC295" s="194"/>
      <c r="AD295" s="194"/>
    </row>
    <row r="296" spans="1:30" ht="18" customHeight="1">
      <c r="A296" s="230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194"/>
      <c r="N296" s="194"/>
      <c r="O296" s="194"/>
      <c r="P296" s="194"/>
      <c r="Q296" s="194"/>
      <c r="R296" s="194"/>
      <c r="S296" s="194"/>
      <c r="T296" s="194"/>
      <c r="U296" s="194"/>
      <c r="V296" s="194"/>
      <c r="W296" s="194"/>
      <c r="X296" s="194"/>
      <c r="Y296" s="194"/>
      <c r="Z296" s="194"/>
      <c r="AA296" s="194"/>
      <c r="AB296" s="194"/>
      <c r="AC296" s="194"/>
      <c r="AD296" s="194"/>
    </row>
    <row r="297" spans="1:30" ht="18" customHeight="1">
      <c r="A297" s="230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194"/>
      <c r="N297" s="194"/>
      <c r="O297" s="194"/>
      <c r="P297" s="194"/>
      <c r="Q297" s="194"/>
      <c r="R297" s="194"/>
      <c r="S297" s="194"/>
      <c r="T297" s="194"/>
      <c r="U297" s="194"/>
      <c r="V297" s="194"/>
      <c r="W297" s="194"/>
      <c r="X297" s="194"/>
      <c r="Y297" s="194"/>
      <c r="Z297" s="194"/>
      <c r="AA297" s="194"/>
      <c r="AB297" s="194"/>
      <c r="AC297" s="194"/>
      <c r="AD297" s="194"/>
    </row>
    <row r="298" spans="1:30" ht="18" customHeight="1">
      <c r="A298" s="230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194"/>
      <c r="N298" s="194"/>
      <c r="O298" s="194"/>
      <c r="P298" s="194"/>
      <c r="Q298" s="194"/>
      <c r="R298" s="194"/>
      <c r="S298" s="194"/>
      <c r="T298" s="194"/>
      <c r="U298" s="194"/>
      <c r="V298" s="194"/>
      <c r="W298" s="194"/>
      <c r="X298" s="194"/>
      <c r="Y298" s="194"/>
      <c r="Z298" s="194"/>
      <c r="AA298" s="194"/>
      <c r="AB298" s="194"/>
      <c r="AC298" s="194"/>
      <c r="AD298" s="194"/>
    </row>
    <row r="299" spans="1:30" ht="18" customHeight="1">
      <c r="A299" s="230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194"/>
      <c r="N299" s="194"/>
      <c r="O299" s="194"/>
      <c r="P299" s="194"/>
      <c r="Q299" s="194"/>
      <c r="R299" s="194"/>
      <c r="S299" s="194"/>
      <c r="T299" s="194"/>
      <c r="U299" s="194"/>
      <c r="V299" s="194"/>
      <c r="W299" s="194"/>
      <c r="X299" s="194"/>
      <c r="Y299" s="194"/>
      <c r="Z299" s="194"/>
      <c r="AA299" s="194"/>
      <c r="AB299" s="194"/>
      <c r="AC299" s="194"/>
      <c r="AD299" s="194"/>
    </row>
    <row r="300" spans="1:30" ht="18" customHeight="1">
      <c r="A300" s="230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194"/>
      <c r="N300" s="194"/>
      <c r="O300" s="194"/>
      <c r="P300" s="194"/>
      <c r="Q300" s="194"/>
      <c r="R300" s="194"/>
      <c r="S300" s="194"/>
      <c r="T300" s="194"/>
      <c r="U300" s="194"/>
      <c r="V300" s="194"/>
      <c r="W300" s="194"/>
      <c r="X300" s="194"/>
      <c r="Y300" s="194"/>
      <c r="Z300" s="194"/>
      <c r="AA300" s="194"/>
      <c r="AB300" s="194"/>
      <c r="AC300" s="194"/>
      <c r="AD300" s="194"/>
    </row>
    <row r="301" spans="1:30" ht="18" customHeight="1">
      <c r="A301" s="230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194"/>
      <c r="N301" s="194"/>
      <c r="O301" s="194"/>
      <c r="P301" s="194"/>
      <c r="Q301" s="194"/>
      <c r="R301" s="194"/>
      <c r="S301" s="194"/>
      <c r="T301" s="194"/>
      <c r="U301" s="194"/>
      <c r="V301" s="194"/>
      <c r="W301" s="194"/>
      <c r="X301" s="194"/>
      <c r="Y301" s="194"/>
      <c r="Z301" s="194"/>
      <c r="AA301" s="194"/>
      <c r="AB301" s="194"/>
      <c r="AC301" s="194"/>
      <c r="AD301" s="194"/>
    </row>
    <row r="302" spans="1:30" ht="18" customHeight="1">
      <c r="A302" s="230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194"/>
      <c r="N302" s="194"/>
      <c r="O302" s="194"/>
      <c r="P302" s="194"/>
      <c r="Q302" s="194"/>
      <c r="R302" s="194"/>
      <c r="S302" s="194"/>
      <c r="T302" s="194"/>
      <c r="U302" s="194"/>
      <c r="V302" s="194"/>
      <c r="W302" s="194"/>
      <c r="X302" s="194"/>
      <c r="Y302" s="194"/>
      <c r="Z302" s="194"/>
      <c r="AA302" s="194"/>
      <c r="AB302" s="194"/>
      <c r="AC302" s="194"/>
      <c r="AD302" s="194"/>
    </row>
    <row r="303" spans="1:30" ht="18" customHeight="1">
      <c r="A303" s="230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194"/>
      <c r="N303" s="194"/>
      <c r="O303" s="194"/>
      <c r="P303" s="194"/>
      <c r="Q303" s="194"/>
      <c r="R303" s="194"/>
      <c r="S303" s="194"/>
      <c r="T303" s="194"/>
      <c r="U303" s="194"/>
      <c r="V303" s="194"/>
      <c r="W303" s="194"/>
      <c r="X303" s="194"/>
      <c r="Y303" s="194"/>
      <c r="Z303" s="194"/>
      <c r="AA303" s="194"/>
      <c r="AB303" s="194"/>
      <c r="AC303" s="194"/>
      <c r="AD303" s="194"/>
    </row>
    <row r="304" spans="1:30" ht="18" customHeight="1">
      <c r="A304" s="230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194"/>
      <c r="N304" s="194"/>
      <c r="O304" s="194"/>
      <c r="P304" s="194"/>
      <c r="Q304" s="194"/>
      <c r="R304" s="194"/>
      <c r="S304" s="194"/>
      <c r="T304" s="194"/>
      <c r="U304" s="194"/>
      <c r="V304" s="194"/>
      <c r="W304" s="194"/>
      <c r="X304" s="194"/>
      <c r="Y304" s="194"/>
      <c r="Z304" s="194"/>
      <c r="AA304" s="194"/>
      <c r="AB304" s="194"/>
      <c r="AC304" s="194"/>
      <c r="AD304" s="194"/>
    </row>
    <row r="305" spans="1:30" ht="18" customHeight="1">
      <c r="A305" s="230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194"/>
      <c r="N305" s="194"/>
      <c r="O305" s="194"/>
      <c r="P305" s="194"/>
      <c r="Q305" s="194"/>
      <c r="R305" s="194"/>
      <c r="S305" s="194"/>
      <c r="T305" s="194"/>
      <c r="U305" s="194"/>
      <c r="V305" s="194"/>
      <c r="W305" s="194"/>
      <c r="X305" s="194"/>
      <c r="Y305" s="194"/>
      <c r="Z305" s="194"/>
      <c r="AA305" s="194"/>
      <c r="AB305" s="194"/>
      <c r="AC305" s="194"/>
      <c r="AD305" s="194"/>
    </row>
    <row r="306" spans="1:30" ht="18" customHeight="1">
      <c r="A306" s="230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194"/>
      <c r="N306" s="194"/>
      <c r="O306" s="194"/>
      <c r="P306" s="194"/>
      <c r="Q306" s="194"/>
      <c r="R306" s="194"/>
      <c r="S306" s="194"/>
      <c r="T306" s="194"/>
      <c r="U306" s="194"/>
      <c r="V306" s="194"/>
      <c r="W306" s="194"/>
      <c r="X306" s="194"/>
      <c r="Y306" s="194"/>
      <c r="Z306" s="194"/>
      <c r="AA306" s="194"/>
      <c r="AB306" s="194"/>
      <c r="AC306" s="194"/>
      <c r="AD306" s="194"/>
    </row>
    <row r="307" spans="1:30" ht="18" customHeight="1">
      <c r="A307" s="230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194"/>
      <c r="N307" s="194"/>
      <c r="O307" s="194"/>
      <c r="P307" s="194"/>
      <c r="Q307" s="194"/>
      <c r="R307" s="194"/>
      <c r="S307" s="194"/>
      <c r="T307" s="194"/>
      <c r="U307" s="194"/>
      <c r="V307" s="194"/>
      <c r="W307" s="194"/>
      <c r="X307" s="194"/>
      <c r="Y307" s="194"/>
      <c r="Z307" s="194"/>
      <c r="AA307" s="194"/>
      <c r="AB307" s="194"/>
      <c r="AC307" s="194"/>
      <c r="AD307" s="194"/>
    </row>
    <row r="308" spans="1:30" ht="18" customHeight="1">
      <c r="A308" s="230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194"/>
      <c r="N308" s="194"/>
      <c r="O308" s="194"/>
      <c r="P308" s="194"/>
      <c r="Q308" s="194"/>
      <c r="R308" s="194"/>
      <c r="S308" s="194"/>
      <c r="T308" s="194"/>
      <c r="U308" s="194"/>
      <c r="V308" s="194"/>
      <c r="W308" s="194"/>
      <c r="X308" s="194"/>
      <c r="Y308" s="194"/>
      <c r="Z308" s="194"/>
      <c r="AA308" s="194"/>
      <c r="AB308" s="194"/>
      <c r="AC308" s="194"/>
      <c r="AD308" s="194"/>
    </row>
    <row r="309" spans="1:30" ht="18" customHeight="1">
      <c r="A309" s="230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194"/>
      <c r="N309" s="194"/>
      <c r="O309" s="194"/>
      <c r="P309" s="194"/>
      <c r="Q309" s="194"/>
      <c r="R309" s="194"/>
      <c r="S309" s="194"/>
      <c r="T309" s="194"/>
      <c r="U309" s="194"/>
      <c r="V309" s="194"/>
      <c r="W309" s="194"/>
      <c r="X309" s="194"/>
      <c r="Y309" s="194"/>
      <c r="Z309" s="194"/>
      <c r="AA309" s="194"/>
      <c r="AB309" s="194"/>
      <c r="AC309" s="194"/>
      <c r="AD309" s="194"/>
    </row>
    <row r="310" spans="1:30" ht="18" customHeight="1">
      <c r="A310" s="230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194"/>
      <c r="N310" s="194"/>
      <c r="O310" s="194"/>
      <c r="P310" s="194"/>
      <c r="Q310" s="194"/>
      <c r="R310" s="194"/>
      <c r="S310" s="194"/>
      <c r="T310" s="194"/>
      <c r="U310" s="194"/>
      <c r="V310" s="194"/>
      <c r="W310" s="194"/>
      <c r="X310" s="194"/>
      <c r="Y310" s="194"/>
      <c r="Z310" s="194"/>
      <c r="AA310" s="194"/>
      <c r="AB310" s="194"/>
      <c r="AC310" s="194"/>
      <c r="AD310" s="194"/>
    </row>
    <row r="311" spans="1:30" ht="18" customHeight="1">
      <c r="A311" s="230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194"/>
      <c r="N311" s="194"/>
      <c r="O311" s="194"/>
      <c r="P311" s="194"/>
      <c r="Q311" s="194"/>
      <c r="R311" s="194"/>
      <c r="S311" s="194"/>
      <c r="T311" s="194"/>
      <c r="U311" s="194"/>
      <c r="V311" s="194"/>
      <c r="W311" s="194"/>
      <c r="X311" s="194"/>
      <c r="Y311" s="194"/>
      <c r="Z311" s="194"/>
      <c r="AA311" s="194"/>
      <c r="AB311" s="194"/>
      <c r="AC311" s="194"/>
      <c r="AD311" s="194"/>
    </row>
    <row r="312" spans="1:30" ht="18" customHeight="1">
      <c r="A312" s="230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</row>
    <row r="313" spans="1:30" ht="18" customHeight="1">
      <c r="A313" s="230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194"/>
      <c r="N313" s="194"/>
      <c r="O313" s="194"/>
      <c r="P313" s="194"/>
      <c r="Q313" s="194"/>
      <c r="R313" s="194"/>
      <c r="S313" s="194"/>
      <c r="T313" s="194"/>
      <c r="U313" s="194"/>
      <c r="V313" s="194"/>
      <c r="W313" s="194"/>
      <c r="X313" s="194"/>
      <c r="Y313" s="194"/>
      <c r="Z313" s="194"/>
      <c r="AA313" s="194"/>
      <c r="AB313" s="194"/>
      <c r="AC313" s="194"/>
      <c r="AD313" s="194"/>
    </row>
    <row r="314" spans="1:30" ht="18" customHeight="1">
      <c r="A314" s="230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194"/>
      <c r="N314" s="194"/>
      <c r="O314" s="194"/>
      <c r="P314" s="194"/>
      <c r="Q314" s="194"/>
      <c r="R314" s="194"/>
      <c r="S314" s="194"/>
      <c r="T314" s="194"/>
      <c r="U314" s="194"/>
      <c r="V314" s="194"/>
      <c r="W314" s="194"/>
      <c r="X314" s="194"/>
      <c r="Y314" s="194"/>
      <c r="Z314" s="194"/>
      <c r="AA314" s="194"/>
      <c r="AB314" s="194"/>
      <c r="AC314" s="194"/>
      <c r="AD314" s="194"/>
    </row>
    <row r="315" spans="1:30" ht="18" customHeight="1">
      <c r="A315" s="230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194"/>
      <c r="N315" s="194"/>
      <c r="O315" s="194"/>
      <c r="P315" s="194"/>
      <c r="Q315" s="194"/>
      <c r="R315" s="194"/>
      <c r="S315" s="194"/>
      <c r="T315" s="194"/>
      <c r="U315" s="194"/>
      <c r="V315" s="194"/>
      <c r="W315" s="194"/>
      <c r="X315" s="194"/>
      <c r="Y315" s="194"/>
      <c r="Z315" s="194"/>
      <c r="AA315" s="194"/>
      <c r="AB315" s="194"/>
      <c r="AC315" s="194"/>
      <c r="AD315" s="194"/>
    </row>
    <row r="316" spans="1:30" ht="18" customHeight="1">
      <c r="A316" s="230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194"/>
      <c r="N316" s="194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4"/>
      <c r="AA316" s="194"/>
      <c r="AB316" s="194"/>
      <c r="AC316" s="194"/>
      <c r="AD316" s="194"/>
    </row>
    <row r="317" spans="1:30" ht="18" customHeight="1">
      <c r="A317" s="230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194"/>
      <c r="N317" s="194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4"/>
      <c r="AA317" s="194"/>
      <c r="AB317" s="194"/>
      <c r="AC317" s="194"/>
      <c r="AD317" s="194"/>
    </row>
    <row r="318" spans="1:30" ht="18" customHeight="1">
      <c r="A318" s="230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194"/>
      <c r="N318" s="194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4"/>
      <c r="AA318" s="194"/>
      <c r="AB318" s="194"/>
      <c r="AC318" s="194"/>
      <c r="AD318" s="194"/>
    </row>
    <row r="319" spans="1:30" ht="18" customHeight="1">
      <c r="A319" s="230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194"/>
      <c r="N319" s="194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4"/>
      <c r="AA319" s="194"/>
      <c r="AB319" s="194"/>
      <c r="AC319" s="194"/>
      <c r="AD319" s="194"/>
    </row>
    <row r="320" spans="1:30" ht="18" customHeight="1">
      <c r="A320" s="230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194"/>
      <c r="N320" s="194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4"/>
      <c r="AA320" s="194"/>
      <c r="AB320" s="194"/>
      <c r="AC320" s="194"/>
      <c r="AD320" s="194"/>
    </row>
    <row r="321" spans="1:30" ht="18" customHeight="1">
      <c r="A321" s="230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194"/>
      <c r="N321" s="194"/>
      <c r="O321" s="194"/>
      <c r="P321" s="194"/>
      <c r="Q321" s="194"/>
      <c r="R321" s="194"/>
      <c r="S321" s="194"/>
      <c r="T321" s="194"/>
      <c r="U321" s="194"/>
      <c r="V321" s="194"/>
      <c r="W321" s="194"/>
      <c r="X321" s="194"/>
      <c r="Y321" s="194"/>
      <c r="Z321" s="194"/>
      <c r="AA321" s="194"/>
      <c r="AB321" s="194"/>
      <c r="AC321" s="194"/>
      <c r="AD321" s="194"/>
    </row>
    <row r="322" spans="1:30" ht="18" customHeight="1">
      <c r="A322" s="230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194"/>
      <c r="N322" s="194"/>
      <c r="O322" s="194"/>
      <c r="P322" s="194"/>
      <c r="Q322" s="194"/>
      <c r="R322" s="194"/>
      <c r="S322" s="194"/>
      <c r="T322" s="194"/>
      <c r="U322" s="194"/>
      <c r="V322" s="194"/>
      <c r="W322" s="194"/>
      <c r="X322" s="194"/>
      <c r="Y322" s="194"/>
      <c r="Z322" s="194"/>
      <c r="AA322" s="194"/>
      <c r="AB322" s="194"/>
      <c r="AC322" s="194"/>
      <c r="AD322" s="194"/>
    </row>
    <row r="323" spans="1:30" ht="18" customHeight="1">
      <c r="A323" s="230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194"/>
      <c r="N323" s="194"/>
      <c r="O323" s="194"/>
      <c r="P323" s="194"/>
      <c r="Q323" s="194"/>
      <c r="R323" s="194"/>
      <c r="S323" s="194"/>
      <c r="T323" s="194"/>
      <c r="U323" s="194"/>
      <c r="V323" s="194"/>
      <c r="W323" s="194"/>
      <c r="X323" s="194"/>
      <c r="Y323" s="194"/>
      <c r="Z323" s="194"/>
      <c r="AA323" s="194"/>
      <c r="AB323" s="194"/>
      <c r="AC323" s="194"/>
      <c r="AD323" s="194"/>
    </row>
    <row r="324" spans="1:30" ht="18" customHeight="1">
      <c r="A324" s="230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194"/>
      <c r="N324" s="194"/>
      <c r="O324" s="194"/>
      <c r="P324" s="194"/>
      <c r="Q324" s="194"/>
      <c r="R324" s="194"/>
      <c r="S324" s="194"/>
      <c r="T324" s="194"/>
      <c r="U324" s="194"/>
      <c r="V324" s="194"/>
      <c r="W324" s="194"/>
      <c r="X324" s="194"/>
      <c r="Y324" s="194"/>
      <c r="Z324" s="194"/>
      <c r="AA324" s="194"/>
      <c r="AB324" s="194"/>
      <c r="AC324" s="194"/>
      <c r="AD324" s="194"/>
    </row>
    <row r="325" spans="1:30" ht="18" customHeight="1">
      <c r="A325" s="230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194"/>
      <c r="N325" s="194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4"/>
      <c r="AA325" s="194"/>
      <c r="AB325" s="194"/>
      <c r="AC325" s="194"/>
      <c r="AD325" s="194"/>
    </row>
    <row r="326" spans="1:30" ht="18" customHeight="1">
      <c r="A326" s="230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194"/>
      <c r="N326" s="194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4"/>
      <c r="AA326" s="194"/>
      <c r="AB326" s="194"/>
      <c r="AC326" s="194"/>
      <c r="AD326" s="194"/>
    </row>
    <row r="327" spans="1:30" ht="18" customHeight="1">
      <c r="A327" s="230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194"/>
      <c r="N327" s="194"/>
      <c r="O327" s="194"/>
      <c r="P327" s="194"/>
      <c r="Q327" s="194"/>
      <c r="R327" s="194"/>
      <c r="S327" s="194"/>
      <c r="T327" s="194"/>
      <c r="U327" s="194"/>
      <c r="V327" s="194"/>
      <c r="W327" s="194"/>
      <c r="X327" s="194"/>
      <c r="Y327" s="194"/>
      <c r="Z327" s="194"/>
      <c r="AA327" s="194"/>
      <c r="AB327" s="194"/>
      <c r="AC327" s="194"/>
      <c r="AD327" s="194"/>
    </row>
    <row r="328" spans="1:30" ht="18" customHeight="1">
      <c r="A328" s="230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194"/>
      <c r="N328" s="194"/>
      <c r="O328" s="194"/>
      <c r="P328" s="194"/>
      <c r="Q328" s="194"/>
      <c r="R328" s="194"/>
      <c r="S328" s="194"/>
      <c r="T328" s="194"/>
      <c r="U328" s="194"/>
      <c r="V328" s="194"/>
      <c r="W328" s="194"/>
      <c r="X328" s="194"/>
      <c r="Y328" s="194"/>
      <c r="Z328" s="194"/>
      <c r="AA328" s="194"/>
      <c r="AB328" s="194"/>
      <c r="AC328" s="194"/>
      <c r="AD328" s="194"/>
    </row>
    <row r="329" spans="1:30" ht="18" customHeight="1">
      <c r="A329" s="230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194"/>
      <c r="N329" s="194"/>
      <c r="O329" s="194"/>
      <c r="P329" s="194"/>
      <c r="Q329" s="194"/>
      <c r="R329" s="194"/>
      <c r="S329" s="194"/>
      <c r="T329" s="194"/>
      <c r="U329" s="194"/>
      <c r="V329" s="194"/>
      <c r="W329" s="194"/>
      <c r="X329" s="194"/>
      <c r="Y329" s="194"/>
      <c r="Z329" s="194"/>
      <c r="AA329" s="194"/>
      <c r="AB329" s="194"/>
      <c r="AC329" s="194"/>
      <c r="AD329" s="194"/>
    </row>
    <row r="330" spans="1:30" ht="18" customHeight="1">
      <c r="A330" s="230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194"/>
      <c r="N330" s="194"/>
      <c r="O330" s="194"/>
      <c r="P330" s="194"/>
      <c r="Q330" s="194"/>
      <c r="R330" s="194"/>
      <c r="S330" s="194"/>
      <c r="T330" s="194"/>
      <c r="U330" s="194"/>
      <c r="V330" s="194"/>
      <c r="W330" s="194"/>
      <c r="X330" s="194"/>
      <c r="Y330" s="194"/>
      <c r="Z330" s="194"/>
      <c r="AA330" s="194"/>
      <c r="AB330" s="194"/>
      <c r="AC330" s="194"/>
      <c r="AD330" s="194"/>
    </row>
    <row r="331" spans="1:30" ht="18" customHeight="1">
      <c r="A331" s="230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194"/>
      <c r="N331" s="194"/>
      <c r="O331" s="194"/>
      <c r="P331" s="194"/>
      <c r="Q331" s="194"/>
      <c r="R331" s="194"/>
      <c r="S331" s="194"/>
      <c r="T331" s="194"/>
      <c r="U331" s="194"/>
      <c r="V331" s="194"/>
      <c r="W331" s="194"/>
      <c r="X331" s="194"/>
      <c r="Y331" s="194"/>
      <c r="Z331" s="194"/>
      <c r="AA331" s="194"/>
      <c r="AB331" s="194"/>
      <c r="AC331" s="194"/>
      <c r="AD331" s="194"/>
    </row>
    <row r="332" spans="1:30" ht="18" customHeight="1">
      <c r="A332" s="230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194"/>
      <c r="N332" s="194"/>
      <c r="O332" s="194"/>
      <c r="P332" s="194"/>
      <c r="Q332" s="194"/>
      <c r="R332" s="194"/>
      <c r="S332" s="194"/>
      <c r="T332" s="194"/>
      <c r="U332" s="194"/>
      <c r="V332" s="194"/>
      <c r="W332" s="194"/>
      <c r="X332" s="194"/>
      <c r="Y332" s="194"/>
      <c r="Z332" s="194"/>
      <c r="AA332" s="194"/>
      <c r="AB332" s="194"/>
      <c r="AC332" s="194"/>
      <c r="AD332" s="194"/>
    </row>
    <row r="333" spans="1:30" ht="18" customHeight="1">
      <c r="A333" s="230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194"/>
      <c r="N333" s="194"/>
      <c r="O333" s="194"/>
      <c r="P333" s="194"/>
      <c r="Q333" s="194"/>
      <c r="R333" s="194"/>
      <c r="S333" s="194"/>
      <c r="T333" s="194"/>
      <c r="U333" s="194"/>
      <c r="V333" s="194"/>
      <c r="W333" s="194"/>
      <c r="X333" s="194"/>
      <c r="Y333" s="194"/>
      <c r="Z333" s="194"/>
      <c r="AA333" s="194"/>
      <c r="AB333" s="194"/>
      <c r="AC333" s="194"/>
      <c r="AD333" s="194"/>
    </row>
    <row r="334" spans="1:30" ht="18" customHeight="1">
      <c r="A334" s="230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194"/>
      <c r="N334" s="194"/>
      <c r="O334" s="194"/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4"/>
      <c r="AA334" s="194"/>
      <c r="AB334" s="194"/>
      <c r="AC334" s="194"/>
      <c r="AD334" s="194"/>
    </row>
    <row r="335" spans="1:30" ht="18" customHeight="1">
      <c r="A335" s="230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194"/>
      <c r="N335" s="194"/>
      <c r="O335" s="194"/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4"/>
      <c r="AA335" s="194"/>
      <c r="AB335" s="194"/>
      <c r="AC335" s="194"/>
      <c r="AD335" s="194"/>
    </row>
    <row r="336" spans="1:30" ht="18" customHeight="1">
      <c r="A336" s="230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194"/>
      <c r="N336" s="194"/>
      <c r="O336" s="194"/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4"/>
      <c r="AA336" s="194"/>
      <c r="AB336" s="194"/>
      <c r="AC336" s="194"/>
      <c r="AD336" s="194"/>
    </row>
    <row r="337" spans="1:30" ht="18" customHeight="1">
      <c r="A337" s="230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194"/>
      <c r="N337" s="194"/>
      <c r="O337" s="194"/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4"/>
      <c r="AA337" s="194"/>
      <c r="AB337" s="194"/>
      <c r="AC337" s="194"/>
      <c r="AD337" s="194"/>
    </row>
    <row r="338" spans="1:30" ht="18" customHeight="1">
      <c r="A338" s="230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194"/>
      <c r="N338" s="194"/>
      <c r="O338" s="194"/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4"/>
      <c r="AA338" s="194"/>
      <c r="AB338" s="194"/>
      <c r="AC338" s="194"/>
      <c r="AD338" s="194"/>
    </row>
    <row r="339" spans="1:30" ht="18" customHeight="1">
      <c r="A339" s="230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194"/>
      <c r="N339" s="194"/>
      <c r="O339" s="194"/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4"/>
      <c r="AA339" s="194"/>
      <c r="AB339" s="194"/>
      <c r="AC339" s="194"/>
      <c r="AD339" s="194"/>
    </row>
    <row r="340" spans="1:30" ht="18" customHeight="1">
      <c r="A340" s="230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194"/>
      <c r="N340" s="194"/>
      <c r="O340" s="194"/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4"/>
      <c r="AA340" s="194"/>
      <c r="AB340" s="194"/>
      <c r="AC340" s="194"/>
      <c r="AD340" s="194"/>
    </row>
    <row r="341" spans="1:30" ht="18" customHeight="1">
      <c r="A341" s="230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194"/>
      <c r="N341" s="194"/>
      <c r="O341" s="194"/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4"/>
      <c r="AA341" s="194"/>
      <c r="AB341" s="194"/>
      <c r="AC341" s="194"/>
      <c r="AD341" s="194"/>
    </row>
    <row r="342" spans="1:30" ht="18" customHeight="1">
      <c r="A342" s="230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194"/>
      <c r="N342" s="194"/>
      <c r="O342" s="194"/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4"/>
      <c r="AA342" s="194"/>
      <c r="AB342" s="194"/>
      <c r="AC342" s="194"/>
      <c r="AD342" s="194"/>
    </row>
    <row r="343" spans="1:30" ht="18" customHeight="1">
      <c r="A343" s="230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194"/>
      <c r="N343" s="19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4"/>
      <c r="AA343" s="194"/>
      <c r="AB343" s="194"/>
      <c r="AC343" s="194"/>
      <c r="AD343" s="194"/>
    </row>
    <row r="344" spans="1:30" ht="18" customHeight="1">
      <c r="A344" s="230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194"/>
      <c r="N344" s="19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4"/>
      <c r="AA344" s="194"/>
      <c r="AB344" s="194"/>
      <c r="AC344" s="194"/>
      <c r="AD344" s="194"/>
    </row>
    <row r="345" spans="1:30" ht="18" customHeight="1">
      <c r="A345" s="230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194"/>
      <c r="N345" s="19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4"/>
      <c r="AA345" s="194"/>
      <c r="AB345" s="194"/>
      <c r="AC345" s="194"/>
      <c r="AD345" s="194"/>
    </row>
    <row r="346" spans="1:30" ht="18" customHeight="1">
      <c r="A346" s="230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194"/>
      <c r="N346" s="19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4"/>
      <c r="AA346" s="194"/>
      <c r="AB346" s="194"/>
      <c r="AC346" s="194"/>
      <c r="AD346" s="194"/>
    </row>
    <row r="347" spans="1:30" ht="18" customHeight="1">
      <c r="A347" s="230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194"/>
      <c r="N347" s="19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4"/>
      <c r="AA347" s="194"/>
      <c r="AB347" s="194"/>
      <c r="AC347" s="194"/>
      <c r="AD347" s="194"/>
    </row>
    <row r="348" spans="1:30" ht="18" customHeight="1">
      <c r="A348" s="230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194"/>
      <c r="N348" s="19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4"/>
      <c r="AA348" s="194"/>
      <c r="AB348" s="194"/>
      <c r="AC348" s="194"/>
      <c r="AD348" s="194"/>
    </row>
    <row r="349" spans="1:30" ht="18" customHeight="1">
      <c r="A349" s="230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194"/>
      <c r="N349" s="19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4"/>
      <c r="AA349" s="194"/>
      <c r="AB349" s="194"/>
      <c r="AC349" s="194"/>
      <c r="AD349" s="194"/>
    </row>
    <row r="350" spans="1:30" ht="18" customHeight="1">
      <c r="A350" s="230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194"/>
      <c r="N350" s="19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4"/>
      <c r="AA350" s="194"/>
      <c r="AB350" s="194"/>
      <c r="AC350" s="194"/>
      <c r="AD350" s="194"/>
    </row>
    <row r="351" spans="1:30" ht="18" customHeight="1">
      <c r="A351" s="230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194"/>
      <c r="N351" s="19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4"/>
      <c r="AA351" s="194"/>
      <c r="AB351" s="194"/>
      <c r="AC351" s="194"/>
      <c r="AD351" s="194"/>
    </row>
    <row r="352" spans="1:30" ht="18" customHeight="1">
      <c r="A352" s="230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194"/>
      <c r="N352" s="19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4"/>
      <c r="AA352" s="194"/>
      <c r="AB352" s="194"/>
      <c r="AC352" s="194"/>
      <c r="AD352" s="194"/>
    </row>
    <row r="353" spans="1:30" ht="18" customHeight="1">
      <c r="A353" s="230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194"/>
      <c r="N353" s="19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4"/>
      <c r="AA353" s="194"/>
      <c r="AB353" s="194"/>
      <c r="AC353" s="194"/>
      <c r="AD353" s="194"/>
    </row>
    <row r="354" spans="1:30" ht="18" customHeight="1">
      <c r="A354" s="230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194"/>
      <c r="N354" s="19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4"/>
      <c r="AA354" s="194"/>
      <c r="AB354" s="194"/>
      <c r="AC354" s="194"/>
      <c r="AD354" s="194"/>
    </row>
    <row r="355" spans="1:30" ht="18" customHeight="1">
      <c r="A355" s="230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194"/>
      <c r="N355" s="19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4"/>
      <c r="AA355" s="194"/>
      <c r="AB355" s="194"/>
      <c r="AC355" s="194"/>
      <c r="AD355" s="194"/>
    </row>
    <row r="356" spans="1:30" ht="18" customHeight="1">
      <c r="A356" s="230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194"/>
      <c r="N356" s="19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4"/>
      <c r="AA356" s="194"/>
      <c r="AB356" s="194"/>
      <c r="AC356" s="194"/>
      <c r="AD356" s="194"/>
    </row>
    <row r="357" spans="1:30" ht="18" customHeight="1">
      <c r="A357" s="230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194"/>
      <c r="N357" s="19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4"/>
      <c r="AA357" s="194"/>
      <c r="AB357" s="194"/>
      <c r="AC357" s="194"/>
      <c r="AD357" s="194"/>
    </row>
    <row r="358" spans="1:30" ht="18" customHeight="1">
      <c r="A358" s="230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194"/>
      <c r="N358" s="19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4"/>
      <c r="AA358" s="194"/>
      <c r="AB358" s="194"/>
      <c r="AC358" s="194"/>
      <c r="AD358" s="194"/>
    </row>
    <row r="359" spans="1:30" ht="18" customHeight="1">
      <c r="A359" s="230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194"/>
      <c r="N359" s="19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4"/>
      <c r="AA359" s="194"/>
      <c r="AB359" s="194"/>
      <c r="AC359" s="194"/>
      <c r="AD359" s="194"/>
    </row>
    <row r="360" spans="1:30" ht="18" customHeight="1">
      <c r="A360" s="230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194"/>
      <c r="N360" s="19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4"/>
      <c r="AA360" s="194"/>
      <c r="AB360" s="194"/>
      <c r="AC360" s="194"/>
      <c r="AD360" s="194"/>
    </row>
    <row r="361" spans="1:30" ht="18" customHeight="1">
      <c r="A361" s="230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194"/>
      <c r="N361" s="19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4"/>
      <c r="AA361" s="194"/>
      <c r="AB361" s="194"/>
      <c r="AC361" s="194"/>
      <c r="AD361" s="194"/>
    </row>
    <row r="362" spans="1:30" ht="18" customHeight="1">
      <c r="A362" s="230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194"/>
      <c r="N362" s="19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4"/>
      <c r="AA362" s="194"/>
      <c r="AB362" s="194"/>
      <c r="AC362" s="194"/>
      <c r="AD362" s="194"/>
    </row>
    <row r="363" spans="1:30" ht="18" customHeight="1">
      <c r="A363" s="230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194"/>
      <c r="N363" s="19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4"/>
      <c r="AA363" s="194"/>
      <c r="AB363" s="194"/>
      <c r="AC363" s="194"/>
      <c r="AD363" s="194"/>
    </row>
    <row r="364" spans="1:30" ht="18" customHeight="1">
      <c r="A364" s="230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194"/>
      <c r="N364" s="19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4"/>
      <c r="AA364" s="194"/>
      <c r="AB364" s="194"/>
      <c r="AC364" s="194"/>
      <c r="AD364" s="194"/>
    </row>
    <row r="365" spans="1:30" ht="18" customHeight="1">
      <c r="A365" s="230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194"/>
      <c r="N365" s="19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4"/>
      <c r="AA365" s="194"/>
      <c r="AB365" s="194"/>
      <c r="AC365" s="194"/>
      <c r="AD365" s="194"/>
    </row>
    <row r="366" spans="1:30" ht="18" customHeight="1">
      <c r="A366" s="230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194"/>
      <c r="N366" s="19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4"/>
      <c r="AA366" s="194"/>
      <c r="AB366" s="194"/>
      <c r="AC366" s="194"/>
      <c r="AD366" s="194"/>
    </row>
    <row r="367" spans="1:30" ht="18" customHeight="1">
      <c r="A367" s="230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194"/>
      <c r="N367" s="19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4"/>
      <c r="AA367" s="194"/>
      <c r="AB367" s="194"/>
      <c r="AC367" s="194"/>
      <c r="AD367" s="194"/>
    </row>
    <row r="368" spans="1:30" ht="18" customHeight="1">
      <c r="A368" s="230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194"/>
      <c r="N368" s="19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4"/>
      <c r="AA368" s="194"/>
      <c r="AB368" s="194"/>
      <c r="AC368" s="194"/>
      <c r="AD368" s="194"/>
    </row>
    <row r="369" spans="1:30" ht="18" customHeight="1">
      <c r="A369" s="230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194"/>
      <c r="N369" s="19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4"/>
      <c r="AA369" s="194"/>
      <c r="AB369" s="194"/>
      <c r="AC369" s="194"/>
      <c r="AD369" s="194"/>
    </row>
    <row r="370" spans="1:30" ht="18" customHeight="1">
      <c r="A370" s="230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194"/>
      <c r="N370" s="19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4"/>
      <c r="AA370" s="194"/>
      <c r="AB370" s="194"/>
      <c r="AC370" s="194"/>
      <c r="AD370" s="194"/>
    </row>
    <row r="371" spans="1:30" ht="18" customHeight="1">
      <c r="A371" s="230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194"/>
      <c r="N371" s="19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4"/>
      <c r="AA371" s="194"/>
      <c r="AB371" s="194"/>
      <c r="AC371" s="194"/>
      <c r="AD371" s="194"/>
    </row>
    <row r="372" spans="1:30" ht="18" customHeight="1">
      <c r="A372" s="230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194"/>
      <c r="N372" s="19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4"/>
      <c r="AA372" s="194"/>
      <c r="AB372" s="194"/>
      <c r="AC372" s="194"/>
      <c r="AD372" s="194"/>
    </row>
    <row r="373" spans="1:30" ht="18" customHeight="1">
      <c r="A373" s="230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194"/>
      <c r="N373" s="19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4"/>
      <c r="AA373" s="194"/>
      <c r="AB373" s="194"/>
      <c r="AC373" s="194"/>
      <c r="AD373" s="194"/>
    </row>
    <row r="374" spans="1:30" ht="18" customHeight="1">
      <c r="A374" s="230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194"/>
      <c r="N374" s="19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4"/>
      <c r="AA374" s="194"/>
      <c r="AB374" s="194"/>
      <c r="AC374" s="194"/>
      <c r="AD374" s="194"/>
    </row>
    <row r="375" spans="1:30" ht="18" customHeight="1">
      <c r="A375" s="230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194"/>
      <c r="N375" s="19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4"/>
      <c r="AA375" s="194"/>
      <c r="AB375" s="194"/>
      <c r="AC375" s="194"/>
      <c r="AD375" s="194"/>
    </row>
    <row r="376" spans="1:30" ht="18" customHeight="1">
      <c r="A376" s="230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194"/>
      <c r="N376" s="19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4"/>
      <c r="AA376" s="194"/>
      <c r="AB376" s="194"/>
      <c r="AC376" s="194"/>
      <c r="AD376" s="194"/>
    </row>
    <row r="377" spans="1:30" ht="18" customHeight="1">
      <c r="A377" s="230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194"/>
      <c r="N377" s="19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4"/>
      <c r="AA377" s="194"/>
      <c r="AB377" s="194"/>
      <c r="AC377" s="194"/>
      <c r="AD377" s="194"/>
    </row>
    <row r="378" spans="1:30" ht="18" customHeight="1">
      <c r="A378" s="230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194"/>
      <c r="N378" s="19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4"/>
      <c r="AA378" s="194"/>
      <c r="AB378" s="194"/>
      <c r="AC378" s="194"/>
      <c r="AD378" s="194"/>
    </row>
    <row r="379" spans="1:30" ht="18" customHeight="1">
      <c r="A379" s="230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194"/>
      <c r="N379" s="19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4"/>
      <c r="AA379" s="194"/>
      <c r="AB379" s="194"/>
      <c r="AC379" s="194"/>
      <c r="AD379" s="194"/>
    </row>
    <row r="380" spans="1:30" ht="18" customHeight="1">
      <c r="A380" s="230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194"/>
      <c r="N380" s="19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4"/>
      <c r="AA380" s="194"/>
      <c r="AB380" s="194"/>
      <c r="AC380" s="194"/>
      <c r="AD380" s="194"/>
    </row>
    <row r="381" spans="1:30" ht="18" customHeight="1">
      <c r="A381" s="230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194"/>
      <c r="N381" s="19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4"/>
      <c r="AA381" s="194"/>
      <c r="AB381" s="194"/>
      <c r="AC381" s="194"/>
      <c r="AD381" s="194"/>
    </row>
    <row r="382" spans="1:30" ht="18" customHeight="1">
      <c r="A382" s="230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194"/>
      <c r="N382" s="19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4"/>
      <c r="AA382" s="194"/>
      <c r="AB382" s="194"/>
      <c r="AC382" s="194"/>
      <c r="AD382" s="194"/>
    </row>
    <row r="383" spans="1:30" ht="18" customHeight="1">
      <c r="A383" s="230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194"/>
      <c r="N383" s="19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4"/>
      <c r="AA383" s="194"/>
      <c r="AB383" s="194"/>
      <c r="AC383" s="194"/>
      <c r="AD383" s="194"/>
    </row>
    <row r="384" spans="1:30" ht="18" customHeight="1">
      <c r="A384" s="230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194"/>
      <c r="N384" s="19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4"/>
      <c r="AA384" s="194"/>
      <c r="AB384" s="194"/>
      <c r="AC384" s="194"/>
      <c r="AD384" s="194"/>
    </row>
    <row r="385" spans="1:30" ht="18" customHeight="1">
      <c r="A385" s="230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194"/>
      <c r="N385" s="19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4"/>
      <c r="AA385" s="194"/>
      <c r="AB385" s="194"/>
      <c r="AC385" s="194"/>
      <c r="AD385" s="194"/>
    </row>
    <row r="386" spans="1:30" ht="18" customHeight="1">
      <c r="A386" s="230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194"/>
      <c r="N386" s="19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4"/>
      <c r="AA386" s="194"/>
      <c r="AB386" s="194"/>
      <c r="AC386" s="194"/>
      <c r="AD386" s="194"/>
    </row>
    <row r="387" spans="1:30" ht="18" customHeight="1">
      <c r="A387" s="230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194"/>
      <c r="N387" s="19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4"/>
      <c r="AA387" s="194"/>
      <c r="AB387" s="194"/>
      <c r="AC387" s="194"/>
      <c r="AD387" s="194"/>
    </row>
    <row r="388" spans="1:30" ht="18" customHeight="1">
      <c r="A388" s="230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194"/>
      <c r="N388" s="19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4"/>
      <c r="AA388" s="194"/>
      <c r="AB388" s="194"/>
      <c r="AC388" s="194"/>
      <c r="AD388" s="194"/>
    </row>
    <row r="389" spans="1:30" ht="18" customHeight="1">
      <c r="A389" s="230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194"/>
      <c r="N389" s="19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4"/>
      <c r="AA389" s="194"/>
      <c r="AB389" s="194"/>
      <c r="AC389" s="194"/>
      <c r="AD389" s="194"/>
    </row>
    <row r="390" spans="1:30" ht="18" customHeight="1">
      <c r="A390" s="230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194"/>
      <c r="N390" s="19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4"/>
      <c r="AA390" s="194"/>
      <c r="AB390" s="194"/>
      <c r="AC390" s="194"/>
      <c r="AD390" s="194"/>
    </row>
    <row r="391" spans="1:30" ht="18" customHeight="1">
      <c r="A391" s="230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194"/>
      <c r="N391" s="19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4"/>
      <c r="AA391" s="194"/>
      <c r="AB391" s="194"/>
      <c r="AC391" s="194"/>
      <c r="AD391" s="194"/>
    </row>
    <row r="392" spans="1:30" ht="18" customHeight="1">
      <c r="A392" s="230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194"/>
      <c r="N392" s="19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4"/>
      <c r="AA392" s="194"/>
      <c r="AB392" s="194"/>
      <c r="AC392" s="194"/>
      <c r="AD392" s="194"/>
    </row>
    <row r="393" spans="1:30" ht="18" customHeight="1">
      <c r="A393" s="230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194"/>
      <c r="N393" s="19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4"/>
      <c r="AA393" s="194"/>
      <c r="AB393" s="194"/>
      <c r="AC393" s="194"/>
      <c r="AD393" s="194"/>
    </row>
    <row r="394" spans="1:30" ht="18" customHeight="1">
      <c r="A394" s="230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194"/>
      <c r="N394" s="19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4"/>
      <c r="AA394" s="194"/>
      <c r="AB394" s="194"/>
      <c r="AC394" s="194"/>
      <c r="AD394" s="194"/>
    </row>
    <row r="395" spans="1:30" ht="18" customHeight="1">
      <c r="A395" s="230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194"/>
      <c r="N395" s="19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4"/>
      <c r="AA395" s="194"/>
      <c r="AB395" s="194"/>
      <c r="AC395" s="194"/>
      <c r="AD395" s="194"/>
    </row>
    <row r="396" spans="1:30" ht="18" customHeight="1">
      <c r="A396" s="230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194"/>
      <c r="N396" s="19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4"/>
      <c r="AA396" s="194"/>
      <c r="AB396" s="194"/>
      <c r="AC396" s="194"/>
      <c r="AD396" s="194"/>
    </row>
    <row r="397" spans="1:30" ht="18" customHeight="1">
      <c r="A397" s="230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194"/>
      <c r="N397" s="19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4"/>
      <c r="AA397" s="194"/>
      <c r="AB397" s="194"/>
      <c r="AC397" s="194"/>
      <c r="AD397" s="194"/>
    </row>
    <row r="398" spans="1:30" ht="18" customHeight="1">
      <c r="A398" s="230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194"/>
      <c r="N398" s="19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4"/>
      <c r="AA398" s="194"/>
      <c r="AB398" s="194"/>
      <c r="AC398" s="194"/>
      <c r="AD398" s="194"/>
    </row>
    <row r="399" spans="1:30" ht="18" customHeight="1">
      <c r="A399" s="230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194"/>
      <c r="N399" s="19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4"/>
      <c r="AA399" s="194"/>
      <c r="AB399" s="194"/>
      <c r="AC399" s="194"/>
      <c r="AD399" s="194"/>
    </row>
    <row r="400" spans="1:30" ht="18" customHeight="1">
      <c r="A400" s="230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194"/>
      <c r="N400" s="19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4"/>
      <c r="AA400" s="194"/>
      <c r="AB400" s="194"/>
      <c r="AC400" s="194"/>
      <c r="AD400" s="194"/>
    </row>
    <row r="401" spans="1:30" ht="18" customHeight="1">
      <c r="A401" s="230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194"/>
      <c r="N401" s="19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4"/>
      <c r="AA401" s="194"/>
      <c r="AB401" s="194"/>
      <c r="AC401" s="194"/>
      <c r="AD401" s="194"/>
    </row>
    <row r="402" spans="1:30" ht="18" customHeight="1">
      <c r="A402" s="230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194"/>
      <c r="N402" s="19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4"/>
      <c r="AA402" s="194"/>
      <c r="AB402" s="194"/>
      <c r="AC402" s="194"/>
      <c r="AD402" s="194"/>
    </row>
    <row r="403" spans="1:30" ht="18" customHeight="1">
      <c r="A403" s="230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194"/>
      <c r="N403" s="19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4"/>
      <c r="AA403" s="194"/>
      <c r="AB403" s="194"/>
      <c r="AC403" s="194"/>
      <c r="AD403" s="194"/>
    </row>
    <row r="404" spans="1:30" ht="18" customHeight="1">
      <c r="A404" s="230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194"/>
      <c r="N404" s="19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4"/>
      <c r="AA404" s="194"/>
      <c r="AB404" s="194"/>
      <c r="AC404" s="194"/>
      <c r="AD404" s="194"/>
    </row>
    <row r="405" spans="1:30" ht="18" customHeight="1">
      <c r="A405" s="230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194"/>
      <c r="N405" s="19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4"/>
      <c r="AA405" s="194"/>
      <c r="AB405" s="194"/>
      <c r="AC405" s="194"/>
      <c r="AD405" s="194"/>
    </row>
    <row r="406" spans="1:30" ht="18" customHeight="1">
      <c r="A406" s="230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194"/>
      <c r="N406" s="19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4"/>
      <c r="AA406" s="194"/>
      <c r="AB406" s="194"/>
      <c r="AC406" s="194"/>
      <c r="AD406" s="194"/>
    </row>
    <row r="407" spans="1:30" ht="18" customHeight="1">
      <c r="A407" s="230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194"/>
      <c r="N407" s="19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4"/>
      <c r="AA407" s="194"/>
      <c r="AB407" s="194"/>
      <c r="AC407" s="194"/>
      <c r="AD407" s="194"/>
    </row>
    <row r="408" spans="1:30" ht="18" customHeight="1">
      <c r="A408" s="230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194"/>
      <c r="N408" s="19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4"/>
      <c r="AA408" s="194"/>
      <c r="AB408" s="194"/>
      <c r="AC408" s="194"/>
      <c r="AD408" s="194"/>
    </row>
    <row r="409" spans="1:30" ht="18" customHeight="1">
      <c r="A409" s="230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194"/>
      <c r="N409" s="19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4"/>
      <c r="AA409" s="194"/>
      <c r="AB409" s="194"/>
      <c r="AC409" s="194"/>
      <c r="AD409" s="194"/>
    </row>
    <row r="410" spans="1:30" ht="18" customHeight="1">
      <c r="A410" s="230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194"/>
      <c r="N410" s="19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4"/>
      <c r="AA410" s="194"/>
      <c r="AB410" s="194"/>
      <c r="AC410" s="194"/>
      <c r="AD410" s="194"/>
    </row>
    <row r="411" spans="1:30" ht="18" customHeight="1">
      <c r="A411" s="230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194"/>
      <c r="N411" s="19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4"/>
      <c r="AA411" s="194"/>
      <c r="AB411" s="194"/>
      <c r="AC411" s="194"/>
      <c r="AD411" s="194"/>
    </row>
    <row r="412" spans="1:30" ht="18" customHeight="1">
      <c r="A412" s="230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194"/>
      <c r="N412" s="19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4"/>
      <c r="AA412" s="194"/>
      <c r="AB412" s="194"/>
      <c r="AC412" s="194"/>
      <c r="AD412" s="194"/>
    </row>
    <row r="413" spans="1:30" ht="18" customHeight="1">
      <c r="A413" s="230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194"/>
      <c r="N413" s="19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4"/>
      <c r="AA413" s="194"/>
      <c r="AB413" s="194"/>
      <c r="AC413" s="194"/>
      <c r="AD413" s="194"/>
    </row>
    <row r="414" spans="1:30" ht="18" customHeight="1">
      <c r="A414" s="230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194"/>
      <c r="N414" s="19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4"/>
      <c r="AA414" s="194"/>
      <c r="AB414" s="194"/>
      <c r="AC414" s="194"/>
      <c r="AD414" s="194"/>
    </row>
    <row r="415" spans="1:30" ht="18" customHeight="1">
      <c r="A415" s="230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194"/>
      <c r="N415" s="19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4"/>
      <c r="AA415" s="194"/>
      <c r="AB415" s="194"/>
      <c r="AC415" s="194"/>
      <c r="AD415" s="194"/>
    </row>
    <row r="416" spans="1:30" ht="18" customHeight="1">
      <c r="A416" s="230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194"/>
      <c r="N416" s="19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4"/>
      <c r="AA416" s="194"/>
      <c r="AB416" s="194"/>
      <c r="AC416" s="194"/>
      <c r="AD416" s="194"/>
    </row>
    <row r="417" spans="1:30" ht="18" customHeight="1">
      <c r="A417" s="230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194"/>
      <c r="N417" s="19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4"/>
      <c r="AA417" s="194"/>
      <c r="AB417" s="194"/>
      <c r="AC417" s="194"/>
      <c r="AD417" s="194"/>
    </row>
    <row r="418" spans="1:30" ht="18" customHeight="1">
      <c r="A418" s="230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194"/>
      <c r="N418" s="19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4"/>
      <c r="AA418" s="194"/>
      <c r="AB418" s="194"/>
      <c r="AC418" s="194"/>
      <c r="AD418" s="194"/>
    </row>
    <row r="419" spans="1:30" ht="18" customHeight="1">
      <c r="A419" s="230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194"/>
      <c r="N419" s="19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4"/>
      <c r="AA419" s="194"/>
      <c r="AB419" s="194"/>
      <c r="AC419" s="194"/>
      <c r="AD419" s="194"/>
    </row>
    <row r="420" spans="1:30" ht="18" customHeight="1">
      <c r="A420" s="230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194"/>
      <c r="N420" s="19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4"/>
      <c r="AA420" s="194"/>
      <c r="AB420" s="194"/>
      <c r="AC420" s="194"/>
      <c r="AD420" s="194"/>
    </row>
    <row r="421" spans="1:30" ht="18" customHeight="1">
      <c r="A421" s="230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194"/>
      <c r="N421" s="19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4"/>
      <c r="AA421" s="194"/>
      <c r="AB421" s="194"/>
      <c r="AC421" s="194"/>
      <c r="AD421" s="194"/>
    </row>
    <row r="422" spans="1:30" ht="18" customHeight="1">
      <c r="A422" s="230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194"/>
      <c r="N422" s="19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4"/>
      <c r="AA422" s="194"/>
      <c r="AB422" s="194"/>
      <c r="AC422" s="194"/>
      <c r="AD422" s="194"/>
    </row>
    <row r="423" spans="1:30" ht="18" customHeight="1">
      <c r="A423" s="230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194"/>
      <c r="N423" s="194"/>
      <c r="O423" s="194"/>
      <c r="P423" s="194"/>
      <c r="Q423" s="194"/>
      <c r="R423" s="194"/>
      <c r="S423" s="194"/>
      <c r="T423" s="194"/>
      <c r="U423" s="194"/>
      <c r="V423" s="194"/>
      <c r="W423" s="194"/>
      <c r="X423" s="194"/>
      <c r="Y423" s="194"/>
      <c r="Z423" s="194"/>
      <c r="AA423" s="194"/>
      <c r="AB423" s="194"/>
      <c r="AC423" s="194"/>
      <c r="AD423" s="194"/>
    </row>
    <row r="424" spans="1:30" ht="18" customHeight="1">
      <c r="A424" s="230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194"/>
      <c r="N424" s="19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4"/>
      <c r="AA424" s="194"/>
      <c r="AB424" s="194"/>
      <c r="AC424" s="194"/>
      <c r="AD424" s="194"/>
    </row>
    <row r="425" spans="1:30" ht="18" customHeight="1">
      <c r="A425" s="230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194"/>
      <c r="N425" s="194"/>
      <c r="O425" s="194"/>
      <c r="P425" s="194"/>
      <c r="Q425" s="194"/>
      <c r="R425" s="194"/>
      <c r="S425" s="194"/>
      <c r="T425" s="194"/>
      <c r="U425" s="194"/>
      <c r="V425" s="194"/>
      <c r="W425" s="194"/>
      <c r="X425" s="194"/>
      <c r="Y425" s="194"/>
      <c r="Z425" s="194"/>
      <c r="AA425" s="194"/>
      <c r="AB425" s="194"/>
      <c r="AC425" s="194"/>
      <c r="AD425" s="194"/>
    </row>
    <row r="426" spans="1:30" ht="18" customHeight="1">
      <c r="A426" s="230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194"/>
      <c r="N426" s="194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4"/>
      <c r="AA426" s="194"/>
      <c r="AB426" s="194"/>
      <c r="AC426" s="194"/>
      <c r="AD426" s="194"/>
    </row>
    <row r="427" spans="1:30" ht="18" customHeight="1">
      <c r="A427" s="230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194"/>
      <c r="N427" s="194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4"/>
      <c r="AA427" s="194"/>
      <c r="AB427" s="194"/>
      <c r="AC427" s="194"/>
      <c r="AD427" s="194"/>
    </row>
    <row r="428" spans="1:30" ht="18" customHeight="1">
      <c r="A428" s="230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194"/>
      <c r="N428" s="194"/>
      <c r="O428" s="194"/>
      <c r="P428" s="194"/>
      <c r="Q428" s="194"/>
      <c r="R428" s="194"/>
      <c r="S428" s="194"/>
      <c r="T428" s="194"/>
      <c r="U428" s="194"/>
      <c r="V428" s="194"/>
      <c r="W428" s="194"/>
      <c r="X428" s="194"/>
      <c r="Y428" s="194"/>
      <c r="Z428" s="194"/>
      <c r="AA428" s="194"/>
      <c r="AB428" s="194"/>
      <c r="AC428" s="194"/>
      <c r="AD428" s="194"/>
    </row>
    <row r="429" spans="1:30" ht="18" customHeight="1">
      <c r="A429" s="230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194"/>
      <c r="N429" s="194"/>
      <c r="O429" s="194"/>
      <c r="P429" s="194"/>
      <c r="Q429" s="194"/>
      <c r="R429" s="194"/>
      <c r="S429" s="194"/>
      <c r="T429" s="194"/>
      <c r="U429" s="194"/>
      <c r="V429" s="194"/>
      <c r="W429" s="194"/>
      <c r="X429" s="194"/>
      <c r="Y429" s="194"/>
      <c r="Z429" s="194"/>
      <c r="AA429" s="194"/>
      <c r="AB429" s="194"/>
      <c r="AC429" s="194"/>
      <c r="AD429" s="194"/>
    </row>
    <row r="430" spans="1:30" ht="18" customHeight="1">
      <c r="A430" s="230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194"/>
      <c r="N430" s="194"/>
      <c r="O430" s="194"/>
      <c r="P430" s="194"/>
      <c r="Q430" s="194"/>
      <c r="R430" s="194"/>
      <c r="S430" s="194"/>
      <c r="T430" s="194"/>
      <c r="U430" s="194"/>
      <c r="V430" s="194"/>
      <c r="W430" s="194"/>
      <c r="X430" s="194"/>
      <c r="Y430" s="194"/>
      <c r="Z430" s="194"/>
      <c r="AA430" s="194"/>
      <c r="AB430" s="194"/>
      <c r="AC430" s="194"/>
      <c r="AD430" s="194"/>
    </row>
    <row r="431" spans="1:30" ht="18" customHeight="1">
      <c r="A431" s="230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194"/>
      <c r="N431" s="194"/>
      <c r="O431" s="194"/>
      <c r="P431" s="194"/>
      <c r="Q431" s="194"/>
      <c r="R431" s="194"/>
      <c r="S431" s="194"/>
      <c r="T431" s="194"/>
      <c r="U431" s="194"/>
      <c r="V431" s="194"/>
      <c r="W431" s="194"/>
      <c r="X431" s="194"/>
      <c r="Y431" s="194"/>
      <c r="Z431" s="194"/>
      <c r="AA431" s="194"/>
      <c r="AB431" s="194"/>
      <c r="AC431" s="194"/>
      <c r="AD431" s="194"/>
    </row>
    <row r="432" spans="1:30" ht="18" customHeight="1">
      <c r="A432" s="230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194"/>
      <c r="N432" s="194"/>
      <c r="O432" s="194"/>
      <c r="P432" s="194"/>
      <c r="Q432" s="194"/>
      <c r="R432" s="194"/>
      <c r="S432" s="194"/>
      <c r="T432" s="194"/>
      <c r="U432" s="194"/>
      <c r="V432" s="194"/>
      <c r="W432" s="194"/>
      <c r="X432" s="194"/>
      <c r="Y432" s="194"/>
      <c r="Z432" s="194"/>
      <c r="AA432" s="194"/>
      <c r="AB432" s="194"/>
      <c r="AC432" s="194"/>
      <c r="AD432" s="194"/>
    </row>
    <row r="433" spans="1:30" ht="18" customHeight="1">
      <c r="A433" s="230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194"/>
      <c r="N433" s="194"/>
      <c r="O433" s="194"/>
      <c r="P433" s="194"/>
      <c r="Q433" s="194"/>
      <c r="R433" s="194"/>
      <c r="S433" s="194"/>
      <c r="T433" s="194"/>
      <c r="U433" s="194"/>
      <c r="V433" s="194"/>
      <c r="W433" s="194"/>
      <c r="X433" s="194"/>
      <c r="Y433" s="194"/>
      <c r="Z433" s="194"/>
      <c r="AA433" s="194"/>
      <c r="AB433" s="194"/>
      <c r="AC433" s="194"/>
      <c r="AD433" s="194"/>
    </row>
    <row r="434" spans="1:30" ht="18" customHeight="1">
      <c r="A434" s="230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194"/>
      <c r="N434" s="194"/>
      <c r="O434" s="194"/>
      <c r="P434" s="194"/>
      <c r="Q434" s="194"/>
      <c r="R434" s="194"/>
      <c r="S434" s="194"/>
      <c r="T434" s="194"/>
      <c r="U434" s="194"/>
      <c r="V434" s="194"/>
      <c r="W434" s="194"/>
      <c r="X434" s="194"/>
      <c r="Y434" s="194"/>
      <c r="Z434" s="194"/>
      <c r="AA434" s="194"/>
      <c r="AB434" s="194"/>
      <c r="AC434" s="194"/>
      <c r="AD434" s="194"/>
    </row>
    <row r="435" spans="1:30" ht="18" customHeight="1">
      <c r="A435" s="230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194"/>
      <c r="N435" s="19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4"/>
      <c r="AA435" s="194"/>
      <c r="AB435" s="194"/>
      <c r="AC435" s="194"/>
      <c r="AD435" s="194"/>
    </row>
    <row r="436" spans="1:30" ht="18" customHeight="1">
      <c r="A436" s="230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194"/>
      <c r="N436" s="19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4"/>
      <c r="AA436" s="194"/>
      <c r="AB436" s="194"/>
      <c r="AC436" s="194"/>
      <c r="AD436" s="194"/>
    </row>
    <row r="437" spans="1:30" ht="18" customHeight="1">
      <c r="A437" s="230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194"/>
      <c r="N437" s="19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4"/>
      <c r="AA437" s="194"/>
      <c r="AB437" s="194"/>
      <c r="AC437" s="194"/>
      <c r="AD437" s="194"/>
    </row>
    <row r="438" spans="1:30" ht="18" customHeight="1">
      <c r="A438" s="230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194"/>
      <c r="N438" s="19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4"/>
      <c r="AA438" s="194"/>
      <c r="AB438" s="194"/>
      <c r="AC438" s="194"/>
      <c r="AD438" s="194"/>
    </row>
    <row r="439" spans="1:30" ht="18" customHeight="1">
      <c r="A439" s="230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194"/>
      <c r="N439" s="19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4"/>
      <c r="AA439" s="194"/>
      <c r="AB439" s="194"/>
      <c r="AC439" s="194"/>
      <c r="AD439" s="194"/>
    </row>
    <row r="440" spans="1:30" ht="18" customHeight="1">
      <c r="A440" s="230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194"/>
      <c r="N440" s="19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4"/>
      <c r="AA440" s="194"/>
      <c r="AB440" s="194"/>
      <c r="AC440" s="194"/>
      <c r="AD440" s="194"/>
    </row>
    <row r="441" spans="1:30" ht="18" customHeight="1">
      <c r="A441" s="230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194"/>
      <c r="N441" s="19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4"/>
      <c r="AA441" s="194"/>
      <c r="AB441" s="194"/>
      <c r="AC441" s="194"/>
      <c r="AD441" s="194"/>
    </row>
    <row r="442" spans="1:30" ht="18" customHeight="1">
      <c r="A442" s="230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194"/>
      <c r="N442" s="19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4"/>
      <c r="AA442" s="194"/>
      <c r="AB442" s="194"/>
      <c r="AC442" s="194"/>
      <c r="AD442" s="194"/>
    </row>
    <row r="443" spans="1:30" ht="18" customHeight="1">
      <c r="A443" s="230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194"/>
      <c r="N443" s="19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4"/>
      <c r="AA443" s="194"/>
      <c r="AB443" s="194"/>
      <c r="AC443" s="194"/>
      <c r="AD443" s="194"/>
    </row>
    <row r="444" spans="1:30" ht="18" customHeight="1">
      <c r="A444" s="230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194"/>
      <c r="N444" s="19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4"/>
      <c r="AA444" s="194"/>
      <c r="AB444" s="194"/>
      <c r="AC444" s="194"/>
      <c r="AD444" s="194"/>
    </row>
    <row r="445" spans="1:30" ht="18" customHeight="1">
      <c r="A445" s="230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194"/>
      <c r="N445" s="19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4"/>
      <c r="AA445" s="194"/>
      <c r="AB445" s="194"/>
      <c r="AC445" s="194"/>
      <c r="AD445" s="194"/>
    </row>
    <row r="446" spans="1:30" ht="18" customHeight="1">
      <c r="A446" s="230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194"/>
      <c r="N446" s="19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4"/>
      <c r="AA446" s="194"/>
      <c r="AB446" s="194"/>
      <c r="AC446" s="194"/>
      <c r="AD446" s="194"/>
    </row>
    <row r="447" spans="1:30" ht="18" customHeight="1">
      <c r="A447" s="230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194"/>
      <c r="N447" s="19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4"/>
      <c r="AA447" s="194"/>
      <c r="AB447" s="194"/>
      <c r="AC447" s="194"/>
      <c r="AD447" s="194"/>
    </row>
    <row r="448" spans="1:30" ht="18" customHeight="1">
      <c r="A448" s="230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194"/>
      <c r="N448" s="19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4"/>
      <c r="AA448" s="194"/>
      <c r="AB448" s="194"/>
      <c r="AC448" s="194"/>
      <c r="AD448" s="194"/>
    </row>
    <row r="449" spans="1:30" ht="18" customHeight="1">
      <c r="A449" s="230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194"/>
      <c r="N449" s="19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4"/>
      <c r="AA449" s="194"/>
      <c r="AB449" s="194"/>
      <c r="AC449" s="194"/>
      <c r="AD449" s="194"/>
    </row>
    <row r="450" spans="1:30" ht="18" customHeight="1">
      <c r="A450" s="230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194"/>
      <c r="N450" s="19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4"/>
      <c r="AA450" s="194"/>
      <c r="AB450" s="194"/>
      <c r="AC450" s="194"/>
      <c r="AD450" s="194"/>
    </row>
    <row r="451" spans="1:30" ht="18" customHeight="1">
      <c r="A451" s="230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194"/>
      <c r="N451" s="19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4"/>
      <c r="AA451" s="194"/>
      <c r="AB451" s="194"/>
      <c r="AC451" s="194"/>
      <c r="AD451" s="194"/>
    </row>
    <row r="452" spans="1:30" ht="18" customHeight="1">
      <c r="A452" s="230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194"/>
      <c r="N452" s="19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4"/>
      <c r="AA452" s="194"/>
      <c r="AB452" s="194"/>
      <c r="AC452" s="194"/>
      <c r="AD452" s="194"/>
    </row>
    <row r="453" spans="1:30" ht="18" customHeight="1">
      <c r="A453" s="230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194"/>
      <c r="N453" s="19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4"/>
      <c r="AA453" s="194"/>
      <c r="AB453" s="194"/>
      <c r="AC453" s="194"/>
      <c r="AD453" s="194"/>
    </row>
    <row r="454" spans="1:30" ht="18" customHeight="1">
      <c r="A454" s="230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194"/>
      <c r="N454" s="19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4"/>
      <c r="AA454" s="194"/>
      <c r="AB454" s="194"/>
      <c r="AC454" s="194"/>
      <c r="AD454" s="194"/>
    </row>
    <row r="455" spans="1:30" ht="18" customHeight="1">
      <c r="A455" s="230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194"/>
      <c r="N455" s="19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4"/>
      <c r="AA455" s="194"/>
      <c r="AB455" s="194"/>
      <c r="AC455" s="194"/>
      <c r="AD455" s="194"/>
    </row>
    <row r="456" spans="1:30" ht="18" customHeight="1">
      <c r="A456" s="230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194"/>
      <c r="N456" s="19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4"/>
      <c r="AA456" s="194"/>
      <c r="AB456" s="194"/>
      <c r="AC456" s="194"/>
      <c r="AD456" s="194"/>
    </row>
    <row r="457" spans="1:30" ht="18" customHeight="1">
      <c r="A457" s="230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194"/>
      <c r="N457" s="19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4"/>
      <c r="AA457" s="194"/>
      <c r="AB457" s="194"/>
      <c r="AC457" s="194"/>
      <c r="AD457" s="194"/>
    </row>
    <row r="458" spans="1:30" ht="18" customHeight="1">
      <c r="A458" s="230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194"/>
      <c r="N458" s="19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4"/>
      <c r="AA458" s="194"/>
      <c r="AB458" s="194"/>
      <c r="AC458" s="194"/>
      <c r="AD458" s="194"/>
    </row>
    <row r="459" spans="1:30" ht="18" customHeight="1">
      <c r="A459" s="230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194"/>
      <c r="N459" s="19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4"/>
      <c r="AA459" s="194"/>
      <c r="AB459" s="194"/>
      <c r="AC459" s="194"/>
      <c r="AD459" s="194"/>
    </row>
    <row r="460" spans="1:30" ht="18" customHeight="1">
      <c r="A460" s="230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194"/>
      <c r="N460" s="19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4"/>
      <c r="AA460" s="194"/>
      <c r="AB460" s="194"/>
      <c r="AC460" s="194"/>
      <c r="AD460" s="194"/>
    </row>
    <row r="461" spans="1:30" ht="18" customHeight="1">
      <c r="A461" s="230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194"/>
      <c r="N461" s="19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4"/>
      <c r="AA461" s="194"/>
      <c r="AB461" s="194"/>
      <c r="AC461" s="194"/>
      <c r="AD461" s="194"/>
    </row>
    <row r="462" spans="1:30" ht="18" customHeight="1">
      <c r="A462" s="230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194"/>
      <c r="N462" s="19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4"/>
      <c r="AA462" s="194"/>
      <c r="AB462" s="194"/>
      <c r="AC462" s="194"/>
      <c r="AD462" s="194"/>
    </row>
    <row r="463" spans="1:30" ht="18" customHeight="1">
      <c r="A463" s="230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194"/>
      <c r="N463" s="19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4"/>
      <c r="AA463" s="194"/>
      <c r="AB463" s="194"/>
      <c r="AC463" s="194"/>
      <c r="AD463" s="194"/>
    </row>
    <row r="464" spans="1:30" ht="18" customHeight="1">
      <c r="A464" s="230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194"/>
      <c r="N464" s="194"/>
      <c r="O464" s="194"/>
      <c r="P464" s="194"/>
      <c r="Q464" s="194"/>
      <c r="R464" s="194"/>
      <c r="S464" s="194"/>
      <c r="T464" s="194"/>
      <c r="U464" s="194"/>
      <c r="V464" s="194"/>
      <c r="W464" s="194"/>
      <c r="X464" s="194"/>
      <c r="Y464" s="194"/>
      <c r="Z464" s="194"/>
      <c r="AA464" s="194"/>
      <c r="AB464" s="194"/>
      <c r="AC464" s="194"/>
      <c r="AD464" s="194"/>
    </row>
    <row r="465" spans="1:30" ht="18" customHeight="1">
      <c r="A465" s="230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194"/>
      <c r="N465" s="194"/>
      <c r="O465" s="194"/>
      <c r="P465" s="194"/>
      <c r="Q465" s="194"/>
      <c r="R465" s="194"/>
      <c r="S465" s="194"/>
      <c r="T465" s="194"/>
      <c r="U465" s="194"/>
      <c r="V465" s="194"/>
      <c r="W465" s="194"/>
      <c r="X465" s="194"/>
      <c r="Y465" s="194"/>
      <c r="Z465" s="194"/>
      <c r="AA465" s="194"/>
      <c r="AB465" s="194"/>
      <c r="AC465" s="194"/>
      <c r="AD465" s="194"/>
    </row>
    <row r="466" spans="1:30" ht="18" customHeight="1">
      <c r="A466" s="230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194"/>
      <c r="N466" s="194"/>
      <c r="O466" s="194"/>
      <c r="P466" s="194"/>
      <c r="Q466" s="194"/>
      <c r="R466" s="194"/>
      <c r="S466" s="194"/>
      <c r="T466" s="194"/>
      <c r="U466" s="194"/>
      <c r="V466" s="194"/>
      <c r="W466" s="194"/>
      <c r="X466" s="194"/>
      <c r="Y466" s="194"/>
      <c r="Z466" s="194"/>
      <c r="AA466" s="194"/>
      <c r="AB466" s="194"/>
      <c r="AC466" s="194"/>
      <c r="AD466" s="194"/>
    </row>
    <row r="467" spans="1:30" ht="18" customHeight="1">
      <c r="A467" s="230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194"/>
      <c r="N467" s="194"/>
      <c r="O467" s="194"/>
      <c r="P467" s="194"/>
      <c r="Q467" s="194"/>
      <c r="R467" s="194"/>
      <c r="S467" s="194"/>
      <c r="T467" s="194"/>
      <c r="U467" s="194"/>
      <c r="V467" s="194"/>
      <c r="W467" s="194"/>
      <c r="X467" s="194"/>
      <c r="Y467" s="194"/>
      <c r="Z467" s="194"/>
      <c r="AA467" s="194"/>
      <c r="AB467" s="194"/>
      <c r="AC467" s="194"/>
      <c r="AD467" s="194"/>
    </row>
    <row r="468" spans="1:30" ht="18" customHeight="1">
      <c r="A468" s="230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194"/>
      <c r="N468" s="194"/>
      <c r="O468" s="194"/>
      <c r="P468" s="194"/>
      <c r="Q468" s="194"/>
      <c r="R468" s="194"/>
      <c r="S468" s="194"/>
      <c r="T468" s="194"/>
      <c r="U468" s="194"/>
      <c r="V468" s="194"/>
      <c r="W468" s="194"/>
      <c r="X468" s="194"/>
      <c r="Y468" s="194"/>
      <c r="Z468" s="194"/>
      <c r="AA468" s="194"/>
      <c r="AB468" s="194"/>
      <c r="AC468" s="194"/>
      <c r="AD468" s="194"/>
    </row>
    <row r="469" spans="1:30" ht="18" customHeight="1">
      <c r="A469" s="230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194"/>
      <c r="N469" s="194"/>
      <c r="O469" s="194"/>
      <c r="P469" s="194"/>
      <c r="Q469" s="194"/>
      <c r="R469" s="194"/>
      <c r="S469" s="194"/>
      <c r="T469" s="194"/>
      <c r="U469" s="194"/>
      <c r="V469" s="194"/>
      <c r="W469" s="194"/>
      <c r="X469" s="194"/>
      <c r="Y469" s="194"/>
      <c r="Z469" s="194"/>
      <c r="AA469" s="194"/>
      <c r="AB469" s="194"/>
      <c r="AC469" s="194"/>
      <c r="AD469" s="194"/>
    </row>
    <row r="470" spans="1:30" ht="18" customHeight="1">
      <c r="A470" s="230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194"/>
      <c r="N470" s="194"/>
      <c r="O470" s="194"/>
      <c r="P470" s="194"/>
      <c r="Q470" s="194"/>
      <c r="R470" s="194"/>
      <c r="S470" s="194"/>
      <c r="T470" s="194"/>
      <c r="U470" s="194"/>
      <c r="V470" s="194"/>
      <c r="W470" s="194"/>
      <c r="X470" s="194"/>
      <c r="Y470" s="194"/>
      <c r="Z470" s="194"/>
      <c r="AA470" s="194"/>
      <c r="AB470" s="194"/>
      <c r="AC470" s="194"/>
      <c r="AD470" s="194"/>
    </row>
    <row r="471" spans="1:30" ht="18" customHeight="1">
      <c r="A471" s="230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194"/>
      <c r="N471" s="194"/>
      <c r="O471" s="194"/>
      <c r="P471" s="194"/>
      <c r="Q471" s="194"/>
      <c r="R471" s="194"/>
      <c r="S471" s="194"/>
      <c r="T471" s="194"/>
      <c r="U471" s="194"/>
      <c r="V471" s="194"/>
      <c r="W471" s="194"/>
      <c r="X471" s="194"/>
      <c r="Y471" s="194"/>
      <c r="Z471" s="194"/>
      <c r="AA471" s="194"/>
      <c r="AB471" s="194"/>
      <c r="AC471" s="194"/>
      <c r="AD471" s="194"/>
    </row>
    <row r="472" spans="1:30" ht="18" customHeight="1">
      <c r="A472" s="230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194"/>
      <c r="N472" s="194"/>
      <c r="O472" s="194"/>
      <c r="P472" s="194"/>
      <c r="Q472" s="194"/>
      <c r="R472" s="194"/>
      <c r="S472" s="194"/>
      <c r="T472" s="194"/>
      <c r="U472" s="194"/>
      <c r="V472" s="194"/>
      <c r="W472" s="194"/>
      <c r="X472" s="194"/>
      <c r="Y472" s="194"/>
      <c r="Z472" s="194"/>
      <c r="AA472" s="194"/>
      <c r="AB472" s="194"/>
      <c r="AC472" s="194"/>
      <c r="AD472" s="194"/>
    </row>
    <row r="473" spans="1:30" ht="18" customHeight="1">
      <c r="A473" s="230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194"/>
      <c r="N473" s="194"/>
      <c r="O473" s="194"/>
      <c r="P473" s="194"/>
      <c r="Q473" s="194"/>
      <c r="R473" s="194"/>
      <c r="S473" s="194"/>
      <c r="T473" s="194"/>
      <c r="U473" s="194"/>
      <c r="V473" s="194"/>
      <c r="W473" s="194"/>
      <c r="X473" s="194"/>
      <c r="Y473" s="194"/>
      <c r="Z473" s="194"/>
      <c r="AA473" s="194"/>
      <c r="AB473" s="194"/>
      <c r="AC473" s="194"/>
      <c r="AD473" s="194"/>
    </row>
    <row r="474" spans="1:30" ht="18" customHeight="1">
      <c r="A474" s="230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194"/>
      <c r="N474" s="194"/>
      <c r="O474" s="194"/>
      <c r="P474" s="194"/>
      <c r="Q474" s="194"/>
      <c r="R474" s="194"/>
      <c r="S474" s="194"/>
      <c r="T474" s="194"/>
      <c r="U474" s="194"/>
      <c r="V474" s="194"/>
      <c r="W474" s="194"/>
      <c r="X474" s="194"/>
      <c r="Y474" s="194"/>
      <c r="Z474" s="194"/>
      <c r="AA474" s="194"/>
      <c r="AB474" s="194"/>
      <c r="AC474" s="194"/>
      <c r="AD474" s="194"/>
    </row>
    <row r="475" spans="1:30" ht="18" customHeight="1">
      <c r="A475" s="230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194"/>
      <c r="N475" s="194"/>
      <c r="O475" s="194"/>
      <c r="P475" s="194"/>
      <c r="Q475" s="194"/>
      <c r="R475" s="194"/>
      <c r="S475" s="194"/>
      <c r="T475" s="194"/>
      <c r="U475" s="194"/>
      <c r="V475" s="194"/>
      <c r="W475" s="194"/>
      <c r="X475" s="194"/>
      <c r="Y475" s="194"/>
      <c r="Z475" s="194"/>
      <c r="AA475" s="194"/>
      <c r="AB475" s="194"/>
      <c r="AC475" s="194"/>
      <c r="AD475" s="194"/>
    </row>
    <row r="476" spans="1:30" ht="18" customHeight="1">
      <c r="A476" s="230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194"/>
      <c r="N476" s="194"/>
      <c r="O476" s="194"/>
      <c r="P476" s="194"/>
      <c r="Q476" s="194"/>
      <c r="R476" s="194"/>
      <c r="S476" s="194"/>
      <c r="T476" s="194"/>
      <c r="U476" s="194"/>
      <c r="V476" s="194"/>
      <c r="W476" s="194"/>
      <c r="X476" s="194"/>
      <c r="Y476" s="194"/>
      <c r="Z476" s="194"/>
      <c r="AA476" s="194"/>
      <c r="AB476" s="194"/>
      <c r="AC476" s="194"/>
      <c r="AD476" s="194"/>
    </row>
    <row r="477" spans="1:30" ht="18" customHeight="1">
      <c r="A477" s="230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194"/>
      <c r="N477" s="194"/>
      <c r="O477" s="194"/>
      <c r="P477" s="194"/>
      <c r="Q477" s="194"/>
      <c r="R477" s="194"/>
      <c r="S477" s="194"/>
      <c r="T477" s="194"/>
      <c r="U477" s="194"/>
      <c r="V477" s="194"/>
      <c r="W477" s="194"/>
      <c r="X477" s="194"/>
      <c r="Y477" s="194"/>
      <c r="Z477" s="194"/>
      <c r="AA477" s="194"/>
      <c r="AB477" s="194"/>
      <c r="AC477" s="194"/>
      <c r="AD477" s="194"/>
    </row>
    <row r="478" spans="1:30" ht="18" customHeight="1">
      <c r="A478" s="230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194"/>
      <c r="N478" s="194"/>
      <c r="O478" s="194"/>
      <c r="P478" s="194"/>
      <c r="Q478" s="194"/>
      <c r="R478" s="194"/>
      <c r="S478" s="194"/>
      <c r="T478" s="194"/>
      <c r="U478" s="194"/>
      <c r="V478" s="194"/>
      <c r="W478" s="194"/>
      <c r="X478" s="194"/>
      <c r="Y478" s="194"/>
      <c r="Z478" s="194"/>
      <c r="AA478" s="194"/>
      <c r="AB478" s="194"/>
      <c r="AC478" s="194"/>
      <c r="AD478" s="194"/>
    </row>
    <row r="479" spans="1:30" ht="18" customHeight="1">
      <c r="A479" s="230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194"/>
      <c r="N479" s="194"/>
      <c r="O479" s="194"/>
      <c r="P479" s="194"/>
      <c r="Q479" s="194"/>
      <c r="R479" s="194"/>
      <c r="S479" s="194"/>
      <c r="T479" s="194"/>
      <c r="U479" s="194"/>
      <c r="V479" s="194"/>
      <c r="W479" s="194"/>
      <c r="X479" s="194"/>
      <c r="Y479" s="194"/>
      <c r="Z479" s="194"/>
      <c r="AA479" s="194"/>
      <c r="AB479" s="194"/>
      <c r="AC479" s="194"/>
      <c r="AD479" s="194"/>
    </row>
    <row r="480" spans="1:30" ht="18" customHeight="1">
      <c r="A480" s="230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194"/>
      <c r="N480" s="194"/>
      <c r="O480" s="194"/>
      <c r="P480" s="194"/>
      <c r="Q480" s="194"/>
      <c r="R480" s="194"/>
      <c r="S480" s="194"/>
      <c r="T480" s="194"/>
      <c r="U480" s="194"/>
      <c r="V480" s="194"/>
      <c r="W480" s="194"/>
      <c r="X480" s="194"/>
      <c r="Y480" s="194"/>
      <c r="Z480" s="194"/>
      <c r="AA480" s="194"/>
      <c r="AB480" s="194"/>
      <c r="AC480" s="194"/>
      <c r="AD480" s="194"/>
    </row>
    <row r="481" spans="1:30" ht="18" customHeight="1">
      <c r="A481" s="230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194"/>
      <c r="N481" s="194"/>
      <c r="O481" s="194"/>
      <c r="P481" s="194"/>
      <c r="Q481" s="194"/>
      <c r="R481" s="194"/>
      <c r="S481" s="194"/>
      <c r="T481" s="194"/>
      <c r="U481" s="194"/>
      <c r="V481" s="194"/>
      <c r="W481" s="194"/>
      <c r="X481" s="194"/>
      <c r="Y481" s="194"/>
      <c r="Z481" s="194"/>
      <c r="AA481" s="194"/>
      <c r="AB481" s="194"/>
      <c r="AC481" s="194"/>
      <c r="AD481" s="194"/>
    </row>
    <row r="482" spans="1:30" ht="18" customHeight="1">
      <c r="A482" s="230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194"/>
      <c r="N482" s="194"/>
      <c r="O482" s="194"/>
      <c r="P482" s="194"/>
      <c r="Q482" s="194"/>
      <c r="R482" s="194"/>
      <c r="S482" s="194"/>
      <c r="T482" s="194"/>
      <c r="U482" s="194"/>
      <c r="V482" s="194"/>
      <c r="W482" s="194"/>
      <c r="X482" s="194"/>
      <c r="Y482" s="194"/>
      <c r="Z482" s="194"/>
      <c r="AA482" s="194"/>
      <c r="AB482" s="194"/>
      <c r="AC482" s="194"/>
      <c r="AD482" s="194"/>
    </row>
    <row r="483" spans="1:30" ht="18" customHeight="1">
      <c r="A483" s="230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194"/>
      <c r="N483" s="194"/>
      <c r="O483" s="194"/>
      <c r="P483" s="194"/>
      <c r="Q483" s="194"/>
      <c r="R483" s="194"/>
      <c r="S483" s="194"/>
      <c r="T483" s="194"/>
      <c r="U483" s="194"/>
      <c r="V483" s="194"/>
      <c r="W483" s="194"/>
      <c r="X483" s="194"/>
      <c r="Y483" s="194"/>
      <c r="Z483" s="194"/>
      <c r="AA483" s="194"/>
      <c r="AB483" s="194"/>
      <c r="AC483" s="194"/>
      <c r="AD483" s="194"/>
    </row>
    <row r="484" spans="1:30" ht="18" customHeight="1">
      <c r="A484" s="230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194"/>
      <c r="N484" s="194"/>
      <c r="O484" s="194"/>
      <c r="P484" s="194"/>
      <c r="Q484" s="194"/>
      <c r="R484" s="194"/>
      <c r="S484" s="194"/>
      <c r="T484" s="194"/>
      <c r="U484" s="194"/>
      <c r="V484" s="194"/>
      <c r="W484" s="194"/>
      <c r="X484" s="194"/>
      <c r="Y484" s="194"/>
      <c r="Z484" s="194"/>
      <c r="AA484" s="194"/>
      <c r="AB484" s="194"/>
      <c r="AC484" s="194"/>
      <c r="AD484" s="194"/>
    </row>
    <row r="485" spans="1:30" ht="18" customHeight="1">
      <c r="A485" s="230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194"/>
      <c r="N485" s="194"/>
      <c r="O485" s="194"/>
      <c r="P485" s="194"/>
      <c r="Q485" s="194"/>
      <c r="R485" s="194"/>
      <c r="S485" s="194"/>
      <c r="T485" s="194"/>
      <c r="U485" s="194"/>
      <c r="V485" s="194"/>
      <c r="W485" s="194"/>
      <c r="X485" s="194"/>
      <c r="Y485" s="194"/>
      <c r="Z485" s="194"/>
      <c r="AA485" s="194"/>
      <c r="AB485" s="194"/>
      <c r="AC485" s="194"/>
      <c r="AD485" s="194"/>
    </row>
    <row r="486" spans="1:30" ht="18" customHeight="1">
      <c r="A486" s="230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194"/>
      <c r="N486" s="194"/>
      <c r="O486" s="194"/>
      <c r="P486" s="194"/>
      <c r="Q486" s="194"/>
      <c r="R486" s="194"/>
      <c r="S486" s="194"/>
      <c r="T486" s="194"/>
      <c r="U486" s="194"/>
      <c r="V486" s="194"/>
      <c r="W486" s="194"/>
      <c r="X486" s="194"/>
      <c r="Y486" s="194"/>
      <c r="Z486" s="194"/>
      <c r="AA486" s="194"/>
      <c r="AB486" s="194"/>
      <c r="AC486" s="194"/>
      <c r="AD486" s="194"/>
    </row>
    <row r="487" spans="1:30" ht="18" customHeight="1">
      <c r="A487" s="230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194"/>
      <c r="N487" s="194"/>
      <c r="O487" s="194"/>
      <c r="P487" s="194"/>
      <c r="Q487" s="194"/>
      <c r="R487" s="194"/>
      <c r="S487" s="194"/>
      <c r="T487" s="194"/>
      <c r="U487" s="194"/>
      <c r="V487" s="194"/>
      <c r="W487" s="194"/>
      <c r="X487" s="194"/>
      <c r="Y487" s="194"/>
      <c r="Z487" s="194"/>
      <c r="AA487" s="194"/>
      <c r="AB487" s="194"/>
      <c r="AC487" s="194"/>
      <c r="AD487" s="194"/>
    </row>
    <row r="488" spans="1:30" ht="18" customHeight="1">
      <c r="A488" s="230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194"/>
      <c r="N488" s="194"/>
      <c r="O488" s="194"/>
      <c r="P488" s="194"/>
      <c r="Q488" s="194"/>
      <c r="R488" s="194"/>
      <c r="S488" s="194"/>
      <c r="T488" s="194"/>
      <c r="U488" s="194"/>
      <c r="V488" s="194"/>
      <c r="W488" s="194"/>
      <c r="X488" s="194"/>
      <c r="Y488" s="194"/>
      <c r="Z488" s="194"/>
      <c r="AA488" s="194"/>
      <c r="AB488" s="194"/>
      <c r="AC488" s="194"/>
      <c r="AD488" s="194"/>
    </row>
    <row r="489" spans="1:30" ht="18" customHeight="1">
      <c r="A489" s="230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194"/>
      <c r="N489" s="194"/>
      <c r="O489" s="194"/>
      <c r="P489" s="194"/>
      <c r="Q489" s="194"/>
      <c r="R489" s="194"/>
      <c r="S489" s="194"/>
      <c r="T489" s="194"/>
      <c r="U489" s="194"/>
      <c r="V489" s="194"/>
      <c r="W489" s="194"/>
      <c r="X489" s="194"/>
      <c r="Y489" s="194"/>
      <c r="Z489" s="194"/>
      <c r="AA489" s="194"/>
      <c r="AB489" s="194"/>
      <c r="AC489" s="194"/>
      <c r="AD489" s="194"/>
    </row>
    <row r="490" spans="1:30" ht="18" customHeight="1">
      <c r="A490" s="230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194"/>
      <c r="N490" s="194"/>
      <c r="O490" s="194"/>
      <c r="P490" s="194"/>
      <c r="Q490" s="194"/>
      <c r="R490" s="194"/>
      <c r="S490" s="194"/>
      <c r="T490" s="194"/>
      <c r="U490" s="194"/>
      <c r="V490" s="194"/>
      <c r="W490" s="194"/>
      <c r="X490" s="194"/>
      <c r="Y490" s="194"/>
      <c r="Z490" s="194"/>
      <c r="AA490" s="194"/>
      <c r="AB490" s="194"/>
      <c r="AC490" s="194"/>
      <c r="AD490" s="194"/>
    </row>
    <row r="491" spans="1:30" ht="18" customHeight="1">
      <c r="A491" s="230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194"/>
      <c r="N491" s="194"/>
      <c r="O491" s="194"/>
      <c r="P491" s="194"/>
      <c r="Q491" s="194"/>
      <c r="R491" s="194"/>
      <c r="S491" s="194"/>
      <c r="T491" s="194"/>
      <c r="U491" s="194"/>
      <c r="V491" s="194"/>
      <c r="W491" s="194"/>
      <c r="X491" s="194"/>
      <c r="Y491" s="194"/>
      <c r="Z491" s="194"/>
      <c r="AA491" s="194"/>
      <c r="AB491" s="194"/>
      <c r="AC491" s="194"/>
      <c r="AD491" s="194"/>
    </row>
    <row r="492" spans="1:30" ht="18" customHeight="1">
      <c r="A492" s="230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194"/>
      <c r="N492" s="194"/>
      <c r="O492" s="194"/>
      <c r="P492" s="194"/>
      <c r="Q492" s="194"/>
      <c r="R492" s="194"/>
      <c r="S492" s="194"/>
      <c r="T492" s="194"/>
      <c r="U492" s="194"/>
      <c r="V492" s="194"/>
      <c r="W492" s="194"/>
      <c r="X492" s="194"/>
      <c r="Y492" s="194"/>
      <c r="Z492" s="194"/>
      <c r="AA492" s="194"/>
      <c r="AB492" s="194"/>
      <c r="AC492" s="194"/>
      <c r="AD492" s="194"/>
    </row>
    <row r="493" spans="1:30" ht="18" customHeight="1">
      <c r="A493" s="230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194"/>
      <c r="N493" s="194"/>
      <c r="O493" s="194"/>
      <c r="P493" s="194"/>
      <c r="Q493" s="194"/>
      <c r="R493" s="194"/>
      <c r="S493" s="194"/>
      <c r="T493" s="194"/>
      <c r="U493" s="194"/>
      <c r="V493" s="194"/>
      <c r="W493" s="194"/>
      <c r="X493" s="194"/>
      <c r="Y493" s="194"/>
      <c r="Z493" s="194"/>
      <c r="AA493" s="194"/>
      <c r="AB493" s="194"/>
      <c r="AC493" s="194"/>
      <c r="AD493" s="194"/>
    </row>
    <row r="494" spans="1:30" ht="18" customHeight="1">
      <c r="A494" s="230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194"/>
      <c r="N494" s="19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4"/>
      <c r="AA494" s="194"/>
      <c r="AB494" s="194"/>
      <c r="AC494" s="194"/>
      <c r="AD494" s="194"/>
    </row>
    <row r="495" spans="1:30" ht="18" customHeight="1">
      <c r="A495" s="230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194"/>
      <c r="N495" s="194"/>
      <c r="O495" s="194"/>
      <c r="P495" s="194"/>
      <c r="Q495" s="194"/>
      <c r="R495" s="194"/>
      <c r="S495" s="194"/>
      <c r="T495" s="194"/>
      <c r="U495" s="194"/>
      <c r="V495" s="194"/>
      <c r="W495" s="194"/>
      <c r="X495" s="194"/>
      <c r="Y495" s="194"/>
      <c r="Z495" s="194"/>
      <c r="AA495" s="194"/>
      <c r="AB495" s="194"/>
      <c r="AC495" s="194"/>
      <c r="AD495" s="194"/>
    </row>
    <row r="496" spans="1:30" ht="18" customHeight="1">
      <c r="A496" s="230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194"/>
      <c r="N496" s="194"/>
      <c r="O496" s="194"/>
      <c r="P496" s="194"/>
      <c r="Q496" s="194"/>
      <c r="R496" s="194"/>
      <c r="S496" s="194"/>
      <c r="T496" s="194"/>
      <c r="U496" s="194"/>
      <c r="V496" s="194"/>
      <c r="W496" s="194"/>
      <c r="X496" s="194"/>
      <c r="Y496" s="194"/>
      <c r="Z496" s="194"/>
      <c r="AA496" s="194"/>
      <c r="AB496" s="194"/>
      <c r="AC496" s="194"/>
      <c r="AD496" s="194"/>
    </row>
    <row r="497" spans="1:30" ht="18" customHeight="1">
      <c r="A497" s="230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194"/>
      <c r="N497" s="194"/>
      <c r="O497" s="194"/>
      <c r="P497" s="194"/>
      <c r="Q497" s="194"/>
      <c r="R497" s="194"/>
      <c r="S497" s="194"/>
      <c r="T497" s="194"/>
      <c r="U497" s="194"/>
      <c r="V497" s="194"/>
      <c r="W497" s="194"/>
      <c r="X497" s="194"/>
      <c r="Y497" s="194"/>
      <c r="Z497" s="194"/>
      <c r="AA497" s="194"/>
      <c r="AB497" s="194"/>
      <c r="AC497" s="194"/>
      <c r="AD497" s="194"/>
    </row>
    <row r="498" spans="1:30" ht="18" customHeight="1">
      <c r="A498" s="230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194"/>
      <c r="N498" s="194"/>
      <c r="O498" s="194"/>
      <c r="P498" s="194"/>
      <c r="Q498" s="194"/>
      <c r="R498" s="194"/>
      <c r="S498" s="194"/>
      <c r="T498" s="194"/>
      <c r="U498" s="194"/>
      <c r="V498" s="194"/>
      <c r="W498" s="194"/>
      <c r="X498" s="194"/>
      <c r="Y498" s="194"/>
      <c r="Z498" s="194"/>
      <c r="AA498" s="194"/>
      <c r="AB498" s="194"/>
      <c r="AC498" s="194"/>
      <c r="AD498" s="194"/>
    </row>
    <row r="499" spans="1:30" ht="18" customHeight="1">
      <c r="A499" s="230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194"/>
      <c r="N499" s="194"/>
      <c r="O499" s="194"/>
      <c r="P499" s="194"/>
      <c r="Q499" s="194"/>
      <c r="R499" s="194"/>
      <c r="S499" s="194"/>
      <c r="T499" s="194"/>
      <c r="U499" s="194"/>
      <c r="V499" s="194"/>
      <c r="W499" s="194"/>
      <c r="X499" s="194"/>
      <c r="Y499" s="194"/>
      <c r="Z499" s="194"/>
      <c r="AA499" s="194"/>
      <c r="AB499" s="194"/>
      <c r="AC499" s="194"/>
      <c r="AD499" s="194"/>
    </row>
    <row r="500" spans="1:30" ht="18" customHeight="1">
      <c r="A500" s="230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194"/>
      <c r="N500" s="194"/>
      <c r="O500" s="194"/>
      <c r="P500" s="194"/>
      <c r="Q500" s="194"/>
      <c r="R500" s="194"/>
      <c r="S500" s="194"/>
      <c r="T500" s="194"/>
      <c r="U500" s="194"/>
      <c r="V500" s="194"/>
      <c r="W500" s="194"/>
      <c r="X500" s="194"/>
      <c r="Y500" s="194"/>
      <c r="Z500" s="194"/>
      <c r="AA500" s="194"/>
      <c r="AB500" s="194"/>
      <c r="AC500" s="194"/>
      <c r="AD500" s="194"/>
    </row>
    <row r="501" spans="1:30" ht="18" customHeight="1">
      <c r="A501" s="230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194"/>
      <c r="N501" s="194"/>
      <c r="O501" s="194"/>
      <c r="P501" s="194"/>
      <c r="Q501" s="194"/>
      <c r="R501" s="194"/>
      <c r="S501" s="194"/>
      <c r="T501" s="194"/>
      <c r="U501" s="194"/>
      <c r="V501" s="194"/>
      <c r="W501" s="194"/>
      <c r="X501" s="194"/>
      <c r="Y501" s="194"/>
      <c r="Z501" s="194"/>
      <c r="AA501" s="194"/>
      <c r="AB501" s="194"/>
      <c r="AC501" s="194"/>
      <c r="AD501" s="194"/>
    </row>
    <row r="502" spans="1:30" ht="18" customHeight="1">
      <c r="A502" s="230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194"/>
      <c r="N502" s="194"/>
      <c r="O502" s="194"/>
      <c r="P502" s="194"/>
      <c r="Q502" s="194"/>
      <c r="R502" s="194"/>
      <c r="S502" s="194"/>
      <c r="T502" s="194"/>
      <c r="U502" s="194"/>
      <c r="V502" s="194"/>
      <c r="W502" s="194"/>
      <c r="X502" s="194"/>
      <c r="Y502" s="194"/>
      <c r="Z502" s="194"/>
      <c r="AA502" s="194"/>
      <c r="AB502" s="194"/>
      <c r="AC502" s="194"/>
      <c r="AD502" s="194"/>
    </row>
    <row r="503" spans="1:30" ht="18" customHeight="1">
      <c r="A503" s="230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194"/>
      <c r="N503" s="194"/>
      <c r="O503" s="194"/>
      <c r="P503" s="194"/>
      <c r="Q503" s="194"/>
      <c r="R503" s="194"/>
      <c r="S503" s="194"/>
      <c r="T503" s="194"/>
      <c r="U503" s="194"/>
      <c r="V503" s="194"/>
      <c r="W503" s="194"/>
      <c r="X503" s="194"/>
      <c r="Y503" s="194"/>
      <c r="Z503" s="194"/>
      <c r="AA503" s="194"/>
      <c r="AB503" s="194"/>
      <c r="AC503" s="194"/>
      <c r="AD503" s="194"/>
    </row>
    <row r="504" spans="1:30" ht="18" customHeight="1">
      <c r="A504" s="230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194"/>
      <c r="N504" s="194"/>
      <c r="O504" s="194"/>
      <c r="P504" s="194"/>
      <c r="Q504" s="194"/>
      <c r="R504" s="194"/>
      <c r="S504" s="194"/>
      <c r="T504" s="194"/>
      <c r="U504" s="194"/>
      <c r="V504" s="194"/>
      <c r="W504" s="194"/>
      <c r="X504" s="194"/>
      <c r="Y504" s="194"/>
      <c r="Z504" s="194"/>
      <c r="AA504" s="194"/>
      <c r="AB504" s="194"/>
      <c r="AC504" s="194"/>
      <c r="AD504" s="194"/>
    </row>
    <row r="505" spans="1:30" ht="18" customHeight="1">
      <c r="A505" s="230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194"/>
      <c r="N505" s="194"/>
      <c r="O505" s="194"/>
      <c r="P505" s="194"/>
      <c r="Q505" s="194"/>
      <c r="R505" s="194"/>
      <c r="S505" s="194"/>
      <c r="T505" s="194"/>
      <c r="U505" s="194"/>
      <c r="V505" s="194"/>
      <c r="W505" s="194"/>
      <c r="X505" s="194"/>
      <c r="Y505" s="194"/>
      <c r="Z505" s="194"/>
      <c r="AA505" s="194"/>
      <c r="AB505" s="194"/>
      <c r="AC505" s="194"/>
      <c r="AD505" s="194"/>
    </row>
    <row r="506" spans="1:30" ht="18" customHeight="1">
      <c r="A506" s="230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194"/>
      <c r="N506" s="194"/>
      <c r="O506" s="194"/>
      <c r="P506" s="194"/>
      <c r="Q506" s="194"/>
      <c r="R506" s="194"/>
      <c r="S506" s="194"/>
      <c r="T506" s="194"/>
      <c r="U506" s="194"/>
      <c r="V506" s="194"/>
      <c r="W506" s="194"/>
      <c r="X506" s="194"/>
      <c r="Y506" s="194"/>
      <c r="Z506" s="194"/>
      <c r="AA506" s="194"/>
      <c r="AB506" s="194"/>
      <c r="AC506" s="194"/>
      <c r="AD506" s="194"/>
    </row>
    <row r="507" spans="1:30" ht="18" customHeight="1">
      <c r="A507" s="230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194"/>
      <c r="N507" s="194"/>
      <c r="O507" s="194"/>
      <c r="P507" s="194"/>
      <c r="Q507" s="194"/>
      <c r="R507" s="194"/>
      <c r="S507" s="194"/>
      <c r="T507" s="194"/>
      <c r="U507" s="194"/>
      <c r="V507" s="194"/>
      <c r="W507" s="194"/>
      <c r="X507" s="194"/>
      <c r="Y507" s="194"/>
      <c r="Z507" s="194"/>
      <c r="AA507" s="194"/>
      <c r="AB507" s="194"/>
      <c r="AC507" s="194"/>
      <c r="AD507" s="194"/>
    </row>
    <row r="508" spans="1:30" ht="18" customHeight="1">
      <c r="A508" s="230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194"/>
      <c r="N508" s="194"/>
      <c r="O508" s="194"/>
      <c r="P508" s="194"/>
      <c r="Q508" s="194"/>
      <c r="R508" s="194"/>
      <c r="S508" s="194"/>
      <c r="T508" s="194"/>
      <c r="U508" s="194"/>
      <c r="V508" s="194"/>
      <c r="W508" s="194"/>
      <c r="X508" s="194"/>
      <c r="Y508" s="194"/>
      <c r="Z508" s="194"/>
      <c r="AA508" s="194"/>
      <c r="AB508" s="194"/>
      <c r="AC508" s="194"/>
      <c r="AD508" s="194"/>
    </row>
    <row r="509" spans="1:30" ht="18" customHeight="1">
      <c r="A509" s="230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194"/>
      <c r="N509" s="194"/>
      <c r="O509" s="194"/>
      <c r="P509" s="194"/>
      <c r="Q509" s="194"/>
      <c r="R509" s="194"/>
      <c r="S509" s="194"/>
      <c r="T509" s="194"/>
      <c r="U509" s="194"/>
      <c r="V509" s="194"/>
      <c r="W509" s="194"/>
      <c r="X509" s="194"/>
      <c r="Y509" s="194"/>
      <c r="Z509" s="194"/>
      <c r="AA509" s="194"/>
      <c r="AB509" s="194"/>
      <c r="AC509" s="194"/>
      <c r="AD509" s="194"/>
    </row>
    <row r="510" spans="1:30" ht="18" customHeight="1">
      <c r="A510" s="230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194"/>
      <c r="N510" s="194"/>
      <c r="O510" s="194"/>
      <c r="P510" s="194"/>
      <c r="Q510" s="194"/>
      <c r="R510" s="194"/>
      <c r="S510" s="194"/>
      <c r="T510" s="194"/>
      <c r="U510" s="194"/>
      <c r="V510" s="194"/>
      <c r="W510" s="194"/>
      <c r="X510" s="194"/>
      <c r="Y510" s="194"/>
      <c r="Z510" s="194"/>
      <c r="AA510" s="194"/>
      <c r="AB510" s="194"/>
      <c r="AC510" s="194"/>
      <c r="AD510" s="194"/>
    </row>
    <row r="511" spans="1:30" ht="18" customHeight="1">
      <c r="A511" s="230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194"/>
      <c r="N511" s="194"/>
      <c r="O511" s="194"/>
      <c r="P511" s="194"/>
      <c r="Q511" s="194"/>
      <c r="R511" s="194"/>
      <c r="S511" s="194"/>
      <c r="T511" s="194"/>
      <c r="U511" s="194"/>
      <c r="V511" s="194"/>
      <c r="W511" s="194"/>
      <c r="X511" s="194"/>
      <c r="Y511" s="194"/>
      <c r="Z511" s="194"/>
      <c r="AA511" s="194"/>
      <c r="AB511" s="194"/>
      <c r="AC511" s="194"/>
      <c r="AD511" s="194"/>
    </row>
    <row r="512" spans="1:30" ht="18" customHeight="1">
      <c r="A512" s="230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194"/>
      <c r="N512" s="194"/>
      <c r="O512" s="194"/>
      <c r="P512" s="194"/>
      <c r="Q512" s="194"/>
      <c r="R512" s="194"/>
      <c r="S512" s="194"/>
      <c r="T512" s="194"/>
      <c r="U512" s="194"/>
      <c r="V512" s="194"/>
      <c r="W512" s="194"/>
      <c r="X512" s="194"/>
      <c r="Y512" s="194"/>
      <c r="Z512" s="194"/>
      <c r="AA512" s="194"/>
      <c r="AB512" s="194"/>
      <c r="AC512" s="194"/>
      <c r="AD512" s="194"/>
    </row>
    <row r="513" spans="1:30" ht="18" customHeight="1">
      <c r="A513" s="230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194"/>
      <c r="N513" s="194"/>
      <c r="O513" s="194"/>
      <c r="P513" s="194"/>
      <c r="Q513" s="194"/>
      <c r="R513" s="194"/>
      <c r="S513" s="194"/>
      <c r="T513" s="194"/>
      <c r="U513" s="194"/>
      <c r="V513" s="194"/>
      <c r="W513" s="194"/>
      <c r="X513" s="194"/>
      <c r="Y513" s="194"/>
      <c r="Z513" s="194"/>
      <c r="AA513" s="194"/>
      <c r="AB513" s="194"/>
      <c r="AC513" s="194"/>
      <c r="AD513" s="194"/>
    </row>
    <row r="514" spans="1:30" ht="18" customHeight="1">
      <c r="A514" s="230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194"/>
      <c r="N514" s="194"/>
      <c r="O514" s="194"/>
      <c r="P514" s="194"/>
      <c r="Q514" s="194"/>
      <c r="R514" s="194"/>
      <c r="S514" s="194"/>
      <c r="T514" s="194"/>
      <c r="U514" s="194"/>
      <c r="V514" s="194"/>
      <c r="W514" s="194"/>
      <c r="X514" s="194"/>
      <c r="Y514" s="194"/>
      <c r="Z514" s="194"/>
      <c r="AA514" s="194"/>
      <c r="AB514" s="194"/>
      <c r="AC514" s="194"/>
      <c r="AD514" s="194"/>
    </row>
    <row r="515" spans="1:30" ht="18" customHeight="1">
      <c r="A515" s="230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194"/>
      <c r="N515" s="194"/>
      <c r="O515" s="194"/>
      <c r="P515" s="194"/>
      <c r="Q515" s="194"/>
      <c r="R515" s="194"/>
      <c r="S515" s="194"/>
      <c r="T515" s="194"/>
      <c r="U515" s="194"/>
      <c r="V515" s="194"/>
      <c r="W515" s="194"/>
      <c r="X515" s="194"/>
      <c r="Y515" s="194"/>
      <c r="Z515" s="194"/>
      <c r="AA515" s="194"/>
      <c r="AB515" s="194"/>
      <c r="AC515" s="194"/>
      <c r="AD515" s="194"/>
    </row>
    <row r="516" spans="1:30" ht="18" customHeight="1">
      <c r="A516" s="230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194"/>
      <c r="N516" s="194"/>
      <c r="O516" s="194"/>
      <c r="P516" s="194"/>
      <c r="Q516" s="194"/>
      <c r="R516" s="194"/>
      <c r="S516" s="194"/>
      <c r="T516" s="194"/>
      <c r="U516" s="194"/>
      <c r="V516" s="194"/>
      <c r="W516" s="194"/>
      <c r="X516" s="194"/>
      <c r="Y516" s="194"/>
      <c r="Z516" s="194"/>
      <c r="AA516" s="194"/>
      <c r="AB516" s="194"/>
      <c r="AC516" s="194"/>
      <c r="AD516" s="194"/>
    </row>
    <row r="517" spans="1:30" ht="18" customHeight="1">
      <c r="A517" s="230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194"/>
      <c r="N517" s="194"/>
      <c r="O517" s="194"/>
      <c r="P517" s="194"/>
      <c r="Q517" s="194"/>
      <c r="R517" s="194"/>
      <c r="S517" s="194"/>
      <c r="T517" s="194"/>
      <c r="U517" s="194"/>
      <c r="V517" s="194"/>
      <c r="W517" s="194"/>
      <c r="X517" s="194"/>
      <c r="Y517" s="194"/>
      <c r="Z517" s="194"/>
      <c r="AA517" s="194"/>
      <c r="AB517" s="194"/>
      <c r="AC517" s="194"/>
      <c r="AD517" s="194"/>
    </row>
    <row r="518" spans="1:30" ht="18" customHeight="1">
      <c r="A518" s="230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194"/>
      <c r="N518" s="194"/>
      <c r="O518" s="194"/>
      <c r="P518" s="194"/>
      <c r="Q518" s="194"/>
      <c r="R518" s="194"/>
      <c r="S518" s="194"/>
      <c r="T518" s="194"/>
      <c r="U518" s="194"/>
      <c r="V518" s="194"/>
      <c r="W518" s="194"/>
      <c r="X518" s="194"/>
      <c r="Y518" s="194"/>
      <c r="Z518" s="194"/>
      <c r="AA518" s="194"/>
      <c r="AB518" s="194"/>
      <c r="AC518" s="194"/>
      <c r="AD518" s="194"/>
    </row>
    <row r="519" spans="1:30" ht="18" customHeight="1">
      <c r="A519" s="230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194"/>
      <c r="N519" s="194"/>
      <c r="O519" s="194"/>
      <c r="P519" s="194"/>
      <c r="Q519" s="194"/>
      <c r="R519" s="194"/>
      <c r="S519" s="194"/>
      <c r="T519" s="194"/>
      <c r="U519" s="194"/>
      <c r="V519" s="194"/>
      <c r="W519" s="194"/>
      <c r="X519" s="194"/>
      <c r="Y519" s="194"/>
      <c r="Z519" s="194"/>
      <c r="AA519" s="194"/>
      <c r="AB519" s="194"/>
      <c r="AC519" s="194"/>
      <c r="AD519" s="194"/>
    </row>
    <row r="520" spans="1:30" ht="18" customHeight="1">
      <c r="A520" s="230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194"/>
      <c r="N520" s="194"/>
      <c r="O520" s="194"/>
      <c r="P520" s="194"/>
      <c r="Q520" s="194"/>
      <c r="R520" s="194"/>
      <c r="S520" s="194"/>
      <c r="T520" s="194"/>
      <c r="U520" s="194"/>
      <c r="V520" s="194"/>
      <c r="W520" s="194"/>
      <c r="X520" s="194"/>
      <c r="Y520" s="194"/>
      <c r="Z520" s="194"/>
      <c r="AA520" s="194"/>
      <c r="AB520" s="194"/>
      <c r="AC520" s="194"/>
      <c r="AD520" s="194"/>
    </row>
    <row r="521" spans="1:30" ht="18" customHeight="1">
      <c r="A521" s="230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194"/>
      <c r="N521" s="194"/>
      <c r="O521" s="194"/>
      <c r="P521" s="194"/>
      <c r="Q521" s="194"/>
      <c r="R521" s="194"/>
      <c r="S521" s="194"/>
      <c r="T521" s="194"/>
      <c r="U521" s="194"/>
      <c r="V521" s="194"/>
      <c r="W521" s="194"/>
      <c r="X521" s="194"/>
      <c r="Y521" s="194"/>
      <c r="Z521" s="194"/>
      <c r="AA521" s="194"/>
      <c r="AB521" s="194"/>
      <c r="AC521" s="194"/>
      <c r="AD521" s="194"/>
    </row>
    <row r="522" spans="1:30" ht="18" customHeight="1">
      <c r="A522" s="230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194"/>
      <c r="N522" s="194"/>
      <c r="O522" s="194"/>
      <c r="P522" s="194"/>
      <c r="Q522" s="194"/>
      <c r="R522" s="194"/>
      <c r="S522" s="194"/>
      <c r="T522" s="194"/>
      <c r="U522" s="194"/>
      <c r="V522" s="194"/>
      <c r="W522" s="194"/>
      <c r="X522" s="194"/>
      <c r="Y522" s="194"/>
      <c r="Z522" s="194"/>
      <c r="AA522" s="194"/>
      <c r="AB522" s="194"/>
      <c r="AC522" s="194"/>
      <c r="AD522" s="194"/>
    </row>
    <row r="523" spans="1:30" ht="18" customHeight="1">
      <c r="A523" s="230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194"/>
      <c r="N523" s="194"/>
      <c r="O523" s="194"/>
      <c r="P523" s="194"/>
      <c r="Q523" s="194"/>
      <c r="R523" s="194"/>
      <c r="S523" s="194"/>
      <c r="T523" s="194"/>
      <c r="U523" s="194"/>
      <c r="V523" s="194"/>
      <c r="W523" s="194"/>
      <c r="X523" s="194"/>
      <c r="Y523" s="194"/>
      <c r="Z523" s="194"/>
      <c r="AA523" s="194"/>
      <c r="AB523" s="194"/>
      <c r="AC523" s="194"/>
      <c r="AD523" s="194"/>
    </row>
    <row r="524" spans="1:30" ht="18" customHeight="1">
      <c r="A524" s="230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194"/>
      <c r="N524" s="194"/>
      <c r="O524" s="194"/>
      <c r="P524" s="194"/>
      <c r="Q524" s="194"/>
      <c r="R524" s="194"/>
      <c r="S524" s="194"/>
      <c r="T524" s="194"/>
      <c r="U524" s="194"/>
      <c r="V524" s="194"/>
      <c r="W524" s="194"/>
      <c r="X524" s="194"/>
      <c r="Y524" s="194"/>
      <c r="Z524" s="194"/>
      <c r="AA524" s="194"/>
      <c r="AB524" s="194"/>
      <c r="AC524" s="194"/>
      <c r="AD524" s="194"/>
    </row>
    <row r="525" spans="1:30" ht="18" customHeight="1">
      <c r="A525" s="230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194"/>
      <c r="N525" s="194"/>
      <c r="O525" s="194"/>
      <c r="P525" s="194"/>
      <c r="Q525" s="194"/>
      <c r="R525" s="194"/>
      <c r="S525" s="194"/>
      <c r="T525" s="194"/>
      <c r="U525" s="194"/>
      <c r="V525" s="194"/>
      <c r="W525" s="194"/>
      <c r="X525" s="194"/>
      <c r="Y525" s="194"/>
      <c r="Z525" s="194"/>
      <c r="AA525" s="194"/>
      <c r="AB525" s="194"/>
      <c r="AC525" s="194"/>
      <c r="AD525" s="194"/>
    </row>
    <row r="526" spans="1:30" ht="18" customHeight="1">
      <c r="A526" s="230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194"/>
      <c r="N526" s="194"/>
      <c r="O526" s="194"/>
      <c r="P526" s="194"/>
      <c r="Q526" s="194"/>
      <c r="R526" s="194"/>
      <c r="S526" s="194"/>
      <c r="T526" s="194"/>
      <c r="U526" s="194"/>
      <c r="V526" s="194"/>
      <c r="W526" s="194"/>
      <c r="X526" s="194"/>
      <c r="Y526" s="194"/>
      <c r="Z526" s="194"/>
      <c r="AA526" s="194"/>
      <c r="AB526" s="194"/>
      <c r="AC526" s="194"/>
      <c r="AD526" s="194"/>
    </row>
    <row r="527" spans="1:30" ht="18" customHeight="1">
      <c r="A527" s="230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194"/>
      <c r="N527" s="194"/>
      <c r="O527" s="194"/>
      <c r="P527" s="194"/>
      <c r="Q527" s="194"/>
      <c r="R527" s="194"/>
      <c r="S527" s="194"/>
      <c r="T527" s="194"/>
      <c r="U527" s="194"/>
      <c r="V527" s="194"/>
      <c r="W527" s="194"/>
      <c r="X527" s="194"/>
      <c r="Y527" s="194"/>
      <c r="Z527" s="194"/>
      <c r="AA527" s="194"/>
      <c r="AB527" s="194"/>
      <c r="AC527" s="194"/>
      <c r="AD527" s="194"/>
    </row>
    <row r="528" spans="1:30" ht="18" customHeight="1">
      <c r="A528" s="230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194"/>
      <c r="N528" s="194"/>
      <c r="O528" s="194"/>
      <c r="P528" s="194"/>
      <c r="Q528" s="194"/>
      <c r="R528" s="194"/>
      <c r="S528" s="194"/>
      <c r="T528" s="194"/>
      <c r="U528" s="194"/>
      <c r="V528" s="194"/>
      <c r="W528" s="194"/>
      <c r="X528" s="194"/>
      <c r="Y528" s="194"/>
      <c r="Z528" s="194"/>
      <c r="AA528" s="194"/>
      <c r="AB528" s="194"/>
      <c r="AC528" s="194"/>
      <c r="AD528" s="194"/>
    </row>
    <row r="529" spans="1:30" ht="18" customHeight="1">
      <c r="A529" s="230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194"/>
      <c r="N529" s="194"/>
      <c r="O529" s="194"/>
      <c r="P529" s="194"/>
      <c r="Q529" s="194"/>
      <c r="R529" s="194"/>
      <c r="S529" s="194"/>
      <c r="T529" s="194"/>
      <c r="U529" s="194"/>
      <c r="V529" s="194"/>
      <c r="W529" s="194"/>
      <c r="X529" s="194"/>
      <c r="Y529" s="194"/>
      <c r="Z529" s="194"/>
      <c r="AA529" s="194"/>
      <c r="AB529" s="194"/>
      <c r="AC529" s="194"/>
      <c r="AD529" s="194"/>
    </row>
    <row r="530" spans="1:30" ht="18" customHeight="1">
      <c r="A530" s="230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194"/>
      <c r="N530" s="194"/>
      <c r="O530" s="194"/>
      <c r="P530" s="194"/>
      <c r="Q530" s="194"/>
      <c r="R530" s="194"/>
      <c r="S530" s="194"/>
      <c r="T530" s="194"/>
      <c r="U530" s="194"/>
      <c r="V530" s="194"/>
      <c r="W530" s="194"/>
      <c r="X530" s="194"/>
      <c r="Y530" s="194"/>
      <c r="Z530" s="194"/>
      <c r="AA530" s="194"/>
      <c r="AB530" s="194"/>
      <c r="AC530" s="194"/>
      <c r="AD530" s="194"/>
    </row>
    <row r="531" spans="1:30" ht="18" customHeight="1">
      <c r="A531" s="230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194"/>
      <c r="N531" s="194"/>
      <c r="O531" s="194"/>
      <c r="P531" s="194"/>
      <c r="Q531" s="194"/>
      <c r="R531" s="194"/>
      <c r="S531" s="194"/>
      <c r="T531" s="194"/>
      <c r="U531" s="194"/>
      <c r="V531" s="194"/>
      <c r="W531" s="194"/>
      <c r="X531" s="194"/>
      <c r="Y531" s="194"/>
      <c r="Z531" s="194"/>
      <c r="AA531" s="194"/>
      <c r="AB531" s="194"/>
      <c r="AC531" s="194"/>
      <c r="AD531" s="194"/>
    </row>
    <row r="532" spans="1:30" ht="18" customHeight="1">
      <c r="A532" s="230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194"/>
      <c r="N532" s="194"/>
      <c r="O532" s="194"/>
      <c r="P532" s="194"/>
      <c r="Q532" s="194"/>
      <c r="R532" s="194"/>
      <c r="S532" s="194"/>
      <c r="T532" s="194"/>
      <c r="U532" s="194"/>
      <c r="V532" s="194"/>
      <c r="W532" s="194"/>
      <c r="X532" s="194"/>
      <c r="Y532" s="194"/>
      <c r="Z532" s="194"/>
      <c r="AA532" s="194"/>
      <c r="AB532" s="194"/>
      <c r="AC532" s="194"/>
      <c r="AD532" s="194"/>
    </row>
    <row r="533" spans="1:30" ht="18" customHeight="1">
      <c r="A533" s="230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194"/>
      <c r="N533" s="194"/>
      <c r="O533" s="194"/>
      <c r="P533" s="194"/>
      <c r="Q533" s="194"/>
      <c r="R533" s="194"/>
      <c r="S533" s="194"/>
      <c r="T533" s="194"/>
      <c r="U533" s="194"/>
      <c r="V533" s="194"/>
      <c r="W533" s="194"/>
      <c r="X533" s="194"/>
      <c r="Y533" s="194"/>
      <c r="Z533" s="194"/>
      <c r="AA533" s="194"/>
      <c r="AB533" s="194"/>
      <c r="AC533" s="194"/>
      <c r="AD533" s="194"/>
    </row>
    <row r="534" spans="1:30" ht="18" customHeight="1">
      <c r="A534" s="230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194"/>
      <c r="N534" s="194"/>
      <c r="O534" s="194"/>
      <c r="P534" s="194"/>
      <c r="Q534" s="194"/>
      <c r="R534" s="194"/>
      <c r="S534" s="194"/>
      <c r="T534" s="194"/>
      <c r="U534" s="194"/>
      <c r="V534" s="194"/>
      <c r="W534" s="194"/>
      <c r="X534" s="194"/>
      <c r="Y534" s="194"/>
      <c r="Z534" s="194"/>
      <c r="AA534" s="194"/>
      <c r="AB534" s="194"/>
      <c r="AC534" s="194"/>
      <c r="AD534" s="194"/>
    </row>
    <row r="535" spans="1:30" ht="18" customHeight="1">
      <c r="A535" s="230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194"/>
      <c r="N535" s="194"/>
      <c r="O535" s="194"/>
      <c r="P535" s="194"/>
      <c r="Q535" s="194"/>
      <c r="R535" s="194"/>
      <c r="S535" s="194"/>
      <c r="T535" s="194"/>
      <c r="U535" s="194"/>
      <c r="V535" s="194"/>
      <c r="W535" s="194"/>
      <c r="X535" s="194"/>
      <c r="Y535" s="194"/>
      <c r="Z535" s="194"/>
      <c r="AA535" s="194"/>
      <c r="AB535" s="194"/>
      <c r="AC535" s="194"/>
      <c r="AD535" s="194"/>
    </row>
    <row r="536" spans="1:30" ht="18" customHeight="1">
      <c r="A536" s="230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194"/>
      <c r="N536" s="194"/>
      <c r="O536" s="194"/>
      <c r="P536" s="194"/>
      <c r="Q536" s="194"/>
      <c r="R536" s="194"/>
      <c r="S536" s="194"/>
      <c r="T536" s="194"/>
      <c r="U536" s="194"/>
      <c r="V536" s="194"/>
      <c r="W536" s="194"/>
      <c r="X536" s="194"/>
      <c r="Y536" s="194"/>
      <c r="Z536" s="194"/>
      <c r="AA536" s="194"/>
      <c r="AB536" s="194"/>
      <c r="AC536" s="194"/>
      <c r="AD536" s="194"/>
    </row>
    <row r="537" spans="1:30" ht="18" customHeight="1">
      <c r="A537" s="230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194"/>
      <c r="N537" s="194"/>
      <c r="O537" s="194"/>
      <c r="P537" s="194"/>
      <c r="Q537" s="194"/>
      <c r="R537" s="194"/>
      <c r="S537" s="194"/>
      <c r="T537" s="194"/>
      <c r="U537" s="194"/>
      <c r="V537" s="194"/>
      <c r="W537" s="194"/>
      <c r="X537" s="194"/>
      <c r="Y537" s="194"/>
      <c r="Z537" s="194"/>
      <c r="AA537" s="194"/>
      <c r="AB537" s="194"/>
      <c r="AC537" s="194"/>
      <c r="AD537" s="194"/>
    </row>
    <row r="538" spans="1:30" ht="18" customHeight="1">
      <c r="A538" s="230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194"/>
      <c r="N538" s="194"/>
      <c r="O538" s="194"/>
      <c r="P538" s="194"/>
      <c r="Q538" s="194"/>
      <c r="R538" s="194"/>
      <c r="S538" s="194"/>
      <c r="T538" s="194"/>
      <c r="U538" s="194"/>
      <c r="V538" s="194"/>
      <c r="W538" s="194"/>
      <c r="X538" s="194"/>
      <c r="Y538" s="194"/>
      <c r="Z538" s="194"/>
      <c r="AA538" s="194"/>
      <c r="AB538" s="194"/>
      <c r="AC538" s="194"/>
      <c r="AD538" s="194"/>
    </row>
    <row r="539" spans="1:30" ht="18" customHeight="1">
      <c r="A539" s="230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194"/>
      <c r="N539" s="194"/>
      <c r="O539" s="194"/>
      <c r="P539" s="194"/>
      <c r="Q539" s="194"/>
      <c r="R539" s="194"/>
      <c r="S539" s="194"/>
      <c r="T539" s="194"/>
      <c r="U539" s="194"/>
      <c r="V539" s="194"/>
      <c r="W539" s="194"/>
      <c r="X539" s="194"/>
      <c r="Y539" s="194"/>
      <c r="Z539" s="194"/>
      <c r="AA539" s="194"/>
      <c r="AB539" s="194"/>
      <c r="AC539" s="194"/>
      <c r="AD539" s="194"/>
    </row>
    <row r="540" spans="1:30" ht="18" customHeight="1">
      <c r="A540" s="230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194"/>
      <c r="N540" s="194"/>
      <c r="O540" s="194"/>
      <c r="P540" s="194"/>
      <c r="Q540" s="194"/>
      <c r="R540" s="194"/>
      <c r="S540" s="194"/>
      <c r="T540" s="194"/>
      <c r="U540" s="194"/>
      <c r="V540" s="194"/>
      <c r="W540" s="194"/>
      <c r="X540" s="194"/>
      <c r="Y540" s="194"/>
      <c r="Z540" s="194"/>
      <c r="AA540" s="194"/>
      <c r="AB540" s="194"/>
      <c r="AC540" s="194"/>
      <c r="AD540" s="194"/>
    </row>
    <row r="541" spans="1:30" ht="18" customHeight="1">
      <c r="A541" s="230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194"/>
      <c r="N541" s="194"/>
      <c r="O541" s="194"/>
      <c r="P541" s="194"/>
      <c r="Q541" s="194"/>
      <c r="R541" s="194"/>
      <c r="S541" s="194"/>
      <c r="T541" s="194"/>
      <c r="U541" s="194"/>
      <c r="V541" s="194"/>
      <c r="W541" s="194"/>
      <c r="X541" s="194"/>
      <c r="Y541" s="194"/>
      <c r="Z541" s="194"/>
      <c r="AA541" s="194"/>
      <c r="AB541" s="194"/>
      <c r="AC541" s="194"/>
      <c r="AD541" s="194"/>
    </row>
    <row r="542" spans="1:30" ht="18" customHeight="1">
      <c r="A542" s="230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194"/>
      <c r="N542" s="194"/>
      <c r="O542" s="194"/>
      <c r="P542" s="194"/>
      <c r="Q542" s="194"/>
      <c r="R542" s="194"/>
      <c r="S542" s="194"/>
      <c r="T542" s="194"/>
      <c r="U542" s="194"/>
      <c r="V542" s="194"/>
      <c r="W542" s="194"/>
      <c r="X542" s="194"/>
      <c r="Y542" s="194"/>
      <c r="Z542" s="194"/>
      <c r="AA542" s="194"/>
      <c r="AB542" s="194"/>
      <c r="AC542" s="194"/>
      <c r="AD542" s="194"/>
    </row>
    <row r="543" spans="1:30" ht="18" customHeight="1">
      <c r="A543" s="230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194"/>
      <c r="N543" s="194"/>
      <c r="O543" s="194"/>
      <c r="P543" s="194"/>
      <c r="Q543" s="194"/>
      <c r="R543" s="194"/>
      <c r="S543" s="194"/>
      <c r="T543" s="194"/>
      <c r="U543" s="194"/>
      <c r="V543" s="194"/>
      <c r="W543" s="194"/>
      <c r="X543" s="194"/>
      <c r="Y543" s="194"/>
      <c r="Z543" s="194"/>
      <c r="AA543" s="194"/>
      <c r="AB543" s="194"/>
      <c r="AC543" s="194"/>
      <c r="AD543" s="194"/>
    </row>
    <row r="544" spans="1:30" ht="18" customHeight="1">
      <c r="A544" s="230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194"/>
      <c r="N544" s="194"/>
      <c r="O544" s="194"/>
      <c r="P544" s="194"/>
      <c r="Q544" s="194"/>
      <c r="R544" s="194"/>
      <c r="S544" s="194"/>
      <c r="T544" s="194"/>
      <c r="U544" s="194"/>
      <c r="V544" s="194"/>
      <c r="W544" s="194"/>
      <c r="X544" s="194"/>
      <c r="Y544" s="194"/>
      <c r="Z544" s="194"/>
      <c r="AA544" s="194"/>
      <c r="AB544" s="194"/>
      <c r="AC544" s="194"/>
      <c r="AD544" s="194"/>
    </row>
    <row r="545" spans="1:30" ht="18" customHeight="1">
      <c r="A545" s="230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194"/>
      <c r="N545" s="194"/>
      <c r="O545" s="194"/>
      <c r="P545" s="194"/>
      <c r="Q545" s="194"/>
      <c r="R545" s="194"/>
      <c r="S545" s="194"/>
      <c r="T545" s="194"/>
      <c r="U545" s="194"/>
      <c r="V545" s="194"/>
      <c r="W545" s="194"/>
      <c r="X545" s="194"/>
      <c r="Y545" s="194"/>
      <c r="Z545" s="194"/>
      <c r="AA545" s="194"/>
      <c r="AB545" s="194"/>
      <c r="AC545" s="194"/>
      <c r="AD545" s="194"/>
    </row>
    <row r="546" spans="1:30" ht="18" customHeight="1">
      <c r="A546" s="230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194"/>
      <c r="N546" s="194"/>
      <c r="O546" s="194"/>
      <c r="P546" s="194"/>
      <c r="Q546" s="194"/>
      <c r="R546" s="194"/>
      <c r="S546" s="194"/>
      <c r="T546" s="194"/>
      <c r="U546" s="194"/>
      <c r="V546" s="194"/>
      <c r="W546" s="194"/>
      <c r="X546" s="194"/>
      <c r="Y546" s="194"/>
      <c r="Z546" s="194"/>
      <c r="AA546" s="194"/>
      <c r="AB546" s="194"/>
      <c r="AC546" s="194"/>
      <c r="AD546" s="194"/>
    </row>
    <row r="547" spans="1:30" ht="18" customHeight="1">
      <c r="A547" s="230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194"/>
      <c r="N547" s="194"/>
      <c r="O547" s="194"/>
      <c r="P547" s="194"/>
      <c r="Q547" s="194"/>
      <c r="R547" s="194"/>
      <c r="S547" s="194"/>
      <c r="T547" s="194"/>
      <c r="U547" s="194"/>
      <c r="V547" s="194"/>
      <c r="W547" s="194"/>
      <c r="X547" s="194"/>
      <c r="Y547" s="194"/>
      <c r="Z547" s="194"/>
      <c r="AA547" s="194"/>
      <c r="AB547" s="194"/>
      <c r="AC547" s="194"/>
      <c r="AD547" s="194"/>
    </row>
    <row r="548" spans="1:30" ht="18" customHeight="1">
      <c r="A548" s="230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194"/>
      <c r="N548" s="194"/>
      <c r="O548" s="194"/>
      <c r="P548" s="194"/>
      <c r="Q548" s="194"/>
      <c r="R548" s="194"/>
      <c r="S548" s="194"/>
      <c r="T548" s="194"/>
      <c r="U548" s="194"/>
      <c r="V548" s="194"/>
      <c r="W548" s="194"/>
      <c r="X548" s="194"/>
      <c r="Y548" s="194"/>
      <c r="Z548" s="194"/>
      <c r="AA548" s="194"/>
      <c r="AB548" s="194"/>
      <c r="AC548" s="194"/>
      <c r="AD548" s="194"/>
    </row>
    <row r="549" spans="1:30" ht="18" customHeight="1">
      <c r="A549" s="230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194"/>
      <c r="N549" s="194"/>
      <c r="O549" s="194"/>
      <c r="P549" s="194"/>
      <c r="Q549" s="194"/>
      <c r="R549" s="194"/>
      <c r="S549" s="194"/>
      <c r="T549" s="194"/>
      <c r="U549" s="194"/>
      <c r="V549" s="194"/>
      <c r="W549" s="194"/>
      <c r="X549" s="194"/>
      <c r="Y549" s="194"/>
      <c r="Z549" s="194"/>
      <c r="AA549" s="194"/>
      <c r="AB549" s="194"/>
      <c r="AC549" s="194"/>
      <c r="AD549" s="194"/>
    </row>
    <row r="550" spans="1:30" ht="18" customHeight="1">
      <c r="A550" s="230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194"/>
      <c r="N550" s="194"/>
      <c r="O550" s="194"/>
      <c r="P550" s="194"/>
      <c r="Q550" s="194"/>
      <c r="R550" s="194"/>
      <c r="S550" s="194"/>
      <c r="T550" s="194"/>
      <c r="U550" s="194"/>
      <c r="V550" s="194"/>
      <c r="W550" s="194"/>
      <c r="X550" s="194"/>
      <c r="Y550" s="194"/>
      <c r="Z550" s="194"/>
      <c r="AA550" s="194"/>
      <c r="AB550" s="194"/>
      <c r="AC550" s="194"/>
      <c r="AD550" s="194"/>
    </row>
    <row r="551" spans="1:30" ht="18" customHeight="1">
      <c r="A551" s="230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194"/>
      <c r="N551" s="194"/>
      <c r="O551" s="194"/>
      <c r="P551" s="194"/>
      <c r="Q551" s="194"/>
      <c r="R551" s="194"/>
      <c r="S551" s="194"/>
      <c r="T551" s="194"/>
      <c r="U551" s="194"/>
      <c r="V551" s="194"/>
      <c r="W551" s="194"/>
      <c r="X551" s="194"/>
      <c r="Y551" s="194"/>
      <c r="Z551" s="194"/>
      <c r="AA551" s="194"/>
      <c r="AB551" s="194"/>
      <c r="AC551" s="194"/>
      <c r="AD551" s="194"/>
    </row>
    <row r="552" spans="1:30" ht="18" customHeight="1">
      <c r="A552" s="230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194"/>
      <c r="N552" s="194"/>
      <c r="O552" s="194"/>
      <c r="P552" s="194"/>
      <c r="Q552" s="194"/>
      <c r="R552" s="194"/>
      <c r="S552" s="194"/>
      <c r="T552" s="194"/>
      <c r="U552" s="194"/>
      <c r="V552" s="194"/>
      <c r="W552" s="194"/>
      <c r="X552" s="194"/>
      <c r="Y552" s="194"/>
      <c r="Z552" s="194"/>
      <c r="AA552" s="194"/>
      <c r="AB552" s="194"/>
      <c r="AC552" s="194"/>
      <c r="AD552" s="194"/>
    </row>
    <row r="553" spans="1:30" ht="18" customHeight="1">
      <c r="A553" s="230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194"/>
      <c r="N553" s="194"/>
      <c r="O553" s="194"/>
      <c r="P553" s="194"/>
      <c r="Q553" s="194"/>
      <c r="R553" s="194"/>
      <c r="S553" s="194"/>
      <c r="T553" s="194"/>
      <c r="U553" s="194"/>
      <c r="V553" s="194"/>
      <c r="W553" s="194"/>
      <c r="X553" s="194"/>
      <c r="Y553" s="194"/>
      <c r="Z553" s="194"/>
      <c r="AA553" s="194"/>
      <c r="AB553" s="194"/>
      <c r="AC553" s="194"/>
      <c r="AD553" s="194"/>
    </row>
    <row r="554" spans="1:30" ht="18" customHeight="1">
      <c r="A554" s="230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194"/>
      <c r="N554" s="194"/>
      <c r="O554" s="194"/>
      <c r="P554" s="194"/>
      <c r="Q554" s="194"/>
      <c r="R554" s="194"/>
      <c r="S554" s="194"/>
      <c r="T554" s="194"/>
      <c r="U554" s="194"/>
      <c r="V554" s="194"/>
      <c r="W554" s="194"/>
      <c r="X554" s="194"/>
      <c r="Y554" s="194"/>
      <c r="Z554" s="194"/>
      <c r="AA554" s="194"/>
      <c r="AB554" s="194"/>
      <c r="AC554" s="194"/>
      <c r="AD554" s="194"/>
    </row>
    <row r="555" spans="1:30" ht="18" customHeight="1">
      <c r="A555" s="230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194"/>
      <c r="N555" s="194"/>
      <c r="O555" s="194"/>
      <c r="P555" s="194"/>
      <c r="Q555" s="194"/>
      <c r="R555" s="194"/>
      <c r="S555" s="194"/>
      <c r="T555" s="194"/>
      <c r="U555" s="194"/>
      <c r="V555" s="194"/>
      <c r="W555" s="194"/>
      <c r="X555" s="194"/>
      <c r="Y555" s="194"/>
      <c r="Z555" s="194"/>
      <c r="AA555" s="194"/>
      <c r="AB555" s="194"/>
      <c r="AC555" s="194"/>
      <c r="AD555" s="194"/>
    </row>
    <row r="556" spans="1:30" ht="18" customHeight="1">
      <c r="A556" s="230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194"/>
      <c r="N556" s="194"/>
      <c r="O556" s="194"/>
      <c r="P556" s="194"/>
      <c r="Q556" s="194"/>
      <c r="R556" s="194"/>
      <c r="S556" s="194"/>
      <c r="T556" s="194"/>
      <c r="U556" s="194"/>
      <c r="V556" s="194"/>
      <c r="W556" s="194"/>
      <c r="X556" s="194"/>
      <c r="Y556" s="194"/>
      <c r="Z556" s="194"/>
      <c r="AA556" s="194"/>
      <c r="AB556" s="194"/>
      <c r="AC556" s="194"/>
      <c r="AD556" s="194"/>
    </row>
    <row r="557" spans="1:30" ht="18" customHeight="1">
      <c r="A557" s="230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194"/>
      <c r="N557" s="194"/>
      <c r="O557" s="194"/>
      <c r="P557" s="194"/>
      <c r="Q557" s="194"/>
      <c r="R557" s="194"/>
      <c r="S557" s="194"/>
      <c r="T557" s="194"/>
      <c r="U557" s="194"/>
      <c r="V557" s="194"/>
      <c r="W557" s="194"/>
      <c r="X557" s="194"/>
      <c r="Y557" s="194"/>
      <c r="Z557" s="194"/>
      <c r="AA557" s="194"/>
      <c r="AB557" s="194"/>
      <c r="AC557" s="194"/>
      <c r="AD557" s="194"/>
    </row>
    <row r="558" spans="1:30" ht="18" customHeight="1">
      <c r="A558" s="230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194"/>
      <c r="N558" s="194"/>
      <c r="O558" s="194"/>
      <c r="P558" s="194"/>
      <c r="Q558" s="194"/>
      <c r="R558" s="194"/>
      <c r="S558" s="194"/>
      <c r="T558" s="194"/>
      <c r="U558" s="194"/>
      <c r="V558" s="194"/>
      <c r="W558" s="194"/>
      <c r="X558" s="194"/>
      <c r="Y558" s="194"/>
      <c r="Z558" s="194"/>
      <c r="AA558" s="194"/>
      <c r="AB558" s="194"/>
      <c r="AC558" s="194"/>
      <c r="AD558" s="194"/>
    </row>
    <row r="559" spans="1:30" ht="18" customHeight="1">
      <c r="A559" s="230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194"/>
      <c r="N559" s="194"/>
      <c r="O559" s="194"/>
      <c r="P559" s="194"/>
      <c r="Q559" s="194"/>
      <c r="R559" s="194"/>
      <c r="S559" s="194"/>
      <c r="T559" s="194"/>
      <c r="U559" s="194"/>
      <c r="V559" s="194"/>
      <c r="W559" s="194"/>
      <c r="X559" s="194"/>
      <c r="Y559" s="194"/>
      <c r="Z559" s="194"/>
      <c r="AA559" s="194"/>
      <c r="AB559" s="194"/>
      <c r="AC559" s="194"/>
      <c r="AD559" s="194"/>
    </row>
    <row r="560" spans="1:30" ht="18" customHeight="1">
      <c r="A560" s="230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194"/>
      <c r="N560" s="194"/>
      <c r="O560" s="194"/>
      <c r="P560" s="194"/>
      <c r="Q560" s="194"/>
      <c r="R560" s="194"/>
      <c r="S560" s="194"/>
      <c r="T560" s="194"/>
      <c r="U560" s="194"/>
      <c r="V560" s="194"/>
      <c r="W560" s="194"/>
      <c r="X560" s="194"/>
      <c r="Y560" s="194"/>
      <c r="Z560" s="194"/>
      <c r="AA560" s="194"/>
      <c r="AB560" s="194"/>
      <c r="AC560" s="194"/>
      <c r="AD560" s="194"/>
    </row>
    <row r="561" spans="1:30" ht="18" customHeight="1">
      <c r="A561" s="230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194"/>
      <c r="N561" s="194"/>
      <c r="O561" s="194"/>
      <c r="P561" s="194"/>
      <c r="Q561" s="194"/>
      <c r="R561" s="194"/>
      <c r="S561" s="194"/>
      <c r="T561" s="194"/>
      <c r="U561" s="194"/>
      <c r="V561" s="194"/>
      <c r="W561" s="194"/>
      <c r="X561" s="194"/>
      <c r="Y561" s="194"/>
      <c r="Z561" s="194"/>
      <c r="AA561" s="194"/>
      <c r="AB561" s="194"/>
      <c r="AC561" s="194"/>
      <c r="AD561" s="194"/>
    </row>
    <row r="562" spans="1:30" ht="18" customHeight="1">
      <c r="A562" s="230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194"/>
      <c r="N562" s="194"/>
      <c r="O562" s="194"/>
      <c r="P562" s="194"/>
      <c r="Q562" s="194"/>
      <c r="R562" s="194"/>
      <c r="S562" s="194"/>
      <c r="T562" s="194"/>
      <c r="U562" s="194"/>
      <c r="V562" s="194"/>
      <c r="W562" s="194"/>
      <c r="X562" s="194"/>
      <c r="Y562" s="194"/>
      <c r="Z562" s="194"/>
      <c r="AA562" s="194"/>
      <c r="AB562" s="194"/>
      <c r="AC562" s="194"/>
      <c r="AD562" s="194"/>
    </row>
    <row r="563" spans="1:30" ht="18" customHeight="1">
      <c r="A563" s="230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194"/>
      <c r="N563" s="194"/>
      <c r="O563" s="194"/>
      <c r="P563" s="194"/>
      <c r="Q563" s="194"/>
      <c r="R563" s="194"/>
      <c r="S563" s="194"/>
      <c r="T563" s="194"/>
      <c r="U563" s="194"/>
      <c r="V563" s="194"/>
      <c r="W563" s="194"/>
      <c r="X563" s="194"/>
      <c r="Y563" s="194"/>
      <c r="Z563" s="194"/>
      <c r="AA563" s="194"/>
      <c r="AB563" s="194"/>
      <c r="AC563" s="194"/>
      <c r="AD563" s="194"/>
    </row>
    <row r="564" spans="1:30" ht="18" customHeight="1">
      <c r="A564" s="230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194"/>
      <c r="N564" s="194"/>
      <c r="O564" s="194"/>
      <c r="P564" s="194"/>
      <c r="Q564" s="194"/>
      <c r="R564" s="194"/>
      <c r="S564" s="194"/>
      <c r="T564" s="194"/>
      <c r="U564" s="194"/>
      <c r="V564" s="194"/>
      <c r="W564" s="194"/>
      <c r="X564" s="194"/>
      <c r="Y564" s="194"/>
      <c r="Z564" s="194"/>
      <c r="AA564" s="194"/>
      <c r="AB564" s="194"/>
      <c r="AC564" s="194"/>
      <c r="AD564" s="194"/>
    </row>
    <row r="565" spans="1:30" ht="18" customHeight="1">
      <c r="A565" s="230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194"/>
      <c r="N565" s="194"/>
      <c r="O565" s="194"/>
      <c r="P565" s="194"/>
      <c r="Q565" s="194"/>
      <c r="R565" s="194"/>
      <c r="S565" s="194"/>
      <c r="T565" s="194"/>
      <c r="U565" s="194"/>
      <c r="V565" s="194"/>
      <c r="W565" s="194"/>
      <c r="X565" s="194"/>
      <c r="Y565" s="194"/>
      <c r="Z565" s="194"/>
      <c r="AA565" s="194"/>
      <c r="AB565" s="194"/>
      <c r="AC565" s="194"/>
      <c r="AD565" s="194"/>
    </row>
    <row r="566" spans="1:30" ht="18" customHeight="1">
      <c r="A566" s="230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194"/>
      <c r="N566" s="194"/>
      <c r="O566" s="194"/>
      <c r="P566" s="194"/>
      <c r="Q566" s="194"/>
      <c r="R566" s="194"/>
      <c r="S566" s="194"/>
      <c r="T566" s="194"/>
      <c r="U566" s="194"/>
      <c r="V566" s="194"/>
      <c r="W566" s="194"/>
      <c r="X566" s="194"/>
      <c r="Y566" s="194"/>
      <c r="Z566" s="194"/>
      <c r="AA566" s="194"/>
      <c r="AB566" s="194"/>
      <c r="AC566" s="194"/>
      <c r="AD566" s="194"/>
    </row>
    <row r="567" spans="1:30" ht="18" customHeight="1">
      <c r="A567" s="230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194"/>
      <c r="N567" s="194"/>
      <c r="O567" s="194"/>
      <c r="P567" s="194"/>
      <c r="Q567" s="194"/>
      <c r="R567" s="194"/>
      <c r="S567" s="194"/>
      <c r="T567" s="194"/>
      <c r="U567" s="194"/>
      <c r="V567" s="194"/>
      <c r="W567" s="194"/>
      <c r="X567" s="194"/>
      <c r="Y567" s="194"/>
      <c r="Z567" s="194"/>
      <c r="AA567" s="194"/>
      <c r="AB567" s="194"/>
      <c r="AC567" s="194"/>
      <c r="AD567" s="194"/>
    </row>
    <row r="568" spans="1:30" ht="18" customHeight="1">
      <c r="A568" s="230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194"/>
      <c r="N568" s="194"/>
      <c r="O568" s="194"/>
      <c r="P568" s="194"/>
      <c r="Q568" s="194"/>
      <c r="R568" s="194"/>
      <c r="S568" s="194"/>
      <c r="T568" s="194"/>
      <c r="U568" s="194"/>
      <c r="V568" s="194"/>
      <c r="W568" s="194"/>
      <c r="X568" s="194"/>
      <c r="Y568" s="194"/>
      <c r="Z568" s="194"/>
      <c r="AA568" s="194"/>
      <c r="AB568" s="194"/>
      <c r="AC568" s="194"/>
      <c r="AD568" s="194"/>
    </row>
    <row r="569" spans="1:30" ht="18" customHeight="1">
      <c r="A569" s="230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194"/>
      <c r="N569" s="194"/>
      <c r="O569" s="194"/>
      <c r="P569" s="194"/>
      <c r="Q569" s="194"/>
      <c r="R569" s="194"/>
      <c r="S569" s="194"/>
      <c r="T569" s="194"/>
      <c r="U569" s="194"/>
      <c r="V569" s="194"/>
      <c r="W569" s="194"/>
      <c r="X569" s="194"/>
      <c r="Y569" s="194"/>
      <c r="Z569" s="194"/>
      <c r="AA569" s="194"/>
      <c r="AB569" s="194"/>
      <c r="AC569" s="194"/>
      <c r="AD569" s="194"/>
    </row>
    <row r="570" spans="1:30" ht="18" customHeight="1">
      <c r="A570" s="230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194"/>
      <c r="N570" s="194"/>
      <c r="O570" s="194"/>
      <c r="P570" s="194"/>
      <c r="Q570" s="194"/>
      <c r="R570" s="194"/>
      <c r="S570" s="194"/>
      <c r="T570" s="194"/>
      <c r="U570" s="194"/>
      <c r="V570" s="194"/>
      <c r="W570" s="194"/>
      <c r="X570" s="194"/>
      <c r="Y570" s="194"/>
      <c r="Z570" s="194"/>
      <c r="AA570" s="194"/>
      <c r="AB570" s="194"/>
      <c r="AC570" s="194"/>
      <c r="AD570" s="194"/>
    </row>
    <row r="571" spans="1:30" ht="18" customHeight="1">
      <c r="A571" s="230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194"/>
      <c r="N571" s="194"/>
      <c r="O571" s="194"/>
      <c r="P571" s="194"/>
      <c r="Q571" s="194"/>
      <c r="R571" s="194"/>
      <c r="S571" s="194"/>
      <c r="T571" s="194"/>
      <c r="U571" s="194"/>
      <c r="V571" s="194"/>
      <c r="W571" s="194"/>
      <c r="X571" s="194"/>
      <c r="Y571" s="194"/>
      <c r="Z571" s="194"/>
      <c r="AA571" s="194"/>
      <c r="AB571" s="194"/>
      <c r="AC571" s="194"/>
      <c r="AD571" s="194"/>
    </row>
    <row r="572" spans="1:30" ht="18" customHeight="1">
      <c r="A572" s="230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194"/>
      <c r="N572" s="194"/>
      <c r="O572" s="194"/>
      <c r="P572" s="194"/>
      <c r="Q572" s="194"/>
      <c r="R572" s="194"/>
      <c r="S572" s="194"/>
      <c r="T572" s="194"/>
      <c r="U572" s="194"/>
      <c r="V572" s="194"/>
      <c r="W572" s="194"/>
      <c r="X572" s="194"/>
      <c r="Y572" s="194"/>
      <c r="Z572" s="194"/>
      <c r="AA572" s="194"/>
      <c r="AB572" s="194"/>
      <c r="AC572" s="194"/>
      <c r="AD572" s="194"/>
    </row>
    <row r="573" spans="1:30" ht="18" customHeight="1">
      <c r="A573" s="230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194"/>
      <c r="N573" s="194"/>
      <c r="O573" s="194"/>
      <c r="P573" s="194"/>
      <c r="Q573" s="194"/>
      <c r="R573" s="194"/>
      <c r="S573" s="194"/>
      <c r="T573" s="194"/>
      <c r="U573" s="194"/>
      <c r="V573" s="194"/>
      <c r="W573" s="194"/>
      <c r="X573" s="194"/>
      <c r="Y573" s="194"/>
      <c r="Z573" s="194"/>
      <c r="AA573" s="194"/>
      <c r="AB573" s="194"/>
      <c r="AC573" s="194"/>
      <c r="AD573" s="194"/>
    </row>
    <row r="574" spans="1:30" ht="18" customHeight="1">
      <c r="A574" s="230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194"/>
      <c r="N574" s="194"/>
      <c r="O574" s="194"/>
      <c r="P574" s="194"/>
      <c r="Q574" s="194"/>
      <c r="R574" s="194"/>
      <c r="S574" s="194"/>
      <c r="T574" s="194"/>
      <c r="U574" s="194"/>
      <c r="V574" s="194"/>
      <c r="W574" s="194"/>
      <c r="X574" s="194"/>
      <c r="Y574" s="194"/>
      <c r="Z574" s="194"/>
      <c r="AA574" s="194"/>
      <c r="AB574" s="194"/>
      <c r="AC574" s="194"/>
      <c r="AD574" s="194"/>
    </row>
    <row r="575" spans="1:30" ht="18" customHeight="1">
      <c r="A575" s="230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194"/>
      <c r="N575" s="194"/>
      <c r="O575" s="194"/>
      <c r="P575" s="194"/>
      <c r="Q575" s="194"/>
      <c r="R575" s="194"/>
      <c r="S575" s="194"/>
      <c r="T575" s="194"/>
      <c r="U575" s="194"/>
      <c r="V575" s="194"/>
      <c r="W575" s="194"/>
      <c r="X575" s="194"/>
      <c r="Y575" s="194"/>
      <c r="Z575" s="194"/>
      <c r="AA575" s="194"/>
      <c r="AB575" s="194"/>
      <c r="AC575" s="194"/>
      <c r="AD575" s="194"/>
    </row>
    <row r="576" spans="1:30" ht="18" customHeight="1">
      <c r="A576" s="230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194"/>
      <c r="N576" s="194"/>
      <c r="O576" s="194"/>
      <c r="P576" s="194"/>
      <c r="Q576" s="194"/>
      <c r="R576" s="194"/>
      <c r="S576" s="194"/>
      <c r="T576" s="194"/>
      <c r="U576" s="194"/>
      <c r="V576" s="194"/>
      <c r="W576" s="194"/>
      <c r="X576" s="194"/>
      <c r="Y576" s="194"/>
      <c r="Z576" s="194"/>
      <c r="AA576" s="194"/>
      <c r="AB576" s="194"/>
      <c r="AC576" s="194"/>
      <c r="AD576" s="194"/>
    </row>
    <row r="577" spans="1:30" ht="18" customHeight="1">
      <c r="A577" s="230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194"/>
      <c r="N577" s="194"/>
      <c r="O577" s="194"/>
      <c r="P577" s="194"/>
      <c r="Q577" s="194"/>
      <c r="R577" s="194"/>
      <c r="S577" s="194"/>
      <c r="T577" s="194"/>
      <c r="U577" s="194"/>
      <c r="V577" s="194"/>
      <c r="W577" s="194"/>
      <c r="X577" s="194"/>
      <c r="Y577" s="194"/>
      <c r="Z577" s="194"/>
      <c r="AA577" s="194"/>
      <c r="AB577" s="194"/>
      <c r="AC577" s="194"/>
      <c r="AD577" s="194"/>
    </row>
    <row r="578" spans="1:30" ht="18" customHeight="1">
      <c r="A578" s="230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194"/>
      <c r="N578" s="194"/>
      <c r="O578" s="194"/>
      <c r="P578" s="194"/>
      <c r="Q578" s="194"/>
      <c r="R578" s="194"/>
      <c r="S578" s="194"/>
      <c r="T578" s="194"/>
      <c r="U578" s="194"/>
      <c r="V578" s="194"/>
      <c r="W578" s="194"/>
      <c r="X578" s="194"/>
      <c r="Y578" s="194"/>
      <c r="Z578" s="194"/>
      <c r="AA578" s="194"/>
      <c r="AB578" s="194"/>
      <c r="AC578" s="194"/>
      <c r="AD578" s="194"/>
    </row>
    <row r="579" spans="1:30" ht="18" customHeight="1">
      <c r="A579" s="230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194"/>
      <c r="N579" s="194"/>
      <c r="O579" s="194"/>
      <c r="P579" s="194"/>
      <c r="Q579" s="194"/>
      <c r="R579" s="194"/>
      <c r="S579" s="194"/>
      <c r="T579" s="194"/>
      <c r="U579" s="194"/>
      <c r="V579" s="194"/>
      <c r="W579" s="194"/>
      <c r="X579" s="194"/>
      <c r="Y579" s="194"/>
      <c r="Z579" s="194"/>
      <c r="AA579" s="194"/>
      <c r="AB579" s="194"/>
      <c r="AC579" s="194"/>
      <c r="AD579" s="194"/>
    </row>
    <row r="580" spans="1:30" ht="18" customHeight="1">
      <c r="A580" s="230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194"/>
      <c r="N580" s="194"/>
      <c r="O580" s="194"/>
      <c r="P580" s="194"/>
      <c r="Q580" s="194"/>
      <c r="R580" s="194"/>
      <c r="S580" s="194"/>
      <c r="T580" s="194"/>
      <c r="U580" s="194"/>
      <c r="V580" s="194"/>
      <c r="W580" s="194"/>
      <c r="X580" s="194"/>
      <c r="Y580" s="194"/>
      <c r="Z580" s="194"/>
      <c r="AA580" s="194"/>
      <c r="AB580" s="194"/>
      <c r="AC580" s="194"/>
      <c r="AD580" s="194"/>
    </row>
    <row r="581" spans="1:30" ht="18" customHeight="1">
      <c r="A581" s="230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194"/>
      <c r="N581" s="194"/>
      <c r="O581" s="194"/>
      <c r="P581" s="194"/>
      <c r="Q581" s="194"/>
      <c r="R581" s="194"/>
      <c r="S581" s="194"/>
      <c r="T581" s="194"/>
      <c r="U581" s="194"/>
      <c r="V581" s="194"/>
      <c r="W581" s="194"/>
      <c r="X581" s="194"/>
      <c r="Y581" s="194"/>
      <c r="Z581" s="194"/>
      <c r="AA581" s="194"/>
      <c r="AB581" s="194"/>
      <c r="AC581" s="194"/>
      <c r="AD581" s="194"/>
    </row>
    <row r="582" spans="1:30" ht="18" customHeight="1">
      <c r="A582" s="230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194"/>
      <c r="N582" s="194"/>
      <c r="O582" s="194"/>
      <c r="P582" s="194"/>
      <c r="Q582" s="194"/>
      <c r="R582" s="194"/>
      <c r="S582" s="194"/>
      <c r="T582" s="194"/>
      <c r="U582" s="194"/>
      <c r="V582" s="194"/>
      <c r="W582" s="194"/>
      <c r="X582" s="194"/>
      <c r="Y582" s="194"/>
      <c r="Z582" s="194"/>
      <c r="AA582" s="194"/>
      <c r="AB582" s="194"/>
      <c r="AC582" s="194"/>
      <c r="AD582" s="194"/>
    </row>
    <row r="583" spans="1:30" ht="18" customHeight="1">
      <c r="A583" s="230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194"/>
      <c r="N583" s="194"/>
      <c r="O583" s="194"/>
      <c r="P583" s="194"/>
      <c r="Q583" s="194"/>
      <c r="R583" s="194"/>
      <c r="S583" s="194"/>
      <c r="T583" s="194"/>
      <c r="U583" s="194"/>
      <c r="V583" s="194"/>
      <c r="W583" s="194"/>
      <c r="X583" s="194"/>
      <c r="Y583" s="194"/>
      <c r="Z583" s="194"/>
      <c r="AA583" s="194"/>
      <c r="AB583" s="194"/>
      <c r="AC583" s="194"/>
      <c r="AD583" s="194"/>
    </row>
    <row r="584" spans="1:30" ht="18" customHeight="1">
      <c r="A584" s="230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194"/>
      <c r="N584" s="194"/>
      <c r="O584" s="194"/>
      <c r="P584" s="194"/>
      <c r="Q584" s="194"/>
      <c r="R584" s="194"/>
      <c r="S584" s="194"/>
      <c r="T584" s="194"/>
      <c r="U584" s="194"/>
      <c r="V584" s="194"/>
      <c r="W584" s="194"/>
      <c r="X584" s="194"/>
      <c r="Y584" s="194"/>
      <c r="Z584" s="194"/>
      <c r="AA584" s="194"/>
      <c r="AB584" s="194"/>
      <c r="AC584" s="194"/>
      <c r="AD584" s="194"/>
    </row>
    <row r="585" spans="1:30" ht="18" customHeight="1">
      <c r="A585" s="230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194"/>
      <c r="N585" s="194"/>
      <c r="O585" s="194"/>
      <c r="P585" s="194"/>
      <c r="Q585" s="194"/>
      <c r="R585" s="194"/>
      <c r="S585" s="194"/>
      <c r="T585" s="194"/>
      <c r="U585" s="194"/>
      <c r="V585" s="194"/>
      <c r="W585" s="194"/>
      <c r="X585" s="194"/>
      <c r="Y585" s="194"/>
      <c r="Z585" s="194"/>
      <c r="AA585" s="194"/>
      <c r="AB585" s="194"/>
      <c r="AC585" s="194"/>
      <c r="AD585" s="194"/>
    </row>
    <row r="586" spans="1:30" ht="18" customHeight="1">
      <c r="A586" s="230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194"/>
      <c r="N586" s="194"/>
      <c r="O586" s="194"/>
      <c r="P586" s="194"/>
      <c r="Q586" s="194"/>
      <c r="R586" s="194"/>
      <c r="S586" s="194"/>
      <c r="T586" s="194"/>
      <c r="U586" s="194"/>
      <c r="V586" s="194"/>
      <c r="W586" s="194"/>
      <c r="X586" s="194"/>
      <c r="Y586" s="194"/>
      <c r="Z586" s="194"/>
      <c r="AA586" s="194"/>
      <c r="AB586" s="194"/>
      <c r="AC586" s="194"/>
      <c r="AD586" s="194"/>
    </row>
    <row r="587" spans="1:30" ht="18" customHeight="1">
      <c r="A587" s="230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194"/>
      <c r="N587" s="194"/>
      <c r="O587" s="194"/>
      <c r="P587" s="194"/>
      <c r="Q587" s="194"/>
      <c r="R587" s="194"/>
      <c r="S587" s="194"/>
      <c r="T587" s="194"/>
      <c r="U587" s="194"/>
      <c r="V587" s="194"/>
      <c r="W587" s="194"/>
      <c r="X587" s="194"/>
      <c r="Y587" s="194"/>
      <c r="Z587" s="194"/>
      <c r="AA587" s="194"/>
      <c r="AB587" s="194"/>
      <c r="AC587" s="194"/>
      <c r="AD587" s="194"/>
    </row>
    <row r="588" spans="1:30" ht="18" customHeight="1">
      <c r="A588" s="230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194"/>
      <c r="N588" s="194"/>
      <c r="O588" s="194"/>
      <c r="P588" s="194"/>
      <c r="Q588" s="194"/>
      <c r="R588" s="194"/>
      <c r="S588" s="194"/>
      <c r="T588" s="194"/>
      <c r="U588" s="194"/>
      <c r="V588" s="194"/>
      <c r="W588" s="194"/>
      <c r="X588" s="194"/>
      <c r="Y588" s="194"/>
      <c r="Z588" s="194"/>
      <c r="AA588" s="194"/>
      <c r="AB588" s="194"/>
      <c r="AC588" s="194"/>
      <c r="AD588" s="194"/>
    </row>
    <row r="589" spans="1:30" ht="18" customHeight="1">
      <c r="A589" s="230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194"/>
      <c r="N589" s="194"/>
      <c r="O589" s="194"/>
      <c r="P589" s="194"/>
      <c r="Q589" s="194"/>
      <c r="R589" s="194"/>
      <c r="S589" s="194"/>
      <c r="T589" s="194"/>
      <c r="U589" s="194"/>
      <c r="V589" s="194"/>
      <c r="W589" s="194"/>
      <c r="X589" s="194"/>
      <c r="Y589" s="194"/>
      <c r="Z589" s="194"/>
      <c r="AA589" s="194"/>
      <c r="AB589" s="194"/>
      <c r="AC589" s="194"/>
      <c r="AD589" s="194"/>
    </row>
    <row r="590" spans="1:30" ht="18" customHeight="1">
      <c r="A590" s="230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194"/>
      <c r="N590" s="194"/>
      <c r="O590" s="194"/>
      <c r="P590" s="194"/>
      <c r="Q590" s="194"/>
      <c r="R590" s="194"/>
      <c r="S590" s="194"/>
      <c r="T590" s="194"/>
      <c r="U590" s="194"/>
      <c r="V590" s="194"/>
      <c r="W590" s="194"/>
      <c r="X590" s="194"/>
      <c r="Y590" s="194"/>
      <c r="Z590" s="194"/>
      <c r="AA590" s="194"/>
      <c r="AB590" s="194"/>
      <c r="AC590" s="194"/>
      <c r="AD590" s="194"/>
    </row>
    <row r="591" spans="1:30" ht="18" customHeight="1">
      <c r="A591" s="230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194"/>
      <c r="N591" s="194"/>
      <c r="O591" s="194"/>
      <c r="P591" s="194"/>
      <c r="Q591" s="194"/>
      <c r="R591" s="194"/>
      <c r="S591" s="194"/>
      <c r="T591" s="194"/>
      <c r="U591" s="194"/>
      <c r="V591" s="194"/>
      <c r="W591" s="194"/>
      <c r="X591" s="194"/>
      <c r="Y591" s="194"/>
      <c r="Z591" s="194"/>
      <c r="AA591" s="194"/>
      <c r="AB591" s="194"/>
      <c r="AC591" s="194"/>
      <c r="AD591" s="194"/>
    </row>
    <row r="592" spans="1:30" ht="18" customHeight="1">
      <c r="A592" s="230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194"/>
      <c r="N592" s="194"/>
      <c r="O592" s="194"/>
      <c r="P592" s="194"/>
      <c r="Q592" s="194"/>
      <c r="R592" s="194"/>
      <c r="S592" s="194"/>
      <c r="T592" s="194"/>
      <c r="U592" s="194"/>
      <c r="V592" s="194"/>
      <c r="W592" s="194"/>
      <c r="X592" s="194"/>
      <c r="Y592" s="194"/>
      <c r="Z592" s="194"/>
      <c r="AA592" s="194"/>
      <c r="AB592" s="194"/>
      <c r="AC592" s="194"/>
      <c r="AD592" s="194"/>
    </row>
    <row r="593" spans="1:30" ht="18" customHeight="1">
      <c r="A593" s="230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194"/>
      <c r="N593" s="194"/>
      <c r="O593" s="194"/>
      <c r="P593" s="194"/>
      <c r="Q593" s="194"/>
      <c r="R593" s="194"/>
      <c r="S593" s="194"/>
      <c r="T593" s="194"/>
      <c r="U593" s="194"/>
      <c r="V593" s="194"/>
      <c r="W593" s="194"/>
      <c r="X593" s="194"/>
      <c r="Y593" s="194"/>
      <c r="Z593" s="194"/>
      <c r="AA593" s="194"/>
      <c r="AB593" s="194"/>
      <c r="AC593" s="194"/>
      <c r="AD593" s="194"/>
    </row>
    <row r="594" spans="1:30" ht="18" customHeight="1">
      <c r="A594" s="230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194"/>
      <c r="N594" s="194"/>
      <c r="O594" s="194"/>
      <c r="P594" s="194"/>
      <c r="Q594" s="194"/>
      <c r="R594" s="194"/>
      <c r="S594" s="194"/>
      <c r="T594" s="194"/>
      <c r="U594" s="194"/>
      <c r="V594" s="194"/>
      <c r="W594" s="194"/>
      <c r="X594" s="194"/>
      <c r="Y594" s="194"/>
      <c r="Z594" s="194"/>
      <c r="AA594" s="194"/>
      <c r="AB594" s="194"/>
      <c r="AC594" s="194"/>
      <c r="AD594" s="194"/>
    </row>
    <row r="595" spans="1:30" ht="18" customHeight="1">
      <c r="A595" s="230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194"/>
      <c r="N595" s="194"/>
      <c r="O595" s="194"/>
      <c r="P595" s="194"/>
      <c r="Q595" s="194"/>
      <c r="R595" s="194"/>
      <c r="S595" s="194"/>
      <c r="T595" s="194"/>
      <c r="U595" s="194"/>
      <c r="V595" s="194"/>
      <c r="W595" s="194"/>
      <c r="X595" s="194"/>
      <c r="Y595" s="194"/>
      <c r="Z595" s="194"/>
      <c r="AA595" s="194"/>
      <c r="AB595" s="194"/>
      <c r="AC595" s="194"/>
      <c r="AD595" s="194"/>
    </row>
    <row r="596" spans="1:30" ht="18" customHeight="1">
      <c r="A596" s="230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194"/>
      <c r="N596" s="194"/>
      <c r="O596" s="194"/>
      <c r="P596" s="194"/>
      <c r="Q596" s="194"/>
      <c r="R596" s="194"/>
      <c r="S596" s="194"/>
      <c r="T596" s="194"/>
      <c r="U596" s="194"/>
      <c r="V596" s="194"/>
      <c r="W596" s="194"/>
      <c r="X596" s="194"/>
      <c r="Y596" s="194"/>
      <c r="Z596" s="194"/>
      <c r="AA596" s="194"/>
      <c r="AB596" s="194"/>
      <c r="AC596" s="194"/>
      <c r="AD596" s="194"/>
    </row>
    <row r="597" spans="1:30" ht="18" customHeight="1">
      <c r="A597" s="230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194"/>
      <c r="N597" s="194"/>
      <c r="O597" s="194"/>
      <c r="P597" s="194"/>
      <c r="Q597" s="194"/>
      <c r="R597" s="194"/>
      <c r="S597" s="194"/>
      <c r="T597" s="194"/>
      <c r="U597" s="194"/>
      <c r="V597" s="194"/>
      <c r="W597" s="194"/>
      <c r="X597" s="194"/>
      <c r="Y597" s="194"/>
      <c r="Z597" s="194"/>
      <c r="AA597" s="194"/>
      <c r="AB597" s="194"/>
      <c r="AC597" s="194"/>
      <c r="AD597" s="194"/>
    </row>
    <row r="598" spans="1:30" ht="18" customHeight="1">
      <c r="A598" s="230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194"/>
      <c r="N598" s="194"/>
      <c r="O598" s="194"/>
      <c r="P598" s="194"/>
      <c r="Q598" s="194"/>
      <c r="R598" s="194"/>
      <c r="S598" s="194"/>
      <c r="T598" s="194"/>
      <c r="U598" s="194"/>
      <c r="V598" s="194"/>
      <c r="W598" s="194"/>
      <c r="X598" s="194"/>
      <c r="Y598" s="194"/>
      <c r="Z598" s="194"/>
      <c r="AA598" s="194"/>
      <c r="AB598" s="194"/>
      <c r="AC598" s="194"/>
      <c r="AD598" s="194"/>
    </row>
    <row r="599" spans="1:30" ht="18" customHeight="1">
      <c r="A599" s="230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194"/>
      <c r="N599" s="194"/>
      <c r="O599" s="194"/>
      <c r="P599" s="194"/>
      <c r="Q599" s="194"/>
      <c r="R599" s="194"/>
      <c r="S599" s="194"/>
      <c r="T599" s="194"/>
      <c r="U599" s="194"/>
      <c r="V599" s="194"/>
      <c r="W599" s="194"/>
      <c r="X599" s="194"/>
      <c r="Y599" s="194"/>
      <c r="Z599" s="194"/>
      <c r="AA599" s="194"/>
      <c r="AB599" s="194"/>
      <c r="AC599" s="194"/>
      <c r="AD599" s="194"/>
    </row>
    <row r="600" spans="1:30" ht="18" customHeight="1">
      <c r="A600" s="230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194"/>
      <c r="N600" s="194"/>
      <c r="O600" s="194"/>
      <c r="P600" s="194"/>
      <c r="Q600" s="194"/>
      <c r="R600" s="194"/>
      <c r="S600" s="194"/>
      <c r="T600" s="194"/>
      <c r="U600" s="194"/>
      <c r="V600" s="194"/>
      <c r="W600" s="194"/>
      <c r="X600" s="194"/>
      <c r="Y600" s="194"/>
      <c r="Z600" s="194"/>
      <c r="AA600" s="194"/>
      <c r="AB600" s="194"/>
      <c r="AC600" s="194"/>
      <c r="AD600" s="194"/>
    </row>
    <row r="601" spans="1:30" ht="18" customHeight="1">
      <c r="A601" s="230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194"/>
      <c r="N601" s="194"/>
      <c r="O601" s="194"/>
      <c r="P601" s="194"/>
      <c r="Q601" s="194"/>
      <c r="R601" s="194"/>
      <c r="S601" s="194"/>
      <c r="T601" s="194"/>
      <c r="U601" s="194"/>
      <c r="V601" s="194"/>
      <c r="W601" s="194"/>
      <c r="X601" s="194"/>
      <c r="Y601" s="194"/>
      <c r="Z601" s="194"/>
      <c r="AA601" s="194"/>
      <c r="AB601" s="194"/>
      <c r="AC601" s="194"/>
      <c r="AD601" s="194"/>
    </row>
    <row r="602" spans="1:30" ht="18" customHeight="1">
      <c r="A602" s="230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194"/>
      <c r="N602" s="194"/>
      <c r="O602" s="194"/>
      <c r="P602" s="194"/>
      <c r="Q602" s="194"/>
      <c r="R602" s="194"/>
      <c r="S602" s="194"/>
      <c r="T602" s="194"/>
      <c r="U602" s="194"/>
      <c r="V602" s="194"/>
      <c r="W602" s="194"/>
      <c r="X602" s="194"/>
      <c r="Y602" s="194"/>
      <c r="Z602" s="194"/>
      <c r="AA602" s="194"/>
      <c r="AB602" s="194"/>
      <c r="AC602" s="194"/>
      <c r="AD602" s="194"/>
    </row>
    <row r="603" spans="1:30" ht="18" customHeight="1">
      <c r="A603" s="230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194"/>
      <c r="N603" s="194"/>
      <c r="O603" s="194"/>
      <c r="P603" s="194"/>
      <c r="Q603" s="194"/>
      <c r="R603" s="194"/>
      <c r="S603" s="194"/>
      <c r="T603" s="194"/>
      <c r="U603" s="194"/>
      <c r="V603" s="194"/>
      <c r="W603" s="194"/>
      <c r="X603" s="194"/>
      <c r="Y603" s="194"/>
      <c r="Z603" s="194"/>
      <c r="AA603" s="194"/>
      <c r="AB603" s="194"/>
      <c r="AC603" s="194"/>
      <c r="AD603" s="194"/>
    </row>
    <row r="604" spans="1:30" ht="18" customHeight="1">
      <c r="A604" s="230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194"/>
      <c r="N604" s="194"/>
      <c r="O604" s="194"/>
      <c r="P604" s="194"/>
      <c r="Q604" s="194"/>
      <c r="R604" s="194"/>
      <c r="S604" s="194"/>
      <c r="T604" s="194"/>
      <c r="U604" s="194"/>
      <c r="V604" s="194"/>
      <c r="W604" s="194"/>
      <c r="X604" s="194"/>
      <c r="Y604" s="194"/>
      <c r="Z604" s="194"/>
      <c r="AA604" s="194"/>
      <c r="AB604" s="194"/>
      <c r="AC604" s="194"/>
      <c r="AD604" s="194"/>
    </row>
    <row r="605" spans="1:30" ht="18" customHeight="1">
      <c r="A605" s="230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194"/>
      <c r="N605" s="194"/>
      <c r="O605" s="194"/>
      <c r="P605" s="194"/>
      <c r="Q605" s="194"/>
      <c r="R605" s="194"/>
      <c r="S605" s="194"/>
      <c r="T605" s="194"/>
      <c r="U605" s="194"/>
      <c r="V605" s="194"/>
      <c r="W605" s="194"/>
      <c r="X605" s="194"/>
      <c r="Y605" s="194"/>
      <c r="Z605" s="194"/>
      <c r="AA605" s="194"/>
      <c r="AB605" s="194"/>
      <c r="AC605" s="194"/>
      <c r="AD605" s="194"/>
    </row>
    <row r="606" spans="1:30" ht="18" customHeight="1">
      <c r="A606" s="230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194"/>
      <c r="N606" s="194"/>
      <c r="O606" s="194"/>
      <c r="P606" s="194"/>
      <c r="Q606" s="194"/>
      <c r="R606" s="194"/>
      <c r="S606" s="194"/>
      <c r="T606" s="194"/>
      <c r="U606" s="194"/>
      <c r="V606" s="194"/>
      <c r="W606" s="194"/>
      <c r="X606" s="194"/>
      <c r="Y606" s="194"/>
      <c r="Z606" s="194"/>
      <c r="AA606" s="194"/>
      <c r="AB606" s="194"/>
      <c r="AC606" s="194"/>
      <c r="AD606" s="194"/>
    </row>
    <row r="607" spans="1:30" ht="18" customHeight="1">
      <c r="A607" s="230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194"/>
      <c r="N607" s="194"/>
      <c r="O607" s="194"/>
      <c r="P607" s="194"/>
      <c r="Q607" s="194"/>
      <c r="R607" s="194"/>
      <c r="S607" s="194"/>
      <c r="T607" s="194"/>
      <c r="U607" s="194"/>
      <c r="V607" s="194"/>
      <c r="W607" s="194"/>
      <c r="X607" s="194"/>
      <c r="Y607" s="194"/>
      <c r="Z607" s="194"/>
      <c r="AA607" s="194"/>
      <c r="AB607" s="194"/>
      <c r="AC607" s="194"/>
      <c r="AD607" s="194"/>
    </row>
    <row r="608" spans="1:30" ht="18" customHeight="1">
      <c r="A608" s="230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194"/>
      <c r="N608" s="194"/>
      <c r="O608" s="194"/>
      <c r="P608" s="194"/>
      <c r="Q608" s="194"/>
      <c r="R608" s="194"/>
      <c r="S608" s="194"/>
      <c r="T608" s="194"/>
      <c r="U608" s="194"/>
      <c r="V608" s="194"/>
      <c r="W608" s="194"/>
      <c r="X608" s="194"/>
      <c r="Y608" s="194"/>
      <c r="Z608" s="194"/>
      <c r="AA608" s="194"/>
      <c r="AB608" s="194"/>
      <c r="AC608" s="194"/>
      <c r="AD608" s="194"/>
    </row>
    <row r="609" spans="1:30" ht="18" customHeight="1">
      <c r="A609" s="230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194"/>
      <c r="N609" s="194"/>
      <c r="O609" s="194"/>
      <c r="P609" s="194"/>
      <c r="Q609" s="194"/>
      <c r="R609" s="194"/>
      <c r="S609" s="194"/>
      <c r="T609" s="194"/>
      <c r="U609" s="194"/>
      <c r="V609" s="194"/>
      <c r="W609" s="194"/>
      <c r="X609" s="194"/>
      <c r="Y609" s="194"/>
      <c r="Z609" s="194"/>
      <c r="AA609" s="194"/>
      <c r="AB609" s="194"/>
      <c r="AC609" s="194"/>
      <c r="AD609" s="194"/>
    </row>
    <row r="610" spans="1:30" ht="18" customHeight="1">
      <c r="A610" s="230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194"/>
      <c r="N610" s="194"/>
      <c r="O610" s="194"/>
      <c r="P610" s="194"/>
      <c r="Q610" s="194"/>
      <c r="R610" s="194"/>
      <c r="S610" s="194"/>
      <c r="T610" s="194"/>
      <c r="U610" s="194"/>
      <c r="V610" s="194"/>
      <c r="W610" s="194"/>
      <c r="X610" s="194"/>
      <c r="Y610" s="194"/>
      <c r="Z610" s="194"/>
      <c r="AA610" s="194"/>
      <c r="AB610" s="194"/>
      <c r="AC610" s="194"/>
      <c r="AD610" s="194"/>
    </row>
    <row r="611" spans="1:30" ht="18" customHeight="1">
      <c r="A611" s="230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194"/>
      <c r="N611" s="194"/>
      <c r="O611" s="194"/>
      <c r="P611" s="194"/>
      <c r="Q611" s="194"/>
      <c r="R611" s="194"/>
      <c r="S611" s="194"/>
      <c r="T611" s="194"/>
      <c r="U611" s="194"/>
      <c r="V611" s="194"/>
      <c r="W611" s="194"/>
      <c r="X611" s="194"/>
      <c r="Y611" s="194"/>
      <c r="Z611" s="194"/>
      <c r="AA611" s="194"/>
      <c r="AB611" s="194"/>
      <c r="AC611" s="194"/>
      <c r="AD611" s="194"/>
    </row>
    <row r="612" spans="1:30" ht="18" customHeight="1">
      <c r="A612" s="230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194"/>
      <c r="N612" s="194"/>
      <c r="O612" s="194"/>
      <c r="P612" s="194"/>
      <c r="Q612" s="194"/>
      <c r="R612" s="194"/>
      <c r="S612" s="194"/>
      <c r="T612" s="194"/>
      <c r="U612" s="194"/>
      <c r="V612" s="194"/>
      <c r="W612" s="194"/>
      <c r="X612" s="194"/>
      <c r="Y612" s="194"/>
      <c r="Z612" s="194"/>
      <c r="AA612" s="194"/>
      <c r="AB612" s="194"/>
      <c r="AC612" s="194"/>
      <c r="AD612" s="194"/>
    </row>
    <row r="613" spans="1:30" ht="18" customHeight="1">
      <c r="A613" s="230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194"/>
      <c r="N613" s="194"/>
      <c r="O613" s="194"/>
      <c r="P613" s="194"/>
      <c r="Q613" s="194"/>
      <c r="R613" s="194"/>
      <c r="S613" s="194"/>
      <c r="T613" s="194"/>
      <c r="U613" s="194"/>
      <c r="V613" s="194"/>
      <c r="W613" s="194"/>
      <c r="X613" s="194"/>
      <c r="Y613" s="194"/>
      <c r="Z613" s="194"/>
      <c r="AA613" s="194"/>
      <c r="AB613" s="194"/>
      <c r="AC613" s="194"/>
      <c r="AD613" s="194"/>
    </row>
    <row r="614" spans="1:30" ht="18" customHeight="1">
      <c r="A614" s="230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194"/>
      <c r="N614" s="194"/>
      <c r="O614" s="194"/>
      <c r="P614" s="194"/>
      <c r="Q614" s="194"/>
      <c r="R614" s="194"/>
      <c r="S614" s="194"/>
      <c r="T614" s="194"/>
      <c r="U614" s="194"/>
      <c r="V614" s="194"/>
      <c r="W614" s="194"/>
      <c r="X614" s="194"/>
      <c r="Y614" s="194"/>
      <c r="Z614" s="194"/>
      <c r="AA614" s="194"/>
      <c r="AB614" s="194"/>
      <c r="AC614" s="194"/>
      <c r="AD614" s="194"/>
    </row>
    <row r="615" spans="1:30" ht="18" customHeight="1">
      <c r="A615" s="230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194"/>
      <c r="N615" s="194"/>
      <c r="O615" s="194"/>
      <c r="P615" s="194"/>
      <c r="Q615" s="194"/>
      <c r="R615" s="194"/>
      <c r="S615" s="194"/>
      <c r="T615" s="194"/>
      <c r="U615" s="194"/>
      <c r="V615" s="194"/>
      <c r="W615" s="194"/>
      <c r="X615" s="194"/>
      <c r="Y615" s="194"/>
      <c r="Z615" s="194"/>
      <c r="AA615" s="194"/>
      <c r="AB615" s="194"/>
      <c r="AC615" s="194"/>
      <c r="AD615" s="194"/>
    </row>
    <row r="616" spans="1:30" ht="18" customHeight="1">
      <c r="A616" s="230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194"/>
      <c r="N616" s="194"/>
      <c r="O616" s="194"/>
      <c r="P616" s="194"/>
      <c r="Q616" s="194"/>
      <c r="R616" s="194"/>
      <c r="S616" s="194"/>
      <c r="T616" s="194"/>
      <c r="U616" s="194"/>
      <c r="V616" s="194"/>
      <c r="W616" s="194"/>
      <c r="X616" s="194"/>
      <c r="Y616" s="194"/>
      <c r="Z616" s="194"/>
      <c r="AA616" s="194"/>
      <c r="AB616" s="194"/>
      <c r="AC616" s="194"/>
      <c r="AD616" s="194"/>
    </row>
    <row r="617" spans="1:30" ht="18" customHeight="1">
      <c r="A617" s="230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194"/>
      <c r="N617" s="194"/>
      <c r="O617" s="194"/>
      <c r="P617" s="194"/>
      <c r="Q617" s="194"/>
      <c r="R617" s="194"/>
      <c r="S617" s="194"/>
      <c r="T617" s="194"/>
      <c r="U617" s="194"/>
      <c r="V617" s="194"/>
      <c r="W617" s="194"/>
      <c r="X617" s="194"/>
      <c r="Y617" s="194"/>
      <c r="Z617" s="194"/>
      <c r="AA617" s="194"/>
      <c r="AB617" s="194"/>
      <c r="AC617" s="194"/>
      <c r="AD617" s="194"/>
    </row>
    <row r="618" spans="1:30" ht="18" customHeight="1">
      <c r="A618" s="230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194"/>
      <c r="N618" s="194"/>
      <c r="O618" s="194"/>
      <c r="P618" s="194"/>
      <c r="Q618" s="194"/>
      <c r="R618" s="194"/>
      <c r="S618" s="194"/>
      <c r="T618" s="194"/>
      <c r="U618" s="194"/>
      <c r="V618" s="194"/>
      <c r="W618" s="194"/>
      <c r="X618" s="194"/>
      <c r="Y618" s="194"/>
      <c r="Z618" s="194"/>
      <c r="AA618" s="194"/>
      <c r="AB618" s="194"/>
      <c r="AC618" s="194"/>
      <c r="AD618" s="194"/>
    </row>
    <row r="619" spans="1:30" ht="18" customHeight="1">
      <c r="A619" s="230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194"/>
      <c r="N619" s="194"/>
      <c r="O619" s="194"/>
      <c r="P619" s="194"/>
      <c r="Q619" s="194"/>
      <c r="R619" s="194"/>
      <c r="S619" s="194"/>
      <c r="T619" s="194"/>
      <c r="U619" s="194"/>
      <c r="V619" s="194"/>
      <c r="W619" s="194"/>
      <c r="X619" s="194"/>
      <c r="Y619" s="194"/>
      <c r="Z619" s="194"/>
      <c r="AA619" s="194"/>
      <c r="AB619" s="194"/>
      <c r="AC619" s="194"/>
      <c r="AD619" s="194"/>
    </row>
    <row r="620" spans="1:30" ht="18" customHeight="1">
      <c r="A620" s="230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194"/>
      <c r="N620" s="194"/>
      <c r="O620" s="194"/>
      <c r="P620" s="194"/>
      <c r="Q620" s="194"/>
      <c r="R620" s="194"/>
      <c r="S620" s="194"/>
      <c r="T620" s="194"/>
      <c r="U620" s="194"/>
      <c r="V620" s="194"/>
      <c r="W620" s="194"/>
      <c r="X620" s="194"/>
      <c r="Y620" s="194"/>
      <c r="Z620" s="194"/>
      <c r="AA620" s="194"/>
      <c r="AB620" s="194"/>
      <c r="AC620" s="194"/>
      <c r="AD620" s="194"/>
    </row>
    <row r="621" spans="1:30" ht="18" customHeight="1">
      <c r="A621" s="230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194"/>
      <c r="N621" s="194"/>
      <c r="O621" s="194"/>
      <c r="P621" s="194"/>
      <c r="Q621" s="194"/>
      <c r="R621" s="194"/>
      <c r="S621" s="194"/>
      <c r="T621" s="194"/>
      <c r="U621" s="194"/>
      <c r="V621" s="194"/>
      <c r="W621" s="194"/>
      <c r="X621" s="194"/>
      <c r="Y621" s="194"/>
      <c r="Z621" s="194"/>
      <c r="AA621" s="194"/>
      <c r="AB621" s="194"/>
      <c r="AC621" s="194"/>
      <c r="AD621" s="194"/>
    </row>
    <row r="622" spans="1:30" ht="18" customHeight="1">
      <c r="A622" s="230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194"/>
      <c r="N622" s="194"/>
      <c r="O622" s="194"/>
      <c r="P622" s="194"/>
      <c r="Q622" s="194"/>
      <c r="R622" s="194"/>
      <c r="S622" s="194"/>
      <c r="T622" s="194"/>
      <c r="U622" s="194"/>
      <c r="V622" s="194"/>
      <c r="W622" s="194"/>
      <c r="X622" s="194"/>
      <c r="Y622" s="194"/>
      <c r="Z622" s="194"/>
      <c r="AA622" s="194"/>
      <c r="AB622" s="194"/>
      <c r="AC622" s="194"/>
      <c r="AD622" s="194"/>
    </row>
    <row r="623" spans="1:30" ht="18" customHeight="1">
      <c r="A623" s="230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194"/>
      <c r="N623" s="194"/>
      <c r="O623" s="194"/>
      <c r="P623" s="194"/>
      <c r="Q623" s="194"/>
      <c r="R623" s="194"/>
      <c r="S623" s="194"/>
      <c r="T623" s="194"/>
      <c r="U623" s="194"/>
      <c r="V623" s="194"/>
      <c r="W623" s="194"/>
      <c r="X623" s="194"/>
      <c r="Y623" s="194"/>
      <c r="Z623" s="194"/>
      <c r="AA623" s="194"/>
      <c r="AB623" s="194"/>
      <c r="AC623" s="194"/>
      <c r="AD623" s="194"/>
    </row>
    <row r="624" spans="1:30" ht="18" customHeight="1">
      <c r="A624" s="230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194"/>
      <c r="N624" s="194"/>
      <c r="O624" s="194"/>
      <c r="P624" s="194"/>
      <c r="Q624" s="194"/>
      <c r="R624" s="194"/>
      <c r="S624" s="194"/>
      <c r="T624" s="194"/>
      <c r="U624" s="194"/>
      <c r="V624" s="194"/>
      <c r="W624" s="194"/>
      <c r="X624" s="194"/>
      <c r="Y624" s="194"/>
      <c r="Z624" s="194"/>
      <c r="AA624" s="194"/>
      <c r="AB624" s="194"/>
      <c r="AC624" s="194"/>
      <c r="AD624" s="194"/>
    </row>
    <row r="625" spans="1:30" ht="18" customHeight="1">
      <c r="A625" s="230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194"/>
      <c r="N625" s="194"/>
      <c r="O625" s="194"/>
      <c r="P625" s="194"/>
      <c r="Q625" s="194"/>
      <c r="R625" s="194"/>
      <c r="S625" s="194"/>
      <c r="T625" s="194"/>
      <c r="U625" s="194"/>
      <c r="V625" s="194"/>
      <c r="W625" s="194"/>
      <c r="X625" s="194"/>
      <c r="Y625" s="194"/>
      <c r="Z625" s="194"/>
      <c r="AA625" s="194"/>
      <c r="AB625" s="194"/>
      <c r="AC625" s="194"/>
      <c r="AD625" s="194"/>
    </row>
    <row r="626" spans="1:30" ht="18" customHeight="1">
      <c r="A626" s="230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194"/>
      <c r="N626" s="194"/>
      <c r="O626" s="194"/>
      <c r="P626" s="194"/>
      <c r="Q626" s="194"/>
      <c r="R626" s="194"/>
      <c r="S626" s="194"/>
      <c r="T626" s="194"/>
      <c r="U626" s="194"/>
      <c r="V626" s="194"/>
      <c r="W626" s="194"/>
      <c r="X626" s="194"/>
      <c r="Y626" s="194"/>
      <c r="Z626" s="194"/>
      <c r="AA626" s="194"/>
      <c r="AB626" s="194"/>
      <c r="AC626" s="194"/>
      <c r="AD626" s="194"/>
    </row>
    <row r="627" spans="1:30" ht="18" customHeight="1">
      <c r="A627" s="230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194"/>
      <c r="N627" s="194"/>
      <c r="O627" s="194"/>
      <c r="P627" s="194"/>
      <c r="Q627" s="194"/>
      <c r="R627" s="194"/>
      <c r="S627" s="194"/>
      <c r="T627" s="194"/>
      <c r="U627" s="194"/>
      <c r="V627" s="194"/>
      <c r="W627" s="194"/>
      <c r="X627" s="194"/>
      <c r="Y627" s="194"/>
      <c r="Z627" s="194"/>
      <c r="AA627" s="194"/>
      <c r="AB627" s="194"/>
      <c r="AC627" s="194"/>
      <c r="AD627" s="194"/>
    </row>
    <row r="628" spans="1:30" ht="18" customHeight="1">
      <c r="A628" s="230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194"/>
      <c r="N628" s="194"/>
      <c r="O628" s="194"/>
      <c r="P628" s="194"/>
      <c r="Q628" s="194"/>
      <c r="R628" s="194"/>
      <c r="S628" s="194"/>
      <c r="T628" s="194"/>
      <c r="U628" s="194"/>
      <c r="V628" s="194"/>
      <c r="W628" s="194"/>
      <c r="X628" s="194"/>
      <c r="Y628" s="194"/>
      <c r="Z628" s="194"/>
      <c r="AA628" s="194"/>
      <c r="AB628" s="194"/>
      <c r="AC628" s="194"/>
      <c r="AD628" s="194"/>
    </row>
    <row r="629" spans="1:30" ht="18" customHeight="1">
      <c r="A629" s="230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194"/>
      <c r="N629" s="194"/>
      <c r="O629" s="194"/>
      <c r="P629" s="194"/>
      <c r="Q629" s="194"/>
      <c r="R629" s="194"/>
      <c r="S629" s="194"/>
      <c r="T629" s="194"/>
      <c r="U629" s="194"/>
      <c r="V629" s="194"/>
      <c r="W629" s="194"/>
      <c r="X629" s="194"/>
      <c r="Y629" s="194"/>
      <c r="Z629" s="194"/>
      <c r="AA629" s="194"/>
      <c r="AB629" s="194"/>
      <c r="AC629" s="194"/>
      <c r="AD629" s="194"/>
    </row>
    <row r="630" spans="1:30" ht="18" customHeight="1">
      <c r="A630" s="230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194"/>
      <c r="N630" s="194"/>
      <c r="O630" s="194"/>
      <c r="P630" s="194"/>
      <c r="Q630" s="194"/>
      <c r="R630" s="194"/>
      <c r="S630" s="194"/>
      <c r="T630" s="194"/>
      <c r="U630" s="194"/>
      <c r="V630" s="194"/>
      <c r="W630" s="194"/>
      <c r="X630" s="194"/>
      <c r="Y630" s="194"/>
      <c r="Z630" s="194"/>
      <c r="AA630" s="194"/>
      <c r="AB630" s="194"/>
      <c r="AC630" s="194"/>
      <c r="AD630" s="194"/>
    </row>
    <row r="631" spans="1:30" ht="18" customHeight="1">
      <c r="A631" s="230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194"/>
      <c r="N631" s="194"/>
      <c r="O631" s="194"/>
      <c r="P631" s="194"/>
      <c r="Q631" s="194"/>
      <c r="R631" s="194"/>
      <c r="S631" s="194"/>
      <c r="T631" s="194"/>
      <c r="U631" s="194"/>
      <c r="V631" s="194"/>
      <c r="W631" s="194"/>
      <c r="X631" s="194"/>
      <c r="Y631" s="194"/>
      <c r="Z631" s="194"/>
      <c r="AA631" s="194"/>
      <c r="AB631" s="194"/>
      <c r="AC631" s="194"/>
      <c r="AD631" s="194"/>
    </row>
    <row r="632" spans="1:30" ht="18" customHeight="1">
      <c r="A632" s="230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194"/>
      <c r="N632" s="194"/>
      <c r="O632" s="194"/>
      <c r="P632" s="194"/>
      <c r="Q632" s="194"/>
      <c r="R632" s="194"/>
      <c r="S632" s="194"/>
      <c r="T632" s="194"/>
      <c r="U632" s="194"/>
      <c r="V632" s="194"/>
      <c r="W632" s="194"/>
      <c r="X632" s="194"/>
      <c r="Y632" s="194"/>
      <c r="Z632" s="194"/>
      <c r="AA632" s="194"/>
      <c r="AB632" s="194"/>
      <c r="AC632" s="194"/>
      <c r="AD632" s="194"/>
    </row>
    <row r="633" spans="1:30" ht="18" customHeight="1">
      <c r="A633" s="230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194"/>
      <c r="N633" s="194"/>
      <c r="O633" s="194"/>
      <c r="P633" s="194"/>
      <c r="Q633" s="194"/>
      <c r="R633" s="194"/>
      <c r="S633" s="194"/>
      <c r="T633" s="194"/>
      <c r="U633" s="194"/>
      <c r="V633" s="194"/>
      <c r="W633" s="194"/>
      <c r="X633" s="194"/>
      <c r="Y633" s="194"/>
      <c r="Z633" s="194"/>
      <c r="AA633" s="194"/>
      <c r="AB633" s="194"/>
      <c r="AC633" s="194"/>
      <c r="AD633" s="194"/>
    </row>
    <row r="634" spans="1:30" ht="18" customHeight="1">
      <c r="A634" s="230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194"/>
      <c r="N634" s="194"/>
      <c r="O634" s="194"/>
      <c r="P634" s="194"/>
      <c r="Q634" s="194"/>
      <c r="R634" s="194"/>
      <c r="S634" s="194"/>
      <c r="T634" s="194"/>
      <c r="U634" s="194"/>
      <c r="V634" s="194"/>
      <c r="W634" s="194"/>
      <c r="X634" s="194"/>
      <c r="Y634" s="194"/>
      <c r="Z634" s="194"/>
      <c r="AA634" s="194"/>
      <c r="AB634" s="194"/>
      <c r="AC634" s="194"/>
      <c r="AD634" s="194"/>
    </row>
    <row r="635" spans="1:30" ht="18" customHeight="1">
      <c r="A635" s="230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194"/>
      <c r="N635" s="194"/>
      <c r="O635" s="194"/>
      <c r="P635" s="194"/>
      <c r="Q635" s="194"/>
      <c r="R635" s="194"/>
      <c r="S635" s="194"/>
      <c r="T635" s="194"/>
      <c r="U635" s="194"/>
      <c r="V635" s="194"/>
      <c r="W635" s="194"/>
      <c r="X635" s="194"/>
      <c r="Y635" s="194"/>
      <c r="Z635" s="194"/>
      <c r="AA635" s="194"/>
      <c r="AB635" s="194"/>
      <c r="AC635" s="194"/>
      <c r="AD635" s="194"/>
    </row>
    <row r="636" spans="1:30" ht="18" customHeight="1">
      <c r="A636" s="230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194"/>
      <c r="N636" s="194"/>
      <c r="O636" s="194"/>
      <c r="P636" s="194"/>
      <c r="Q636" s="194"/>
      <c r="R636" s="194"/>
      <c r="S636" s="194"/>
      <c r="T636" s="194"/>
      <c r="U636" s="194"/>
      <c r="V636" s="194"/>
      <c r="W636" s="194"/>
      <c r="X636" s="194"/>
      <c r="Y636" s="194"/>
      <c r="Z636" s="194"/>
      <c r="AA636" s="194"/>
      <c r="AB636" s="194"/>
      <c r="AC636" s="194"/>
      <c r="AD636" s="194"/>
    </row>
    <row r="637" spans="1:30" ht="18" customHeight="1">
      <c r="A637" s="230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194"/>
      <c r="N637" s="194"/>
      <c r="O637" s="194"/>
      <c r="P637" s="194"/>
      <c r="Q637" s="194"/>
      <c r="R637" s="194"/>
      <c r="S637" s="194"/>
      <c r="T637" s="194"/>
      <c r="U637" s="194"/>
      <c r="V637" s="194"/>
      <c r="W637" s="194"/>
      <c r="X637" s="194"/>
      <c r="Y637" s="194"/>
      <c r="Z637" s="194"/>
      <c r="AA637" s="194"/>
      <c r="AB637" s="194"/>
      <c r="AC637" s="194"/>
      <c r="AD637" s="194"/>
    </row>
    <row r="638" spans="1:30" ht="18" customHeight="1">
      <c r="A638" s="230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194"/>
      <c r="N638" s="194"/>
      <c r="O638" s="194"/>
      <c r="P638" s="194"/>
      <c r="Q638" s="194"/>
      <c r="R638" s="194"/>
      <c r="S638" s="194"/>
      <c r="T638" s="194"/>
      <c r="U638" s="194"/>
      <c r="V638" s="194"/>
      <c r="W638" s="194"/>
      <c r="X638" s="194"/>
      <c r="Y638" s="194"/>
      <c r="Z638" s="194"/>
      <c r="AA638" s="194"/>
      <c r="AB638" s="194"/>
      <c r="AC638" s="194"/>
      <c r="AD638" s="194"/>
    </row>
    <row r="639" spans="1:30" ht="18" customHeight="1">
      <c r="A639" s="230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194"/>
      <c r="N639" s="194"/>
      <c r="O639" s="194"/>
      <c r="P639" s="194"/>
      <c r="Q639" s="194"/>
      <c r="R639" s="194"/>
      <c r="S639" s="194"/>
      <c r="T639" s="194"/>
      <c r="U639" s="194"/>
      <c r="V639" s="194"/>
      <c r="W639" s="194"/>
      <c r="X639" s="194"/>
      <c r="Y639" s="194"/>
      <c r="Z639" s="194"/>
      <c r="AA639" s="194"/>
      <c r="AB639" s="194"/>
      <c r="AC639" s="194"/>
      <c r="AD639" s="194"/>
    </row>
    <row r="640" spans="1:30" ht="18" customHeight="1">
      <c r="A640" s="230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194"/>
      <c r="N640" s="194"/>
      <c r="O640" s="194"/>
      <c r="P640" s="194"/>
      <c r="Q640" s="194"/>
      <c r="R640" s="194"/>
      <c r="S640" s="194"/>
      <c r="T640" s="194"/>
      <c r="U640" s="194"/>
      <c r="V640" s="194"/>
      <c r="W640" s="194"/>
      <c r="X640" s="194"/>
      <c r="Y640" s="194"/>
      <c r="Z640" s="194"/>
      <c r="AA640" s="194"/>
      <c r="AB640" s="194"/>
      <c r="AC640" s="194"/>
      <c r="AD640" s="194"/>
    </row>
    <row r="641" spans="1:30" ht="18" customHeight="1">
      <c r="A641" s="230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194"/>
      <c r="N641" s="194"/>
      <c r="O641" s="194"/>
      <c r="P641" s="194"/>
      <c r="Q641" s="194"/>
      <c r="R641" s="194"/>
      <c r="S641" s="194"/>
      <c r="T641" s="194"/>
      <c r="U641" s="194"/>
      <c r="V641" s="194"/>
      <c r="W641" s="194"/>
      <c r="X641" s="194"/>
      <c r="Y641" s="194"/>
      <c r="Z641" s="194"/>
      <c r="AA641" s="194"/>
      <c r="AB641" s="194"/>
      <c r="AC641" s="194"/>
      <c r="AD641" s="194"/>
    </row>
    <row r="642" spans="1:30" ht="18" customHeight="1">
      <c r="A642" s="230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194"/>
      <c r="N642" s="194"/>
      <c r="O642" s="194"/>
      <c r="P642" s="194"/>
      <c r="Q642" s="194"/>
      <c r="R642" s="194"/>
      <c r="S642" s="194"/>
      <c r="T642" s="194"/>
      <c r="U642" s="194"/>
      <c r="V642" s="194"/>
      <c r="W642" s="194"/>
      <c r="X642" s="194"/>
      <c r="Y642" s="194"/>
      <c r="Z642" s="194"/>
      <c r="AA642" s="194"/>
      <c r="AB642" s="194"/>
      <c r="AC642" s="194"/>
      <c r="AD642" s="194"/>
    </row>
    <row r="643" spans="1:30" ht="18" customHeight="1">
      <c r="A643" s="230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194"/>
      <c r="N643" s="194"/>
      <c r="O643" s="194"/>
      <c r="P643" s="194"/>
      <c r="Q643" s="194"/>
      <c r="R643" s="194"/>
      <c r="S643" s="194"/>
      <c r="T643" s="194"/>
      <c r="U643" s="194"/>
      <c r="V643" s="194"/>
      <c r="W643" s="194"/>
      <c r="X643" s="194"/>
      <c r="Y643" s="194"/>
      <c r="Z643" s="194"/>
      <c r="AA643" s="194"/>
      <c r="AB643" s="194"/>
      <c r="AC643" s="194"/>
      <c r="AD643" s="194"/>
    </row>
    <row r="644" spans="1:30" ht="18" customHeight="1">
      <c r="A644" s="230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194"/>
      <c r="N644" s="194"/>
      <c r="O644" s="194"/>
      <c r="P644" s="194"/>
      <c r="Q644" s="194"/>
      <c r="R644" s="194"/>
      <c r="S644" s="194"/>
      <c r="T644" s="194"/>
      <c r="U644" s="194"/>
      <c r="V644" s="194"/>
      <c r="W644" s="194"/>
      <c r="X644" s="194"/>
      <c r="Y644" s="194"/>
      <c r="Z644" s="194"/>
      <c r="AA644" s="194"/>
      <c r="AB644" s="194"/>
      <c r="AC644" s="194"/>
      <c r="AD644" s="194"/>
    </row>
    <row r="645" spans="1:30" ht="18" customHeight="1">
      <c r="A645" s="230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194"/>
      <c r="N645" s="194"/>
      <c r="O645" s="194"/>
      <c r="P645" s="194"/>
      <c r="Q645" s="194"/>
      <c r="R645" s="194"/>
      <c r="S645" s="194"/>
      <c r="T645" s="194"/>
      <c r="U645" s="194"/>
      <c r="V645" s="194"/>
      <c r="W645" s="194"/>
      <c r="X645" s="194"/>
      <c r="Y645" s="194"/>
      <c r="Z645" s="194"/>
      <c r="AA645" s="194"/>
      <c r="AB645" s="194"/>
      <c r="AC645" s="194"/>
      <c r="AD645" s="194"/>
    </row>
    <row r="646" spans="1:30" ht="18" customHeight="1">
      <c r="A646" s="230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194"/>
      <c r="N646" s="194"/>
      <c r="O646" s="194"/>
      <c r="P646" s="194"/>
      <c r="Q646" s="194"/>
      <c r="R646" s="194"/>
      <c r="S646" s="194"/>
      <c r="T646" s="194"/>
      <c r="U646" s="194"/>
      <c r="V646" s="194"/>
      <c r="W646" s="194"/>
      <c r="X646" s="194"/>
      <c r="Y646" s="194"/>
      <c r="Z646" s="194"/>
      <c r="AA646" s="194"/>
      <c r="AB646" s="194"/>
      <c r="AC646" s="194"/>
      <c r="AD646" s="194"/>
    </row>
    <row r="647" spans="1:30" ht="18" customHeight="1">
      <c r="A647" s="230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194"/>
      <c r="N647" s="194"/>
      <c r="O647" s="194"/>
      <c r="P647" s="194"/>
      <c r="Q647" s="194"/>
      <c r="R647" s="194"/>
      <c r="S647" s="194"/>
      <c r="T647" s="194"/>
      <c r="U647" s="194"/>
      <c r="V647" s="194"/>
      <c r="W647" s="194"/>
      <c r="X647" s="194"/>
      <c r="Y647" s="194"/>
      <c r="Z647" s="194"/>
      <c r="AA647" s="194"/>
      <c r="AB647" s="194"/>
      <c r="AC647" s="194"/>
      <c r="AD647" s="194"/>
    </row>
    <row r="648" spans="1:30" ht="18" customHeight="1">
      <c r="A648" s="230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194"/>
      <c r="N648" s="194"/>
      <c r="O648" s="194"/>
      <c r="P648" s="194"/>
      <c r="Q648" s="194"/>
      <c r="R648" s="194"/>
      <c r="S648" s="194"/>
      <c r="T648" s="194"/>
      <c r="U648" s="194"/>
      <c r="V648" s="194"/>
      <c r="W648" s="194"/>
      <c r="X648" s="194"/>
      <c r="Y648" s="194"/>
      <c r="Z648" s="194"/>
      <c r="AA648" s="194"/>
      <c r="AB648" s="194"/>
      <c r="AC648" s="194"/>
      <c r="AD648" s="194"/>
    </row>
    <row r="649" spans="1:30" ht="18" customHeight="1">
      <c r="A649" s="230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194"/>
      <c r="N649" s="194"/>
      <c r="O649" s="194"/>
      <c r="P649" s="194"/>
      <c r="Q649" s="194"/>
      <c r="R649" s="194"/>
      <c r="S649" s="194"/>
      <c r="T649" s="194"/>
      <c r="U649" s="194"/>
      <c r="V649" s="194"/>
      <c r="W649" s="194"/>
      <c r="X649" s="194"/>
      <c r="Y649" s="194"/>
      <c r="Z649" s="194"/>
      <c r="AA649" s="194"/>
      <c r="AB649" s="194"/>
      <c r="AC649" s="194"/>
      <c r="AD649" s="194"/>
    </row>
    <row r="650" spans="1:30" ht="18" customHeight="1">
      <c r="A650" s="230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194"/>
      <c r="N650" s="194"/>
      <c r="O650" s="194"/>
      <c r="P650" s="194"/>
      <c r="Q650" s="194"/>
      <c r="R650" s="194"/>
      <c r="S650" s="194"/>
      <c r="T650" s="194"/>
      <c r="U650" s="194"/>
      <c r="V650" s="194"/>
      <c r="W650" s="194"/>
      <c r="X650" s="194"/>
      <c r="Y650" s="194"/>
      <c r="Z650" s="194"/>
      <c r="AA650" s="194"/>
      <c r="AB650" s="194"/>
      <c r="AC650" s="194"/>
      <c r="AD650" s="194"/>
    </row>
    <row r="651" spans="1:30" ht="18" customHeight="1">
      <c r="A651" s="230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194"/>
      <c r="N651" s="194"/>
      <c r="O651" s="194"/>
      <c r="P651" s="194"/>
      <c r="Q651" s="194"/>
      <c r="R651" s="194"/>
      <c r="S651" s="194"/>
      <c r="T651" s="194"/>
      <c r="U651" s="194"/>
      <c r="V651" s="194"/>
      <c r="W651" s="194"/>
      <c r="X651" s="194"/>
      <c r="Y651" s="194"/>
      <c r="Z651" s="194"/>
      <c r="AA651" s="194"/>
      <c r="AB651" s="194"/>
      <c r="AC651" s="194"/>
      <c r="AD651" s="194"/>
    </row>
    <row r="652" spans="1:30" ht="18" customHeight="1">
      <c r="A652" s="230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194"/>
      <c r="N652" s="194"/>
      <c r="O652" s="194"/>
      <c r="P652" s="194"/>
      <c r="Q652" s="194"/>
      <c r="R652" s="194"/>
      <c r="S652" s="194"/>
      <c r="T652" s="194"/>
      <c r="U652" s="194"/>
      <c r="V652" s="194"/>
      <c r="W652" s="194"/>
      <c r="X652" s="194"/>
      <c r="Y652" s="194"/>
      <c r="Z652" s="194"/>
      <c r="AA652" s="194"/>
      <c r="AB652" s="194"/>
      <c r="AC652" s="194"/>
      <c r="AD652" s="194"/>
    </row>
    <row r="653" spans="1:30" ht="18" customHeight="1">
      <c r="A653" s="230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194"/>
      <c r="N653" s="194"/>
      <c r="O653" s="194"/>
      <c r="P653" s="194"/>
      <c r="Q653" s="194"/>
      <c r="R653" s="194"/>
      <c r="S653" s="194"/>
      <c r="T653" s="194"/>
      <c r="U653" s="194"/>
      <c r="V653" s="194"/>
      <c r="W653" s="194"/>
      <c r="X653" s="194"/>
      <c r="Y653" s="194"/>
      <c r="Z653" s="194"/>
      <c r="AA653" s="194"/>
      <c r="AB653" s="194"/>
      <c r="AC653" s="194"/>
      <c r="AD653" s="194"/>
    </row>
    <row r="654" spans="1:30" ht="18" customHeight="1">
      <c r="A654" s="230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194"/>
      <c r="N654" s="194"/>
      <c r="O654" s="194"/>
      <c r="P654" s="194"/>
      <c r="Q654" s="194"/>
      <c r="R654" s="194"/>
      <c r="S654" s="194"/>
      <c r="T654" s="194"/>
      <c r="U654" s="194"/>
      <c r="V654" s="194"/>
      <c r="W654" s="194"/>
      <c r="X654" s="194"/>
      <c r="Y654" s="194"/>
      <c r="Z654" s="194"/>
      <c r="AA654" s="194"/>
      <c r="AB654" s="194"/>
      <c r="AC654" s="194"/>
      <c r="AD654" s="194"/>
    </row>
    <row r="655" spans="1:30" ht="18" customHeight="1">
      <c r="A655" s="230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194"/>
      <c r="N655" s="194"/>
      <c r="O655" s="194"/>
      <c r="P655" s="194"/>
      <c r="Q655" s="194"/>
      <c r="R655" s="194"/>
      <c r="S655" s="194"/>
      <c r="T655" s="194"/>
      <c r="U655" s="194"/>
      <c r="V655" s="194"/>
      <c r="W655" s="194"/>
      <c r="X655" s="194"/>
      <c r="Y655" s="194"/>
      <c r="Z655" s="194"/>
      <c r="AA655" s="194"/>
      <c r="AB655" s="194"/>
      <c r="AC655" s="194"/>
      <c r="AD655" s="194"/>
    </row>
    <row r="656" spans="1:30" ht="18" customHeight="1">
      <c r="A656" s="230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194"/>
      <c r="N656" s="194"/>
      <c r="O656" s="194"/>
      <c r="P656" s="194"/>
      <c r="Q656" s="194"/>
      <c r="R656" s="194"/>
      <c r="S656" s="194"/>
      <c r="T656" s="194"/>
      <c r="U656" s="194"/>
      <c r="V656" s="194"/>
      <c r="W656" s="194"/>
      <c r="X656" s="194"/>
      <c r="Y656" s="194"/>
      <c r="Z656" s="194"/>
      <c r="AA656" s="194"/>
      <c r="AB656" s="194"/>
      <c r="AC656" s="194"/>
      <c r="AD656" s="194"/>
    </row>
    <row r="657" spans="1:30" ht="18" customHeight="1">
      <c r="A657" s="230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194"/>
      <c r="N657" s="194"/>
      <c r="O657" s="194"/>
      <c r="P657" s="194"/>
      <c r="Q657" s="194"/>
      <c r="R657" s="194"/>
      <c r="S657" s="194"/>
      <c r="T657" s="194"/>
      <c r="U657" s="194"/>
      <c r="V657" s="194"/>
      <c r="W657" s="194"/>
      <c r="X657" s="194"/>
      <c r="Y657" s="194"/>
      <c r="Z657" s="194"/>
      <c r="AA657" s="194"/>
      <c r="AB657" s="194"/>
      <c r="AC657" s="194"/>
      <c r="AD657" s="194"/>
    </row>
    <row r="658" spans="1:30" ht="18" customHeight="1">
      <c r="A658" s="230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194"/>
      <c r="N658" s="194"/>
      <c r="O658" s="194"/>
      <c r="P658" s="194"/>
      <c r="Q658" s="194"/>
      <c r="R658" s="194"/>
      <c r="S658" s="194"/>
      <c r="T658" s="194"/>
      <c r="U658" s="194"/>
      <c r="V658" s="194"/>
      <c r="W658" s="194"/>
      <c r="X658" s="194"/>
      <c r="Y658" s="194"/>
      <c r="Z658" s="194"/>
      <c r="AA658" s="194"/>
      <c r="AB658" s="194"/>
      <c r="AC658" s="194"/>
      <c r="AD658" s="194"/>
    </row>
    <row r="659" spans="1:30" ht="18" customHeight="1">
      <c r="A659" s="230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194"/>
      <c r="N659" s="194"/>
      <c r="O659" s="194"/>
      <c r="P659" s="194"/>
      <c r="Q659" s="194"/>
      <c r="R659" s="194"/>
      <c r="S659" s="194"/>
      <c r="T659" s="194"/>
      <c r="U659" s="194"/>
      <c r="V659" s="194"/>
      <c r="W659" s="194"/>
      <c r="X659" s="194"/>
      <c r="Y659" s="194"/>
      <c r="Z659" s="194"/>
      <c r="AA659" s="194"/>
      <c r="AB659" s="194"/>
      <c r="AC659" s="194"/>
      <c r="AD659" s="194"/>
    </row>
    <row r="660" spans="1:30" ht="18" customHeight="1">
      <c r="A660" s="230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194"/>
      <c r="N660" s="194"/>
      <c r="O660" s="194"/>
      <c r="P660" s="194"/>
      <c r="Q660" s="194"/>
      <c r="R660" s="194"/>
      <c r="S660" s="194"/>
      <c r="T660" s="194"/>
      <c r="U660" s="194"/>
      <c r="V660" s="194"/>
      <c r="W660" s="194"/>
      <c r="X660" s="194"/>
      <c r="Y660" s="194"/>
      <c r="Z660" s="194"/>
      <c r="AA660" s="194"/>
      <c r="AB660" s="194"/>
      <c r="AC660" s="194"/>
      <c r="AD660" s="194"/>
    </row>
    <row r="661" spans="1:30" ht="18" customHeight="1">
      <c r="A661" s="230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194"/>
      <c r="N661" s="194"/>
      <c r="O661" s="194"/>
      <c r="P661" s="194"/>
      <c r="Q661" s="194"/>
      <c r="R661" s="194"/>
      <c r="S661" s="194"/>
      <c r="T661" s="194"/>
      <c r="U661" s="194"/>
      <c r="V661" s="194"/>
      <c r="W661" s="194"/>
      <c r="X661" s="194"/>
      <c r="Y661" s="194"/>
      <c r="Z661" s="194"/>
      <c r="AA661" s="194"/>
      <c r="AB661" s="194"/>
      <c r="AC661" s="194"/>
      <c r="AD661" s="194"/>
    </row>
    <row r="662" spans="1:30" ht="18" customHeight="1">
      <c r="A662" s="230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194"/>
      <c r="N662" s="194"/>
      <c r="O662" s="194"/>
      <c r="P662" s="194"/>
      <c r="Q662" s="194"/>
      <c r="R662" s="194"/>
      <c r="S662" s="194"/>
      <c r="T662" s="194"/>
      <c r="U662" s="194"/>
      <c r="V662" s="194"/>
      <c r="W662" s="194"/>
      <c r="X662" s="194"/>
      <c r="Y662" s="194"/>
      <c r="Z662" s="194"/>
      <c r="AA662" s="194"/>
      <c r="AB662" s="194"/>
      <c r="AC662" s="194"/>
      <c r="AD662" s="194"/>
    </row>
    <row r="663" spans="1:30" ht="18" customHeight="1">
      <c r="A663" s="230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194"/>
      <c r="N663" s="194"/>
      <c r="O663" s="194"/>
      <c r="P663" s="194"/>
      <c r="Q663" s="194"/>
      <c r="R663" s="194"/>
      <c r="S663" s="194"/>
      <c r="T663" s="194"/>
      <c r="U663" s="194"/>
      <c r="V663" s="194"/>
      <c r="W663" s="194"/>
      <c r="X663" s="194"/>
      <c r="Y663" s="194"/>
      <c r="Z663" s="194"/>
      <c r="AA663" s="194"/>
      <c r="AB663" s="194"/>
      <c r="AC663" s="194"/>
      <c r="AD663" s="194"/>
    </row>
    <row r="664" spans="1:30" ht="18" customHeight="1">
      <c r="A664" s="230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194"/>
      <c r="N664" s="194"/>
      <c r="O664" s="194"/>
      <c r="P664" s="194"/>
      <c r="Q664" s="194"/>
      <c r="R664" s="194"/>
      <c r="S664" s="194"/>
      <c r="T664" s="194"/>
      <c r="U664" s="194"/>
      <c r="V664" s="194"/>
      <c r="W664" s="194"/>
      <c r="X664" s="194"/>
      <c r="Y664" s="194"/>
      <c r="Z664" s="194"/>
      <c r="AA664" s="194"/>
      <c r="AB664" s="194"/>
      <c r="AC664" s="194"/>
      <c r="AD664" s="194"/>
    </row>
    <row r="665" spans="1:30" ht="18" customHeight="1">
      <c r="A665" s="230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194"/>
      <c r="N665" s="194"/>
      <c r="O665" s="194"/>
      <c r="P665" s="194"/>
      <c r="Q665" s="194"/>
      <c r="R665" s="194"/>
      <c r="S665" s="194"/>
      <c r="T665" s="194"/>
      <c r="U665" s="194"/>
      <c r="V665" s="194"/>
      <c r="W665" s="194"/>
      <c r="X665" s="194"/>
      <c r="Y665" s="194"/>
      <c r="Z665" s="194"/>
      <c r="AA665" s="194"/>
      <c r="AB665" s="194"/>
      <c r="AC665" s="194"/>
      <c r="AD665" s="194"/>
    </row>
    <row r="666" spans="1:30" ht="18" customHeight="1">
      <c r="A666" s="230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194"/>
      <c r="N666" s="194"/>
      <c r="O666" s="194"/>
      <c r="P666" s="194"/>
      <c r="Q666" s="194"/>
      <c r="R666" s="194"/>
      <c r="S666" s="194"/>
      <c r="T666" s="194"/>
      <c r="U666" s="194"/>
      <c r="V666" s="194"/>
      <c r="W666" s="194"/>
      <c r="X666" s="194"/>
      <c r="Y666" s="194"/>
      <c r="Z666" s="194"/>
      <c r="AA666" s="194"/>
      <c r="AB666" s="194"/>
      <c r="AC666" s="194"/>
      <c r="AD666" s="194"/>
    </row>
    <row r="667" spans="1:30" ht="18" customHeight="1">
      <c r="A667" s="230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194"/>
      <c r="N667" s="194"/>
      <c r="O667" s="194"/>
      <c r="P667" s="194"/>
      <c r="Q667" s="194"/>
      <c r="R667" s="194"/>
      <c r="S667" s="194"/>
      <c r="T667" s="194"/>
      <c r="U667" s="194"/>
      <c r="V667" s="194"/>
      <c r="W667" s="194"/>
      <c r="X667" s="194"/>
      <c r="Y667" s="194"/>
      <c r="Z667" s="194"/>
      <c r="AA667" s="194"/>
      <c r="AB667" s="194"/>
      <c r="AC667" s="194"/>
      <c r="AD667" s="194"/>
    </row>
    <row r="668" spans="1:30" ht="18" customHeight="1">
      <c r="A668" s="230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194"/>
      <c r="N668" s="194"/>
      <c r="O668" s="194"/>
      <c r="P668" s="194"/>
      <c r="Q668" s="194"/>
      <c r="R668" s="194"/>
      <c r="S668" s="194"/>
      <c r="T668" s="194"/>
      <c r="U668" s="194"/>
      <c r="V668" s="194"/>
      <c r="W668" s="194"/>
      <c r="X668" s="194"/>
      <c r="Y668" s="194"/>
      <c r="Z668" s="194"/>
      <c r="AA668" s="194"/>
      <c r="AB668" s="194"/>
      <c r="AC668" s="194"/>
      <c r="AD668" s="194"/>
    </row>
    <row r="669" spans="1:30" ht="18" customHeight="1">
      <c r="A669" s="230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194"/>
      <c r="N669" s="194"/>
      <c r="O669" s="194"/>
      <c r="P669" s="194"/>
      <c r="Q669" s="194"/>
      <c r="R669" s="194"/>
      <c r="S669" s="194"/>
      <c r="T669" s="194"/>
      <c r="U669" s="194"/>
      <c r="V669" s="194"/>
      <c r="W669" s="194"/>
      <c r="X669" s="194"/>
      <c r="Y669" s="194"/>
      <c r="Z669" s="194"/>
      <c r="AA669" s="194"/>
      <c r="AB669" s="194"/>
      <c r="AC669" s="194"/>
      <c r="AD669" s="194"/>
    </row>
    <row r="670" spans="1:30" ht="18" customHeight="1">
      <c r="A670" s="230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194"/>
      <c r="N670" s="194"/>
      <c r="O670" s="194"/>
      <c r="P670" s="194"/>
      <c r="Q670" s="194"/>
      <c r="R670" s="194"/>
      <c r="S670" s="194"/>
      <c r="T670" s="194"/>
      <c r="U670" s="194"/>
      <c r="V670" s="194"/>
      <c r="W670" s="194"/>
      <c r="X670" s="194"/>
      <c r="Y670" s="194"/>
      <c r="Z670" s="194"/>
      <c r="AA670" s="194"/>
      <c r="AB670" s="194"/>
      <c r="AC670" s="194"/>
      <c r="AD670" s="194"/>
    </row>
    <row r="671" spans="1:30" ht="18" customHeight="1">
      <c r="A671" s="230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194"/>
      <c r="N671" s="194"/>
      <c r="O671" s="194"/>
      <c r="P671" s="194"/>
      <c r="Q671" s="194"/>
      <c r="R671" s="194"/>
      <c r="S671" s="194"/>
      <c r="T671" s="194"/>
      <c r="U671" s="194"/>
      <c r="V671" s="194"/>
      <c r="W671" s="194"/>
      <c r="X671" s="194"/>
      <c r="Y671" s="194"/>
      <c r="Z671" s="194"/>
      <c r="AA671" s="194"/>
      <c r="AB671" s="194"/>
      <c r="AC671" s="194"/>
      <c r="AD671" s="194"/>
    </row>
    <row r="672" spans="1:30" ht="18" customHeight="1">
      <c r="A672" s="230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194"/>
      <c r="N672" s="194"/>
      <c r="O672" s="194"/>
      <c r="P672" s="194"/>
      <c r="Q672" s="194"/>
      <c r="R672" s="194"/>
      <c r="S672" s="194"/>
      <c r="T672" s="194"/>
      <c r="U672" s="194"/>
      <c r="V672" s="194"/>
      <c r="W672" s="194"/>
      <c r="X672" s="194"/>
      <c r="Y672" s="194"/>
      <c r="Z672" s="194"/>
      <c r="AA672" s="194"/>
      <c r="AB672" s="194"/>
      <c r="AC672" s="194"/>
      <c r="AD672" s="194"/>
    </row>
    <row r="673" spans="1:30" ht="18" customHeight="1">
      <c r="A673" s="230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194"/>
      <c r="N673" s="194"/>
      <c r="O673" s="194"/>
      <c r="P673" s="194"/>
      <c r="Q673" s="194"/>
      <c r="R673" s="194"/>
      <c r="S673" s="194"/>
      <c r="T673" s="194"/>
      <c r="U673" s="194"/>
      <c r="V673" s="194"/>
      <c r="W673" s="194"/>
      <c r="X673" s="194"/>
      <c r="Y673" s="194"/>
      <c r="Z673" s="194"/>
      <c r="AA673" s="194"/>
      <c r="AB673" s="194"/>
      <c r="AC673" s="194"/>
      <c r="AD673" s="194"/>
    </row>
    <row r="674" spans="1:30" ht="18" customHeight="1">
      <c r="A674" s="230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194"/>
      <c r="N674" s="194"/>
      <c r="O674" s="194"/>
      <c r="P674" s="194"/>
      <c r="Q674" s="194"/>
      <c r="R674" s="194"/>
      <c r="S674" s="194"/>
      <c r="T674" s="194"/>
      <c r="U674" s="194"/>
      <c r="V674" s="194"/>
      <c r="W674" s="194"/>
      <c r="X674" s="194"/>
      <c r="Y674" s="194"/>
      <c r="Z674" s="194"/>
      <c r="AA674" s="194"/>
      <c r="AB674" s="194"/>
      <c r="AC674" s="194"/>
      <c r="AD674" s="194"/>
    </row>
    <row r="675" spans="1:30" ht="18" customHeight="1">
      <c r="A675" s="230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194"/>
      <c r="N675" s="194"/>
      <c r="O675" s="194"/>
      <c r="P675" s="194"/>
      <c r="Q675" s="194"/>
      <c r="R675" s="194"/>
      <c r="S675" s="194"/>
      <c r="T675" s="194"/>
      <c r="U675" s="194"/>
      <c r="V675" s="194"/>
      <c r="W675" s="194"/>
      <c r="X675" s="194"/>
      <c r="Y675" s="194"/>
      <c r="Z675" s="194"/>
      <c r="AA675" s="194"/>
      <c r="AB675" s="194"/>
      <c r="AC675" s="194"/>
      <c r="AD675" s="194"/>
    </row>
    <row r="676" spans="1:30" ht="18" customHeight="1">
      <c r="A676" s="230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194"/>
      <c r="N676" s="194"/>
      <c r="O676" s="194"/>
      <c r="P676" s="194"/>
      <c r="Q676" s="194"/>
      <c r="R676" s="194"/>
      <c r="S676" s="194"/>
      <c r="T676" s="194"/>
      <c r="U676" s="194"/>
      <c r="V676" s="194"/>
      <c r="W676" s="194"/>
      <c r="X676" s="194"/>
      <c r="Y676" s="194"/>
      <c r="Z676" s="194"/>
      <c r="AA676" s="194"/>
      <c r="AB676" s="194"/>
      <c r="AC676" s="194"/>
      <c r="AD676" s="194"/>
    </row>
    <row r="677" spans="1:30" ht="18" customHeight="1">
      <c r="A677" s="230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194"/>
      <c r="N677" s="194"/>
      <c r="O677" s="194"/>
      <c r="P677" s="194"/>
      <c r="Q677" s="194"/>
      <c r="R677" s="194"/>
      <c r="S677" s="194"/>
      <c r="T677" s="194"/>
      <c r="U677" s="194"/>
      <c r="V677" s="194"/>
      <c r="W677" s="194"/>
      <c r="X677" s="194"/>
      <c r="Y677" s="194"/>
      <c r="Z677" s="194"/>
      <c r="AA677" s="194"/>
      <c r="AB677" s="194"/>
      <c r="AC677" s="194"/>
      <c r="AD677" s="194"/>
    </row>
    <row r="678" spans="1:30" ht="18" customHeight="1">
      <c r="A678" s="230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194"/>
      <c r="N678" s="194"/>
      <c r="O678" s="194"/>
      <c r="P678" s="194"/>
      <c r="Q678" s="194"/>
      <c r="R678" s="194"/>
      <c r="S678" s="194"/>
      <c r="T678" s="194"/>
      <c r="U678" s="194"/>
      <c r="V678" s="194"/>
      <c r="W678" s="194"/>
      <c r="X678" s="194"/>
      <c r="Y678" s="194"/>
      <c r="Z678" s="194"/>
      <c r="AA678" s="194"/>
      <c r="AB678" s="194"/>
      <c r="AC678" s="194"/>
      <c r="AD678" s="194"/>
    </row>
    <row r="679" spans="1:30" ht="18" customHeight="1">
      <c r="A679" s="230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194"/>
      <c r="N679" s="194"/>
      <c r="O679" s="194"/>
      <c r="P679" s="194"/>
      <c r="Q679" s="194"/>
      <c r="R679" s="194"/>
      <c r="S679" s="194"/>
      <c r="T679" s="194"/>
      <c r="U679" s="194"/>
      <c r="V679" s="194"/>
      <c r="W679" s="194"/>
      <c r="X679" s="194"/>
      <c r="Y679" s="194"/>
      <c r="Z679" s="194"/>
      <c r="AA679" s="194"/>
      <c r="AB679" s="194"/>
      <c r="AC679" s="194"/>
      <c r="AD679" s="194"/>
    </row>
    <row r="680" spans="1:30" ht="18" customHeight="1">
      <c r="A680" s="230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194"/>
      <c r="N680" s="194"/>
      <c r="O680" s="194"/>
      <c r="P680" s="194"/>
      <c r="Q680" s="194"/>
      <c r="R680" s="194"/>
      <c r="S680" s="194"/>
      <c r="T680" s="194"/>
      <c r="U680" s="194"/>
      <c r="V680" s="194"/>
      <c r="W680" s="194"/>
      <c r="X680" s="194"/>
      <c r="Y680" s="194"/>
      <c r="Z680" s="194"/>
      <c r="AA680" s="194"/>
      <c r="AB680" s="194"/>
      <c r="AC680" s="194"/>
      <c r="AD680" s="194"/>
    </row>
    <row r="681" spans="1:30" ht="18" customHeight="1">
      <c r="A681" s="230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194"/>
      <c r="N681" s="194"/>
      <c r="O681" s="194"/>
      <c r="P681" s="194"/>
      <c r="Q681" s="194"/>
      <c r="R681" s="194"/>
      <c r="S681" s="194"/>
      <c r="T681" s="194"/>
      <c r="U681" s="194"/>
      <c r="V681" s="194"/>
      <c r="W681" s="194"/>
      <c r="X681" s="194"/>
      <c r="Y681" s="194"/>
      <c r="Z681" s="194"/>
      <c r="AA681" s="194"/>
      <c r="AB681" s="194"/>
      <c r="AC681" s="194"/>
      <c r="AD681" s="194"/>
    </row>
    <row r="682" spans="1:30" ht="18" customHeight="1">
      <c r="A682" s="230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194"/>
      <c r="N682" s="194"/>
      <c r="O682" s="194"/>
      <c r="P682" s="194"/>
      <c r="Q682" s="194"/>
      <c r="R682" s="194"/>
      <c r="S682" s="194"/>
      <c r="T682" s="194"/>
      <c r="U682" s="194"/>
      <c r="V682" s="194"/>
      <c r="W682" s="194"/>
      <c r="X682" s="194"/>
      <c r="Y682" s="194"/>
      <c r="Z682" s="194"/>
      <c r="AA682" s="194"/>
      <c r="AB682" s="194"/>
      <c r="AC682" s="194"/>
      <c r="AD682" s="194"/>
    </row>
    <row r="683" spans="1:30" ht="18" customHeight="1">
      <c r="A683" s="230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194"/>
      <c r="N683" s="194"/>
      <c r="O683" s="194"/>
      <c r="P683" s="194"/>
      <c r="Q683" s="194"/>
      <c r="R683" s="194"/>
      <c r="S683" s="194"/>
      <c r="T683" s="194"/>
      <c r="U683" s="194"/>
      <c r="V683" s="194"/>
      <c r="W683" s="194"/>
      <c r="X683" s="194"/>
      <c r="Y683" s="194"/>
      <c r="Z683" s="194"/>
      <c r="AA683" s="194"/>
      <c r="AB683" s="194"/>
      <c r="AC683" s="194"/>
      <c r="AD683" s="194"/>
    </row>
    <row r="684" spans="1:30" ht="18" customHeight="1">
      <c r="A684" s="230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194"/>
      <c r="N684" s="194"/>
      <c r="O684" s="194"/>
      <c r="P684" s="194"/>
      <c r="Q684" s="194"/>
      <c r="R684" s="194"/>
      <c r="S684" s="194"/>
      <c r="T684" s="194"/>
      <c r="U684" s="194"/>
      <c r="V684" s="194"/>
      <c r="W684" s="194"/>
      <c r="X684" s="194"/>
      <c r="Y684" s="194"/>
      <c r="Z684" s="194"/>
      <c r="AA684" s="194"/>
      <c r="AB684" s="194"/>
      <c r="AC684" s="194"/>
      <c r="AD684" s="194"/>
    </row>
    <row r="685" spans="1:30" ht="18" customHeight="1">
      <c r="A685" s="230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194"/>
      <c r="N685" s="194"/>
      <c r="O685" s="194"/>
      <c r="P685" s="194"/>
      <c r="Q685" s="194"/>
      <c r="R685" s="194"/>
      <c r="S685" s="194"/>
      <c r="T685" s="194"/>
      <c r="U685" s="194"/>
      <c r="V685" s="194"/>
      <c r="W685" s="194"/>
      <c r="X685" s="194"/>
      <c r="Y685" s="194"/>
      <c r="Z685" s="194"/>
      <c r="AA685" s="194"/>
      <c r="AB685" s="194"/>
      <c r="AC685" s="194"/>
      <c r="AD685" s="194"/>
    </row>
    <row r="686" spans="1:30" ht="18" customHeight="1">
      <c r="A686" s="230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194"/>
      <c r="N686" s="194"/>
      <c r="O686" s="194"/>
      <c r="P686" s="194"/>
      <c r="Q686" s="194"/>
      <c r="R686" s="194"/>
      <c r="S686" s="194"/>
      <c r="T686" s="194"/>
      <c r="U686" s="194"/>
      <c r="V686" s="194"/>
      <c r="W686" s="194"/>
      <c r="X686" s="194"/>
      <c r="Y686" s="194"/>
      <c r="Z686" s="194"/>
      <c r="AA686" s="194"/>
      <c r="AB686" s="194"/>
      <c r="AC686" s="194"/>
      <c r="AD686" s="194"/>
    </row>
    <row r="687" spans="1:30" ht="18" customHeight="1">
      <c r="A687" s="230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194"/>
      <c r="N687" s="194"/>
      <c r="O687" s="194"/>
      <c r="P687" s="194"/>
      <c r="Q687" s="194"/>
      <c r="R687" s="194"/>
      <c r="S687" s="194"/>
      <c r="T687" s="194"/>
      <c r="U687" s="194"/>
      <c r="V687" s="194"/>
      <c r="W687" s="194"/>
      <c r="X687" s="194"/>
      <c r="Y687" s="194"/>
      <c r="Z687" s="194"/>
      <c r="AA687" s="194"/>
      <c r="AB687" s="194"/>
      <c r="AC687" s="194"/>
      <c r="AD687" s="194"/>
    </row>
    <row r="688" spans="1:30" ht="18" customHeight="1">
      <c r="A688" s="230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194"/>
      <c r="N688" s="194"/>
      <c r="O688" s="194"/>
      <c r="P688" s="194"/>
      <c r="Q688" s="194"/>
      <c r="R688" s="194"/>
      <c r="S688" s="194"/>
      <c r="T688" s="194"/>
      <c r="U688" s="194"/>
      <c r="V688" s="194"/>
      <c r="W688" s="194"/>
      <c r="X688" s="194"/>
      <c r="Y688" s="194"/>
      <c r="Z688" s="194"/>
      <c r="AA688" s="194"/>
      <c r="AB688" s="194"/>
      <c r="AC688" s="194"/>
      <c r="AD688" s="194"/>
    </row>
    <row r="689" spans="1:30" ht="18" customHeight="1">
      <c r="A689" s="230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194"/>
      <c r="N689" s="194"/>
      <c r="O689" s="194"/>
      <c r="P689" s="194"/>
      <c r="Q689" s="194"/>
      <c r="R689" s="194"/>
      <c r="S689" s="194"/>
      <c r="T689" s="194"/>
      <c r="U689" s="194"/>
      <c r="V689" s="194"/>
      <c r="W689" s="194"/>
      <c r="X689" s="194"/>
      <c r="Y689" s="194"/>
      <c r="Z689" s="194"/>
      <c r="AA689" s="194"/>
      <c r="AB689" s="194"/>
      <c r="AC689" s="194"/>
      <c r="AD689" s="194"/>
    </row>
    <row r="690" spans="1:30" ht="18" customHeight="1">
      <c r="A690" s="230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194"/>
      <c r="N690" s="194"/>
      <c r="O690" s="194"/>
      <c r="P690" s="194"/>
      <c r="Q690" s="194"/>
      <c r="R690" s="194"/>
      <c r="S690" s="194"/>
      <c r="T690" s="194"/>
      <c r="U690" s="194"/>
      <c r="V690" s="194"/>
      <c r="W690" s="194"/>
      <c r="X690" s="194"/>
      <c r="Y690" s="194"/>
      <c r="Z690" s="194"/>
      <c r="AA690" s="194"/>
      <c r="AB690" s="194"/>
      <c r="AC690" s="194"/>
      <c r="AD690" s="194"/>
    </row>
    <row r="691" spans="1:30" ht="18" customHeight="1">
      <c r="A691" s="230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194"/>
      <c r="N691" s="194"/>
      <c r="O691" s="194"/>
      <c r="P691" s="194"/>
      <c r="Q691" s="194"/>
      <c r="R691" s="194"/>
      <c r="S691" s="194"/>
      <c r="T691" s="194"/>
      <c r="U691" s="194"/>
      <c r="V691" s="194"/>
      <c r="W691" s="194"/>
      <c r="X691" s="194"/>
      <c r="Y691" s="194"/>
      <c r="Z691" s="194"/>
      <c r="AA691" s="194"/>
      <c r="AB691" s="194"/>
      <c r="AC691" s="194"/>
      <c r="AD691" s="194"/>
    </row>
    <row r="692" spans="1:30" ht="18" customHeight="1">
      <c r="A692" s="230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194"/>
      <c r="N692" s="194"/>
      <c r="O692" s="194"/>
      <c r="P692" s="194"/>
      <c r="Q692" s="194"/>
      <c r="R692" s="194"/>
      <c r="S692" s="194"/>
      <c r="T692" s="194"/>
      <c r="U692" s="194"/>
      <c r="V692" s="194"/>
      <c r="W692" s="194"/>
      <c r="X692" s="194"/>
      <c r="Y692" s="194"/>
      <c r="Z692" s="194"/>
      <c r="AA692" s="194"/>
      <c r="AB692" s="194"/>
      <c r="AC692" s="194"/>
      <c r="AD692" s="194"/>
    </row>
    <row r="693" spans="1:30" ht="18" customHeight="1">
      <c r="A693" s="230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194"/>
      <c r="N693" s="194"/>
      <c r="O693" s="194"/>
      <c r="P693" s="194"/>
      <c r="Q693" s="194"/>
      <c r="R693" s="194"/>
      <c r="S693" s="194"/>
      <c r="T693" s="194"/>
      <c r="U693" s="194"/>
      <c r="V693" s="194"/>
      <c r="W693" s="194"/>
      <c r="X693" s="194"/>
      <c r="Y693" s="194"/>
      <c r="Z693" s="194"/>
      <c r="AA693" s="194"/>
      <c r="AB693" s="194"/>
      <c r="AC693" s="194"/>
      <c r="AD693" s="194"/>
    </row>
    <row r="694" spans="1:30" ht="18" customHeight="1">
      <c r="A694" s="230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194"/>
      <c r="N694" s="194"/>
      <c r="O694" s="194"/>
      <c r="P694" s="194"/>
      <c r="Q694" s="194"/>
      <c r="R694" s="194"/>
      <c r="S694" s="194"/>
      <c r="T694" s="194"/>
      <c r="U694" s="194"/>
      <c r="V694" s="194"/>
      <c r="W694" s="194"/>
      <c r="X694" s="194"/>
      <c r="Y694" s="194"/>
      <c r="Z694" s="194"/>
      <c r="AA694" s="194"/>
      <c r="AB694" s="194"/>
      <c r="AC694" s="194"/>
      <c r="AD694" s="194"/>
    </row>
    <row r="695" spans="1:30" ht="18" customHeight="1">
      <c r="A695" s="230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194"/>
      <c r="N695" s="194"/>
      <c r="O695" s="194"/>
      <c r="P695" s="194"/>
      <c r="Q695" s="194"/>
      <c r="R695" s="194"/>
      <c r="S695" s="194"/>
      <c r="T695" s="194"/>
      <c r="U695" s="194"/>
      <c r="V695" s="194"/>
      <c r="W695" s="194"/>
      <c r="X695" s="194"/>
      <c r="Y695" s="194"/>
      <c r="Z695" s="194"/>
      <c r="AA695" s="194"/>
      <c r="AB695" s="194"/>
      <c r="AC695" s="194"/>
      <c r="AD695" s="194"/>
    </row>
    <row r="696" spans="1:30" ht="18" customHeight="1">
      <c r="A696" s="230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194"/>
      <c r="N696" s="194"/>
      <c r="O696" s="194"/>
      <c r="P696" s="194"/>
      <c r="Q696" s="194"/>
      <c r="R696" s="194"/>
      <c r="S696" s="194"/>
      <c r="T696" s="194"/>
      <c r="U696" s="194"/>
      <c r="V696" s="194"/>
      <c r="W696" s="194"/>
      <c r="X696" s="194"/>
      <c r="Y696" s="194"/>
      <c r="Z696" s="194"/>
      <c r="AA696" s="194"/>
      <c r="AB696" s="194"/>
      <c r="AC696" s="194"/>
      <c r="AD696" s="194"/>
    </row>
    <row r="697" spans="1:30" ht="18" customHeight="1">
      <c r="A697" s="230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194"/>
      <c r="N697" s="194"/>
      <c r="O697" s="194"/>
      <c r="P697" s="194"/>
      <c r="Q697" s="194"/>
      <c r="R697" s="194"/>
      <c r="S697" s="194"/>
      <c r="T697" s="194"/>
      <c r="U697" s="194"/>
      <c r="V697" s="194"/>
      <c r="W697" s="194"/>
      <c r="X697" s="194"/>
      <c r="Y697" s="194"/>
      <c r="Z697" s="194"/>
      <c r="AA697" s="194"/>
      <c r="AB697" s="194"/>
      <c r="AC697" s="194"/>
      <c r="AD697" s="194"/>
    </row>
    <row r="698" spans="1:30" ht="18" customHeight="1">
      <c r="A698" s="230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194"/>
      <c r="N698" s="194"/>
      <c r="O698" s="194"/>
      <c r="P698" s="194"/>
      <c r="Q698" s="194"/>
      <c r="R698" s="194"/>
      <c r="S698" s="194"/>
      <c r="T698" s="194"/>
      <c r="U698" s="194"/>
      <c r="V698" s="194"/>
      <c r="W698" s="194"/>
      <c r="X698" s="194"/>
      <c r="Y698" s="194"/>
      <c r="Z698" s="194"/>
      <c r="AA698" s="194"/>
      <c r="AB698" s="194"/>
      <c r="AC698" s="194"/>
      <c r="AD698" s="194"/>
    </row>
    <row r="699" spans="1:30" ht="18" customHeight="1">
      <c r="A699" s="230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194"/>
      <c r="N699" s="194"/>
      <c r="O699" s="194"/>
      <c r="P699" s="194"/>
      <c r="Q699" s="194"/>
      <c r="R699" s="194"/>
      <c r="S699" s="194"/>
      <c r="T699" s="194"/>
      <c r="U699" s="194"/>
      <c r="V699" s="194"/>
      <c r="W699" s="194"/>
      <c r="X699" s="194"/>
      <c r="Y699" s="194"/>
      <c r="Z699" s="194"/>
      <c r="AA699" s="194"/>
      <c r="AB699" s="194"/>
      <c r="AC699" s="194"/>
      <c r="AD699" s="194"/>
    </row>
    <row r="700" spans="1:30" ht="18" customHeight="1">
      <c r="A700" s="230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194"/>
      <c r="N700" s="194"/>
      <c r="O700" s="194"/>
      <c r="P700" s="194"/>
      <c r="Q700" s="194"/>
      <c r="R700" s="194"/>
      <c r="S700" s="194"/>
      <c r="T700" s="194"/>
      <c r="U700" s="194"/>
      <c r="V700" s="194"/>
      <c r="W700" s="194"/>
      <c r="X700" s="194"/>
      <c r="Y700" s="194"/>
      <c r="Z700" s="194"/>
      <c r="AA700" s="194"/>
      <c r="AB700" s="194"/>
      <c r="AC700" s="194"/>
      <c r="AD700" s="194"/>
    </row>
    <row r="701" spans="1:30" ht="18" customHeight="1">
      <c r="A701" s="230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194"/>
      <c r="N701" s="194"/>
      <c r="O701" s="194"/>
      <c r="P701" s="194"/>
      <c r="Q701" s="194"/>
      <c r="R701" s="194"/>
      <c r="S701" s="194"/>
      <c r="T701" s="194"/>
      <c r="U701" s="194"/>
      <c r="V701" s="194"/>
      <c r="W701" s="194"/>
      <c r="X701" s="194"/>
      <c r="Y701" s="194"/>
      <c r="Z701" s="194"/>
      <c r="AA701" s="194"/>
      <c r="AB701" s="194"/>
      <c r="AC701" s="194"/>
      <c r="AD701" s="194"/>
    </row>
    <row r="702" spans="1:30" ht="18" customHeight="1">
      <c r="A702" s="230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194"/>
      <c r="N702" s="194"/>
      <c r="O702" s="194"/>
      <c r="P702" s="194"/>
      <c r="Q702" s="194"/>
      <c r="R702" s="194"/>
      <c r="S702" s="194"/>
      <c r="T702" s="194"/>
      <c r="U702" s="194"/>
      <c r="V702" s="194"/>
      <c r="W702" s="194"/>
      <c r="X702" s="194"/>
      <c r="Y702" s="194"/>
      <c r="Z702" s="194"/>
      <c r="AA702" s="194"/>
      <c r="AB702" s="194"/>
      <c r="AC702" s="194"/>
      <c r="AD702" s="194"/>
    </row>
    <row r="703" spans="1:30" ht="18" customHeight="1">
      <c r="A703" s="230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194"/>
      <c r="N703" s="194"/>
      <c r="O703" s="194"/>
      <c r="P703" s="194"/>
      <c r="Q703" s="194"/>
      <c r="R703" s="194"/>
      <c r="S703" s="194"/>
      <c r="T703" s="194"/>
      <c r="U703" s="194"/>
      <c r="V703" s="194"/>
      <c r="W703" s="194"/>
      <c r="X703" s="194"/>
      <c r="Y703" s="194"/>
      <c r="Z703" s="194"/>
      <c r="AA703" s="194"/>
      <c r="AB703" s="194"/>
      <c r="AC703" s="194"/>
      <c r="AD703" s="194"/>
    </row>
    <row r="704" spans="1:30" ht="18" customHeight="1">
      <c r="A704" s="230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194"/>
      <c r="N704" s="194"/>
      <c r="O704" s="194"/>
      <c r="P704" s="194"/>
      <c r="Q704" s="194"/>
      <c r="R704" s="194"/>
      <c r="S704" s="194"/>
      <c r="T704" s="194"/>
      <c r="U704" s="194"/>
      <c r="V704" s="194"/>
      <c r="W704" s="194"/>
      <c r="X704" s="194"/>
      <c r="Y704" s="194"/>
      <c r="Z704" s="194"/>
      <c r="AA704" s="194"/>
      <c r="AB704" s="194"/>
      <c r="AC704" s="194"/>
      <c r="AD704" s="194"/>
    </row>
    <row r="705" spans="1:30" ht="18" customHeight="1">
      <c r="A705" s="230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194"/>
      <c r="N705" s="194"/>
      <c r="O705" s="194"/>
      <c r="P705" s="194"/>
      <c r="Q705" s="194"/>
      <c r="R705" s="194"/>
      <c r="S705" s="194"/>
      <c r="T705" s="194"/>
      <c r="U705" s="194"/>
      <c r="V705" s="194"/>
      <c r="W705" s="194"/>
      <c r="X705" s="194"/>
      <c r="Y705" s="194"/>
      <c r="Z705" s="194"/>
      <c r="AA705" s="194"/>
      <c r="AB705" s="194"/>
      <c r="AC705" s="194"/>
      <c r="AD705" s="194"/>
    </row>
    <row r="706" spans="1:30" ht="18" customHeight="1">
      <c r="A706" s="230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194"/>
      <c r="N706" s="194"/>
      <c r="O706" s="194"/>
      <c r="P706" s="194"/>
      <c r="Q706" s="194"/>
      <c r="R706" s="194"/>
      <c r="S706" s="194"/>
      <c r="T706" s="194"/>
      <c r="U706" s="194"/>
      <c r="V706" s="194"/>
      <c r="W706" s="194"/>
      <c r="X706" s="194"/>
      <c r="Y706" s="194"/>
      <c r="Z706" s="194"/>
      <c r="AA706" s="194"/>
      <c r="AB706" s="194"/>
      <c r="AC706" s="194"/>
      <c r="AD706" s="194"/>
    </row>
    <row r="707" spans="1:30" ht="18" customHeight="1">
      <c r="A707" s="230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194"/>
      <c r="N707" s="194"/>
      <c r="O707" s="194"/>
      <c r="P707" s="194"/>
      <c r="Q707" s="194"/>
      <c r="R707" s="194"/>
      <c r="S707" s="194"/>
      <c r="T707" s="194"/>
      <c r="U707" s="194"/>
      <c r="V707" s="194"/>
      <c r="W707" s="194"/>
      <c r="X707" s="194"/>
      <c r="Y707" s="194"/>
      <c r="Z707" s="194"/>
      <c r="AA707" s="194"/>
      <c r="AB707" s="194"/>
      <c r="AC707" s="194"/>
      <c r="AD707" s="194"/>
    </row>
    <row r="708" spans="1:30" ht="18" customHeight="1">
      <c r="A708" s="230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194"/>
      <c r="N708" s="194"/>
      <c r="O708" s="194"/>
      <c r="P708" s="194"/>
      <c r="Q708" s="194"/>
      <c r="R708" s="194"/>
      <c r="S708" s="194"/>
      <c r="T708" s="194"/>
      <c r="U708" s="194"/>
      <c r="V708" s="194"/>
      <c r="W708" s="194"/>
      <c r="X708" s="194"/>
      <c r="Y708" s="194"/>
      <c r="Z708" s="194"/>
      <c r="AA708" s="194"/>
      <c r="AB708" s="194"/>
      <c r="AC708" s="194"/>
      <c r="AD708" s="194"/>
    </row>
    <row r="709" spans="1:30" ht="18" customHeight="1">
      <c r="A709" s="230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194"/>
      <c r="N709" s="194"/>
      <c r="O709" s="194"/>
      <c r="P709" s="194"/>
      <c r="Q709" s="194"/>
      <c r="R709" s="194"/>
      <c r="S709" s="194"/>
      <c r="T709" s="194"/>
      <c r="U709" s="194"/>
      <c r="V709" s="194"/>
      <c r="W709" s="194"/>
      <c r="X709" s="194"/>
      <c r="Y709" s="194"/>
      <c r="Z709" s="194"/>
      <c r="AA709" s="194"/>
      <c r="AB709" s="194"/>
      <c r="AC709" s="194"/>
      <c r="AD709" s="194"/>
    </row>
    <row r="710" spans="1:30" ht="18" customHeight="1">
      <c r="A710" s="230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194"/>
      <c r="N710" s="194"/>
      <c r="O710" s="194"/>
      <c r="P710" s="194"/>
      <c r="Q710" s="194"/>
      <c r="R710" s="194"/>
      <c r="S710" s="194"/>
      <c r="T710" s="194"/>
      <c r="U710" s="194"/>
      <c r="V710" s="194"/>
      <c r="W710" s="194"/>
      <c r="X710" s="194"/>
      <c r="Y710" s="194"/>
      <c r="Z710" s="194"/>
      <c r="AA710" s="194"/>
      <c r="AB710" s="194"/>
      <c r="AC710" s="194"/>
      <c r="AD710" s="194"/>
    </row>
    <row r="711" spans="1:30" ht="18" customHeight="1">
      <c r="A711" s="230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194"/>
      <c r="N711" s="194"/>
      <c r="O711" s="194"/>
      <c r="P711" s="194"/>
      <c r="Q711" s="194"/>
      <c r="R711" s="194"/>
      <c r="S711" s="194"/>
      <c r="T711" s="194"/>
      <c r="U711" s="194"/>
      <c r="V711" s="194"/>
      <c r="W711" s="194"/>
      <c r="X711" s="194"/>
      <c r="Y711" s="194"/>
      <c r="Z711" s="194"/>
      <c r="AA711" s="194"/>
      <c r="AB711" s="194"/>
      <c r="AC711" s="194"/>
      <c r="AD711" s="194"/>
    </row>
    <row r="712" spans="1:30" ht="18" customHeight="1">
      <c r="A712" s="230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194"/>
      <c r="N712" s="194"/>
      <c r="O712" s="194"/>
      <c r="P712" s="194"/>
      <c r="Q712" s="194"/>
      <c r="R712" s="194"/>
      <c r="S712" s="194"/>
      <c r="T712" s="194"/>
      <c r="U712" s="194"/>
      <c r="V712" s="194"/>
      <c r="W712" s="194"/>
      <c r="X712" s="194"/>
      <c r="Y712" s="194"/>
      <c r="Z712" s="194"/>
      <c r="AA712" s="194"/>
      <c r="AB712" s="194"/>
      <c r="AC712" s="194"/>
      <c r="AD712" s="194"/>
    </row>
    <row r="713" spans="1:30" ht="18" customHeight="1">
      <c r="A713" s="230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194"/>
      <c r="N713" s="194"/>
      <c r="O713" s="194"/>
      <c r="P713" s="194"/>
      <c r="Q713" s="194"/>
      <c r="R713" s="194"/>
      <c r="S713" s="194"/>
      <c r="T713" s="194"/>
      <c r="U713" s="194"/>
      <c r="V713" s="194"/>
      <c r="W713" s="194"/>
      <c r="X713" s="194"/>
      <c r="Y713" s="194"/>
      <c r="Z713" s="194"/>
      <c r="AA713" s="194"/>
      <c r="AB713" s="194"/>
      <c r="AC713" s="194"/>
      <c r="AD713" s="194"/>
    </row>
    <row r="714" spans="1:30" ht="18" customHeight="1">
      <c r="A714" s="230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194"/>
      <c r="N714" s="194"/>
      <c r="O714" s="194"/>
      <c r="P714" s="194"/>
      <c r="Q714" s="194"/>
      <c r="R714" s="194"/>
      <c r="S714" s="194"/>
      <c r="T714" s="194"/>
      <c r="U714" s="194"/>
      <c r="V714" s="194"/>
      <c r="W714" s="194"/>
      <c r="X714" s="194"/>
      <c r="Y714" s="194"/>
      <c r="Z714" s="194"/>
      <c r="AA714" s="194"/>
      <c r="AB714" s="194"/>
      <c r="AC714" s="194"/>
      <c r="AD714" s="194"/>
    </row>
    <row r="715" spans="1:30" ht="18" customHeight="1">
      <c r="A715" s="230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194"/>
      <c r="N715" s="194"/>
      <c r="O715" s="194"/>
      <c r="P715" s="194"/>
      <c r="Q715" s="194"/>
      <c r="R715" s="194"/>
      <c r="S715" s="194"/>
      <c r="T715" s="194"/>
      <c r="U715" s="194"/>
      <c r="V715" s="194"/>
      <c r="W715" s="194"/>
      <c r="X715" s="194"/>
      <c r="Y715" s="194"/>
      <c r="Z715" s="194"/>
      <c r="AA715" s="194"/>
      <c r="AB715" s="194"/>
      <c r="AC715" s="194"/>
      <c r="AD715" s="194"/>
    </row>
    <row r="716" spans="1:30" ht="18" customHeight="1">
      <c r="A716" s="230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194"/>
      <c r="N716" s="194"/>
      <c r="O716" s="194"/>
      <c r="P716" s="194"/>
      <c r="Q716" s="194"/>
      <c r="R716" s="194"/>
      <c r="S716" s="194"/>
      <c r="T716" s="194"/>
      <c r="U716" s="194"/>
      <c r="V716" s="194"/>
      <c r="W716" s="194"/>
      <c r="X716" s="194"/>
      <c r="Y716" s="194"/>
      <c r="Z716" s="194"/>
      <c r="AA716" s="194"/>
      <c r="AB716" s="194"/>
      <c r="AC716" s="194"/>
      <c r="AD716" s="194"/>
    </row>
    <row r="717" spans="1:30" ht="18" customHeight="1">
      <c r="A717" s="230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194"/>
      <c r="N717" s="194"/>
      <c r="O717" s="194"/>
      <c r="P717" s="194"/>
      <c r="Q717" s="194"/>
      <c r="R717" s="194"/>
      <c r="S717" s="194"/>
      <c r="T717" s="194"/>
      <c r="U717" s="194"/>
      <c r="V717" s="194"/>
      <c r="W717" s="194"/>
      <c r="X717" s="194"/>
      <c r="Y717" s="194"/>
      <c r="Z717" s="194"/>
      <c r="AA717" s="194"/>
      <c r="AB717" s="194"/>
      <c r="AC717" s="194"/>
      <c r="AD717" s="194"/>
    </row>
    <row r="718" spans="1:30" ht="18" customHeight="1">
      <c r="A718" s="230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194"/>
      <c r="N718" s="194"/>
      <c r="O718" s="194"/>
      <c r="P718" s="194"/>
      <c r="Q718" s="194"/>
      <c r="R718" s="194"/>
      <c r="S718" s="194"/>
      <c r="T718" s="194"/>
      <c r="U718" s="194"/>
      <c r="V718" s="194"/>
      <c r="W718" s="194"/>
      <c r="X718" s="194"/>
      <c r="Y718" s="194"/>
      <c r="Z718" s="194"/>
      <c r="AA718" s="194"/>
      <c r="AB718" s="194"/>
      <c r="AC718" s="194"/>
      <c r="AD718" s="194"/>
    </row>
    <row r="719" spans="1:30" ht="18" customHeight="1">
      <c r="A719" s="230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194"/>
      <c r="N719" s="194"/>
      <c r="O719" s="194"/>
      <c r="P719" s="194"/>
      <c r="Q719" s="194"/>
      <c r="R719" s="194"/>
      <c r="S719" s="194"/>
      <c r="T719" s="194"/>
      <c r="U719" s="194"/>
      <c r="V719" s="194"/>
      <c r="W719" s="194"/>
      <c r="X719" s="194"/>
      <c r="Y719" s="194"/>
      <c r="Z719" s="194"/>
      <c r="AA719" s="194"/>
      <c r="AB719" s="194"/>
      <c r="AC719" s="194"/>
      <c r="AD719" s="194"/>
    </row>
    <row r="720" spans="1:30" ht="18" customHeight="1">
      <c r="A720" s="230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194"/>
      <c r="N720" s="194"/>
      <c r="O720" s="194"/>
      <c r="P720" s="194"/>
      <c r="Q720" s="194"/>
      <c r="R720" s="194"/>
      <c r="S720" s="194"/>
      <c r="T720" s="194"/>
      <c r="U720" s="194"/>
      <c r="V720" s="194"/>
      <c r="W720" s="194"/>
      <c r="X720" s="194"/>
      <c r="Y720" s="194"/>
      <c r="Z720" s="194"/>
      <c r="AA720" s="194"/>
      <c r="AB720" s="194"/>
      <c r="AC720" s="194"/>
      <c r="AD720" s="194"/>
    </row>
    <row r="721" spans="1:30" ht="18" customHeight="1">
      <c r="A721" s="230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194"/>
      <c r="N721" s="194"/>
      <c r="O721" s="194"/>
      <c r="P721" s="194"/>
      <c r="Q721" s="194"/>
      <c r="R721" s="194"/>
      <c r="S721" s="194"/>
      <c r="T721" s="194"/>
      <c r="U721" s="194"/>
      <c r="V721" s="194"/>
      <c r="W721" s="194"/>
      <c r="X721" s="194"/>
      <c r="Y721" s="194"/>
      <c r="Z721" s="194"/>
      <c r="AA721" s="194"/>
      <c r="AB721" s="194"/>
      <c r="AC721" s="194"/>
      <c r="AD721" s="194"/>
    </row>
    <row r="722" spans="1:30" ht="18" customHeight="1">
      <c r="A722" s="230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194"/>
      <c r="N722" s="194"/>
      <c r="O722" s="194"/>
      <c r="P722" s="194"/>
      <c r="Q722" s="194"/>
      <c r="R722" s="194"/>
      <c r="S722" s="194"/>
      <c r="T722" s="194"/>
      <c r="U722" s="194"/>
      <c r="V722" s="194"/>
      <c r="W722" s="194"/>
      <c r="X722" s="194"/>
      <c r="Y722" s="194"/>
      <c r="Z722" s="194"/>
      <c r="AA722" s="194"/>
      <c r="AB722" s="194"/>
      <c r="AC722" s="194"/>
      <c r="AD722" s="194"/>
    </row>
    <row r="723" spans="1:30" ht="18" customHeight="1">
      <c r="A723" s="230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194"/>
      <c r="N723" s="194"/>
      <c r="O723" s="194"/>
      <c r="P723" s="194"/>
      <c r="Q723" s="194"/>
      <c r="R723" s="194"/>
      <c r="S723" s="194"/>
      <c r="T723" s="194"/>
      <c r="U723" s="194"/>
      <c r="V723" s="194"/>
      <c r="W723" s="194"/>
      <c r="X723" s="194"/>
      <c r="Y723" s="194"/>
      <c r="Z723" s="194"/>
      <c r="AA723" s="194"/>
      <c r="AB723" s="194"/>
      <c r="AC723" s="194"/>
      <c r="AD723" s="194"/>
    </row>
    <row r="724" spans="1:30" ht="18" customHeight="1">
      <c r="A724" s="230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194"/>
      <c r="N724" s="194"/>
      <c r="O724" s="194"/>
      <c r="P724" s="194"/>
      <c r="Q724" s="194"/>
      <c r="R724" s="194"/>
      <c r="S724" s="194"/>
      <c r="T724" s="194"/>
      <c r="U724" s="194"/>
      <c r="V724" s="194"/>
      <c r="W724" s="194"/>
      <c r="X724" s="194"/>
      <c r="Y724" s="194"/>
      <c r="Z724" s="194"/>
      <c r="AA724" s="194"/>
      <c r="AB724" s="194"/>
      <c r="AC724" s="194"/>
      <c r="AD724" s="194"/>
    </row>
    <row r="725" spans="1:30" ht="18" customHeight="1">
      <c r="A725" s="230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194"/>
      <c r="N725" s="194"/>
      <c r="O725" s="194"/>
      <c r="P725" s="194"/>
      <c r="Q725" s="194"/>
      <c r="R725" s="194"/>
      <c r="S725" s="194"/>
      <c r="T725" s="194"/>
      <c r="U725" s="194"/>
      <c r="V725" s="194"/>
      <c r="W725" s="194"/>
      <c r="X725" s="194"/>
      <c r="Y725" s="194"/>
      <c r="Z725" s="194"/>
      <c r="AA725" s="194"/>
      <c r="AB725" s="194"/>
      <c r="AC725" s="194"/>
      <c r="AD725" s="194"/>
    </row>
    <row r="726" spans="1:30" ht="18" customHeight="1">
      <c r="A726" s="230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194"/>
      <c r="N726" s="194"/>
      <c r="O726" s="194"/>
      <c r="P726" s="194"/>
      <c r="Q726" s="194"/>
      <c r="R726" s="194"/>
      <c r="S726" s="194"/>
      <c r="T726" s="194"/>
      <c r="U726" s="194"/>
      <c r="V726" s="194"/>
      <c r="W726" s="194"/>
      <c r="X726" s="194"/>
      <c r="Y726" s="194"/>
      <c r="Z726" s="194"/>
      <c r="AA726" s="194"/>
      <c r="AB726" s="194"/>
      <c r="AC726" s="194"/>
      <c r="AD726" s="194"/>
    </row>
    <row r="727" spans="1:30" ht="18" customHeight="1">
      <c r="A727" s="230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194"/>
      <c r="N727" s="194"/>
      <c r="O727" s="194"/>
      <c r="P727" s="194"/>
      <c r="Q727" s="194"/>
      <c r="R727" s="194"/>
      <c r="S727" s="194"/>
      <c r="T727" s="194"/>
      <c r="U727" s="194"/>
      <c r="V727" s="194"/>
      <c r="W727" s="194"/>
      <c r="X727" s="194"/>
      <c r="Y727" s="194"/>
      <c r="Z727" s="194"/>
      <c r="AA727" s="194"/>
      <c r="AB727" s="194"/>
      <c r="AC727" s="194"/>
      <c r="AD727" s="194"/>
    </row>
    <row r="728" spans="1:30" ht="18" customHeight="1">
      <c r="A728" s="230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194"/>
      <c r="N728" s="194"/>
      <c r="O728" s="194"/>
      <c r="P728" s="194"/>
      <c r="Q728" s="194"/>
      <c r="R728" s="194"/>
      <c r="S728" s="194"/>
      <c r="T728" s="194"/>
      <c r="U728" s="194"/>
      <c r="V728" s="194"/>
      <c r="W728" s="194"/>
      <c r="X728" s="194"/>
      <c r="Y728" s="194"/>
      <c r="Z728" s="194"/>
      <c r="AA728" s="194"/>
      <c r="AB728" s="194"/>
      <c r="AC728" s="194"/>
      <c r="AD728" s="194"/>
    </row>
    <row r="729" spans="1:30" ht="18" customHeight="1">
      <c r="A729" s="230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194"/>
      <c r="N729" s="194"/>
      <c r="O729" s="194"/>
      <c r="P729" s="194"/>
      <c r="Q729" s="194"/>
      <c r="R729" s="194"/>
      <c r="S729" s="194"/>
      <c r="T729" s="194"/>
      <c r="U729" s="194"/>
      <c r="V729" s="194"/>
      <c r="W729" s="194"/>
      <c r="X729" s="194"/>
      <c r="Y729" s="194"/>
      <c r="Z729" s="194"/>
      <c r="AA729" s="194"/>
      <c r="AB729" s="194"/>
      <c r="AC729" s="194"/>
      <c r="AD729" s="194"/>
    </row>
    <row r="730" spans="1:30" ht="18" customHeight="1">
      <c r="A730" s="230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194"/>
      <c r="N730" s="194"/>
      <c r="O730" s="194"/>
      <c r="P730" s="194"/>
      <c r="Q730" s="194"/>
      <c r="R730" s="194"/>
      <c r="S730" s="194"/>
      <c r="T730" s="194"/>
      <c r="U730" s="194"/>
      <c r="V730" s="194"/>
      <c r="W730" s="194"/>
      <c r="X730" s="194"/>
      <c r="Y730" s="194"/>
      <c r="Z730" s="194"/>
      <c r="AA730" s="194"/>
      <c r="AB730" s="194"/>
      <c r="AC730" s="194"/>
      <c r="AD730" s="194"/>
    </row>
    <row r="731" spans="1:30" ht="18" customHeight="1">
      <c r="A731" s="230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194"/>
      <c r="N731" s="194"/>
      <c r="O731" s="194"/>
      <c r="P731" s="194"/>
      <c r="Q731" s="194"/>
      <c r="R731" s="194"/>
      <c r="S731" s="194"/>
      <c r="T731" s="194"/>
      <c r="U731" s="194"/>
      <c r="V731" s="194"/>
      <c r="W731" s="194"/>
      <c r="X731" s="194"/>
      <c r="Y731" s="194"/>
      <c r="Z731" s="194"/>
      <c r="AA731" s="194"/>
      <c r="AB731" s="194"/>
      <c r="AC731" s="194"/>
      <c r="AD731" s="194"/>
    </row>
    <row r="732" spans="1:30" ht="18" customHeight="1">
      <c r="A732" s="230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194"/>
      <c r="N732" s="194"/>
      <c r="O732" s="194"/>
      <c r="P732" s="194"/>
      <c r="Q732" s="194"/>
      <c r="R732" s="194"/>
      <c r="S732" s="194"/>
      <c r="T732" s="194"/>
      <c r="U732" s="194"/>
      <c r="V732" s="194"/>
      <c r="W732" s="194"/>
      <c r="X732" s="194"/>
      <c r="Y732" s="194"/>
      <c r="Z732" s="194"/>
      <c r="AA732" s="194"/>
      <c r="AB732" s="194"/>
      <c r="AC732" s="194"/>
      <c r="AD732" s="194"/>
    </row>
    <row r="733" spans="1:30" ht="18" customHeight="1">
      <c r="A733" s="230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194"/>
      <c r="N733" s="194"/>
      <c r="O733" s="194"/>
      <c r="P733" s="194"/>
      <c r="Q733" s="194"/>
      <c r="R733" s="194"/>
      <c r="S733" s="194"/>
      <c r="T733" s="194"/>
      <c r="U733" s="194"/>
      <c r="V733" s="194"/>
      <c r="W733" s="194"/>
      <c r="X733" s="194"/>
      <c r="Y733" s="194"/>
      <c r="Z733" s="194"/>
      <c r="AA733" s="194"/>
      <c r="AB733" s="194"/>
      <c r="AC733" s="194"/>
      <c r="AD733" s="194"/>
    </row>
    <row r="734" spans="1:30" ht="18" customHeight="1">
      <c r="A734" s="230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194"/>
      <c r="N734" s="194"/>
      <c r="O734" s="194"/>
      <c r="P734" s="194"/>
      <c r="Q734" s="194"/>
      <c r="R734" s="194"/>
      <c r="S734" s="194"/>
      <c r="T734" s="194"/>
      <c r="U734" s="194"/>
      <c r="V734" s="194"/>
      <c r="W734" s="194"/>
      <c r="X734" s="194"/>
      <c r="Y734" s="194"/>
      <c r="Z734" s="194"/>
      <c r="AA734" s="194"/>
      <c r="AB734" s="194"/>
      <c r="AC734" s="194"/>
      <c r="AD734" s="194"/>
    </row>
    <row r="735" spans="1:30" ht="18" customHeight="1">
      <c r="A735" s="230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194"/>
      <c r="N735" s="194"/>
      <c r="O735" s="194"/>
      <c r="P735" s="194"/>
      <c r="Q735" s="194"/>
      <c r="R735" s="194"/>
      <c r="S735" s="194"/>
      <c r="T735" s="194"/>
      <c r="U735" s="194"/>
      <c r="V735" s="194"/>
      <c r="W735" s="194"/>
      <c r="X735" s="194"/>
      <c r="Y735" s="194"/>
      <c r="Z735" s="194"/>
      <c r="AA735" s="194"/>
      <c r="AB735" s="194"/>
      <c r="AC735" s="194"/>
      <c r="AD735" s="194"/>
    </row>
    <row r="736" spans="1:30" ht="18" customHeight="1">
      <c r="A736" s="230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194"/>
      <c r="N736" s="194"/>
      <c r="O736" s="194"/>
      <c r="P736" s="194"/>
      <c r="Q736" s="194"/>
      <c r="R736" s="194"/>
      <c r="S736" s="194"/>
      <c r="T736" s="194"/>
      <c r="U736" s="194"/>
      <c r="V736" s="194"/>
      <c r="W736" s="194"/>
      <c r="X736" s="194"/>
      <c r="Y736" s="194"/>
      <c r="Z736" s="194"/>
      <c r="AA736" s="194"/>
      <c r="AB736" s="194"/>
      <c r="AC736" s="194"/>
      <c r="AD736" s="194"/>
    </row>
    <row r="737" spans="1:30" ht="18" customHeight="1">
      <c r="A737" s="230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194"/>
      <c r="N737" s="194"/>
      <c r="O737" s="194"/>
      <c r="P737" s="194"/>
      <c r="Q737" s="194"/>
      <c r="R737" s="194"/>
      <c r="S737" s="194"/>
      <c r="T737" s="194"/>
      <c r="U737" s="194"/>
      <c r="V737" s="194"/>
      <c r="W737" s="194"/>
      <c r="X737" s="194"/>
      <c r="Y737" s="194"/>
      <c r="Z737" s="194"/>
      <c r="AA737" s="194"/>
      <c r="AB737" s="194"/>
      <c r="AC737" s="194"/>
      <c r="AD737" s="194"/>
    </row>
    <row r="738" spans="1:30" ht="18" customHeight="1">
      <c r="A738" s="230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194"/>
      <c r="N738" s="194"/>
      <c r="O738" s="194"/>
      <c r="P738" s="194"/>
      <c r="Q738" s="194"/>
      <c r="R738" s="194"/>
      <c r="S738" s="194"/>
      <c r="T738" s="194"/>
      <c r="U738" s="194"/>
      <c r="V738" s="194"/>
      <c r="W738" s="194"/>
      <c r="X738" s="194"/>
      <c r="Y738" s="194"/>
      <c r="Z738" s="194"/>
      <c r="AA738" s="194"/>
      <c r="AB738" s="194"/>
      <c r="AC738" s="194"/>
      <c r="AD738" s="194"/>
    </row>
    <row r="739" spans="1:30" ht="18" customHeight="1">
      <c r="A739" s="230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194"/>
      <c r="N739" s="194"/>
      <c r="O739" s="194"/>
      <c r="P739" s="194"/>
      <c r="Q739" s="194"/>
      <c r="R739" s="194"/>
      <c r="S739" s="194"/>
      <c r="T739" s="194"/>
      <c r="U739" s="194"/>
      <c r="V739" s="194"/>
      <c r="W739" s="194"/>
      <c r="X739" s="194"/>
      <c r="Y739" s="194"/>
      <c r="Z739" s="194"/>
      <c r="AA739" s="194"/>
      <c r="AB739" s="194"/>
      <c r="AC739" s="194"/>
      <c r="AD739" s="194"/>
    </row>
    <row r="740" spans="1:30" ht="18" customHeight="1">
      <c r="A740" s="230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194"/>
      <c r="N740" s="194"/>
      <c r="O740" s="194"/>
      <c r="P740" s="194"/>
      <c r="Q740" s="194"/>
      <c r="R740" s="194"/>
      <c r="S740" s="194"/>
      <c r="T740" s="194"/>
      <c r="U740" s="194"/>
      <c r="V740" s="194"/>
      <c r="W740" s="194"/>
      <c r="X740" s="194"/>
      <c r="Y740" s="194"/>
      <c r="Z740" s="194"/>
      <c r="AA740" s="194"/>
      <c r="AB740" s="194"/>
      <c r="AC740" s="194"/>
      <c r="AD740" s="194"/>
    </row>
    <row r="741" spans="1:30" ht="18" customHeight="1">
      <c r="A741" s="230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194"/>
      <c r="N741" s="194"/>
      <c r="O741" s="194"/>
      <c r="P741" s="194"/>
      <c r="Q741" s="194"/>
      <c r="R741" s="194"/>
      <c r="S741" s="194"/>
      <c r="T741" s="194"/>
      <c r="U741" s="194"/>
      <c r="V741" s="194"/>
      <c r="W741" s="194"/>
      <c r="X741" s="194"/>
      <c r="Y741" s="194"/>
      <c r="Z741" s="194"/>
      <c r="AA741" s="194"/>
      <c r="AB741" s="194"/>
      <c r="AC741" s="194"/>
      <c r="AD741" s="194"/>
    </row>
    <row r="742" spans="1:30" ht="18" customHeight="1">
      <c r="A742" s="230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194"/>
      <c r="N742" s="194"/>
      <c r="O742" s="194"/>
      <c r="P742" s="194"/>
      <c r="Q742" s="194"/>
      <c r="R742" s="194"/>
      <c r="S742" s="194"/>
      <c r="T742" s="194"/>
      <c r="U742" s="194"/>
      <c r="V742" s="194"/>
      <c r="W742" s="194"/>
      <c r="X742" s="194"/>
      <c r="Y742" s="194"/>
      <c r="Z742" s="194"/>
      <c r="AA742" s="194"/>
      <c r="AB742" s="194"/>
      <c r="AC742" s="194"/>
      <c r="AD742" s="194"/>
    </row>
    <row r="743" spans="1:30" ht="18" customHeight="1">
      <c r="A743" s="230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194"/>
      <c r="N743" s="194"/>
      <c r="O743" s="194"/>
      <c r="P743" s="194"/>
      <c r="Q743" s="194"/>
      <c r="R743" s="194"/>
      <c r="S743" s="194"/>
      <c r="T743" s="194"/>
      <c r="U743" s="194"/>
      <c r="V743" s="194"/>
      <c r="W743" s="194"/>
      <c r="X743" s="194"/>
      <c r="Y743" s="194"/>
      <c r="Z743" s="194"/>
      <c r="AA743" s="194"/>
      <c r="AB743" s="194"/>
      <c r="AC743" s="194"/>
      <c r="AD743" s="194"/>
    </row>
    <row r="744" spans="1:30" ht="18" customHeight="1">
      <c r="A744" s="230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194"/>
      <c r="N744" s="194"/>
      <c r="O744" s="194"/>
      <c r="P744" s="194"/>
      <c r="Q744" s="194"/>
      <c r="R744" s="194"/>
      <c r="S744" s="194"/>
      <c r="T744" s="194"/>
      <c r="U744" s="194"/>
      <c r="V744" s="194"/>
      <c r="W744" s="194"/>
      <c r="X744" s="194"/>
      <c r="Y744" s="194"/>
      <c r="Z744" s="194"/>
      <c r="AA744" s="194"/>
      <c r="AB744" s="194"/>
      <c r="AC744" s="194"/>
      <c r="AD744" s="194"/>
    </row>
    <row r="745" spans="1:30" ht="18" customHeight="1">
      <c r="A745" s="230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194"/>
      <c r="N745" s="194"/>
      <c r="O745" s="194"/>
      <c r="P745" s="194"/>
      <c r="Q745" s="194"/>
      <c r="R745" s="194"/>
      <c r="S745" s="194"/>
      <c r="T745" s="194"/>
      <c r="U745" s="194"/>
      <c r="V745" s="194"/>
      <c r="W745" s="194"/>
      <c r="X745" s="194"/>
      <c r="Y745" s="194"/>
      <c r="Z745" s="194"/>
      <c r="AA745" s="194"/>
      <c r="AB745" s="194"/>
      <c r="AC745" s="194"/>
      <c r="AD745" s="194"/>
    </row>
    <row r="746" spans="1:30" ht="18" customHeight="1">
      <c r="A746" s="230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194"/>
      <c r="N746" s="194"/>
      <c r="O746" s="194"/>
      <c r="P746" s="194"/>
      <c r="Q746" s="194"/>
      <c r="R746" s="194"/>
      <c r="S746" s="194"/>
      <c r="T746" s="194"/>
      <c r="U746" s="194"/>
      <c r="V746" s="194"/>
      <c r="W746" s="194"/>
      <c r="X746" s="194"/>
      <c r="Y746" s="194"/>
      <c r="Z746" s="194"/>
      <c r="AA746" s="194"/>
      <c r="AB746" s="194"/>
      <c r="AC746" s="194"/>
      <c r="AD746" s="194"/>
    </row>
    <row r="747" spans="1:30" ht="18" customHeight="1">
      <c r="A747" s="230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194"/>
      <c r="N747" s="194"/>
      <c r="O747" s="194"/>
      <c r="P747" s="194"/>
      <c r="Q747" s="194"/>
      <c r="R747" s="194"/>
      <c r="S747" s="194"/>
      <c r="T747" s="194"/>
      <c r="U747" s="194"/>
      <c r="V747" s="194"/>
      <c r="W747" s="194"/>
      <c r="X747" s="194"/>
      <c r="Y747" s="194"/>
      <c r="Z747" s="194"/>
      <c r="AA747" s="194"/>
      <c r="AB747" s="194"/>
      <c r="AC747" s="194"/>
      <c r="AD747" s="194"/>
    </row>
    <row r="748" spans="1:30" ht="18" customHeight="1">
      <c r="A748" s="230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194"/>
      <c r="N748" s="194"/>
      <c r="O748" s="194"/>
      <c r="P748" s="194"/>
      <c r="Q748" s="194"/>
      <c r="R748" s="194"/>
      <c r="S748" s="194"/>
      <c r="T748" s="194"/>
      <c r="U748" s="194"/>
      <c r="V748" s="194"/>
      <c r="W748" s="194"/>
      <c r="X748" s="194"/>
      <c r="Y748" s="194"/>
      <c r="Z748" s="194"/>
      <c r="AA748" s="194"/>
      <c r="AB748" s="194"/>
      <c r="AC748" s="194"/>
      <c r="AD748" s="194"/>
    </row>
    <row r="749" spans="1:30" ht="18" customHeight="1">
      <c r="A749" s="230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194"/>
      <c r="N749" s="194"/>
      <c r="O749" s="194"/>
      <c r="P749" s="194"/>
      <c r="Q749" s="194"/>
      <c r="R749" s="194"/>
      <c r="S749" s="194"/>
      <c r="T749" s="194"/>
      <c r="U749" s="194"/>
      <c r="V749" s="194"/>
      <c r="W749" s="194"/>
      <c r="X749" s="194"/>
      <c r="Y749" s="194"/>
      <c r="Z749" s="194"/>
      <c r="AA749" s="194"/>
      <c r="AB749" s="194"/>
      <c r="AC749" s="194"/>
      <c r="AD749" s="194"/>
    </row>
    <row r="750" spans="1:30" ht="18" customHeight="1">
      <c r="A750" s="230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194"/>
      <c r="N750" s="194"/>
      <c r="O750" s="194"/>
      <c r="P750" s="194"/>
      <c r="Q750" s="194"/>
      <c r="R750" s="194"/>
      <c r="S750" s="194"/>
      <c r="T750" s="194"/>
      <c r="U750" s="194"/>
      <c r="V750" s="194"/>
      <c r="W750" s="194"/>
      <c r="X750" s="194"/>
      <c r="Y750" s="194"/>
      <c r="Z750" s="194"/>
      <c r="AA750" s="194"/>
      <c r="AB750" s="194"/>
      <c r="AC750" s="194"/>
      <c r="AD750" s="194"/>
    </row>
    <row r="751" spans="1:30" ht="18" customHeight="1">
      <c r="A751" s="230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194"/>
      <c r="N751" s="194"/>
      <c r="O751" s="194"/>
      <c r="P751" s="194"/>
      <c r="Q751" s="194"/>
      <c r="R751" s="194"/>
      <c r="S751" s="194"/>
      <c r="T751" s="194"/>
      <c r="U751" s="194"/>
      <c r="V751" s="194"/>
      <c r="W751" s="194"/>
      <c r="X751" s="194"/>
      <c r="Y751" s="194"/>
      <c r="Z751" s="194"/>
      <c r="AA751" s="194"/>
      <c r="AB751" s="194"/>
      <c r="AC751" s="194"/>
      <c r="AD751" s="194"/>
    </row>
    <row r="752" spans="1:30" ht="18" customHeight="1">
      <c r="A752" s="230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194"/>
      <c r="N752" s="194"/>
      <c r="O752" s="194"/>
      <c r="P752" s="194"/>
      <c r="Q752" s="194"/>
      <c r="R752" s="194"/>
      <c r="S752" s="194"/>
      <c r="T752" s="194"/>
      <c r="U752" s="194"/>
      <c r="V752" s="194"/>
      <c r="W752" s="194"/>
      <c r="X752" s="194"/>
      <c r="Y752" s="194"/>
      <c r="Z752" s="194"/>
      <c r="AA752" s="194"/>
      <c r="AB752" s="194"/>
      <c r="AC752" s="194"/>
      <c r="AD752" s="194"/>
    </row>
    <row r="753" spans="1:30" ht="18" customHeight="1">
      <c r="A753" s="230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194"/>
      <c r="N753" s="194"/>
      <c r="O753" s="194"/>
      <c r="P753" s="194"/>
      <c r="Q753" s="194"/>
      <c r="R753" s="194"/>
      <c r="S753" s="194"/>
      <c r="T753" s="194"/>
      <c r="U753" s="194"/>
      <c r="V753" s="194"/>
      <c r="W753" s="194"/>
      <c r="X753" s="194"/>
      <c r="Y753" s="194"/>
      <c r="Z753" s="194"/>
      <c r="AA753" s="194"/>
      <c r="AB753" s="194"/>
      <c r="AC753" s="194"/>
      <c r="AD753" s="194"/>
    </row>
    <row r="754" spans="1:30" ht="18" customHeight="1">
      <c r="A754" s="230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194"/>
      <c r="N754" s="194"/>
      <c r="O754" s="194"/>
      <c r="P754" s="194"/>
      <c r="Q754" s="194"/>
      <c r="R754" s="194"/>
      <c r="S754" s="194"/>
      <c r="T754" s="194"/>
      <c r="U754" s="194"/>
      <c r="V754" s="194"/>
      <c r="W754" s="194"/>
      <c r="X754" s="194"/>
      <c r="Y754" s="194"/>
      <c r="Z754" s="194"/>
      <c r="AA754" s="194"/>
      <c r="AB754" s="194"/>
      <c r="AC754" s="194"/>
      <c r="AD754" s="194"/>
    </row>
    <row r="755" spans="1:30" ht="18" customHeight="1">
      <c r="A755" s="230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194"/>
      <c r="N755" s="194"/>
      <c r="O755" s="194"/>
      <c r="P755" s="194"/>
      <c r="Q755" s="194"/>
      <c r="R755" s="194"/>
      <c r="S755" s="194"/>
      <c r="T755" s="194"/>
      <c r="U755" s="194"/>
      <c r="V755" s="194"/>
      <c r="W755" s="194"/>
      <c r="X755" s="194"/>
      <c r="Y755" s="194"/>
      <c r="Z755" s="194"/>
      <c r="AA755" s="194"/>
      <c r="AB755" s="194"/>
      <c r="AC755" s="194"/>
      <c r="AD755" s="194"/>
    </row>
    <row r="756" spans="1:30" ht="18" customHeight="1">
      <c r="A756" s="230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194"/>
      <c r="N756" s="194"/>
      <c r="O756" s="194"/>
      <c r="P756" s="194"/>
      <c r="Q756" s="194"/>
      <c r="R756" s="194"/>
      <c r="S756" s="194"/>
      <c r="T756" s="194"/>
      <c r="U756" s="194"/>
      <c r="V756" s="194"/>
      <c r="W756" s="194"/>
      <c r="X756" s="194"/>
      <c r="Y756" s="194"/>
      <c r="Z756" s="194"/>
      <c r="AA756" s="194"/>
      <c r="AB756" s="194"/>
      <c r="AC756" s="194"/>
      <c r="AD756" s="194"/>
    </row>
    <row r="757" spans="1:30" ht="18" customHeight="1">
      <c r="A757" s="230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194"/>
      <c r="N757" s="194"/>
      <c r="O757" s="194"/>
      <c r="P757" s="194"/>
      <c r="Q757" s="194"/>
      <c r="R757" s="194"/>
      <c r="S757" s="194"/>
      <c r="T757" s="194"/>
      <c r="U757" s="194"/>
      <c r="V757" s="194"/>
      <c r="W757" s="194"/>
      <c r="X757" s="194"/>
      <c r="Y757" s="194"/>
      <c r="Z757" s="194"/>
      <c r="AA757" s="194"/>
      <c r="AB757" s="194"/>
      <c r="AC757" s="194"/>
      <c r="AD757" s="194"/>
    </row>
    <row r="758" spans="1:30" ht="18" customHeight="1">
      <c r="A758" s="230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194"/>
      <c r="N758" s="194"/>
      <c r="O758" s="194"/>
      <c r="P758" s="194"/>
      <c r="Q758" s="194"/>
      <c r="R758" s="194"/>
      <c r="S758" s="194"/>
      <c r="T758" s="194"/>
      <c r="U758" s="194"/>
      <c r="V758" s="194"/>
      <c r="W758" s="194"/>
      <c r="X758" s="194"/>
      <c r="Y758" s="194"/>
      <c r="Z758" s="194"/>
      <c r="AA758" s="194"/>
      <c r="AB758" s="194"/>
      <c r="AC758" s="194"/>
      <c r="AD758" s="194"/>
    </row>
    <row r="759" spans="1:30" ht="18" customHeight="1">
      <c r="A759" s="230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194"/>
      <c r="N759" s="194"/>
      <c r="O759" s="194"/>
      <c r="P759" s="194"/>
      <c r="Q759" s="194"/>
      <c r="R759" s="194"/>
      <c r="S759" s="194"/>
      <c r="T759" s="194"/>
      <c r="U759" s="194"/>
      <c r="V759" s="194"/>
      <c r="W759" s="194"/>
      <c r="X759" s="194"/>
      <c r="Y759" s="194"/>
      <c r="Z759" s="194"/>
      <c r="AA759" s="194"/>
      <c r="AB759" s="194"/>
      <c r="AC759" s="194"/>
      <c r="AD759" s="194"/>
    </row>
    <row r="760" spans="1:30" ht="18" customHeight="1">
      <c r="A760" s="230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194"/>
      <c r="N760" s="194"/>
      <c r="O760" s="194"/>
      <c r="P760" s="194"/>
      <c r="Q760" s="194"/>
      <c r="R760" s="194"/>
      <c r="S760" s="194"/>
      <c r="T760" s="194"/>
      <c r="U760" s="194"/>
      <c r="V760" s="194"/>
      <c r="W760" s="194"/>
      <c r="X760" s="194"/>
      <c r="Y760" s="194"/>
      <c r="Z760" s="194"/>
      <c r="AA760" s="194"/>
      <c r="AB760" s="194"/>
      <c r="AC760" s="194"/>
      <c r="AD760" s="194"/>
    </row>
    <row r="761" spans="1:30" ht="18" customHeight="1">
      <c r="A761" s="230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194"/>
      <c r="N761" s="194"/>
      <c r="O761" s="194"/>
      <c r="P761" s="194"/>
      <c r="Q761" s="194"/>
      <c r="R761" s="194"/>
      <c r="S761" s="194"/>
      <c r="T761" s="194"/>
      <c r="U761" s="194"/>
      <c r="V761" s="194"/>
      <c r="W761" s="194"/>
      <c r="X761" s="194"/>
      <c r="Y761" s="194"/>
      <c r="Z761" s="194"/>
      <c r="AA761" s="194"/>
      <c r="AB761" s="194"/>
      <c r="AC761" s="194"/>
      <c r="AD761" s="194"/>
    </row>
    <row r="762" spans="1:30" ht="18" customHeight="1">
      <c r="A762" s="230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194"/>
      <c r="N762" s="194"/>
      <c r="O762" s="194"/>
      <c r="P762" s="194"/>
      <c r="Q762" s="194"/>
      <c r="R762" s="194"/>
      <c r="S762" s="194"/>
      <c r="T762" s="194"/>
      <c r="U762" s="194"/>
      <c r="V762" s="194"/>
      <c r="W762" s="194"/>
      <c r="X762" s="194"/>
      <c r="Y762" s="194"/>
      <c r="Z762" s="194"/>
      <c r="AA762" s="194"/>
      <c r="AB762" s="194"/>
      <c r="AC762" s="194"/>
      <c r="AD762" s="194"/>
    </row>
    <row r="763" spans="1:30" ht="18" customHeight="1">
      <c r="A763" s="230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194"/>
      <c r="N763" s="194"/>
      <c r="O763" s="194"/>
      <c r="P763" s="194"/>
      <c r="Q763" s="194"/>
      <c r="R763" s="194"/>
      <c r="S763" s="194"/>
      <c r="T763" s="194"/>
      <c r="U763" s="194"/>
      <c r="V763" s="194"/>
      <c r="W763" s="194"/>
      <c r="X763" s="194"/>
      <c r="Y763" s="194"/>
      <c r="Z763" s="194"/>
      <c r="AA763" s="194"/>
      <c r="AB763" s="194"/>
      <c r="AC763" s="194"/>
      <c r="AD763" s="194"/>
    </row>
    <row r="764" spans="1:30" ht="18" customHeight="1">
      <c r="A764" s="230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194"/>
      <c r="N764" s="194"/>
      <c r="O764" s="194"/>
      <c r="P764" s="194"/>
      <c r="Q764" s="194"/>
      <c r="R764" s="194"/>
      <c r="S764" s="194"/>
      <c r="T764" s="194"/>
      <c r="U764" s="194"/>
      <c r="V764" s="194"/>
      <c r="W764" s="194"/>
      <c r="X764" s="194"/>
      <c r="Y764" s="194"/>
      <c r="Z764" s="194"/>
      <c r="AA764" s="194"/>
      <c r="AB764" s="194"/>
      <c r="AC764" s="194"/>
      <c r="AD764" s="194"/>
    </row>
    <row r="765" spans="1:30" ht="18" customHeight="1">
      <c r="A765" s="230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194"/>
      <c r="N765" s="194"/>
      <c r="O765" s="194"/>
      <c r="P765" s="194"/>
      <c r="Q765" s="194"/>
      <c r="R765" s="194"/>
      <c r="S765" s="194"/>
      <c r="T765" s="194"/>
      <c r="U765" s="194"/>
      <c r="V765" s="194"/>
      <c r="W765" s="194"/>
      <c r="X765" s="194"/>
      <c r="Y765" s="194"/>
      <c r="Z765" s="194"/>
      <c r="AA765" s="194"/>
      <c r="AB765" s="194"/>
      <c r="AC765" s="194"/>
      <c r="AD765" s="194"/>
    </row>
    <row r="766" spans="1:30" ht="18" customHeight="1">
      <c r="A766" s="230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194"/>
      <c r="N766" s="194"/>
      <c r="O766" s="194"/>
      <c r="P766" s="194"/>
      <c r="Q766" s="194"/>
      <c r="R766" s="194"/>
      <c r="S766" s="194"/>
      <c r="T766" s="194"/>
      <c r="U766" s="194"/>
      <c r="V766" s="194"/>
      <c r="W766" s="194"/>
      <c r="X766" s="194"/>
      <c r="Y766" s="194"/>
      <c r="Z766" s="194"/>
      <c r="AA766" s="194"/>
      <c r="AB766" s="194"/>
      <c r="AC766" s="194"/>
      <c r="AD766" s="194"/>
    </row>
    <row r="767" spans="1:30" ht="18" customHeight="1">
      <c r="A767" s="230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194"/>
      <c r="N767" s="194"/>
      <c r="O767" s="194"/>
      <c r="P767" s="194"/>
      <c r="Q767" s="194"/>
      <c r="R767" s="194"/>
      <c r="S767" s="194"/>
      <c r="T767" s="194"/>
      <c r="U767" s="194"/>
      <c r="V767" s="194"/>
      <c r="W767" s="194"/>
      <c r="X767" s="194"/>
      <c r="Y767" s="194"/>
      <c r="Z767" s="194"/>
      <c r="AA767" s="194"/>
      <c r="AB767" s="194"/>
      <c r="AC767" s="194"/>
      <c r="AD767" s="194"/>
    </row>
    <row r="768" spans="1:30" ht="18" customHeight="1">
      <c r="A768" s="230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194"/>
      <c r="N768" s="194"/>
      <c r="O768" s="194"/>
      <c r="P768" s="194"/>
      <c r="Q768" s="194"/>
      <c r="R768" s="194"/>
      <c r="S768" s="194"/>
      <c r="T768" s="194"/>
      <c r="U768" s="194"/>
      <c r="V768" s="194"/>
      <c r="W768" s="194"/>
      <c r="X768" s="194"/>
      <c r="Y768" s="194"/>
      <c r="Z768" s="194"/>
      <c r="AA768" s="194"/>
      <c r="AB768" s="194"/>
      <c r="AC768" s="194"/>
      <c r="AD768" s="194"/>
    </row>
    <row r="769" spans="1:30" ht="18" customHeight="1">
      <c r="A769" s="230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194"/>
      <c r="N769" s="194"/>
      <c r="O769" s="194"/>
      <c r="P769" s="194"/>
      <c r="Q769" s="194"/>
      <c r="R769" s="194"/>
      <c r="S769" s="194"/>
      <c r="T769" s="194"/>
      <c r="U769" s="194"/>
      <c r="V769" s="194"/>
      <c r="W769" s="194"/>
      <c r="X769" s="194"/>
      <c r="Y769" s="194"/>
      <c r="Z769" s="194"/>
      <c r="AA769" s="194"/>
      <c r="AB769" s="194"/>
      <c r="AC769" s="194"/>
      <c r="AD769" s="194"/>
    </row>
    <row r="770" spans="1:30" ht="18" customHeight="1">
      <c r="A770" s="230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194"/>
      <c r="N770" s="194"/>
      <c r="O770" s="194"/>
      <c r="P770" s="194"/>
      <c r="Q770" s="194"/>
      <c r="R770" s="194"/>
      <c r="S770" s="194"/>
      <c r="T770" s="194"/>
      <c r="U770" s="194"/>
      <c r="V770" s="194"/>
      <c r="W770" s="194"/>
      <c r="X770" s="194"/>
      <c r="Y770" s="194"/>
      <c r="Z770" s="194"/>
      <c r="AA770" s="194"/>
      <c r="AB770" s="194"/>
      <c r="AC770" s="194"/>
      <c r="AD770" s="194"/>
    </row>
    <row r="771" spans="1:30" ht="18" customHeight="1">
      <c r="A771" s="230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194"/>
      <c r="N771" s="194"/>
      <c r="O771" s="194"/>
      <c r="P771" s="194"/>
      <c r="Q771" s="194"/>
      <c r="R771" s="194"/>
      <c r="S771" s="194"/>
      <c r="T771" s="194"/>
      <c r="U771" s="194"/>
      <c r="V771" s="194"/>
      <c r="W771" s="194"/>
      <c r="X771" s="194"/>
      <c r="Y771" s="194"/>
      <c r="Z771" s="194"/>
      <c r="AA771" s="194"/>
      <c r="AB771" s="194"/>
      <c r="AC771" s="194"/>
      <c r="AD771" s="194"/>
    </row>
    <row r="772" spans="1:30" ht="18" customHeight="1">
      <c r="A772" s="230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194"/>
      <c r="N772" s="194"/>
      <c r="O772" s="194"/>
      <c r="P772" s="194"/>
      <c r="Q772" s="194"/>
      <c r="R772" s="194"/>
      <c r="S772" s="194"/>
      <c r="T772" s="194"/>
      <c r="U772" s="194"/>
      <c r="V772" s="194"/>
      <c r="W772" s="194"/>
      <c r="X772" s="194"/>
      <c r="Y772" s="194"/>
      <c r="Z772" s="194"/>
      <c r="AA772" s="194"/>
      <c r="AB772" s="194"/>
      <c r="AC772" s="194"/>
      <c r="AD772" s="194"/>
    </row>
    <row r="773" spans="1:30" ht="18" customHeight="1">
      <c r="A773" s="230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194"/>
      <c r="N773" s="194"/>
      <c r="O773" s="194"/>
      <c r="P773" s="194"/>
      <c r="Q773" s="194"/>
      <c r="R773" s="194"/>
      <c r="S773" s="194"/>
      <c r="T773" s="194"/>
      <c r="U773" s="194"/>
      <c r="V773" s="194"/>
      <c r="W773" s="194"/>
      <c r="X773" s="194"/>
      <c r="Y773" s="194"/>
      <c r="Z773" s="194"/>
      <c r="AA773" s="194"/>
      <c r="AB773" s="194"/>
      <c r="AC773" s="194"/>
      <c r="AD773" s="194"/>
    </row>
    <row r="774" spans="1:30" ht="18" customHeight="1">
      <c r="A774" s="230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194"/>
      <c r="N774" s="194"/>
      <c r="O774" s="194"/>
      <c r="P774" s="194"/>
      <c r="Q774" s="194"/>
      <c r="R774" s="194"/>
      <c r="S774" s="194"/>
      <c r="T774" s="194"/>
      <c r="U774" s="194"/>
      <c r="V774" s="194"/>
      <c r="W774" s="194"/>
      <c r="X774" s="194"/>
      <c r="Y774" s="194"/>
      <c r="Z774" s="194"/>
      <c r="AA774" s="194"/>
      <c r="AB774" s="194"/>
      <c r="AC774" s="194"/>
      <c r="AD774" s="194"/>
    </row>
    <row r="775" spans="1:30" ht="18" customHeight="1">
      <c r="A775" s="230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194"/>
      <c r="N775" s="194"/>
      <c r="O775" s="194"/>
      <c r="P775" s="194"/>
      <c r="Q775" s="194"/>
      <c r="R775" s="194"/>
      <c r="S775" s="194"/>
      <c r="T775" s="194"/>
      <c r="U775" s="194"/>
      <c r="V775" s="194"/>
      <c r="W775" s="194"/>
      <c r="X775" s="194"/>
      <c r="Y775" s="194"/>
      <c r="Z775" s="194"/>
      <c r="AA775" s="194"/>
      <c r="AB775" s="194"/>
      <c r="AC775" s="194"/>
      <c r="AD775" s="194"/>
    </row>
    <row r="776" spans="1:30" ht="18" customHeight="1">
      <c r="A776" s="230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194"/>
      <c r="N776" s="194"/>
      <c r="O776" s="194"/>
      <c r="P776" s="194"/>
      <c r="Q776" s="194"/>
      <c r="R776" s="194"/>
      <c r="S776" s="194"/>
      <c r="T776" s="194"/>
      <c r="U776" s="194"/>
      <c r="V776" s="194"/>
      <c r="W776" s="194"/>
      <c r="X776" s="194"/>
      <c r="Y776" s="194"/>
      <c r="Z776" s="194"/>
      <c r="AA776" s="194"/>
      <c r="AB776" s="194"/>
      <c r="AC776" s="194"/>
      <c r="AD776" s="194"/>
    </row>
    <row r="777" spans="1:30" ht="18" customHeight="1">
      <c r="A777" s="230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194"/>
      <c r="N777" s="194"/>
      <c r="O777" s="194"/>
      <c r="P777" s="194"/>
      <c r="Q777" s="194"/>
      <c r="R777" s="194"/>
      <c r="S777" s="194"/>
      <c r="T777" s="194"/>
      <c r="U777" s="194"/>
      <c r="V777" s="194"/>
      <c r="W777" s="194"/>
      <c r="X777" s="194"/>
      <c r="Y777" s="194"/>
      <c r="Z777" s="194"/>
      <c r="AA777" s="194"/>
      <c r="AB777" s="194"/>
      <c r="AC777" s="194"/>
      <c r="AD777" s="194"/>
    </row>
    <row r="778" spans="1:30" ht="18" customHeight="1">
      <c r="A778" s="230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194"/>
      <c r="N778" s="194"/>
      <c r="O778" s="194"/>
      <c r="P778" s="194"/>
      <c r="Q778" s="194"/>
      <c r="R778" s="194"/>
      <c r="S778" s="194"/>
      <c r="T778" s="194"/>
      <c r="U778" s="194"/>
      <c r="V778" s="194"/>
      <c r="W778" s="194"/>
      <c r="X778" s="194"/>
      <c r="Y778" s="194"/>
      <c r="Z778" s="194"/>
      <c r="AA778" s="194"/>
      <c r="AB778" s="194"/>
      <c r="AC778" s="194"/>
      <c r="AD778" s="194"/>
    </row>
    <row r="779" spans="1:30" ht="18" customHeight="1">
      <c r="A779" s="230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194"/>
      <c r="N779" s="194"/>
      <c r="O779" s="194"/>
      <c r="P779" s="194"/>
      <c r="Q779" s="194"/>
      <c r="R779" s="194"/>
      <c r="S779" s="194"/>
      <c r="T779" s="194"/>
      <c r="U779" s="194"/>
      <c r="V779" s="194"/>
      <c r="W779" s="194"/>
      <c r="X779" s="194"/>
      <c r="Y779" s="194"/>
      <c r="Z779" s="194"/>
      <c r="AA779" s="194"/>
      <c r="AB779" s="194"/>
      <c r="AC779" s="194"/>
      <c r="AD779" s="194"/>
    </row>
    <row r="780" spans="1:30" ht="18" customHeight="1">
      <c r="A780" s="230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194"/>
      <c r="N780" s="194"/>
      <c r="O780" s="194"/>
      <c r="P780" s="194"/>
      <c r="Q780" s="194"/>
      <c r="R780" s="194"/>
      <c r="S780" s="194"/>
      <c r="T780" s="194"/>
      <c r="U780" s="194"/>
      <c r="V780" s="194"/>
      <c r="W780" s="194"/>
      <c r="X780" s="194"/>
      <c r="Y780" s="194"/>
      <c r="Z780" s="194"/>
      <c r="AA780" s="194"/>
      <c r="AB780" s="194"/>
      <c r="AC780" s="194"/>
      <c r="AD780" s="194"/>
    </row>
    <row r="781" spans="1:30" ht="18" customHeight="1">
      <c r="A781" s="230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194"/>
      <c r="N781" s="194"/>
      <c r="O781" s="194"/>
      <c r="P781" s="194"/>
      <c r="Q781" s="194"/>
      <c r="R781" s="194"/>
      <c r="S781" s="194"/>
      <c r="T781" s="194"/>
      <c r="U781" s="194"/>
      <c r="V781" s="194"/>
      <c r="W781" s="194"/>
      <c r="X781" s="194"/>
      <c r="Y781" s="194"/>
      <c r="Z781" s="194"/>
      <c r="AA781" s="194"/>
      <c r="AB781" s="194"/>
      <c r="AC781" s="194"/>
      <c r="AD781" s="194"/>
    </row>
    <row r="782" spans="1:30" ht="18" customHeight="1">
      <c r="A782" s="230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194"/>
      <c r="N782" s="194"/>
      <c r="O782" s="194"/>
      <c r="P782" s="194"/>
      <c r="Q782" s="194"/>
      <c r="R782" s="194"/>
      <c r="S782" s="194"/>
      <c r="T782" s="194"/>
      <c r="U782" s="194"/>
      <c r="V782" s="194"/>
      <c r="W782" s="194"/>
      <c r="X782" s="194"/>
      <c r="Y782" s="194"/>
      <c r="Z782" s="194"/>
      <c r="AA782" s="194"/>
      <c r="AB782" s="194"/>
      <c r="AC782" s="194"/>
      <c r="AD782" s="194"/>
    </row>
    <row r="783" spans="1:30" ht="18" customHeight="1">
      <c r="A783" s="230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194"/>
      <c r="N783" s="194"/>
      <c r="O783" s="194"/>
      <c r="P783" s="194"/>
      <c r="Q783" s="194"/>
      <c r="R783" s="194"/>
      <c r="S783" s="194"/>
      <c r="T783" s="194"/>
      <c r="U783" s="194"/>
      <c r="V783" s="194"/>
      <c r="W783" s="194"/>
      <c r="X783" s="194"/>
      <c r="Y783" s="194"/>
      <c r="Z783" s="194"/>
      <c r="AA783" s="194"/>
      <c r="AB783" s="194"/>
      <c r="AC783" s="194"/>
      <c r="AD783" s="194"/>
    </row>
    <row r="784" spans="1:30" ht="18" customHeight="1">
      <c r="A784" s="230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194"/>
      <c r="N784" s="194"/>
      <c r="O784" s="194"/>
      <c r="P784" s="194"/>
      <c r="Q784" s="194"/>
      <c r="R784" s="194"/>
      <c r="S784" s="194"/>
      <c r="T784" s="194"/>
      <c r="U784" s="194"/>
      <c r="V784" s="194"/>
      <c r="W784" s="194"/>
      <c r="X784" s="194"/>
      <c r="Y784" s="194"/>
      <c r="Z784" s="194"/>
      <c r="AA784" s="194"/>
      <c r="AB784" s="194"/>
      <c r="AC784" s="194"/>
      <c r="AD784" s="194"/>
    </row>
    <row r="785" spans="1:30" ht="18" customHeight="1">
      <c r="A785" s="230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194"/>
      <c r="N785" s="194"/>
      <c r="O785" s="194"/>
      <c r="P785" s="194"/>
      <c r="Q785" s="194"/>
      <c r="R785" s="194"/>
      <c r="S785" s="194"/>
      <c r="T785" s="194"/>
      <c r="U785" s="194"/>
      <c r="V785" s="194"/>
      <c r="W785" s="194"/>
      <c r="X785" s="194"/>
      <c r="Y785" s="194"/>
      <c r="Z785" s="194"/>
      <c r="AA785" s="194"/>
      <c r="AB785" s="194"/>
      <c r="AC785" s="194"/>
      <c r="AD785" s="194"/>
    </row>
    <row r="786" spans="1:30" ht="18" customHeight="1">
      <c r="A786" s="230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194"/>
      <c r="N786" s="194"/>
      <c r="O786" s="194"/>
      <c r="P786" s="194"/>
      <c r="Q786" s="194"/>
      <c r="R786" s="194"/>
      <c r="S786" s="194"/>
      <c r="T786" s="194"/>
      <c r="U786" s="194"/>
      <c r="V786" s="194"/>
      <c r="W786" s="194"/>
      <c r="X786" s="194"/>
      <c r="Y786" s="194"/>
      <c r="Z786" s="194"/>
      <c r="AA786" s="194"/>
      <c r="AB786" s="194"/>
      <c r="AC786" s="194"/>
      <c r="AD786" s="194"/>
    </row>
    <row r="787" spans="1:30" ht="18" customHeight="1">
      <c r="A787" s="230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194"/>
      <c r="N787" s="194"/>
      <c r="O787" s="194"/>
      <c r="P787" s="194"/>
      <c r="Q787" s="194"/>
      <c r="R787" s="194"/>
      <c r="S787" s="194"/>
      <c r="T787" s="194"/>
      <c r="U787" s="194"/>
      <c r="V787" s="194"/>
      <c r="W787" s="194"/>
      <c r="X787" s="194"/>
      <c r="Y787" s="194"/>
      <c r="Z787" s="194"/>
      <c r="AA787" s="194"/>
      <c r="AB787" s="194"/>
      <c r="AC787" s="194"/>
      <c r="AD787" s="194"/>
    </row>
    <row r="788" spans="1:30" ht="18" customHeight="1">
      <c r="A788" s="230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194"/>
      <c r="N788" s="194"/>
      <c r="O788" s="194"/>
      <c r="P788" s="194"/>
      <c r="Q788" s="194"/>
      <c r="R788" s="194"/>
      <c r="S788" s="194"/>
      <c r="T788" s="194"/>
      <c r="U788" s="194"/>
      <c r="V788" s="194"/>
      <c r="W788" s="194"/>
      <c r="X788" s="194"/>
      <c r="Y788" s="194"/>
      <c r="Z788" s="194"/>
      <c r="AA788" s="194"/>
      <c r="AB788" s="194"/>
      <c r="AC788" s="194"/>
      <c r="AD788" s="194"/>
    </row>
    <row r="789" spans="1:30" ht="18" customHeight="1">
      <c r="A789" s="230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194"/>
      <c r="N789" s="194"/>
      <c r="O789" s="194"/>
      <c r="P789" s="194"/>
      <c r="Q789" s="194"/>
      <c r="R789" s="194"/>
      <c r="S789" s="194"/>
      <c r="T789" s="194"/>
      <c r="U789" s="194"/>
      <c r="V789" s="194"/>
      <c r="W789" s="194"/>
      <c r="X789" s="194"/>
      <c r="Y789" s="194"/>
      <c r="Z789" s="194"/>
      <c r="AA789" s="194"/>
      <c r="AB789" s="194"/>
      <c r="AC789" s="194"/>
      <c r="AD789" s="194"/>
    </row>
    <row r="790" spans="1:30" ht="18" customHeight="1">
      <c r="A790" s="230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194"/>
      <c r="N790" s="194"/>
      <c r="O790" s="194"/>
      <c r="P790" s="194"/>
      <c r="Q790" s="194"/>
      <c r="R790" s="194"/>
      <c r="S790" s="194"/>
      <c r="T790" s="194"/>
      <c r="U790" s="194"/>
      <c r="V790" s="194"/>
      <c r="W790" s="194"/>
      <c r="X790" s="194"/>
      <c r="Y790" s="194"/>
      <c r="Z790" s="194"/>
      <c r="AA790" s="194"/>
      <c r="AB790" s="194"/>
      <c r="AC790" s="194"/>
      <c r="AD790" s="194"/>
    </row>
    <row r="791" spans="1:30" ht="18" customHeight="1">
      <c r="A791" s="230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194"/>
      <c r="N791" s="194"/>
      <c r="O791" s="194"/>
      <c r="P791" s="194"/>
      <c r="Q791" s="194"/>
      <c r="R791" s="194"/>
      <c r="S791" s="194"/>
      <c r="T791" s="194"/>
      <c r="U791" s="194"/>
      <c r="V791" s="194"/>
      <c r="W791" s="194"/>
      <c r="X791" s="194"/>
      <c r="Y791" s="194"/>
      <c r="Z791" s="194"/>
      <c r="AA791" s="194"/>
      <c r="AB791" s="194"/>
      <c r="AC791" s="194"/>
      <c r="AD791" s="194"/>
    </row>
    <row r="792" spans="1:30" ht="18" customHeight="1">
      <c r="A792" s="230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194"/>
      <c r="N792" s="194"/>
      <c r="O792" s="194"/>
      <c r="P792" s="194"/>
      <c r="Q792" s="194"/>
      <c r="R792" s="194"/>
      <c r="S792" s="194"/>
      <c r="T792" s="194"/>
      <c r="U792" s="194"/>
      <c r="V792" s="194"/>
      <c r="W792" s="194"/>
      <c r="X792" s="194"/>
      <c r="Y792" s="194"/>
      <c r="Z792" s="194"/>
      <c r="AA792" s="194"/>
      <c r="AB792" s="194"/>
      <c r="AC792" s="194"/>
      <c r="AD792" s="194"/>
    </row>
    <row r="793" spans="1:30" ht="18" customHeight="1">
      <c r="A793" s="230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194"/>
      <c r="N793" s="194"/>
      <c r="O793" s="194"/>
      <c r="P793" s="194"/>
      <c r="Q793" s="194"/>
      <c r="R793" s="194"/>
      <c r="S793" s="194"/>
      <c r="T793" s="194"/>
      <c r="U793" s="194"/>
      <c r="V793" s="194"/>
      <c r="W793" s="194"/>
      <c r="X793" s="194"/>
      <c r="Y793" s="194"/>
      <c r="Z793" s="194"/>
      <c r="AA793" s="194"/>
      <c r="AB793" s="194"/>
      <c r="AC793" s="194"/>
      <c r="AD793" s="194"/>
    </row>
    <row r="794" spans="1:30" ht="18" customHeight="1">
      <c r="A794" s="230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194"/>
      <c r="N794" s="194"/>
      <c r="O794" s="194"/>
      <c r="P794" s="194"/>
      <c r="Q794" s="194"/>
      <c r="R794" s="194"/>
      <c r="S794" s="194"/>
      <c r="T794" s="194"/>
      <c r="U794" s="194"/>
      <c r="V794" s="194"/>
      <c r="W794" s="194"/>
      <c r="X794" s="194"/>
      <c r="Y794" s="194"/>
      <c r="Z794" s="194"/>
      <c r="AA794" s="194"/>
      <c r="AB794" s="194"/>
      <c r="AC794" s="194"/>
      <c r="AD794" s="194"/>
    </row>
    <row r="795" spans="1:30" ht="18" customHeight="1">
      <c r="A795" s="230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194"/>
      <c r="N795" s="194"/>
      <c r="O795" s="194"/>
      <c r="P795" s="194"/>
      <c r="Q795" s="194"/>
      <c r="R795" s="194"/>
      <c r="S795" s="194"/>
      <c r="T795" s="194"/>
      <c r="U795" s="194"/>
      <c r="V795" s="194"/>
      <c r="W795" s="194"/>
      <c r="X795" s="194"/>
      <c r="Y795" s="194"/>
      <c r="Z795" s="194"/>
      <c r="AA795" s="194"/>
      <c r="AB795" s="194"/>
      <c r="AC795" s="194"/>
      <c r="AD795" s="194"/>
    </row>
    <row r="796" spans="1:30" ht="18" customHeight="1">
      <c r="A796" s="230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194"/>
      <c r="N796" s="194"/>
      <c r="O796" s="194"/>
      <c r="P796" s="194"/>
      <c r="Q796" s="194"/>
      <c r="R796" s="194"/>
      <c r="S796" s="194"/>
      <c r="T796" s="194"/>
      <c r="U796" s="194"/>
      <c r="V796" s="194"/>
      <c r="W796" s="194"/>
      <c r="X796" s="194"/>
      <c r="Y796" s="194"/>
      <c r="Z796" s="194"/>
      <c r="AA796" s="194"/>
      <c r="AB796" s="194"/>
      <c r="AC796" s="194"/>
      <c r="AD796" s="194"/>
    </row>
    <row r="797" spans="1:30" ht="18" customHeight="1">
      <c r="A797" s="230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194"/>
      <c r="N797" s="194"/>
      <c r="O797" s="194"/>
      <c r="P797" s="194"/>
      <c r="Q797" s="194"/>
      <c r="R797" s="194"/>
      <c r="S797" s="194"/>
      <c r="T797" s="194"/>
      <c r="U797" s="194"/>
      <c r="V797" s="194"/>
      <c r="W797" s="194"/>
      <c r="X797" s="194"/>
      <c r="Y797" s="194"/>
      <c r="Z797" s="194"/>
      <c r="AA797" s="194"/>
      <c r="AB797" s="194"/>
      <c r="AC797" s="194"/>
      <c r="AD797" s="194"/>
    </row>
    <row r="798" spans="1:30" ht="18" customHeight="1">
      <c r="A798" s="230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194"/>
      <c r="N798" s="194"/>
      <c r="O798" s="194"/>
      <c r="P798" s="194"/>
      <c r="Q798" s="194"/>
      <c r="R798" s="194"/>
      <c r="S798" s="194"/>
      <c r="T798" s="194"/>
      <c r="U798" s="194"/>
      <c r="V798" s="194"/>
      <c r="W798" s="194"/>
      <c r="X798" s="194"/>
      <c r="Y798" s="194"/>
      <c r="Z798" s="194"/>
      <c r="AA798" s="194"/>
      <c r="AB798" s="194"/>
      <c r="AC798" s="194"/>
      <c r="AD798" s="194"/>
    </row>
    <row r="799" spans="1:30" ht="18" customHeight="1">
      <c r="A799" s="230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194"/>
      <c r="N799" s="194"/>
      <c r="O799" s="194"/>
      <c r="P799" s="194"/>
      <c r="Q799" s="194"/>
      <c r="R799" s="194"/>
      <c r="S799" s="194"/>
      <c r="T799" s="194"/>
      <c r="U799" s="194"/>
      <c r="V799" s="194"/>
      <c r="W799" s="194"/>
      <c r="X799" s="194"/>
      <c r="Y799" s="194"/>
      <c r="Z799" s="194"/>
      <c r="AA799" s="194"/>
      <c r="AB799" s="194"/>
      <c r="AC799" s="194"/>
      <c r="AD799" s="194"/>
    </row>
    <row r="800" spans="1:30" ht="18" customHeight="1">
      <c r="A800" s="230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194"/>
      <c r="N800" s="194"/>
      <c r="O800" s="194"/>
      <c r="P800" s="194"/>
      <c r="Q800" s="194"/>
      <c r="R800" s="194"/>
      <c r="S800" s="194"/>
      <c r="T800" s="194"/>
      <c r="U800" s="194"/>
      <c r="V800" s="194"/>
      <c r="W800" s="194"/>
      <c r="X800" s="194"/>
      <c r="Y800" s="194"/>
      <c r="Z800" s="194"/>
      <c r="AA800" s="194"/>
      <c r="AB800" s="194"/>
      <c r="AC800" s="194"/>
      <c r="AD800" s="194"/>
    </row>
    <row r="801" spans="1:30" ht="18" customHeight="1">
      <c r="A801" s="230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194"/>
      <c r="N801" s="194"/>
      <c r="O801" s="194"/>
      <c r="P801" s="194"/>
      <c r="Q801" s="194"/>
      <c r="R801" s="194"/>
      <c r="S801" s="194"/>
      <c r="T801" s="194"/>
      <c r="U801" s="194"/>
      <c r="V801" s="194"/>
      <c r="W801" s="194"/>
      <c r="X801" s="194"/>
      <c r="Y801" s="194"/>
      <c r="Z801" s="194"/>
      <c r="AA801" s="194"/>
      <c r="AB801" s="194"/>
      <c r="AC801" s="194"/>
      <c r="AD801" s="194"/>
    </row>
    <row r="802" spans="1:30" ht="18" customHeight="1">
      <c r="A802" s="230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194"/>
      <c r="N802" s="194"/>
      <c r="O802" s="194"/>
      <c r="P802" s="194"/>
      <c r="Q802" s="194"/>
      <c r="R802" s="194"/>
      <c r="S802" s="194"/>
      <c r="T802" s="194"/>
      <c r="U802" s="194"/>
      <c r="V802" s="194"/>
      <c r="W802" s="194"/>
      <c r="X802" s="194"/>
      <c r="Y802" s="194"/>
      <c r="Z802" s="194"/>
      <c r="AA802" s="194"/>
      <c r="AB802" s="194"/>
      <c r="AC802" s="194"/>
      <c r="AD802" s="194"/>
    </row>
    <row r="803" spans="1:30" ht="18" customHeight="1">
      <c r="A803" s="230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194"/>
      <c r="N803" s="194"/>
      <c r="O803" s="194"/>
      <c r="P803" s="194"/>
      <c r="Q803" s="194"/>
      <c r="R803" s="194"/>
      <c r="S803" s="194"/>
      <c r="T803" s="194"/>
      <c r="U803" s="194"/>
      <c r="V803" s="194"/>
      <c r="W803" s="194"/>
      <c r="X803" s="194"/>
      <c r="Y803" s="194"/>
      <c r="Z803" s="194"/>
      <c r="AA803" s="194"/>
      <c r="AB803" s="194"/>
      <c r="AC803" s="194"/>
      <c r="AD803" s="194"/>
    </row>
    <row r="804" spans="1:30" ht="18" customHeight="1">
      <c r="A804" s="230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194"/>
      <c r="N804" s="194"/>
      <c r="O804" s="194"/>
      <c r="P804" s="194"/>
      <c r="Q804" s="194"/>
      <c r="R804" s="194"/>
      <c r="S804" s="194"/>
      <c r="T804" s="194"/>
      <c r="U804" s="194"/>
      <c r="V804" s="194"/>
      <c r="W804" s="194"/>
      <c r="X804" s="194"/>
      <c r="Y804" s="194"/>
      <c r="Z804" s="194"/>
      <c r="AA804" s="194"/>
      <c r="AB804" s="194"/>
      <c r="AC804" s="194"/>
      <c r="AD804" s="194"/>
    </row>
    <row r="805" spans="1:30" ht="18" customHeight="1">
      <c r="A805" s="230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194"/>
      <c r="N805" s="194"/>
      <c r="O805" s="194"/>
      <c r="P805" s="194"/>
      <c r="Q805" s="194"/>
      <c r="R805" s="194"/>
      <c r="S805" s="194"/>
      <c r="T805" s="194"/>
      <c r="U805" s="194"/>
      <c r="V805" s="194"/>
      <c r="W805" s="194"/>
      <c r="X805" s="194"/>
      <c r="Y805" s="194"/>
      <c r="Z805" s="194"/>
      <c r="AA805" s="194"/>
      <c r="AB805" s="194"/>
      <c r="AC805" s="194"/>
      <c r="AD805" s="194"/>
    </row>
    <row r="806" spans="1:30" ht="18" customHeight="1">
      <c r="A806" s="230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194"/>
      <c r="N806" s="194"/>
      <c r="O806" s="194"/>
      <c r="P806" s="194"/>
      <c r="Q806" s="194"/>
      <c r="R806" s="194"/>
      <c r="S806" s="194"/>
      <c r="T806" s="194"/>
      <c r="U806" s="194"/>
      <c r="V806" s="194"/>
      <c r="W806" s="194"/>
      <c r="X806" s="194"/>
      <c r="Y806" s="194"/>
      <c r="Z806" s="194"/>
      <c r="AA806" s="194"/>
      <c r="AB806" s="194"/>
      <c r="AC806" s="194"/>
      <c r="AD806" s="194"/>
    </row>
    <row r="807" spans="1:30" ht="18" customHeight="1">
      <c r="A807" s="230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194"/>
      <c r="N807" s="194"/>
      <c r="O807" s="194"/>
      <c r="P807" s="194"/>
      <c r="Q807" s="194"/>
      <c r="R807" s="194"/>
      <c r="S807" s="194"/>
      <c r="T807" s="194"/>
      <c r="U807" s="194"/>
      <c r="V807" s="194"/>
      <c r="W807" s="194"/>
      <c r="X807" s="194"/>
      <c r="Y807" s="194"/>
      <c r="Z807" s="194"/>
      <c r="AA807" s="194"/>
      <c r="AB807" s="194"/>
      <c r="AC807" s="194"/>
      <c r="AD807" s="194"/>
    </row>
    <row r="808" spans="1:30" ht="18" customHeight="1">
      <c r="A808" s="230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194"/>
      <c r="N808" s="194"/>
      <c r="O808" s="194"/>
      <c r="P808" s="194"/>
      <c r="Q808" s="194"/>
      <c r="R808" s="194"/>
      <c r="S808" s="194"/>
      <c r="T808" s="194"/>
      <c r="U808" s="194"/>
      <c r="V808" s="194"/>
      <c r="W808" s="194"/>
      <c r="X808" s="194"/>
      <c r="Y808" s="194"/>
      <c r="Z808" s="194"/>
      <c r="AA808" s="194"/>
      <c r="AB808" s="194"/>
      <c r="AC808" s="194"/>
      <c r="AD808" s="194"/>
    </row>
    <row r="809" spans="1:30" ht="18" customHeight="1">
      <c r="A809" s="230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194"/>
      <c r="N809" s="194"/>
      <c r="O809" s="194"/>
      <c r="P809" s="194"/>
      <c r="Q809" s="194"/>
      <c r="R809" s="194"/>
      <c r="S809" s="194"/>
      <c r="T809" s="194"/>
      <c r="U809" s="194"/>
      <c r="V809" s="194"/>
      <c r="W809" s="194"/>
      <c r="X809" s="194"/>
      <c r="Y809" s="194"/>
      <c r="Z809" s="194"/>
      <c r="AA809" s="194"/>
      <c r="AB809" s="194"/>
      <c r="AC809" s="194"/>
      <c r="AD809" s="194"/>
    </row>
    <row r="810" spans="1:30" ht="18" customHeight="1">
      <c r="A810" s="230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194"/>
      <c r="N810" s="194"/>
      <c r="O810" s="194"/>
      <c r="P810" s="194"/>
      <c r="Q810" s="194"/>
      <c r="R810" s="194"/>
      <c r="S810" s="194"/>
      <c r="T810" s="194"/>
      <c r="U810" s="194"/>
      <c r="V810" s="194"/>
      <c r="W810" s="194"/>
      <c r="X810" s="194"/>
      <c r="Y810" s="194"/>
      <c r="Z810" s="194"/>
      <c r="AA810" s="194"/>
      <c r="AB810" s="194"/>
      <c r="AC810" s="194"/>
      <c r="AD810" s="194"/>
    </row>
    <row r="811" spans="1:30" ht="18" customHeight="1">
      <c r="A811" s="230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194"/>
      <c r="N811" s="194"/>
      <c r="O811" s="194"/>
      <c r="P811" s="194"/>
      <c r="Q811" s="194"/>
      <c r="R811" s="194"/>
      <c r="S811" s="194"/>
      <c r="T811" s="194"/>
      <c r="U811" s="194"/>
      <c r="V811" s="194"/>
      <c r="W811" s="194"/>
      <c r="X811" s="194"/>
      <c r="Y811" s="194"/>
      <c r="Z811" s="194"/>
      <c r="AA811" s="194"/>
      <c r="AB811" s="194"/>
      <c r="AC811" s="194"/>
      <c r="AD811" s="194"/>
    </row>
    <row r="812" spans="1:30" ht="18" customHeight="1">
      <c r="A812" s="230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194"/>
      <c r="N812" s="194"/>
      <c r="O812" s="194"/>
      <c r="P812" s="194"/>
      <c r="Q812" s="194"/>
      <c r="R812" s="194"/>
      <c r="S812" s="194"/>
      <c r="T812" s="194"/>
      <c r="U812" s="194"/>
      <c r="V812" s="194"/>
      <c r="W812" s="194"/>
      <c r="X812" s="194"/>
      <c r="Y812" s="194"/>
      <c r="Z812" s="194"/>
      <c r="AA812" s="194"/>
      <c r="AB812" s="194"/>
      <c r="AC812" s="194"/>
      <c r="AD812" s="194"/>
    </row>
    <row r="813" spans="1:30" ht="18" customHeight="1">
      <c r="A813" s="230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194"/>
      <c r="N813" s="194"/>
      <c r="O813" s="194"/>
      <c r="P813" s="194"/>
      <c r="Q813" s="194"/>
      <c r="R813" s="194"/>
      <c r="S813" s="194"/>
      <c r="T813" s="194"/>
      <c r="U813" s="194"/>
      <c r="V813" s="194"/>
      <c r="W813" s="194"/>
      <c r="X813" s="194"/>
      <c r="Y813" s="194"/>
      <c r="Z813" s="194"/>
      <c r="AA813" s="194"/>
      <c r="AB813" s="194"/>
      <c r="AC813" s="194"/>
      <c r="AD813" s="194"/>
    </row>
    <row r="814" spans="1:30" ht="18" customHeight="1">
      <c r="A814" s="230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194"/>
      <c r="N814" s="194"/>
      <c r="O814" s="194"/>
      <c r="P814" s="194"/>
      <c r="Q814" s="194"/>
      <c r="R814" s="194"/>
      <c r="S814" s="194"/>
      <c r="T814" s="194"/>
      <c r="U814" s="194"/>
      <c r="V814" s="194"/>
      <c r="W814" s="194"/>
      <c r="X814" s="194"/>
      <c r="Y814" s="194"/>
      <c r="Z814" s="194"/>
      <c r="AA814" s="194"/>
      <c r="AB814" s="194"/>
      <c r="AC814" s="194"/>
      <c r="AD814" s="194"/>
    </row>
    <row r="815" spans="1:30" ht="18" customHeight="1">
      <c r="A815" s="230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194"/>
      <c r="N815" s="194"/>
      <c r="O815" s="194"/>
      <c r="P815" s="194"/>
      <c r="Q815" s="194"/>
      <c r="R815" s="194"/>
      <c r="S815" s="194"/>
      <c r="T815" s="194"/>
      <c r="U815" s="194"/>
      <c r="V815" s="194"/>
      <c r="W815" s="194"/>
      <c r="X815" s="194"/>
      <c r="Y815" s="194"/>
      <c r="Z815" s="194"/>
      <c r="AA815" s="194"/>
      <c r="AB815" s="194"/>
      <c r="AC815" s="194"/>
      <c r="AD815" s="194"/>
    </row>
    <row r="816" spans="1:30" ht="18" customHeight="1">
      <c r="A816" s="230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194"/>
      <c r="N816" s="194"/>
      <c r="O816" s="194"/>
      <c r="P816" s="194"/>
      <c r="Q816" s="194"/>
      <c r="R816" s="194"/>
      <c r="S816" s="194"/>
      <c r="T816" s="194"/>
      <c r="U816" s="194"/>
      <c r="V816" s="194"/>
      <c r="W816" s="194"/>
      <c r="X816" s="194"/>
      <c r="Y816" s="194"/>
      <c r="Z816" s="194"/>
      <c r="AA816" s="194"/>
      <c r="AB816" s="194"/>
      <c r="AC816" s="194"/>
      <c r="AD816" s="194"/>
    </row>
    <row r="817" spans="1:30" ht="18" customHeight="1">
      <c r="A817" s="230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194"/>
      <c r="N817" s="194"/>
      <c r="O817" s="194"/>
      <c r="P817" s="194"/>
      <c r="Q817" s="194"/>
      <c r="R817" s="194"/>
      <c r="S817" s="194"/>
      <c r="T817" s="194"/>
      <c r="U817" s="194"/>
      <c r="V817" s="194"/>
      <c r="W817" s="194"/>
      <c r="X817" s="194"/>
      <c r="Y817" s="194"/>
      <c r="Z817" s="194"/>
      <c r="AA817" s="194"/>
      <c r="AB817" s="194"/>
      <c r="AC817" s="194"/>
      <c r="AD817" s="194"/>
    </row>
    <row r="818" spans="1:30" ht="18" customHeight="1">
      <c r="A818" s="230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194"/>
      <c r="N818" s="194"/>
      <c r="O818" s="194"/>
      <c r="P818" s="194"/>
      <c r="Q818" s="194"/>
      <c r="R818" s="194"/>
      <c r="S818" s="194"/>
      <c r="T818" s="194"/>
      <c r="U818" s="194"/>
      <c r="V818" s="194"/>
      <c r="W818" s="194"/>
      <c r="X818" s="194"/>
      <c r="Y818" s="194"/>
      <c r="Z818" s="194"/>
      <c r="AA818" s="194"/>
      <c r="AB818" s="194"/>
      <c r="AC818" s="194"/>
      <c r="AD818" s="194"/>
    </row>
    <row r="819" spans="1:30" ht="18" customHeight="1">
      <c r="A819" s="230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194"/>
      <c r="N819" s="194"/>
      <c r="O819" s="194"/>
      <c r="P819" s="194"/>
      <c r="Q819" s="194"/>
      <c r="R819" s="194"/>
      <c r="S819" s="194"/>
      <c r="T819" s="194"/>
      <c r="U819" s="194"/>
      <c r="V819" s="194"/>
      <c r="W819" s="194"/>
      <c r="X819" s="194"/>
      <c r="Y819" s="194"/>
      <c r="Z819" s="194"/>
      <c r="AA819" s="194"/>
      <c r="AB819" s="194"/>
      <c r="AC819" s="194"/>
      <c r="AD819" s="194"/>
    </row>
    <row r="820" spans="1:30" ht="18" customHeight="1">
      <c r="A820" s="230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194"/>
      <c r="N820" s="194"/>
      <c r="O820" s="194"/>
      <c r="P820" s="194"/>
      <c r="Q820" s="194"/>
      <c r="R820" s="194"/>
      <c r="S820" s="194"/>
      <c r="T820" s="194"/>
      <c r="U820" s="194"/>
      <c r="V820" s="194"/>
      <c r="W820" s="194"/>
      <c r="X820" s="194"/>
      <c r="Y820" s="194"/>
      <c r="Z820" s="194"/>
      <c r="AA820" s="194"/>
      <c r="AB820" s="194"/>
      <c r="AC820" s="194"/>
      <c r="AD820" s="194"/>
    </row>
    <row r="821" spans="1:30" ht="18" customHeight="1">
      <c r="A821" s="230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194"/>
      <c r="N821" s="194"/>
      <c r="O821" s="194"/>
      <c r="P821" s="194"/>
      <c r="Q821" s="194"/>
      <c r="R821" s="194"/>
      <c r="S821" s="194"/>
      <c r="T821" s="194"/>
      <c r="U821" s="194"/>
      <c r="V821" s="194"/>
      <c r="W821" s="194"/>
      <c r="X821" s="194"/>
      <c r="Y821" s="194"/>
      <c r="Z821" s="194"/>
      <c r="AA821" s="194"/>
      <c r="AB821" s="194"/>
      <c r="AC821" s="194"/>
      <c r="AD821" s="194"/>
    </row>
    <row r="822" spans="1:30" ht="18" customHeight="1">
      <c r="A822" s="230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194"/>
      <c r="N822" s="194"/>
      <c r="O822" s="194"/>
      <c r="P822" s="194"/>
      <c r="Q822" s="194"/>
      <c r="R822" s="194"/>
      <c r="S822" s="194"/>
      <c r="T822" s="194"/>
      <c r="U822" s="194"/>
      <c r="V822" s="194"/>
      <c r="W822" s="194"/>
      <c r="X822" s="194"/>
      <c r="Y822" s="194"/>
      <c r="Z822" s="194"/>
      <c r="AA822" s="194"/>
      <c r="AB822" s="194"/>
      <c r="AC822" s="194"/>
      <c r="AD822" s="194"/>
    </row>
    <row r="823" spans="1:30" ht="18" customHeight="1">
      <c r="A823" s="230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194"/>
      <c r="N823" s="194"/>
      <c r="O823" s="194"/>
      <c r="P823" s="194"/>
      <c r="Q823" s="194"/>
      <c r="R823" s="194"/>
      <c r="S823" s="194"/>
      <c r="T823" s="194"/>
      <c r="U823" s="194"/>
      <c r="V823" s="194"/>
      <c r="W823" s="194"/>
      <c r="X823" s="194"/>
      <c r="Y823" s="194"/>
      <c r="Z823" s="194"/>
      <c r="AA823" s="194"/>
      <c r="AB823" s="194"/>
      <c r="AC823" s="194"/>
      <c r="AD823" s="194"/>
    </row>
    <row r="824" spans="1:30" ht="18" customHeight="1">
      <c r="A824" s="230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194"/>
      <c r="N824" s="194"/>
      <c r="O824" s="194"/>
      <c r="P824" s="194"/>
      <c r="Q824" s="194"/>
      <c r="R824" s="194"/>
      <c r="S824" s="194"/>
      <c r="T824" s="194"/>
      <c r="U824" s="194"/>
      <c r="V824" s="194"/>
      <c r="W824" s="194"/>
      <c r="X824" s="194"/>
      <c r="Y824" s="194"/>
      <c r="Z824" s="194"/>
      <c r="AA824" s="194"/>
      <c r="AB824" s="194"/>
      <c r="AC824" s="194"/>
      <c r="AD824" s="194"/>
    </row>
    <row r="825" spans="1:30" ht="18" customHeight="1">
      <c r="A825" s="230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194"/>
      <c r="N825" s="194"/>
      <c r="O825" s="194"/>
      <c r="P825" s="194"/>
      <c r="Q825" s="194"/>
      <c r="R825" s="194"/>
      <c r="S825" s="194"/>
      <c r="T825" s="194"/>
      <c r="U825" s="194"/>
      <c r="V825" s="194"/>
      <c r="W825" s="194"/>
      <c r="X825" s="194"/>
      <c r="Y825" s="194"/>
      <c r="Z825" s="194"/>
      <c r="AA825" s="194"/>
      <c r="AB825" s="194"/>
      <c r="AC825" s="194"/>
      <c r="AD825" s="194"/>
    </row>
    <row r="826" spans="1:30" ht="18" customHeight="1">
      <c r="A826" s="230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194"/>
      <c r="N826" s="194"/>
      <c r="O826" s="194"/>
      <c r="P826" s="194"/>
      <c r="Q826" s="194"/>
      <c r="R826" s="194"/>
      <c r="S826" s="194"/>
      <c r="T826" s="194"/>
      <c r="U826" s="194"/>
      <c r="V826" s="194"/>
      <c r="W826" s="194"/>
      <c r="X826" s="194"/>
      <c r="Y826" s="194"/>
      <c r="Z826" s="194"/>
      <c r="AA826" s="194"/>
      <c r="AB826" s="194"/>
      <c r="AC826" s="194"/>
      <c r="AD826" s="194"/>
    </row>
    <row r="827" spans="1:30" ht="18" customHeight="1">
      <c r="A827" s="230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194"/>
      <c r="N827" s="194"/>
      <c r="O827" s="194"/>
      <c r="P827" s="194"/>
      <c r="Q827" s="194"/>
      <c r="R827" s="194"/>
      <c r="S827" s="194"/>
      <c r="T827" s="194"/>
      <c r="U827" s="194"/>
      <c r="V827" s="194"/>
      <c r="W827" s="194"/>
      <c r="X827" s="194"/>
      <c r="Y827" s="194"/>
      <c r="Z827" s="194"/>
      <c r="AA827" s="194"/>
      <c r="AB827" s="194"/>
      <c r="AC827" s="194"/>
      <c r="AD827" s="194"/>
    </row>
    <row r="828" spans="1:30" ht="18" customHeight="1">
      <c r="A828" s="230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194"/>
      <c r="N828" s="194"/>
      <c r="O828" s="194"/>
      <c r="P828" s="194"/>
      <c r="Q828" s="194"/>
      <c r="R828" s="194"/>
      <c r="S828" s="194"/>
      <c r="T828" s="194"/>
      <c r="U828" s="194"/>
      <c r="V828" s="194"/>
      <c r="W828" s="194"/>
      <c r="X828" s="194"/>
      <c r="Y828" s="194"/>
      <c r="Z828" s="194"/>
      <c r="AA828" s="194"/>
      <c r="AB828" s="194"/>
      <c r="AC828" s="194"/>
      <c r="AD828" s="194"/>
    </row>
    <row r="829" spans="1:30" ht="18" customHeight="1">
      <c r="A829" s="230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194"/>
      <c r="N829" s="194"/>
      <c r="O829" s="194"/>
      <c r="P829" s="194"/>
      <c r="Q829" s="194"/>
      <c r="R829" s="194"/>
      <c r="S829" s="194"/>
      <c r="T829" s="194"/>
      <c r="U829" s="194"/>
      <c r="V829" s="194"/>
      <c r="W829" s="194"/>
      <c r="X829" s="194"/>
      <c r="Y829" s="194"/>
      <c r="Z829" s="194"/>
      <c r="AA829" s="194"/>
      <c r="AB829" s="194"/>
      <c r="AC829" s="194"/>
      <c r="AD829" s="194"/>
    </row>
    <row r="830" spans="1:30" ht="18" customHeight="1">
      <c r="A830" s="230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194"/>
      <c r="N830" s="194"/>
      <c r="O830" s="194"/>
      <c r="P830" s="194"/>
      <c r="Q830" s="194"/>
      <c r="R830" s="194"/>
      <c r="S830" s="194"/>
      <c r="T830" s="194"/>
      <c r="U830" s="194"/>
      <c r="V830" s="194"/>
      <c r="W830" s="194"/>
      <c r="X830" s="194"/>
      <c r="Y830" s="194"/>
      <c r="Z830" s="194"/>
      <c r="AA830" s="194"/>
      <c r="AB830" s="194"/>
      <c r="AC830" s="194"/>
      <c r="AD830" s="194"/>
    </row>
    <row r="831" spans="1:30" ht="18" customHeight="1">
      <c r="A831" s="230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194"/>
      <c r="N831" s="194"/>
      <c r="O831" s="194"/>
      <c r="P831" s="194"/>
      <c r="Q831" s="194"/>
      <c r="R831" s="194"/>
      <c r="S831" s="194"/>
      <c r="T831" s="194"/>
      <c r="U831" s="194"/>
      <c r="V831" s="194"/>
      <c r="W831" s="194"/>
      <c r="X831" s="194"/>
      <c r="Y831" s="194"/>
      <c r="Z831" s="194"/>
      <c r="AA831" s="194"/>
      <c r="AB831" s="194"/>
      <c r="AC831" s="194"/>
      <c r="AD831" s="194"/>
    </row>
    <row r="832" spans="1:30" ht="18" customHeight="1">
      <c r="A832" s="230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194"/>
      <c r="N832" s="194"/>
      <c r="O832" s="194"/>
      <c r="P832" s="194"/>
      <c r="Q832" s="194"/>
      <c r="R832" s="194"/>
      <c r="S832" s="194"/>
      <c r="T832" s="194"/>
      <c r="U832" s="194"/>
      <c r="V832" s="194"/>
      <c r="W832" s="194"/>
      <c r="X832" s="194"/>
      <c r="Y832" s="194"/>
      <c r="Z832" s="194"/>
      <c r="AA832" s="194"/>
      <c r="AB832" s="194"/>
      <c r="AC832" s="194"/>
      <c r="AD832" s="194"/>
    </row>
    <row r="833" spans="1:30" ht="18" customHeight="1">
      <c r="A833" s="230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194"/>
      <c r="N833" s="194"/>
      <c r="O833" s="194"/>
      <c r="P833" s="194"/>
      <c r="Q833" s="194"/>
      <c r="R833" s="194"/>
      <c r="S833" s="194"/>
      <c r="T833" s="194"/>
      <c r="U833" s="194"/>
      <c r="V833" s="194"/>
      <c r="W833" s="194"/>
      <c r="X833" s="194"/>
      <c r="Y833" s="194"/>
      <c r="Z833" s="194"/>
      <c r="AA833" s="194"/>
      <c r="AB833" s="194"/>
      <c r="AC833" s="194"/>
      <c r="AD833" s="194"/>
    </row>
    <row r="834" spans="1:30" ht="18" customHeight="1">
      <c r="A834" s="230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194"/>
      <c r="N834" s="194"/>
      <c r="O834" s="194"/>
      <c r="P834" s="194"/>
      <c r="Q834" s="194"/>
      <c r="R834" s="194"/>
      <c r="S834" s="194"/>
      <c r="T834" s="194"/>
      <c r="U834" s="194"/>
      <c r="V834" s="194"/>
      <c r="W834" s="194"/>
      <c r="X834" s="194"/>
      <c r="Y834" s="194"/>
      <c r="Z834" s="194"/>
      <c r="AA834" s="194"/>
      <c r="AB834" s="194"/>
      <c r="AC834" s="194"/>
      <c r="AD834" s="194"/>
    </row>
    <row r="835" spans="1:30" ht="18" customHeight="1">
      <c r="A835" s="230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194"/>
      <c r="N835" s="194"/>
      <c r="O835" s="194"/>
      <c r="P835" s="194"/>
      <c r="Q835" s="194"/>
      <c r="R835" s="194"/>
      <c r="S835" s="194"/>
      <c r="T835" s="194"/>
      <c r="U835" s="194"/>
      <c r="V835" s="194"/>
      <c r="W835" s="194"/>
      <c r="X835" s="194"/>
      <c r="Y835" s="194"/>
      <c r="Z835" s="194"/>
      <c r="AA835" s="194"/>
      <c r="AB835" s="194"/>
      <c r="AC835" s="194"/>
      <c r="AD835" s="194"/>
    </row>
    <row r="836" spans="1:30" ht="18" customHeight="1">
      <c r="A836" s="230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194"/>
      <c r="N836" s="194"/>
      <c r="O836" s="194"/>
      <c r="P836" s="194"/>
      <c r="Q836" s="194"/>
      <c r="R836" s="194"/>
      <c r="S836" s="194"/>
      <c r="T836" s="194"/>
      <c r="U836" s="194"/>
      <c r="V836" s="194"/>
      <c r="W836" s="194"/>
      <c r="X836" s="194"/>
      <c r="Y836" s="194"/>
      <c r="Z836" s="194"/>
      <c r="AA836" s="194"/>
      <c r="AB836" s="194"/>
      <c r="AC836" s="194"/>
      <c r="AD836" s="194"/>
    </row>
    <row r="837" spans="1:30" ht="18" customHeight="1">
      <c r="A837" s="230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194"/>
      <c r="N837" s="194"/>
      <c r="O837" s="194"/>
      <c r="P837" s="194"/>
      <c r="Q837" s="194"/>
      <c r="R837" s="194"/>
      <c r="S837" s="194"/>
      <c r="T837" s="194"/>
      <c r="U837" s="194"/>
      <c r="V837" s="194"/>
      <c r="W837" s="194"/>
      <c r="X837" s="194"/>
      <c r="Y837" s="194"/>
      <c r="Z837" s="194"/>
      <c r="AA837" s="194"/>
      <c r="AB837" s="194"/>
      <c r="AC837" s="194"/>
      <c r="AD837" s="194"/>
    </row>
    <row r="838" spans="1:30" ht="18" customHeight="1">
      <c r="A838" s="230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194"/>
      <c r="N838" s="194"/>
      <c r="O838" s="194"/>
      <c r="P838" s="194"/>
      <c r="Q838" s="194"/>
      <c r="R838" s="194"/>
      <c r="S838" s="194"/>
      <c r="T838" s="194"/>
      <c r="U838" s="194"/>
      <c r="V838" s="194"/>
      <c r="W838" s="194"/>
      <c r="X838" s="194"/>
      <c r="Y838" s="194"/>
      <c r="Z838" s="194"/>
      <c r="AA838" s="194"/>
      <c r="AB838" s="194"/>
      <c r="AC838" s="194"/>
      <c r="AD838" s="194"/>
    </row>
    <row r="839" spans="1:30" ht="18" customHeight="1">
      <c r="A839" s="230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194"/>
      <c r="N839" s="194"/>
      <c r="O839" s="194"/>
      <c r="P839" s="194"/>
      <c r="Q839" s="194"/>
      <c r="R839" s="194"/>
      <c r="S839" s="194"/>
      <c r="T839" s="194"/>
      <c r="U839" s="194"/>
      <c r="V839" s="194"/>
      <c r="W839" s="194"/>
      <c r="X839" s="194"/>
      <c r="Y839" s="194"/>
      <c r="Z839" s="194"/>
      <c r="AA839" s="194"/>
      <c r="AB839" s="194"/>
      <c r="AC839" s="194"/>
      <c r="AD839" s="194"/>
    </row>
    <row r="840" spans="1:30" ht="18" customHeight="1">
      <c r="A840" s="230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194"/>
      <c r="N840" s="194"/>
      <c r="O840" s="194"/>
      <c r="P840" s="194"/>
      <c r="Q840" s="194"/>
      <c r="R840" s="194"/>
      <c r="S840" s="194"/>
      <c r="T840" s="194"/>
      <c r="U840" s="194"/>
      <c r="V840" s="194"/>
      <c r="W840" s="194"/>
      <c r="X840" s="194"/>
      <c r="Y840" s="194"/>
      <c r="Z840" s="194"/>
      <c r="AA840" s="194"/>
      <c r="AB840" s="194"/>
      <c r="AC840" s="194"/>
      <c r="AD840" s="194"/>
    </row>
    <row r="841" spans="1:30" ht="18" customHeight="1">
      <c r="A841" s="230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194"/>
      <c r="N841" s="194"/>
      <c r="O841" s="194"/>
      <c r="P841" s="194"/>
      <c r="Q841" s="194"/>
      <c r="R841" s="194"/>
      <c r="S841" s="194"/>
      <c r="T841" s="194"/>
      <c r="U841" s="194"/>
      <c r="V841" s="194"/>
      <c r="W841" s="194"/>
      <c r="X841" s="194"/>
      <c r="Y841" s="194"/>
      <c r="Z841" s="194"/>
      <c r="AA841" s="194"/>
      <c r="AB841" s="194"/>
      <c r="AC841" s="194"/>
      <c r="AD841" s="194"/>
    </row>
    <row r="842" spans="1:30" ht="18" customHeight="1">
      <c r="A842" s="230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194"/>
      <c r="N842" s="194"/>
      <c r="O842" s="194"/>
      <c r="P842" s="194"/>
      <c r="Q842" s="194"/>
      <c r="R842" s="194"/>
      <c r="S842" s="194"/>
      <c r="T842" s="194"/>
      <c r="U842" s="194"/>
      <c r="V842" s="194"/>
      <c r="W842" s="194"/>
      <c r="X842" s="194"/>
      <c r="Y842" s="194"/>
      <c r="Z842" s="194"/>
      <c r="AA842" s="194"/>
      <c r="AB842" s="194"/>
      <c r="AC842" s="194"/>
      <c r="AD842" s="194"/>
    </row>
    <row r="843" spans="1:30" ht="18" customHeight="1">
      <c r="A843" s="230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194"/>
      <c r="N843" s="194"/>
      <c r="O843" s="194"/>
      <c r="P843" s="194"/>
      <c r="Q843" s="194"/>
      <c r="R843" s="194"/>
      <c r="S843" s="194"/>
      <c r="T843" s="194"/>
      <c r="U843" s="194"/>
      <c r="V843" s="194"/>
      <c r="W843" s="194"/>
      <c r="X843" s="194"/>
      <c r="Y843" s="194"/>
      <c r="Z843" s="194"/>
      <c r="AA843" s="194"/>
      <c r="AB843" s="194"/>
      <c r="AC843" s="194"/>
      <c r="AD843" s="194"/>
    </row>
    <row r="844" spans="1:30" ht="18" customHeight="1">
      <c r="A844" s="230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194"/>
      <c r="N844" s="194"/>
      <c r="O844" s="194"/>
      <c r="P844" s="194"/>
      <c r="Q844" s="194"/>
      <c r="R844" s="194"/>
      <c r="S844" s="194"/>
      <c r="T844" s="194"/>
      <c r="U844" s="194"/>
      <c r="V844" s="194"/>
      <c r="W844" s="194"/>
      <c r="X844" s="194"/>
      <c r="Y844" s="194"/>
      <c r="Z844" s="194"/>
      <c r="AA844" s="194"/>
      <c r="AB844" s="194"/>
      <c r="AC844" s="194"/>
      <c r="AD844" s="194"/>
    </row>
    <row r="845" spans="1:30" ht="18" customHeight="1">
      <c r="A845" s="230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194"/>
      <c r="N845" s="194"/>
      <c r="O845" s="194"/>
      <c r="P845" s="194"/>
      <c r="Q845" s="194"/>
      <c r="R845" s="194"/>
      <c r="S845" s="194"/>
      <c r="T845" s="194"/>
      <c r="U845" s="194"/>
      <c r="V845" s="194"/>
      <c r="W845" s="194"/>
      <c r="X845" s="194"/>
      <c r="Y845" s="194"/>
      <c r="Z845" s="194"/>
      <c r="AA845" s="194"/>
      <c r="AB845" s="194"/>
      <c r="AC845" s="194"/>
      <c r="AD845" s="194"/>
    </row>
    <row r="846" spans="1:30" ht="18" customHeight="1">
      <c r="A846" s="230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194"/>
      <c r="N846" s="194"/>
      <c r="O846" s="194"/>
      <c r="P846" s="194"/>
      <c r="Q846" s="194"/>
      <c r="R846" s="194"/>
      <c r="S846" s="194"/>
      <c r="T846" s="194"/>
      <c r="U846" s="194"/>
      <c r="V846" s="194"/>
      <c r="W846" s="194"/>
      <c r="X846" s="194"/>
      <c r="Y846" s="194"/>
      <c r="Z846" s="194"/>
      <c r="AA846" s="194"/>
      <c r="AB846" s="194"/>
      <c r="AC846" s="194"/>
      <c r="AD846" s="194"/>
    </row>
    <row r="847" spans="1:30" ht="18" customHeight="1">
      <c r="A847" s="230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194"/>
      <c r="N847" s="194"/>
      <c r="O847" s="194"/>
      <c r="P847" s="194"/>
      <c r="Q847" s="194"/>
      <c r="R847" s="194"/>
      <c r="S847" s="194"/>
      <c r="T847" s="194"/>
      <c r="U847" s="194"/>
      <c r="V847" s="194"/>
      <c r="W847" s="194"/>
      <c r="X847" s="194"/>
      <c r="Y847" s="194"/>
      <c r="Z847" s="194"/>
      <c r="AA847" s="194"/>
      <c r="AB847" s="194"/>
      <c r="AC847" s="194"/>
      <c r="AD847" s="194"/>
    </row>
    <row r="848" spans="1:30" ht="18" customHeight="1">
      <c r="A848" s="230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194"/>
      <c r="N848" s="194"/>
      <c r="O848" s="194"/>
      <c r="P848" s="194"/>
      <c r="Q848" s="194"/>
      <c r="R848" s="194"/>
      <c r="S848" s="194"/>
      <c r="T848" s="194"/>
      <c r="U848" s="194"/>
      <c r="V848" s="194"/>
      <c r="W848" s="194"/>
      <c r="X848" s="194"/>
      <c r="Y848" s="194"/>
      <c r="Z848" s="194"/>
      <c r="AA848" s="194"/>
      <c r="AB848" s="194"/>
      <c r="AC848" s="194"/>
      <c r="AD848" s="194"/>
    </row>
    <row r="849" spans="1:30" ht="18" customHeight="1">
      <c r="A849" s="230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194"/>
      <c r="N849" s="194"/>
      <c r="O849" s="194"/>
      <c r="P849" s="194"/>
      <c r="Q849" s="194"/>
      <c r="R849" s="194"/>
      <c r="S849" s="194"/>
      <c r="T849" s="194"/>
      <c r="U849" s="194"/>
      <c r="V849" s="194"/>
      <c r="W849" s="194"/>
      <c r="X849" s="194"/>
      <c r="Y849" s="194"/>
      <c r="Z849" s="194"/>
      <c r="AA849" s="194"/>
      <c r="AB849" s="194"/>
      <c r="AC849" s="194"/>
      <c r="AD849" s="194"/>
    </row>
    <row r="850" spans="1:30" ht="18" customHeight="1">
      <c r="A850" s="230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194"/>
      <c r="N850" s="194"/>
      <c r="O850" s="194"/>
      <c r="P850" s="194"/>
      <c r="Q850" s="194"/>
      <c r="R850" s="194"/>
      <c r="S850" s="194"/>
      <c r="T850" s="194"/>
      <c r="U850" s="194"/>
      <c r="V850" s="194"/>
      <c r="W850" s="194"/>
      <c r="X850" s="194"/>
      <c r="Y850" s="194"/>
      <c r="Z850" s="194"/>
      <c r="AA850" s="194"/>
      <c r="AB850" s="194"/>
      <c r="AC850" s="194"/>
      <c r="AD850" s="194"/>
    </row>
    <row r="851" spans="1:30" ht="18" customHeight="1">
      <c r="A851" s="230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194"/>
      <c r="N851" s="194"/>
      <c r="O851" s="194"/>
      <c r="P851" s="194"/>
      <c r="Q851" s="194"/>
      <c r="R851" s="194"/>
      <c r="S851" s="194"/>
      <c r="T851" s="194"/>
      <c r="U851" s="194"/>
      <c r="V851" s="194"/>
      <c r="W851" s="194"/>
      <c r="X851" s="194"/>
      <c r="Y851" s="194"/>
      <c r="Z851" s="194"/>
      <c r="AA851" s="194"/>
      <c r="AB851" s="194"/>
      <c r="AC851" s="194"/>
      <c r="AD851" s="194"/>
    </row>
    <row r="852" spans="1:30" ht="18" customHeight="1">
      <c r="A852" s="230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194"/>
      <c r="N852" s="194"/>
      <c r="O852" s="194"/>
      <c r="P852" s="194"/>
      <c r="Q852" s="194"/>
      <c r="R852" s="194"/>
      <c r="S852" s="194"/>
      <c r="T852" s="194"/>
      <c r="U852" s="194"/>
      <c r="V852" s="194"/>
      <c r="W852" s="194"/>
      <c r="X852" s="194"/>
      <c r="Y852" s="194"/>
      <c r="Z852" s="194"/>
      <c r="AA852" s="194"/>
      <c r="AB852" s="194"/>
      <c r="AC852" s="194"/>
      <c r="AD852" s="194"/>
    </row>
    <row r="853" spans="1:30" ht="18" customHeight="1">
      <c r="A853" s="230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194"/>
      <c r="N853" s="194"/>
      <c r="O853" s="194"/>
      <c r="P853" s="194"/>
      <c r="Q853" s="194"/>
      <c r="R853" s="194"/>
      <c r="S853" s="194"/>
      <c r="T853" s="194"/>
      <c r="U853" s="194"/>
      <c r="V853" s="194"/>
      <c r="W853" s="194"/>
      <c r="X853" s="194"/>
      <c r="Y853" s="194"/>
      <c r="Z853" s="194"/>
      <c r="AA853" s="194"/>
      <c r="AB853" s="194"/>
      <c r="AC853" s="194"/>
      <c r="AD853" s="194"/>
    </row>
    <row r="854" spans="1:30" ht="18" customHeight="1">
      <c r="A854" s="230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194"/>
      <c r="N854" s="194"/>
      <c r="O854" s="194"/>
      <c r="P854" s="194"/>
      <c r="Q854" s="194"/>
      <c r="R854" s="194"/>
      <c r="S854" s="194"/>
      <c r="T854" s="194"/>
      <c r="U854" s="194"/>
      <c r="V854" s="194"/>
      <c r="W854" s="194"/>
      <c r="X854" s="194"/>
      <c r="Y854" s="194"/>
      <c r="Z854" s="194"/>
      <c r="AA854" s="194"/>
      <c r="AB854" s="194"/>
      <c r="AC854" s="194"/>
      <c r="AD854" s="194"/>
    </row>
    <row r="855" spans="1:30" ht="18" customHeight="1">
      <c r="A855" s="230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194"/>
      <c r="N855" s="194"/>
      <c r="O855" s="194"/>
      <c r="P855" s="194"/>
      <c r="Q855" s="194"/>
      <c r="R855" s="194"/>
      <c r="S855" s="194"/>
      <c r="T855" s="194"/>
      <c r="U855" s="194"/>
      <c r="V855" s="194"/>
      <c r="W855" s="194"/>
      <c r="X855" s="194"/>
      <c r="Y855" s="194"/>
      <c r="Z855" s="194"/>
      <c r="AA855" s="194"/>
      <c r="AB855" s="194"/>
      <c r="AC855" s="194"/>
      <c r="AD855" s="194"/>
    </row>
    <row r="856" spans="1:30" ht="18" customHeight="1">
      <c r="A856" s="230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194"/>
      <c r="N856" s="194"/>
      <c r="O856" s="194"/>
      <c r="P856" s="194"/>
      <c r="Q856" s="194"/>
      <c r="R856" s="194"/>
      <c r="S856" s="194"/>
      <c r="T856" s="194"/>
      <c r="U856" s="194"/>
      <c r="V856" s="194"/>
      <c r="W856" s="194"/>
      <c r="X856" s="194"/>
      <c r="Y856" s="194"/>
      <c r="Z856" s="194"/>
      <c r="AA856" s="194"/>
      <c r="AB856" s="194"/>
      <c r="AC856" s="194"/>
      <c r="AD856" s="194"/>
    </row>
    <row r="857" spans="1:30" ht="18" customHeight="1">
      <c r="A857" s="230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194"/>
      <c r="N857" s="194"/>
      <c r="O857" s="194"/>
      <c r="P857" s="194"/>
      <c r="Q857" s="194"/>
      <c r="R857" s="194"/>
      <c r="S857" s="194"/>
      <c r="T857" s="194"/>
      <c r="U857" s="194"/>
      <c r="V857" s="194"/>
      <c r="W857" s="194"/>
      <c r="X857" s="194"/>
      <c r="Y857" s="194"/>
      <c r="Z857" s="194"/>
      <c r="AA857" s="194"/>
      <c r="AB857" s="194"/>
      <c r="AC857" s="194"/>
      <c r="AD857" s="194"/>
    </row>
    <row r="858" spans="1:30" ht="18" customHeight="1">
      <c r="A858" s="230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194"/>
      <c r="N858" s="194"/>
      <c r="O858" s="194"/>
      <c r="P858" s="194"/>
      <c r="Q858" s="194"/>
      <c r="R858" s="194"/>
      <c r="S858" s="194"/>
      <c r="T858" s="194"/>
      <c r="U858" s="194"/>
      <c r="V858" s="194"/>
      <c r="W858" s="194"/>
      <c r="X858" s="194"/>
      <c r="Y858" s="194"/>
      <c r="Z858" s="194"/>
      <c r="AA858" s="194"/>
      <c r="AB858" s="194"/>
      <c r="AC858" s="194"/>
      <c r="AD858" s="194"/>
    </row>
    <row r="859" spans="1:30" ht="18" customHeight="1">
      <c r="A859" s="230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194"/>
      <c r="N859" s="194"/>
      <c r="O859" s="194"/>
      <c r="P859" s="194"/>
      <c r="Q859" s="194"/>
      <c r="R859" s="194"/>
      <c r="S859" s="194"/>
      <c r="T859" s="194"/>
      <c r="U859" s="194"/>
      <c r="V859" s="194"/>
      <c r="W859" s="194"/>
      <c r="X859" s="194"/>
      <c r="Y859" s="194"/>
      <c r="Z859" s="194"/>
      <c r="AA859" s="194"/>
      <c r="AB859" s="194"/>
      <c r="AC859" s="194"/>
      <c r="AD859" s="194"/>
    </row>
    <row r="860" spans="1:30" ht="18" customHeight="1">
      <c r="A860" s="230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194"/>
      <c r="N860" s="194"/>
      <c r="O860" s="194"/>
      <c r="P860" s="194"/>
      <c r="Q860" s="194"/>
      <c r="R860" s="194"/>
      <c r="S860" s="194"/>
      <c r="T860" s="194"/>
      <c r="U860" s="194"/>
      <c r="V860" s="194"/>
      <c r="W860" s="194"/>
      <c r="X860" s="194"/>
      <c r="Y860" s="194"/>
      <c r="Z860" s="194"/>
      <c r="AA860" s="194"/>
      <c r="AB860" s="194"/>
      <c r="AC860" s="194"/>
      <c r="AD860" s="194"/>
    </row>
    <row r="861" spans="1:30" ht="18" customHeight="1">
      <c r="A861" s="230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194"/>
      <c r="N861" s="194"/>
      <c r="O861" s="194"/>
      <c r="P861" s="194"/>
      <c r="Q861" s="194"/>
      <c r="R861" s="194"/>
      <c r="S861" s="194"/>
      <c r="T861" s="194"/>
      <c r="U861" s="194"/>
      <c r="V861" s="194"/>
      <c r="W861" s="194"/>
      <c r="X861" s="194"/>
      <c r="Y861" s="194"/>
      <c r="Z861" s="194"/>
      <c r="AA861" s="194"/>
      <c r="AB861" s="194"/>
      <c r="AC861" s="194"/>
      <c r="AD861" s="194"/>
    </row>
    <row r="862" spans="1:30" ht="18" customHeight="1">
      <c r="A862" s="230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194"/>
      <c r="N862" s="194"/>
      <c r="O862" s="194"/>
      <c r="P862" s="194"/>
      <c r="Q862" s="194"/>
      <c r="R862" s="194"/>
      <c r="S862" s="194"/>
      <c r="T862" s="194"/>
      <c r="U862" s="194"/>
      <c r="V862" s="194"/>
      <c r="W862" s="194"/>
      <c r="X862" s="194"/>
      <c r="Y862" s="194"/>
      <c r="Z862" s="194"/>
      <c r="AA862" s="194"/>
      <c r="AB862" s="194"/>
      <c r="AC862" s="194"/>
      <c r="AD862" s="194"/>
    </row>
    <row r="863" spans="1:30" ht="18" customHeight="1">
      <c r="A863" s="230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194"/>
      <c r="N863" s="194"/>
      <c r="O863" s="194"/>
      <c r="P863" s="194"/>
      <c r="Q863" s="194"/>
      <c r="R863" s="194"/>
      <c r="S863" s="194"/>
      <c r="T863" s="194"/>
      <c r="U863" s="194"/>
      <c r="V863" s="194"/>
      <c r="W863" s="194"/>
      <c r="X863" s="194"/>
      <c r="Y863" s="194"/>
      <c r="Z863" s="194"/>
      <c r="AA863" s="194"/>
      <c r="AB863" s="194"/>
      <c r="AC863" s="194"/>
      <c r="AD863" s="194"/>
    </row>
    <row r="864" spans="1:30" ht="18" customHeight="1">
      <c r="A864" s="230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194"/>
      <c r="N864" s="194"/>
      <c r="O864" s="194"/>
      <c r="P864" s="194"/>
      <c r="Q864" s="194"/>
      <c r="R864" s="194"/>
      <c r="S864" s="194"/>
      <c r="T864" s="194"/>
      <c r="U864" s="194"/>
      <c r="V864" s="194"/>
      <c r="W864" s="194"/>
      <c r="X864" s="194"/>
      <c r="Y864" s="194"/>
      <c r="Z864" s="194"/>
      <c r="AA864" s="194"/>
      <c r="AB864" s="194"/>
      <c r="AC864" s="194"/>
      <c r="AD864" s="194"/>
    </row>
    <row r="865" spans="1:30" ht="18" customHeight="1">
      <c r="A865" s="230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194"/>
      <c r="N865" s="194"/>
      <c r="O865" s="194"/>
      <c r="P865" s="194"/>
      <c r="Q865" s="194"/>
      <c r="R865" s="194"/>
      <c r="S865" s="194"/>
      <c r="T865" s="194"/>
      <c r="U865" s="194"/>
      <c r="V865" s="194"/>
      <c r="W865" s="194"/>
      <c r="X865" s="194"/>
      <c r="Y865" s="194"/>
      <c r="Z865" s="194"/>
      <c r="AA865" s="194"/>
      <c r="AB865" s="194"/>
      <c r="AC865" s="194"/>
      <c r="AD865" s="194"/>
    </row>
    <row r="866" spans="1:30" ht="18" customHeight="1">
      <c r="A866" s="230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194"/>
      <c r="N866" s="194"/>
      <c r="O866" s="194"/>
      <c r="P866" s="194"/>
      <c r="Q866" s="194"/>
      <c r="R866" s="194"/>
      <c r="S866" s="194"/>
      <c r="T866" s="194"/>
      <c r="U866" s="194"/>
      <c r="V866" s="194"/>
      <c r="W866" s="194"/>
      <c r="X866" s="194"/>
      <c r="Y866" s="194"/>
      <c r="Z866" s="194"/>
      <c r="AA866" s="194"/>
      <c r="AB866" s="194"/>
      <c r="AC866" s="194"/>
      <c r="AD866" s="194"/>
    </row>
    <row r="867" spans="1:30" ht="18" customHeight="1">
      <c r="A867" s="230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194"/>
      <c r="N867" s="194"/>
      <c r="O867" s="194"/>
      <c r="P867" s="194"/>
      <c r="Q867" s="194"/>
      <c r="R867" s="194"/>
      <c r="S867" s="194"/>
      <c r="T867" s="194"/>
      <c r="U867" s="194"/>
      <c r="V867" s="194"/>
      <c r="W867" s="194"/>
      <c r="X867" s="194"/>
      <c r="Y867" s="194"/>
      <c r="Z867" s="194"/>
      <c r="AA867" s="194"/>
      <c r="AB867" s="194"/>
      <c r="AC867" s="194"/>
      <c r="AD867" s="194"/>
    </row>
    <row r="868" spans="1:30" ht="18" customHeight="1">
      <c r="A868" s="230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194"/>
      <c r="N868" s="194"/>
      <c r="O868" s="194"/>
      <c r="P868" s="194"/>
      <c r="Q868" s="194"/>
      <c r="R868" s="194"/>
      <c r="S868" s="194"/>
      <c r="T868" s="194"/>
      <c r="U868" s="194"/>
      <c r="V868" s="194"/>
      <c r="W868" s="194"/>
      <c r="X868" s="194"/>
      <c r="Y868" s="194"/>
      <c r="Z868" s="194"/>
      <c r="AA868" s="194"/>
      <c r="AB868" s="194"/>
      <c r="AC868" s="194"/>
      <c r="AD868" s="194"/>
    </row>
    <row r="869" spans="1:30" ht="18" customHeight="1">
      <c r="A869" s="230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194"/>
      <c r="N869" s="194"/>
      <c r="O869" s="194"/>
      <c r="P869" s="194"/>
      <c r="Q869" s="194"/>
      <c r="R869" s="194"/>
      <c r="S869" s="194"/>
      <c r="T869" s="194"/>
      <c r="U869" s="194"/>
      <c r="V869" s="194"/>
      <c r="W869" s="194"/>
      <c r="X869" s="194"/>
      <c r="Y869" s="194"/>
      <c r="Z869" s="194"/>
      <c r="AA869" s="194"/>
      <c r="AB869" s="194"/>
      <c r="AC869" s="194"/>
      <c r="AD869" s="194"/>
    </row>
    <row r="870" spans="1:30" ht="18" customHeight="1">
      <c r="A870" s="230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194"/>
      <c r="N870" s="194"/>
      <c r="O870" s="194"/>
      <c r="P870" s="194"/>
      <c r="Q870" s="194"/>
      <c r="R870" s="194"/>
      <c r="S870" s="194"/>
      <c r="T870" s="194"/>
      <c r="U870" s="194"/>
      <c r="V870" s="194"/>
      <c r="W870" s="194"/>
      <c r="X870" s="194"/>
      <c r="Y870" s="194"/>
      <c r="Z870" s="194"/>
      <c r="AA870" s="194"/>
      <c r="AB870" s="194"/>
      <c r="AC870" s="194"/>
      <c r="AD870" s="194"/>
    </row>
    <row r="871" spans="1:30" ht="18" customHeight="1">
      <c r="A871" s="230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194"/>
      <c r="N871" s="194"/>
      <c r="O871" s="194"/>
      <c r="P871" s="194"/>
      <c r="Q871" s="194"/>
      <c r="R871" s="194"/>
      <c r="S871" s="194"/>
      <c r="T871" s="194"/>
      <c r="U871" s="194"/>
      <c r="V871" s="194"/>
      <c r="W871" s="194"/>
      <c r="X871" s="194"/>
      <c r="Y871" s="194"/>
      <c r="Z871" s="194"/>
      <c r="AA871" s="194"/>
      <c r="AB871" s="194"/>
      <c r="AC871" s="194"/>
      <c r="AD871" s="194"/>
    </row>
    <row r="872" spans="1:30" ht="18" customHeight="1">
      <c r="A872" s="230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194"/>
      <c r="N872" s="194"/>
      <c r="O872" s="194"/>
      <c r="P872" s="194"/>
      <c r="Q872" s="194"/>
      <c r="R872" s="194"/>
      <c r="S872" s="194"/>
      <c r="T872" s="194"/>
      <c r="U872" s="194"/>
      <c r="V872" s="194"/>
      <c r="W872" s="194"/>
      <c r="X872" s="194"/>
      <c r="Y872" s="194"/>
      <c r="Z872" s="194"/>
      <c r="AA872" s="194"/>
      <c r="AB872" s="194"/>
      <c r="AC872" s="194"/>
      <c r="AD872" s="194"/>
    </row>
    <row r="873" spans="1:30" ht="18" customHeight="1">
      <c r="A873" s="230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194"/>
      <c r="N873" s="194"/>
      <c r="O873" s="194"/>
      <c r="P873" s="194"/>
      <c r="Q873" s="194"/>
      <c r="R873" s="194"/>
      <c r="S873" s="194"/>
      <c r="T873" s="194"/>
      <c r="U873" s="194"/>
      <c r="V873" s="194"/>
      <c r="W873" s="194"/>
      <c r="X873" s="194"/>
      <c r="Y873" s="194"/>
      <c r="Z873" s="194"/>
      <c r="AA873" s="194"/>
      <c r="AB873" s="194"/>
      <c r="AC873" s="194"/>
      <c r="AD873" s="194"/>
    </row>
    <row r="874" spans="1:30" ht="18" customHeight="1">
      <c r="A874" s="230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194"/>
      <c r="N874" s="194"/>
      <c r="O874" s="194"/>
      <c r="P874" s="194"/>
      <c r="Q874" s="194"/>
      <c r="R874" s="194"/>
      <c r="S874" s="194"/>
      <c r="T874" s="194"/>
      <c r="U874" s="194"/>
      <c r="V874" s="194"/>
      <c r="W874" s="194"/>
      <c r="X874" s="194"/>
      <c r="Y874" s="194"/>
      <c r="Z874" s="194"/>
      <c r="AA874" s="194"/>
      <c r="AB874" s="194"/>
      <c r="AC874" s="194"/>
      <c r="AD874" s="194"/>
    </row>
    <row r="875" spans="1:30" ht="18" customHeight="1">
      <c r="A875" s="230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194"/>
      <c r="N875" s="194"/>
      <c r="O875" s="194"/>
      <c r="P875" s="194"/>
      <c r="Q875" s="194"/>
      <c r="R875" s="194"/>
      <c r="S875" s="194"/>
      <c r="T875" s="194"/>
      <c r="U875" s="194"/>
      <c r="V875" s="194"/>
      <c r="W875" s="194"/>
      <c r="X875" s="194"/>
      <c r="Y875" s="194"/>
      <c r="Z875" s="194"/>
      <c r="AA875" s="194"/>
      <c r="AB875" s="194"/>
      <c r="AC875" s="194"/>
      <c r="AD875" s="194"/>
    </row>
    <row r="876" spans="1:30" ht="18" customHeight="1">
      <c r="A876" s="230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194"/>
      <c r="N876" s="194"/>
      <c r="O876" s="194"/>
      <c r="P876" s="194"/>
      <c r="Q876" s="194"/>
      <c r="R876" s="194"/>
      <c r="S876" s="194"/>
      <c r="T876" s="194"/>
      <c r="U876" s="194"/>
      <c r="V876" s="194"/>
      <c r="W876" s="194"/>
      <c r="X876" s="194"/>
      <c r="Y876" s="194"/>
      <c r="Z876" s="194"/>
      <c r="AA876" s="194"/>
      <c r="AB876" s="194"/>
      <c r="AC876" s="194"/>
      <c r="AD876" s="194"/>
    </row>
    <row r="877" spans="1:30" ht="18" customHeight="1">
      <c r="A877" s="230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194"/>
      <c r="N877" s="194"/>
      <c r="O877" s="194"/>
      <c r="P877" s="194"/>
      <c r="Q877" s="194"/>
      <c r="R877" s="194"/>
      <c r="S877" s="194"/>
      <c r="T877" s="194"/>
      <c r="U877" s="194"/>
      <c r="V877" s="194"/>
      <c r="W877" s="194"/>
      <c r="X877" s="194"/>
      <c r="Y877" s="194"/>
      <c r="Z877" s="194"/>
      <c r="AA877" s="194"/>
      <c r="AB877" s="194"/>
      <c r="AC877" s="194"/>
      <c r="AD877" s="194"/>
    </row>
    <row r="878" spans="1:30" ht="18" customHeight="1">
      <c r="A878" s="230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194"/>
      <c r="N878" s="194"/>
      <c r="O878" s="194"/>
      <c r="P878" s="194"/>
      <c r="Q878" s="194"/>
      <c r="R878" s="194"/>
      <c r="S878" s="194"/>
      <c r="T878" s="194"/>
      <c r="U878" s="194"/>
      <c r="V878" s="194"/>
      <c r="W878" s="194"/>
      <c r="X878" s="194"/>
      <c r="Y878" s="194"/>
      <c r="Z878" s="194"/>
      <c r="AA878" s="194"/>
      <c r="AB878" s="194"/>
      <c r="AC878" s="194"/>
      <c r="AD878" s="194"/>
    </row>
    <row r="879" spans="1:30" ht="18" customHeight="1">
      <c r="A879" s="230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194"/>
      <c r="N879" s="194"/>
      <c r="O879" s="194"/>
      <c r="P879" s="194"/>
      <c r="Q879" s="194"/>
      <c r="R879" s="194"/>
      <c r="S879" s="194"/>
      <c r="T879" s="194"/>
      <c r="U879" s="194"/>
      <c r="V879" s="194"/>
      <c r="W879" s="194"/>
      <c r="X879" s="194"/>
      <c r="Y879" s="194"/>
      <c r="Z879" s="194"/>
      <c r="AA879" s="194"/>
      <c r="AB879" s="194"/>
      <c r="AC879" s="194"/>
      <c r="AD879" s="194"/>
    </row>
    <row r="880" spans="1:30" ht="18" customHeight="1">
      <c r="A880" s="230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194"/>
      <c r="N880" s="194"/>
      <c r="O880" s="194"/>
      <c r="P880" s="194"/>
      <c r="Q880" s="194"/>
      <c r="R880" s="194"/>
      <c r="S880" s="194"/>
      <c r="T880" s="194"/>
      <c r="U880" s="194"/>
      <c r="V880" s="194"/>
      <c r="W880" s="194"/>
      <c r="X880" s="194"/>
      <c r="Y880" s="194"/>
      <c r="Z880" s="194"/>
      <c r="AA880" s="194"/>
      <c r="AB880" s="194"/>
      <c r="AC880" s="194"/>
      <c r="AD880" s="194"/>
    </row>
    <row r="881" spans="1:30" ht="18" customHeight="1">
      <c r="A881" s="230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194"/>
      <c r="N881" s="194"/>
      <c r="O881" s="194"/>
      <c r="P881" s="194"/>
      <c r="Q881" s="194"/>
      <c r="R881" s="194"/>
      <c r="S881" s="194"/>
      <c r="T881" s="194"/>
      <c r="U881" s="194"/>
      <c r="V881" s="194"/>
      <c r="W881" s="194"/>
      <c r="X881" s="194"/>
      <c r="Y881" s="194"/>
      <c r="Z881" s="194"/>
      <c r="AA881" s="194"/>
      <c r="AB881" s="194"/>
      <c r="AC881" s="194"/>
      <c r="AD881" s="194"/>
    </row>
    <row r="882" spans="1:30" ht="18" customHeight="1">
      <c r="A882" s="230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194"/>
      <c r="N882" s="194"/>
      <c r="O882" s="194"/>
      <c r="P882" s="194"/>
      <c r="Q882" s="194"/>
      <c r="R882" s="194"/>
      <c r="S882" s="194"/>
      <c r="T882" s="194"/>
      <c r="U882" s="194"/>
      <c r="V882" s="194"/>
      <c r="W882" s="194"/>
      <c r="X882" s="194"/>
      <c r="Y882" s="194"/>
      <c r="Z882" s="194"/>
      <c r="AA882" s="194"/>
      <c r="AB882" s="194"/>
      <c r="AC882" s="194"/>
      <c r="AD882" s="194"/>
    </row>
    <row r="883" spans="1:30" ht="18" customHeight="1">
      <c r="A883" s="230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194"/>
      <c r="N883" s="194"/>
      <c r="O883" s="194"/>
      <c r="P883" s="194"/>
      <c r="Q883" s="194"/>
      <c r="R883" s="194"/>
      <c r="S883" s="194"/>
      <c r="T883" s="194"/>
      <c r="U883" s="194"/>
      <c r="V883" s="194"/>
      <c r="W883" s="194"/>
      <c r="X883" s="194"/>
      <c r="Y883" s="194"/>
      <c r="Z883" s="194"/>
      <c r="AA883" s="194"/>
      <c r="AB883" s="194"/>
      <c r="AC883" s="194"/>
      <c r="AD883" s="194"/>
    </row>
    <row r="884" spans="1:30" ht="18" customHeight="1">
      <c r="A884" s="230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194"/>
      <c r="N884" s="194"/>
      <c r="O884" s="194"/>
      <c r="P884" s="194"/>
      <c r="Q884" s="194"/>
      <c r="R884" s="194"/>
      <c r="S884" s="194"/>
      <c r="T884" s="194"/>
      <c r="U884" s="194"/>
      <c r="V884" s="194"/>
      <c r="W884" s="194"/>
      <c r="X884" s="194"/>
      <c r="Y884" s="194"/>
      <c r="Z884" s="194"/>
      <c r="AA884" s="194"/>
      <c r="AB884" s="194"/>
      <c r="AC884" s="194"/>
      <c r="AD884" s="194"/>
    </row>
    <row r="885" spans="1:30" ht="18" customHeight="1">
      <c r="A885" s="230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194"/>
      <c r="N885" s="194"/>
      <c r="O885" s="194"/>
      <c r="P885" s="194"/>
      <c r="Q885" s="194"/>
      <c r="R885" s="194"/>
      <c r="S885" s="194"/>
      <c r="T885" s="194"/>
      <c r="U885" s="194"/>
      <c r="V885" s="194"/>
      <c r="W885" s="194"/>
      <c r="X885" s="194"/>
      <c r="Y885" s="194"/>
      <c r="Z885" s="194"/>
      <c r="AA885" s="194"/>
      <c r="AB885" s="194"/>
      <c r="AC885" s="194"/>
      <c r="AD885" s="194"/>
    </row>
    <row r="886" spans="1:30" ht="18" customHeight="1">
      <c r="A886" s="230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194"/>
      <c r="N886" s="194"/>
      <c r="O886" s="194"/>
      <c r="P886" s="194"/>
      <c r="Q886" s="194"/>
      <c r="R886" s="194"/>
      <c r="S886" s="194"/>
      <c r="T886" s="194"/>
      <c r="U886" s="194"/>
      <c r="V886" s="194"/>
      <c r="W886" s="194"/>
      <c r="X886" s="194"/>
      <c r="Y886" s="194"/>
      <c r="Z886" s="194"/>
      <c r="AA886" s="194"/>
      <c r="AB886" s="194"/>
      <c r="AC886" s="194"/>
      <c r="AD886" s="194"/>
    </row>
    <row r="887" spans="1:30" ht="18" customHeight="1">
      <c r="A887" s="230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194"/>
      <c r="N887" s="194"/>
      <c r="O887" s="194"/>
      <c r="P887" s="194"/>
      <c r="Q887" s="194"/>
      <c r="R887" s="194"/>
      <c r="S887" s="194"/>
      <c r="T887" s="194"/>
      <c r="U887" s="194"/>
      <c r="V887" s="194"/>
      <c r="W887" s="194"/>
      <c r="X887" s="194"/>
      <c r="Y887" s="194"/>
      <c r="Z887" s="194"/>
      <c r="AA887" s="194"/>
      <c r="AB887" s="194"/>
      <c r="AC887" s="194"/>
      <c r="AD887" s="194"/>
    </row>
    <row r="888" spans="1:30" ht="18" customHeight="1">
      <c r="A888" s="230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194"/>
      <c r="N888" s="194"/>
      <c r="O888" s="194"/>
      <c r="P888" s="194"/>
      <c r="Q888" s="194"/>
      <c r="R888" s="194"/>
      <c r="S888" s="194"/>
      <c r="T888" s="194"/>
      <c r="U888" s="194"/>
      <c r="V888" s="194"/>
      <c r="W888" s="194"/>
      <c r="X888" s="194"/>
      <c r="Y888" s="194"/>
      <c r="Z888" s="194"/>
      <c r="AA888" s="194"/>
      <c r="AB888" s="194"/>
      <c r="AC888" s="194"/>
      <c r="AD888" s="194"/>
    </row>
    <row r="889" spans="1:30" ht="18" customHeight="1">
      <c r="A889" s="230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194"/>
      <c r="N889" s="194"/>
      <c r="O889" s="194"/>
      <c r="P889" s="194"/>
      <c r="Q889" s="194"/>
      <c r="R889" s="194"/>
      <c r="S889" s="194"/>
      <c r="T889" s="194"/>
      <c r="U889" s="194"/>
      <c r="V889" s="194"/>
      <c r="W889" s="194"/>
      <c r="X889" s="194"/>
      <c r="Y889" s="194"/>
      <c r="Z889" s="194"/>
      <c r="AA889" s="194"/>
      <c r="AB889" s="194"/>
      <c r="AC889" s="194"/>
      <c r="AD889" s="194"/>
    </row>
    <row r="890" spans="1:30" ht="18" customHeight="1">
      <c r="A890" s="230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194"/>
      <c r="N890" s="194"/>
      <c r="O890" s="194"/>
      <c r="P890" s="194"/>
      <c r="Q890" s="194"/>
      <c r="R890" s="194"/>
      <c r="S890" s="194"/>
      <c r="T890" s="194"/>
      <c r="U890" s="194"/>
      <c r="V890" s="194"/>
      <c r="W890" s="194"/>
      <c r="X890" s="194"/>
      <c r="Y890" s="194"/>
      <c r="Z890" s="194"/>
      <c r="AA890" s="194"/>
      <c r="AB890" s="194"/>
      <c r="AC890" s="194"/>
      <c r="AD890" s="194"/>
    </row>
    <row r="891" spans="1:30" ht="18" customHeight="1">
      <c r="A891" s="230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194"/>
      <c r="N891" s="194"/>
      <c r="O891" s="194"/>
      <c r="P891" s="194"/>
      <c r="Q891" s="194"/>
      <c r="R891" s="194"/>
      <c r="S891" s="194"/>
      <c r="T891" s="194"/>
      <c r="U891" s="194"/>
      <c r="V891" s="194"/>
      <c r="W891" s="194"/>
      <c r="X891" s="194"/>
      <c r="Y891" s="194"/>
      <c r="Z891" s="194"/>
      <c r="AA891" s="194"/>
      <c r="AB891" s="194"/>
      <c r="AC891" s="194"/>
      <c r="AD891" s="194"/>
    </row>
    <row r="892" spans="1:30" ht="18" customHeight="1">
      <c r="A892" s="230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194"/>
      <c r="N892" s="194"/>
      <c r="O892" s="194"/>
      <c r="P892" s="194"/>
      <c r="Q892" s="194"/>
      <c r="R892" s="194"/>
      <c r="S892" s="194"/>
      <c r="T892" s="194"/>
      <c r="U892" s="194"/>
      <c r="V892" s="194"/>
      <c r="W892" s="194"/>
      <c r="X892" s="194"/>
      <c r="Y892" s="194"/>
      <c r="Z892" s="194"/>
      <c r="AA892" s="194"/>
      <c r="AB892" s="194"/>
      <c r="AC892" s="194"/>
      <c r="AD892" s="194"/>
    </row>
    <row r="893" spans="1:30" ht="18" customHeight="1">
      <c r="A893" s="230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194"/>
      <c r="N893" s="194"/>
      <c r="O893" s="194"/>
      <c r="P893" s="194"/>
      <c r="Q893" s="194"/>
      <c r="R893" s="194"/>
      <c r="S893" s="194"/>
      <c r="T893" s="194"/>
      <c r="U893" s="194"/>
      <c r="V893" s="194"/>
      <c r="W893" s="194"/>
      <c r="X893" s="194"/>
      <c r="Y893" s="194"/>
      <c r="Z893" s="194"/>
      <c r="AA893" s="194"/>
      <c r="AB893" s="194"/>
      <c r="AC893" s="194"/>
      <c r="AD893" s="194"/>
    </row>
    <row r="894" spans="1:30" ht="18" customHeight="1">
      <c r="A894" s="230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194"/>
      <c r="N894" s="194"/>
      <c r="O894" s="194"/>
      <c r="P894" s="194"/>
      <c r="Q894" s="194"/>
      <c r="R894" s="194"/>
      <c r="S894" s="194"/>
      <c r="T894" s="194"/>
      <c r="U894" s="194"/>
      <c r="V894" s="194"/>
      <c r="W894" s="194"/>
      <c r="X894" s="194"/>
      <c r="Y894" s="194"/>
      <c r="Z894" s="194"/>
      <c r="AA894" s="194"/>
      <c r="AB894" s="194"/>
      <c r="AC894" s="194"/>
      <c r="AD894" s="194"/>
    </row>
    <row r="895" spans="1:30" ht="18" customHeight="1">
      <c r="A895" s="230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194"/>
      <c r="N895" s="194"/>
      <c r="O895" s="194"/>
      <c r="P895" s="194"/>
      <c r="Q895" s="194"/>
      <c r="R895" s="194"/>
      <c r="S895" s="194"/>
      <c r="T895" s="194"/>
      <c r="U895" s="194"/>
      <c r="V895" s="194"/>
      <c r="W895" s="194"/>
      <c r="X895" s="194"/>
      <c r="Y895" s="194"/>
      <c r="Z895" s="194"/>
      <c r="AA895" s="194"/>
      <c r="AB895" s="194"/>
      <c r="AC895" s="194"/>
      <c r="AD895" s="194"/>
    </row>
    <row r="896" spans="1:30" ht="18" customHeight="1">
      <c r="A896" s="230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194"/>
      <c r="N896" s="194"/>
      <c r="O896" s="194"/>
      <c r="P896" s="194"/>
      <c r="Q896" s="194"/>
      <c r="R896" s="194"/>
      <c r="S896" s="194"/>
      <c r="T896" s="194"/>
      <c r="U896" s="194"/>
      <c r="V896" s="194"/>
      <c r="W896" s="194"/>
      <c r="X896" s="194"/>
      <c r="Y896" s="194"/>
      <c r="Z896" s="194"/>
      <c r="AA896" s="194"/>
      <c r="AB896" s="194"/>
      <c r="AC896" s="194"/>
      <c r="AD896" s="194"/>
    </row>
    <row r="897" spans="1:30" ht="18" customHeight="1">
      <c r="A897" s="230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194"/>
      <c r="N897" s="194"/>
      <c r="O897" s="194"/>
      <c r="P897" s="194"/>
      <c r="Q897" s="194"/>
      <c r="R897" s="194"/>
      <c r="S897" s="194"/>
      <c r="T897" s="194"/>
      <c r="U897" s="194"/>
      <c r="V897" s="194"/>
      <c r="W897" s="194"/>
      <c r="X897" s="194"/>
      <c r="Y897" s="194"/>
      <c r="Z897" s="194"/>
      <c r="AA897" s="194"/>
      <c r="AB897" s="194"/>
      <c r="AC897" s="194"/>
      <c r="AD897" s="194"/>
    </row>
    <row r="898" spans="1:30" ht="18" customHeight="1">
      <c r="A898" s="230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194"/>
      <c r="N898" s="194"/>
      <c r="O898" s="194"/>
      <c r="P898" s="194"/>
      <c r="Q898" s="194"/>
      <c r="R898" s="194"/>
      <c r="S898" s="194"/>
      <c r="T898" s="194"/>
      <c r="U898" s="194"/>
      <c r="V898" s="194"/>
      <c r="W898" s="194"/>
      <c r="X898" s="194"/>
      <c r="Y898" s="194"/>
      <c r="Z898" s="194"/>
      <c r="AA898" s="194"/>
      <c r="AB898" s="194"/>
      <c r="AC898" s="194"/>
      <c r="AD898" s="194"/>
    </row>
    <row r="899" spans="1:30" ht="18" customHeight="1">
      <c r="A899" s="230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194"/>
      <c r="N899" s="194"/>
      <c r="O899" s="194"/>
      <c r="P899" s="194"/>
      <c r="Q899" s="194"/>
      <c r="R899" s="194"/>
      <c r="S899" s="194"/>
      <c r="T899" s="194"/>
      <c r="U899" s="194"/>
      <c r="V899" s="194"/>
      <c r="W899" s="194"/>
      <c r="X899" s="194"/>
      <c r="Y899" s="194"/>
      <c r="Z899" s="194"/>
      <c r="AA899" s="194"/>
      <c r="AB899" s="194"/>
      <c r="AC899" s="194"/>
      <c r="AD899" s="194"/>
    </row>
    <row r="900" spans="1:30" ht="18" customHeight="1">
      <c r="A900" s="230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194"/>
      <c r="N900" s="194"/>
      <c r="O900" s="194"/>
      <c r="P900" s="194"/>
      <c r="Q900" s="194"/>
      <c r="R900" s="194"/>
      <c r="S900" s="194"/>
      <c r="T900" s="194"/>
      <c r="U900" s="194"/>
      <c r="V900" s="194"/>
      <c r="W900" s="194"/>
      <c r="X900" s="194"/>
      <c r="Y900" s="194"/>
      <c r="Z900" s="194"/>
      <c r="AA900" s="194"/>
      <c r="AB900" s="194"/>
      <c r="AC900" s="194"/>
      <c r="AD900" s="194"/>
    </row>
    <row r="901" spans="1:30" ht="18" customHeight="1">
      <c r="A901" s="230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194"/>
      <c r="N901" s="194"/>
      <c r="O901" s="194"/>
      <c r="P901" s="194"/>
      <c r="Q901" s="194"/>
      <c r="R901" s="194"/>
      <c r="S901" s="194"/>
      <c r="T901" s="194"/>
      <c r="U901" s="194"/>
      <c r="V901" s="194"/>
      <c r="W901" s="194"/>
      <c r="X901" s="194"/>
      <c r="Y901" s="194"/>
      <c r="Z901" s="194"/>
      <c r="AA901" s="194"/>
      <c r="AB901" s="194"/>
      <c r="AC901" s="194"/>
      <c r="AD901" s="194"/>
    </row>
    <row r="902" spans="1:30" ht="18" customHeight="1">
      <c r="A902" s="230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194"/>
      <c r="N902" s="194"/>
      <c r="O902" s="194"/>
      <c r="P902" s="194"/>
      <c r="Q902" s="194"/>
      <c r="R902" s="194"/>
      <c r="S902" s="194"/>
      <c r="T902" s="194"/>
      <c r="U902" s="194"/>
      <c r="V902" s="194"/>
      <c r="W902" s="194"/>
      <c r="X902" s="194"/>
      <c r="Y902" s="194"/>
      <c r="Z902" s="194"/>
      <c r="AA902" s="194"/>
      <c r="AB902" s="194"/>
      <c r="AC902" s="194"/>
      <c r="AD902" s="194"/>
    </row>
    <row r="903" spans="1:30" ht="18" customHeight="1">
      <c r="A903" s="230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194"/>
      <c r="N903" s="194"/>
      <c r="O903" s="194"/>
      <c r="P903" s="194"/>
      <c r="Q903" s="194"/>
      <c r="R903" s="194"/>
      <c r="S903" s="194"/>
      <c r="T903" s="194"/>
      <c r="U903" s="194"/>
      <c r="V903" s="194"/>
      <c r="W903" s="194"/>
      <c r="X903" s="194"/>
      <c r="Y903" s="194"/>
      <c r="Z903" s="194"/>
      <c r="AA903" s="194"/>
      <c r="AB903" s="194"/>
      <c r="AC903" s="194"/>
      <c r="AD903" s="194"/>
    </row>
    <row r="904" spans="1:30" ht="18" customHeight="1">
      <c r="A904" s="230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194"/>
      <c r="N904" s="194"/>
      <c r="O904" s="194"/>
      <c r="P904" s="194"/>
      <c r="Q904" s="194"/>
      <c r="R904" s="194"/>
      <c r="S904" s="194"/>
      <c r="T904" s="194"/>
      <c r="U904" s="194"/>
      <c r="V904" s="194"/>
      <c r="W904" s="194"/>
      <c r="X904" s="194"/>
      <c r="Y904" s="194"/>
      <c r="Z904" s="194"/>
      <c r="AA904" s="194"/>
      <c r="AB904" s="194"/>
      <c r="AC904" s="194"/>
      <c r="AD904" s="194"/>
    </row>
    <row r="905" spans="1:30" ht="18" customHeight="1">
      <c r="A905" s="230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194"/>
      <c r="N905" s="194"/>
      <c r="O905" s="194"/>
      <c r="P905" s="194"/>
      <c r="Q905" s="194"/>
      <c r="R905" s="194"/>
      <c r="S905" s="194"/>
      <c r="T905" s="194"/>
      <c r="U905" s="194"/>
      <c r="V905" s="194"/>
      <c r="W905" s="194"/>
      <c r="X905" s="194"/>
      <c r="Y905" s="194"/>
      <c r="Z905" s="194"/>
      <c r="AA905" s="194"/>
      <c r="AB905" s="194"/>
      <c r="AC905" s="194"/>
      <c r="AD905" s="194"/>
    </row>
    <row r="906" spans="1:30" ht="18" customHeight="1">
      <c r="A906" s="230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194"/>
      <c r="N906" s="194"/>
      <c r="O906" s="194"/>
      <c r="P906" s="194"/>
      <c r="Q906" s="194"/>
      <c r="R906" s="194"/>
      <c r="S906" s="194"/>
      <c r="T906" s="194"/>
      <c r="U906" s="194"/>
      <c r="V906" s="194"/>
      <c r="W906" s="194"/>
      <c r="X906" s="194"/>
      <c r="Y906" s="194"/>
      <c r="Z906" s="194"/>
      <c r="AA906" s="194"/>
      <c r="AB906" s="194"/>
      <c r="AC906" s="194"/>
      <c r="AD906" s="194"/>
    </row>
    <row r="907" spans="1:30" ht="18" customHeight="1">
      <c r="A907" s="230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194"/>
      <c r="N907" s="194"/>
      <c r="O907" s="194"/>
      <c r="P907" s="194"/>
      <c r="Q907" s="194"/>
      <c r="R907" s="194"/>
      <c r="S907" s="194"/>
      <c r="T907" s="194"/>
      <c r="U907" s="194"/>
      <c r="V907" s="194"/>
      <c r="W907" s="194"/>
      <c r="X907" s="194"/>
      <c r="Y907" s="194"/>
      <c r="Z907" s="194"/>
      <c r="AA907" s="194"/>
      <c r="AB907" s="194"/>
      <c r="AC907" s="194"/>
      <c r="AD907" s="194"/>
    </row>
    <row r="908" spans="1:30" ht="18" customHeight="1">
      <c r="A908" s="230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194"/>
      <c r="N908" s="194"/>
      <c r="O908" s="194"/>
      <c r="P908" s="194"/>
      <c r="Q908" s="194"/>
      <c r="R908" s="194"/>
      <c r="S908" s="194"/>
      <c r="T908" s="194"/>
      <c r="U908" s="194"/>
      <c r="V908" s="194"/>
      <c r="W908" s="194"/>
      <c r="X908" s="194"/>
      <c r="Y908" s="194"/>
      <c r="Z908" s="194"/>
      <c r="AA908" s="194"/>
      <c r="AB908" s="194"/>
      <c r="AC908" s="194"/>
      <c r="AD908" s="194"/>
    </row>
    <row r="909" spans="1:30" ht="18" customHeight="1">
      <c r="A909" s="230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194"/>
      <c r="N909" s="194"/>
      <c r="O909" s="194"/>
      <c r="P909" s="194"/>
      <c r="Q909" s="194"/>
      <c r="R909" s="194"/>
      <c r="S909" s="194"/>
      <c r="T909" s="194"/>
      <c r="U909" s="194"/>
      <c r="V909" s="194"/>
      <c r="W909" s="194"/>
      <c r="X909" s="194"/>
      <c r="Y909" s="194"/>
      <c r="Z909" s="194"/>
      <c r="AA909" s="194"/>
      <c r="AB909" s="194"/>
      <c r="AC909" s="194"/>
      <c r="AD909" s="194"/>
    </row>
    <row r="910" spans="1:30" ht="18" customHeight="1">
      <c r="A910" s="230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194"/>
      <c r="N910" s="194"/>
      <c r="O910" s="194"/>
      <c r="P910" s="194"/>
      <c r="Q910" s="194"/>
      <c r="R910" s="194"/>
      <c r="S910" s="194"/>
      <c r="T910" s="194"/>
      <c r="U910" s="194"/>
      <c r="V910" s="194"/>
      <c r="W910" s="194"/>
      <c r="X910" s="194"/>
      <c r="Y910" s="194"/>
      <c r="Z910" s="194"/>
      <c r="AA910" s="194"/>
      <c r="AB910" s="194"/>
      <c r="AC910" s="194"/>
      <c r="AD910" s="194"/>
    </row>
    <row r="911" spans="1:30" ht="18" customHeight="1">
      <c r="A911" s="230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194"/>
      <c r="N911" s="194"/>
      <c r="O911" s="194"/>
      <c r="P911" s="194"/>
      <c r="Q911" s="194"/>
      <c r="R911" s="194"/>
      <c r="S911" s="194"/>
      <c r="T911" s="194"/>
      <c r="U911" s="194"/>
      <c r="V911" s="194"/>
      <c r="W911" s="194"/>
      <c r="X911" s="194"/>
      <c r="Y911" s="194"/>
      <c r="Z911" s="194"/>
      <c r="AA911" s="194"/>
      <c r="AB911" s="194"/>
      <c r="AC911" s="194"/>
      <c r="AD911" s="194"/>
    </row>
    <row r="912" spans="1:30" ht="18" customHeight="1">
      <c r="A912" s="230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194"/>
      <c r="N912" s="194"/>
      <c r="O912" s="194"/>
      <c r="P912" s="194"/>
      <c r="Q912" s="194"/>
      <c r="R912" s="194"/>
      <c r="S912" s="194"/>
      <c r="T912" s="194"/>
      <c r="U912" s="194"/>
      <c r="V912" s="194"/>
      <c r="W912" s="194"/>
      <c r="X912" s="194"/>
      <c r="Y912" s="194"/>
      <c r="Z912" s="194"/>
      <c r="AA912" s="194"/>
      <c r="AB912" s="194"/>
      <c r="AC912" s="194"/>
      <c r="AD912" s="194"/>
    </row>
    <row r="913" spans="1:30" ht="18" customHeight="1">
      <c r="A913" s="230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194"/>
      <c r="N913" s="194"/>
      <c r="O913" s="194"/>
      <c r="P913" s="194"/>
      <c r="Q913" s="194"/>
      <c r="R913" s="194"/>
      <c r="S913" s="194"/>
      <c r="T913" s="194"/>
      <c r="U913" s="194"/>
      <c r="V913" s="194"/>
      <c r="W913" s="194"/>
      <c r="X913" s="194"/>
      <c r="Y913" s="194"/>
      <c r="Z913" s="194"/>
      <c r="AA913" s="194"/>
      <c r="AB913" s="194"/>
      <c r="AC913" s="194"/>
      <c r="AD913" s="194"/>
    </row>
    <row r="914" spans="1:30" ht="18" customHeight="1">
      <c r="A914" s="230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194"/>
      <c r="N914" s="194"/>
      <c r="O914" s="194"/>
      <c r="P914" s="194"/>
      <c r="Q914" s="194"/>
      <c r="R914" s="194"/>
      <c r="S914" s="194"/>
      <c r="T914" s="194"/>
      <c r="U914" s="194"/>
      <c r="V914" s="194"/>
      <c r="W914" s="194"/>
      <c r="X914" s="194"/>
      <c r="Y914" s="194"/>
      <c r="Z914" s="194"/>
      <c r="AA914" s="194"/>
      <c r="AB914" s="194"/>
      <c r="AC914" s="194"/>
      <c r="AD914" s="194"/>
    </row>
    <row r="915" spans="1:30" ht="18" customHeight="1">
      <c r="A915" s="230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194"/>
      <c r="N915" s="194"/>
      <c r="O915" s="194"/>
      <c r="P915" s="194"/>
      <c r="Q915" s="194"/>
      <c r="R915" s="194"/>
      <c r="S915" s="194"/>
      <c r="T915" s="194"/>
      <c r="U915" s="194"/>
      <c r="V915" s="194"/>
      <c r="W915" s="194"/>
      <c r="X915" s="194"/>
      <c r="Y915" s="194"/>
      <c r="Z915" s="194"/>
      <c r="AA915" s="194"/>
      <c r="AB915" s="194"/>
      <c r="AC915" s="194"/>
      <c r="AD915" s="194"/>
    </row>
    <row r="916" spans="1:30" ht="18" customHeight="1">
      <c r="A916" s="230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194"/>
      <c r="N916" s="194"/>
      <c r="O916" s="194"/>
      <c r="P916" s="194"/>
      <c r="Q916" s="194"/>
      <c r="R916" s="194"/>
      <c r="S916" s="194"/>
      <c r="T916" s="194"/>
      <c r="U916" s="194"/>
      <c r="V916" s="194"/>
      <c r="W916" s="194"/>
      <c r="X916" s="194"/>
      <c r="Y916" s="194"/>
      <c r="Z916" s="194"/>
      <c r="AA916" s="194"/>
      <c r="AB916" s="194"/>
      <c r="AC916" s="194"/>
      <c r="AD916" s="194"/>
    </row>
    <row r="917" spans="1:30" ht="18" customHeight="1">
      <c r="A917" s="230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194"/>
      <c r="N917" s="194"/>
      <c r="O917" s="194"/>
      <c r="P917" s="194"/>
      <c r="Q917" s="194"/>
      <c r="R917" s="194"/>
      <c r="S917" s="194"/>
      <c r="T917" s="194"/>
      <c r="U917" s="194"/>
      <c r="V917" s="194"/>
      <c r="W917" s="194"/>
      <c r="X917" s="194"/>
      <c r="Y917" s="194"/>
      <c r="Z917" s="194"/>
      <c r="AA917" s="194"/>
      <c r="AB917" s="194"/>
      <c r="AC917" s="194"/>
      <c r="AD917" s="194"/>
    </row>
    <row r="918" spans="1:30" ht="18" customHeight="1">
      <c r="A918" s="230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194"/>
      <c r="N918" s="194"/>
      <c r="O918" s="194"/>
      <c r="P918" s="194"/>
      <c r="Q918" s="194"/>
      <c r="R918" s="194"/>
      <c r="S918" s="194"/>
      <c r="T918" s="194"/>
      <c r="U918" s="194"/>
      <c r="V918" s="194"/>
      <c r="W918" s="194"/>
      <c r="X918" s="194"/>
      <c r="Y918" s="194"/>
      <c r="Z918" s="194"/>
      <c r="AA918" s="194"/>
      <c r="AB918" s="194"/>
      <c r="AC918" s="194"/>
      <c r="AD918" s="194"/>
    </row>
    <row r="919" spans="1:30" ht="18" customHeight="1">
      <c r="A919" s="230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194"/>
      <c r="N919" s="194"/>
      <c r="O919" s="194"/>
      <c r="P919" s="194"/>
      <c r="Q919" s="194"/>
      <c r="R919" s="194"/>
      <c r="S919" s="194"/>
      <c r="T919" s="194"/>
      <c r="U919" s="194"/>
      <c r="V919" s="194"/>
      <c r="W919" s="194"/>
      <c r="X919" s="194"/>
      <c r="Y919" s="194"/>
      <c r="Z919" s="194"/>
      <c r="AA919" s="194"/>
      <c r="AB919" s="194"/>
      <c r="AC919" s="194"/>
      <c r="AD919" s="194"/>
    </row>
    <row r="920" spans="1:30" ht="18" customHeight="1">
      <c r="A920" s="230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194"/>
      <c r="N920" s="194"/>
      <c r="O920" s="194"/>
      <c r="P920" s="194"/>
      <c r="Q920" s="194"/>
      <c r="R920" s="194"/>
      <c r="S920" s="194"/>
      <c r="T920" s="194"/>
      <c r="U920" s="194"/>
      <c r="V920" s="194"/>
      <c r="W920" s="194"/>
      <c r="X920" s="194"/>
      <c r="Y920" s="194"/>
      <c r="Z920" s="194"/>
      <c r="AA920" s="194"/>
      <c r="AB920" s="194"/>
      <c r="AC920" s="194"/>
      <c r="AD920" s="194"/>
    </row>
    <row r="921" spans="1:30" ht="18" customHeight="1">
      <c r="A921" s="230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194"/>
      <c r="N921" s="194"/>
      <c r="O921" s="194"/>
      <c r="P921" s="194"/>
      <c r="Q921" s="194"/>
      <c r="R921" s="194"/>
      <c r="S921" s="194"/>
      <c r="T921" s="194"/>
      <c r="U921" s="194"/>
      <c r="V921" s="194"/>
      <c r="W921" s="194"/>
      <c r="X921" s="194"/>
      <c r="Y921" s="194"/>
      <c r="Z921" s="194"/>
      <c r="AA921" s="194"/>
      <c r="AB921" s="194"/>
      <c r="AC921" s="194"/>
      <c r="AD921" s="194"/>
    </row>
    <row r="922" spans="1:30" ht="18" customHeight="1">
      <c r="A922" s="230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194"/>
      <c r="N922" s="194"/>
      <c r="O922" s="194"/>
      <c r="P922" s="194"/>
      <c r="Q922" s="194"/>
      <c r="R922" s="194"/>
      <c r="S922" s="194"/>
      <c r="T922" s="194"/>
      <c r="U922" s="194"/>
      <c r="V922" s="194"/>
      <c r="W922" s="194"/>
      <c r="X922" s="194"/>
      <c r="Y922" s="194"/>
      <c r="Z922" s="194"/>
      <c r="AA922" s="194"/>
      <c r="AB922" s="194"/>
      <c r="AC922" s="194"/>
      <c r="AD922" s="194"/>
    </row>
    <row r="923" spans="1:30" ht="18" customHeight="1">
      <c r="A923" s="230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194"/>
      <c r="N923" s="194"/>
      <c r="O923" s="194"/>
      <c r="P923" s="194"/>
      <c r="Q923" s="194"/>
      <c r="R923" s="194"/>
      <c r="S923" s="194"/>
      <c r="T923" s="194"/>
      <c r="U923" s="194"/>
      <c r="V923" s="194"/>
      <c r="W923" s="194"/>
      <c r="X923" s="194"/>
      <c r="Y923" s="194"/>
      <c r="Z923" s="194"/>
      <c r="AA923" s="194"/>
      <c r="AB923" s="194"/>
      <c r="AC923" s="194"/>
      <c r="AD923" s="194"/>
    </row>
    <row r="924" spans="1:30" ht="18" customHeight="1">
      <c r="A924" s="230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194"/>
      <c r="N924" s="194"/>
      <c r="O924" s="194"/>
      <c r="P924" s="194"/>
      <c r="Q924" s="194"/>
      <c r="R924" s="194"/>
      <c r="S924" s="194"/>
      <c r="T924" s="194"/>
      <c r="U924" s="194"/>
      <c r="V924" s="194"/>
      <c r="W924" s="194"/>
      <c r="X924" s="194"/>
      <c r="Y924" s="194"/>
      <c r="Z924" s="194"/>
      <c r="AA924" s="194"/>
      <c r="AB924" s="194"/>
      <c r="AC924" s="194"/>
      <c r="AD924" s="194"/>
    </row>
    <row r="925" spans="1:30" ht="18" customHeight="1">
      <c r="A925" s="230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194"/>
      <c r="N925" s="194"/>
      <c r="O925" s="194"/>
      <c r="P925" s="194"/>
      <c r="Q925" s="194"/>
      <c r="R925" s="194"/>
      <c r="S925" s="194"/>
      <c r="T925" s="194"/>
      <c r="U925" s="194"/>
      <c r="V925" s="194"/>
      <c r="W925" s="194"/>
      <c r="X925" s="194"/>
      <c r="Y925" s="194"/>
      <c r="Z925" s="194"/>
      <c r="AA925" s="194"/>
      <c r="AB925" s="194"/>
      <c r="AC925" s="194"/>
      <c r="AD925" s="194"/>
    </row>
    <row r="926" spans="1:30" ht="18" customHeight="1">
      <c r="A926" s="230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194"/>
      <c r="N926" s="194"/>
      <c r="O926" s="194"/>
      <c r="P926" s="194"/>
      <c r="Q926" s="194"/>
      <c r="R926" s="194"/>
      <c r="S926" s="194"/>
      <c r="T926" s="194"/>
      <c r="U926" s="194"/>
      <c r="V926" s="194"/>
      <c r="W926" s="194"/>
      <c r="X926" s="194"/>
      <c r="Y926" s="194"/>
      <c r="Z926" s="194"/>
      <c r="AA926" s="194"/>
      <c r="AB926" s="194"/>
      <c r="AC926" s="194"/>
      <c r="AD926" s="194"/>
    </row>
    <row r="927" spans="1:30" ht="18" customHeight="1">
      <c r="A927" s="230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194"/>
      <c r="N927" s="194"/>
      <c r="O927" s="194"/>
      <c r="P927" s="194"/>
      <c r="Q927" s="194"/>
      <c r="R927" s="194"/>
      <c r="S927" s="194"/>
      <c r="T927" s="194"/>
      <c r="U927" s="194"/>
      <c r="V927" s="194"/>
      <c r="W927" s="194"/>
      <c r="X927" s="194"/>
      <c r="Y927" s="194"/>
      <c r="Z927" s="194"/>
      <c r="AA927" s="194"/>
      <c r="AB927" s="194"/>
      <c r="AC927" s="194"/>
      <c r="AD927" s="194"/>
    </row>
    <row r="928" spans="1:30" ht="18" customHeight="1">
      <c r="A928" s="230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194"/>
      <c r="N928" s="194"/>
      <c r="O928" s="194"/>
      <c r="P928" s="194"/>
      <c r="Q928" s="194"/>
      <c r="R928" s="194"/>
      <c r="S928" s="194"/>
      <c r="T928" s="194"/>
      <c r="U928" s="194"/>
      <c r="V928" s="194"/>
      <c r="W928" s="194"/>
      <c r="X928" s="194"/>
      <c r="Y928" s="194"/>
      <c r="Z928" s="194"/>
      <c r="AA928" s="194"/>
      <c r="AB928" s="194"/>
      <c r="AC928" s="194"/>
      <c r="AD928" s="194"/>
    </row>
    <row r="929" spans="1:30" ht="18" customHeight="1">
      <c r="A929" s="230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194"/>
      <c r="N929" s="194"/>
      <c r="O929" s="194"/>
      <c r="P929" s="194"/>
      <c r="Q929" s="194"/>
      <c r="R929" s="194"/>
      <c r="S929" s="194"/>
      <c r="T929" s="194"/>
      <c r="U929" s="194"/>
      <c r="V929" s="194"/>
      <c r="W929" s="194"/>
      <c r="X929" s="194"/>
      <c r="Y929" s="194"/>
      <c r="Z929" s="194"/>
      <c r="AA929" s="194"/>
      <c r="AB929" s="194"/>
      <c r="AC929" s="194"/>
      <c r="AD929" s="194"/>
    </row>
    <row r="930" spans="1:30" ht="18" customHeight="1">
      <c r="A930" s="230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194"/>
      <c r="N930" s="194"/>
      <c r="O930" s="194"/>
      <c r="P930" s="194"/>
      <c r="Q930" s="194"/>
      <c r="R930" s="194"/>
      <c r="S930" s="194"/>
      <c r="T930" s="194"/>
      <c r="U930" s="194"/>
      <c r="V930" s="194"/>
      <c r="W930" s="194"/>
      <c r="X930" s="194"/>
      <c r="Y930" s="194"/>
      <c r="Z930" s="194"/>
      <c r="AA930" s="194"/>
      <c r="AB930" s="194"/>
      <c r="AC930" s="194"/>
      <c r="AD930" s="194"/>
    </row>
    <row r="931" spans="1:30" ht="18" customHeight="1">
      <c r="A931" s="230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194"/>
      <c r="N931" s="194"/>
      <c r="O931" s="194"/>
      <c r="P931" s="194"/>
      <c r="Q931" s="194"/>
      <c r="R931" s="194"/>
      <c r="S931" s="194"/>
      <c r="T931" s="194"/>
      <c r="U931" s="194"/>
      <c r="V931" s="194"/>
      <c r="W931" s="194"/>
      <c r="X931" s="194"/>
      <c r="Y931" s="194"/>
      <c r="Z931" s="194"/>
      <c r="AA931" s="194"/>
      <c r="AB931" s="194"/>
      <c r="AC931" s="194"/>
      <c r="AD931" s="194"/>
    </row>
    <row r="932" spans="1:30" ht="18" customHeight="1">
      <c r="A932" s="230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194"/>
      <c r="N932" s="194"/>
      <c r="O932" s="194"/>
      <c r="P932" s="194"/>
      <c r="Q932" s="194"/>
      <c r="R932" s="194"/>
      <c r="S932" s="194"/>
      <c r="T932" s="194"/>
      <c r="U932" s="194"/>
      <c r="V932" s="194"/>
      <c r="W932" s="194"/>
      <c r="X932" s="194"/>
      <c r="Y932" s="194"/>
      <c r="Z932" s="194"/>
      <c r="AA932" s="194"/>
      <c r="AB932" s="194"/>
      <c r="AC932" s="194"/>
      <c r="AD932" s="194"/>
    </row>
    <row r="933" spans="1:30" ht="18" customHeight="1">
      <c r="A933" s="230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194"/>
      <c r="N933" s="194"/>
      <c r="O933" s="194"/>
      <c r="P933" s="194"/>
      <c r="Q933" s="194"/>
      <c r="R933" s="194"/>
      <c r="S933" s="194"/>
      <c r="T933" s="194"/>
      <c r="U933" s="194"/>
      <c r="V933" s="194"/>
      <c r="W933" s="194"/>
      <c r="X933" s="194"/>
      <c r="Y933" s="194"/>
      <c r="Z933" s="194"/>
      <c r="AA933" s="194"/>
      <c r="AB933" s="194"/>
      <c r="AC933" s="194"/>
      <c r="AD933" s="194"/>
    </row>
    <row r="934" spans="1:30" ht="18" customHeight="1">
      <c r="A934" s="230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194"/>
      <c r="N934" s="194"/>
      <c r="O934" s="194"/>
      <c r="P934" s="194"/>
      <c r="Q934" s="194"/>
      <c r="R934" s="194"/>
      <c r="S934" s="194"/>
      <c r="T934" s="194"/>
      <c r="U934" s="194"/>
      <c r="V934" s="194"/>
      <c r="W934" s="194"/>
      <c r="X934" s="194"/>
      <c r="Y934" s="194"/>
      <c r="Z934" s="194"/>
      <c r="AA934" s="194"/>
      <c r="AB934" s="194"/>
      <c r="AC934" s="194"/>
      <c r="AD934" s="194"/>
    </row>
    <row r="935" spans="1:30" ht="18" customHeight="1">
      <c r="A935" s="230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194"/>
      <c r="N935" s="194"/>
      <c r="O935" s="194"/>
      <c r="P935" s="194"/>
      <c r="Q935" s="194"/>
      <c r="R935" s="194"/>
      <c r="S935" s="194"/>
      <c r="T935" s="194"/>
      <c r="U935" s="194"/>
      <c r="V935" s="194"/>
      <c r="W935" s="194"/>
      <c r="X935" s="194"/>
      <c r="Y935" s="194"/>
      <c r="Z935" s="194"/>
      <c r="AA935" s="194"/>
      <c r="AB935" s="194"/>
      <c r="AC935" s="194"/>
      <c r="AD935" s="194"/>
    </row>
    <row r="936" spans="1:30" ht="18" customHeight="1">
      <c r="A936" s="230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194"/>
      <c r="N936" s="194"/>
      <c r="O936" s="194"/>
      <c r="P936" s="194"/>
      <c r="Q936" s="194"/>
      <c r="R936" s="194"/>
      <c r="S936" s="194"/>
      <c r="T936" s="194"/>
      <c r="U936" s="194"/>
      <c r="V936" s="194"/>
      <c r="W936" s="194"/>
      <c r="X936" s="194"/>
      <c r="Y936" s="194"/>
      <c r="Z936" s="194"/>
      <c r="AA936" s="194"/>
      <c r="AB936" s="194"/>
      <c r="AC936" s="194"/>
      <c r="AD936" s="194"/>
    </row>
    <row r="937" spans="1:30" ht="18" customHeight="1">
      <c r="A937" s="230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194"/>
      <c r="N937" s="194"/>
      <c r="O937" s="194"/>
      <c r="P937" s="194"/>
      <c r="Q937" s="194"/>
      <c r="R937" s="194"/>
      <c r="S937" s="194"/>
      <c r="T937" s="194"/>
      <c r="U937" s="194"/>
      <c r="V937" s="194"/>
      <c r="W937" s="194"/>
      <c r="X937" s="194"/>
      <c r="Y937" s="194"/>
      <c r="Z937" s="194"/>
      <c r="AA937" s="194"/>
      <c r="AB937" s="194"/>
      <c r="AC937" s="194"/>
      <c r="AD937" s="194"/>
    </row>
    <row r="938" spans="1:30" ht="18" customHeight="1">
      <c r="A938" s="230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194"/>
      <c r="N938" s="194"/>
      <c r="O938" s="194"/>
      <c r="P938" s="194"/>
      <c r="Q938" s="194"/>
      <c r="R938" s="194"/>
      <c r="S938" s="194"/>
      <c r="T938" s="194"/>
      <c r="U938" s="194"/>
      <c r="V938" s="194"/>
      <c r="W938" s="194"/>
      <c r="X938" s="194"/>
      <c r="Y938" s="194"/>
      <c r="Z938" s="194"/>
      <c r="AA938" s="194"/>
      <c r="AB938" s="194"/>
      <c r="AC938" s="194"/>
      <c r="AD938" s="194"/>
    </row>
    <row r="939" spans="1:30" ht="18" customHeight="1">
      <c r="A939" s="230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194"/>
      <c r="N939" s="194"/>
      <c r="O939" s="194"/>
      <c r="P939" s="194"/>
      <c r="Q939" s="194"/>
      <c r="R939" s="194"/>
      <c r="S939" s="194"/>
      <c r="T939" s="194"/>
      <c r="U939" s="194"/>
      <c r="V939" s="194"/>
      <c r="W939" s="194"/>
      <c r="X939" s="194"/>
      <c r="Y939" s="194"/>
      <c r="Z939" s="194"/>
      <c r="AA939" s="194"/>
      <c r="AB939" s="194"/>
      <c r="AC939" s="194"/>
      <c r="AD939" s="194"/>
    </row>
    <row r="940" spans="1:30" ht="18" customHeight="1">
      <c r="A940" s="230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194"/>
      <c r="N940" s="194"/>
      <c r="O940" s="194"/>
      <c r="P940" s="194"/>
      <c r="Q940" s="194"/>
      <c r="R940" s="194"/>
      <c r="S940" s="194"/>
      <c r="T940" s="194"/>
      <c r="U940" s="194"/>
      <c r="V940" s="194"/>
      <c r="W940" s="194"/>
      <c r="X940" s="194"/>
      <c r="Y940" s="194"/>
      <c r="Z940" s="194"/>
      <c r="AA940" s="194"/>
      <c r="AB940" s="194"/>
      <c r="AC940" s="194"/>
      <c r="AD940" s="194"/>
    </row>
    <row r="941" spans="1:30" ht="18" customHeight="1">
      <c r="A941" s="230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194"/>
      <c r="N941" s="194"/>
      <c r="O941" s="194"/>
      <c r="P941" s="194"/>
      <c r="Q941" s="194"/>
      <c r="R941" s="194"/>
      <c r="S941" s="194"/>
      <c r="T941" s="194"/>
      <c r="U941" s="194"/>
      <c r="V941" s="194"/>
      <c r="W941" s="194"/>
      <c r="X941" s="194"/>
      <c r="Y941" s="194"/>
      <c r="Z941" s="194"/>
      <c r="AA941" s="194"/>
      <c r="AB941" s="194"/>
      <c r="AC941" s="194"/>
      <c r="AD941" s="194"/>
    </row>
    <row r="942" spans="1:30" ht="18" customHeight="1">
      <c r="A942" s="230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194"/>
      <c r="N942" s="194"/>
      <c r="O942" s="194"/>
      <c r="P942" s="194"/>
      <c r="Q942" s="194"/>
      <c r="R942" s="194"/>
      <c r="S942" s="194"/>
      <c r="T942" s="194"/>
      <c r="U942" s="194"/>
      <c r="V942" s="194"/>
      <c r="W942" s="194"/>
      <c r="X942" s="194"/>
      <c r="Y942" s="194"/>
      <c r="Z942" s="194"/>
      <c r="AA942" s="194"/>
      <c r="AB942" s="194"/>
      <c r="AC942" s="194"/>
      <c r="AD942" s="194"/>
    </row>
    <row r="943" spans="1:30" ht="18" customHeight="1">
      <c r="A943" s="230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194"/>
      <c r="N943" s="194"/>
      <c r="O943" s="194"/>
      <c r="P943" s="194"/>
      <c r="Q943" s="194"/>
      <c r="R943" s="194"/>
      <c r="S943" s="194"/>
      <c r="T943" s="194"/>
      <c r="U943" s="194"/>
      <c r="V943" s="194"/>
      <c r="W943" s="194"/>
      <c r="X943" s="194"/>
      <c r="Y943" s="194"/>
      <c r="Z943" s="194"/>
      <c r="AA943" s="194"/>
      <c r="AB943" s="194"/>
      <c r="AC943" s="194"/>
      <c r="AD943" s="194"/>
    </row>
    <row r="944" spans="1:30" ht="18" customHeight="1">
      <c r="A944" s="230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194"/>
      <c r="N944" s="194"/>
      <c r="O944" s="194"/>
      <c r="P944" s="194"/>
      <c r="Q944" s="194"/>
      <c r="R944" s="194"/>
      <c r="S944" s="194"/>
      <c r="T944" s="194"/>
      <c r="U944" s="194"/>
      <c r="V944" s="194"/>
      <c r="W944" s="194"/>
      <c r="X944" s="194"/>
      <c r="Y944" s="194"/>
      <c r="Z944" s="194"/>
      <c r="AA944" s="194"/>
      <c r="AB944" s="194"/>
      <c r="AC944" s="194"/>
      <c r="AD944" s="194"/>
    </row>
    <row r="945" spans="1:30" ht="18" customHeight="1">
      <c r="A945" s="230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194"/>
      <c r="N945" s="194"/>
      <c r="O945" s="194"/>
      <c r="P945" s="194"/>
      <c r="Q945" s="194"/>
      <c r="R945" s="194"/>
      <c r="S945" s="194"/>
      <c r="T945" s="194"/>
      <c r="U945" s="194"/>
      <c r="V945" s="194"/>
      <c r="W945" s="194"/>
      <c r="X945" s="194"/>
      <c r="Y945" s="194"/>
      <c r="Z945" s="194"/>
      <c r="AA945" s="194"/>
      <c r="AB945" s="194"/>
      <c r="AC945" s="194"/>
      <c r="AD945" s="194"/>
    </row>
    <row r="946" spans="1:30" ht="18" customHeight="1">
      <c r="A946" s="230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194"/>
      <c r="N946" s="194"/>
      <c r="O946" s="194"/>
      <c r="P946" s="194"/>
      <c r="Q946" s="194"/>
      <c r="R946" s="194"/>
      <c r="S946" s="194"/>
      <c r="T946" s="194"/>
      <c r="U946" s="194"/>
      <c r="V946" s="194"/>
      <c r="W946" s="194"/>
      <c r="X946" s="194"/>
      <c r="Y946" s="194"/>
      <c r="Z946" s="194"/>
      <c r="AA946" s="194"/>
      <c r="AB946" s="194"/>
      <c r="AC946" s="194"/>
      <c r="AD946" s="194"/>
    </row>
    <row r="947" spans="1:30" ht="18" customHeight="1">
      <c r="A947" s="230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194"/>
      <c r="N947" s="194"/>
      <c r="O947" s="194"/>
      <c r="P947" s="194"/>
      <c r="Q947" s="194"/>
      <c r="R947" s="194"/>
      <c r="S947" s="194"/>
      <c r="T947" s="194"/>
      <c r="U947" s="194"/>
      <c r="V947" s="194"/>
      <c r="W947" s="194"/>
      <c r="X947" s="194"/>
      <c r="Y947" s="194"/>
      <c r="Z947" s="194"/>
      <c r="AA947" s="194"/>
      <c r="AB947" s="194"/>
      <c r="AC947" s="194"/>
      <c r="AD947" s="194"/>
    </row>
    <row r="948" spans="1:30" ht="18" customHeight="1">
      <c r="A948" s="230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194"/>
      <c r="N948" s="194"/>
      <c r="O948" s="194"/>
      <c r="P948" s="194"/>
      <c r="Q948" s="194"/>
      <c r="R948" s="194"/>
      <c r="S948" s="194"/>
      <c r="T948" s="194"/>
      <c r="U948" s="194"/>
      <c r="V948" s="194"/>
      <c r="W948" s="194"/>
      <c r="X948" s="194"/>
      <c r="Y948" s="194"/>
      <c r="Z948" s="194"/>
      <c r="AA948" s="194"/>
      <c r="AB948" s="194"/>
      <c r="AC948" s="194"/>
      <c r="AD948" s="194"/>
    </row>
    <row r="949" spans="1:30" ht="18" customHeight="1">
      <c r="A949" s="230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194"/>
      <c r="N949" s="194"/>
      <c r="O949" s="194"/>
      <c r="P949" s="194"/>
      <c r="Q949" s="194"/>
      <c r="R949" s="194"/>
      <c r="S949" s="194"/>
      <c r="T949" s="194"/>
      <c r="U949" s="194"/>
      <c r="V949" s="194"/>
      <c r="W949" s="194"/>
      <c r="X949" s="194"/>
      <c r="Y949" s="194"/>
      <c r="Z949" s="194"/>
      <c r="AA949" s="194"/>
      <c r="AB949" s="194"/>
      <c r="AC949" s="194"/>
      <c r="AD949" s="194"/>
    </row>
    <row r="950" spans="1:30" ht="18" customHeight="1">
      <c r="A950" s="230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194"/>
      <c r="N950" s="194"/>
      <c r="O950" s="194"/>
      <c r="P950" s="194"/>
      <c r="Q950" s="194"/>
      <c r="R950" s="194"/>
      <c r="S950" s="194"/>
      <c r="T950" s="194"/>
      <c r="U950" s="194"/>
      <c r="V950" s="194"/>
      <c r="W950" s="194"/>
      <c r="X950" s="194"/>
      <c r="Y950" s="194"/>
      <c r="Z950" s="194"/>
      <c r="AA950" s="194"/>
      <c r="AB950" s="194"/>
      <c r="AC950" s="194"/>
      <c r="AD950" s="194"/>
    </row>
    <row r="951" spans="1:30" ht="18" customHeight="1">
      <c r="A951" s="230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194"/>
      <c r="N951" s="194"/>
      <c r="O951" s="194"/>
      <c r="P951" s="194"/>
      <c r="Q951" s="194"/>
      <c r="R951" s="194"/>
      <c r="S951" s="194"/>
      <c r="T951" s="194"/>
      <c r="U951" s="194"/>
      <c r="V951" s="194"/>
      <c r="W951" s="194"/>
      <c r="X951" s="194"/>
      <c r="Y951" s="194"/>
      <c r="Z951" s="194"/>
      <c r="AA951" s="194"/>
      <c r="AB951" s="194"/>
      <c r="AC951" s="194"/>
      <c r="AD951" s="194"/>
    </row>
    <row r="952" spans="1:30" ht="18" customHeight="1">
      <c r="A952" s="230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194"/>
      <c r="N952" s="194"/>
      <c r="O952" s="194"/>
      <c r="P952" s="194"/>
      <c r="Q952" s="194"/>
      <c r="R952" s="194"/>
      <c r="S952" s="194"/>
      <c r="T952" s="194"/>
      <c r="U952" s="194"/>
      <c r="V952" s="194"/>
      <c r="W952" s="194"/>
      <c r="X952" s="194"/>
      <c r="Y952" s="194"/>
      <c r="Z952" s="194"/>
      <c r="AA952" s="194"/>
      <c r="AB952" s="194"/>
      <c r="AC952" s="194"/>
      <c r="AD952" s="194"/>
    </row>
    <row r="953" spans="1:30" ht="18" customHeight="1">
      <c r="A953" s="230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194"/>
      <c r="N953" s="194"/>
      <c r="O953" s="194"/>
      <c r="P953" s="194"/>
      <c r="Q953" s="194"/>
      <c r="R953" s="194"/>
      <c r="S953" s="194"/>
      <c r="T953" s="194"/>
      <c r="U953" s="194"/>
      <c r="V953" s="194"/>
      <c r="W953" s="194"/>
      <c r="X953" s="194"/>
      <c r="Y953" s="194"/>
      <c r="Z953" s="194"/>
      <c r="AA953" s="194"/>
      <c r="AB953" s="194"/>
      <c r="AC953" s="194"/>
      <c r="AD953" s="194"/>
    </row>
    <row r="954" spans="1:30" ht="18" customHeight="1">
      <c r="A954" s="230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194"/>
      <c r="N954" s="194"/>
      <c r="O954" s="194"/>
      <c r="P954" s="194"/>
      <c r="Q954" s="194"/>
      <c r="R954" s="194"/>
      <c r="S954" s="194"/>
      <c r="T954" s="194"/>
      <c r="U954" s="194"/>
      <c r="V954" s="194"/>
      <c r="W954" s="194"/>
      <c r="X954" s="194"/>
      <c r="Y954" s="194"/>
      <c r="Z954" s="194"/>
      <c r="AA954" s="194"/>
      <c r="AB954" s="194"/>
      <c r="AC954" s="194"/>
      <c r="AD954" s="194"/>
    </row>
    <row r="955" spans="1:30" ht="18" customHeight="1">
      <c r="A955" s="230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194"/>
      <c r="N955" s="194"/>
      <c r="O955" s="194"/>
      <c r="P955" s="194"/>
      <c r="Q955" s="194"/>
      <c r="R955" s="194"/>
      <c r="S955" s="194"/>
      <c r="T955" s="194"/>
      <c r="U955" s="194"/>
      <c r="V955" s="194"/>
      <c r="W955" s="194"/>
      <c r="X955" s="194"/>
      <c r="Y955" s="194"/>
      <c r="Z955" s="194"/>
      <c r="AA955" s="194"/>
      <c r="AB955" s="194"/>
      <c r="AC955" s="194"/>
      <c r="AD955" s="194"/>
    </row>
    <row r="956" spans="1:30" ht="18" customHeight="1">
      <c r="A956" s="230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194"/>
      <c r="N956" s="194"/>
      <c r="O956" s="194"/>
      <c r="P956" s="194"/>
      <c r="Q956" s="194"/>
      <c r="R956" s="194"/>
      <c r="S956" s="194"/>
      <c r="T956" s="194"/>
      <c r="U956" s="194"/>
      <c r="V956" s="194"/>
      <c r="W956" s="194"/>
      <c r="X956" s="194"/>
      <c r="Y956" s="194"/>
      <c r="Z956" s="194"/>
      <c r="AA956" s="194"/>
      <c r="AB956" s="194"/>
      <c r="AC956" s="194"/>
      <c r="AD956" s="194"/>
    </row>
    <row r="957" spans="1:30" ht="18" customHeight="1">
      <c r="A957" s="230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194"/>
      <c r="N957" s="194"/>
      <c r="O957" s="194"/>
      <c r="P957" s="194"/>
      <c r="Q957" s="194"/>
      <c r="R957" s="194"/>
      <c r="S957" s="194"/>
      <c r="T957" s="194"/>
      <c r="U957" s="194"/>
      <c r="V957" s="194"/>
      <c r="W957" s="194"/>
      <c r="X957" s="194"/>
      <c r="Y957" s="194"/>
      <c r="Z957" s="194"/>
      <c r="AA957" s="194"/>
      <c r="AB957" s="194"/>
      <c r="AC957" s="194"/>
      <c r="AD957" s="194"/>
    </row>
    <row r="958" spans="1:30" ht="18" customHeight="1">
      <c r="A958" s="230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194"/>
      <c r="N958" s="194"/>
      <c r="O958" s="194"/>
      <c r="P958" s="194"/>
      <c r="Q958" s="194"/>
      <c r="R958" s="194"/>
      <c r="S958" s="194"/>
      <c r="T958" s="194"/>
      <c r="U958" s="194"/>
      <c r="V958" s="194"/>
      <c r="W958" s="194"/>
      <c r="X958" s="194"/>
      <c r="Y958" s="194"/>
      <c r="Z958" s="194"/>
      <c r="AA958" s="194"/>
      <c r="AB958" s="194"/>
      <c r="AC958" s="194"/>
      <c r="AD958" s="194"/>
    </row>
    <row r="959" spans="1:30" ht="18" customHeight="1">
      <c r="A959" s="230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194"/>
      <c r="N959" s="194"/>
      <c r="O959" s="194"/>
      <c r="P959" s="194"/>
      <c r="Q959" s="194"/>
      <c r="R959" s="194"/>
      <c r="S959" s="194"/>
      <c r="T959" s="194"/>
      <c r="U959" s="194"/>
      <c r="V959" s="194"/>
      <c r="W959" s="194"/>
      <c r="X959" s="194"/>
      <c r="Y959" s="194"/>
      <c r="Z959" s="194"/>
      <c r="AA959" s="194"/>
      <c r="AB959" s="194"/>
      <c r="AC959" s="194"/>
      <c r="AD959" s="194"/>
    </row>
    <row r="960" spans="1:30" ht="18" customHeight="1">
      <c r="A960" s="230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194"/>
      <c r="N960" s="194"/>
      <c r="O960" s="194"/>
      <c r="P960" s="194"/>
      <c r="Q960" s="194"/>
      <c r="R960" s="194"/>
      <c r="S960" s="194"/>
      <c r="T960" s="194"/>
      <c r="U960" s="194"/>
      <c r="V960" s="194"/>
      <c r="W960" s="194"/>
      <c r="X960" s="194"/>
      <c r="Y960" s="194"/>
      <c r="Z960" s="194"/>
      <c r="AA960" s="194"/>
      <c r="AB960" s="194"/>
      <c r="AC960" s="194"/>
      <c r="AD960" s="194"/>
    </row>
    <row r="961" spans="1:30" ht="18" customHeight="1">
      <c r="A961" s="230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194"/>
      <c r="N961" s="194"/>
      <c r="O961" s="194"/>
      <c r="P961" s="194"/>
      <c r="Q961" s="194"/>
      <c r="R961" s="194"/>
      <c r="S961" s="194"/>
      <c r="T961" s="194"/>
      <c r="U961" s="194"/>
      <c r="V961" s="194"/>
      <c r="W961" s="194"/>
      <c r="X961" s="194"/>
      <c r="Y961" s="194"/>
      <c r="Z961" s="194"/>
      <c r="AA961" s="194"/>
      <c r="AB961" s="194"/>
      <c r="AC961" s="194"/>
      <c r="AD961" s="194"/>
    </row>
    <row r="962" spans="1:30" ht="18" customHeight="1">
      <c r="A962" s="230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194"/>
      <c r="N962" s="194"/>
      <c r="O962" s="194"/>
      <c r="P962" s="194"/>
      <c r="Q962" s="194"/>
      <c r="R962" s="194"/>
      <c r="S962" s="194"/>
      <c r="T962" s="194"/>
      <c r="U962" s="194"/>
      <c r="V962" s="194"/>
      <c r="W962" s="194"/>
      <c r="X962" s="194"/>
      <c r="Y962" s="194"/>
      <c r="Z962" s="194"/>
      <c r="AA962" s="194"/>
      <c r="AB962" s="194"/>
      <c r="AC962" s="194"/>
      <c r="AD962" s="194"/>
    </row>
    <row r="963" spans="1:30" ht="18" customHeight="1">
      <c r="A963" s="230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194"/>
      <c r="N963" s="194"/>
      <c r="O963" s="194"/>
      <c r="P963" s="194"/>
      <c r="Q963" s="194"/>
      <c r="R963" s="194"/>
      <c r="S963" s="194"/>
      <c r="T963" s="194"/>
      <c r="U963" s="194"/>
      <c r="V963" s="194"/>
      <c r="W963" s="194"/>
      <c r="X963" s="194"/>
      <c r="Y963" s="194"/>
      <c r="Z963" s="194"/>
      <c r="AA963" s="194"/>
      <c r="AB963" s="194"/>
      <c r="AC963" s="194"/>
      <c r="AD963" s="194"/>
    </row>
    <row r="964" spans="1:30" ht="18" customHeight="1">
      <c r="A964" s="230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194"/>
      <c r="N964" s="194"/>
      <c r="O964" s="194"/>
      <c r="P964" s="194"/>
      <c r="Q964" s="194"/>
      <c r="R964" s="194"/>
      <c r="S964" s="194"/>
      <c r="T964" s="194"/>
      <c r="U964" s="194"/>
      <c r="V964" s="194"/>
      <c r="W964" s="194"/>
      <c r="X964" s="194"/>
      <c r="Y964" s="194"/>
      <c r="Z964" s="194"/>
      <c r="AA964" s="194"/>
      <c r="AB964" s="194"/>
      <c r="AC964" s="194"/>
      <c r="AD964" s="194"/>
    </row>
    <row r="965" spans="1:30" ht="18" customHeight="1">
      <c r="A965" s="230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194"/>
      <c r="N965" s="194"/>
      <c r="O965" s="194"/>
      <c r="P965" s="194"/>
      <c r="Q965" s="194"/>
      <c r="R965" s="194"/>
      <c r="S965" s="194"/>
      <c r="T965" s="194"/>
      <c r="U965" s="194"/>
      <c r="V965" s="194"/>
      <c r="W965" s="194"/>
      <c r="X965" s="194"/>
      <c r="Y965" s="194"/>
      <c r="Z965" s="194"/>
      <c r="AA965" s="194"/>
      <c r="AB965" s="194"/>
      <c r="AC965" s="194"/>
      <c r="AD965" s="194"/>
    </row>
    <row r="966" spans="1:30" ht="18" customHeight="1">
      <c r="A966" s="230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194"/>
      <c r="N966" s="194"/>
      <c r="O966" s="194"/>
      <c r="P966" s="194"/>
      <c r="Q966" s="194"/>
      <c r="R966" s="194"/>
      <c r="S966" s="194"/>
      <c r="T966" s="194"/>
      <c r="U966" s="194"/>
      <c r="V966" s="194"/>
      <c r="W966" s="194"/>
      <c r="X966" s="194"/>
      <c r="Y966" s="194"/>
      <c r="Z966" s="194"/>
      <c r="AA966" s="194"/>
      <c r="AB966" s="194"/>
      <c r="AC966" s="194"/>
      <c r="AD966" s="194"/>
    </row>
    <row r="967" spans="1:30" ht="18" customHeight="1">
      <c r="A967" s="230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194"/>
      <c r="N967" s="194"/>
      <c r="O967" s="194"/>
      <c r="P967" s="194"/>
      <c r="Q967" s="194"/>
      <c r="R967" s="194"/>
      <c r="S967" s="194"/>
      <c r="T967" s="194"/>
      <c r="U967" s="194"/>
      <c r="V967" s="194"/>
      <c r="W967" s="194"/>
      <c r="X967" s="194"/>
      <c r="Y967" s="194"/>
      <c r="Z967" s="194"/>
      <c r="AA967" s="194"/>
      <c r="AB967" s="194"/>
      <c r="AC967" s="194"/>
      <c r="AD967" s="194"/>
    </row>
    <row r="968" spans="1:30" ht="18" customHeight="1">
      <c r="A968" s="230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194"/>
      <c r="N968" s="194"/>
      <c r="O968" s="194"/>
      <c r="P968" s="194"/>
      <c r="Q968" s="194"/>
      <c r="R968" s="194"/>
      <c r="S968" s="194"/>
      <c r="T968" s="194"/>
      <c r="U968" s="194"/>
      <c r="V968" s="194"/>
      <c r="W968" s="194"/>
      <c r="X968" s="194"/>
      <c r="Y968" s="194"/>
      <c r="Z968" s="194"/>
      <c r="AA968" s="194"/>
      <c r="AB968" s="194"/>
      <c r="AC968" s="194"/>
      <c r="AD968" s="194"/>
    </row>
    <row r="969" spans="1:30" ht="18" customHeight="1">
      <c r="A969" s="230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194"/>
      <c r="N969" s="194"/>
      <c r="O969" s="194"/>
      <c r="P969" s="194"/>
      <c r="Q969" s="194"/>
      <c r="R969" s="194"/>
      <c r="S969" s="194"/>
      <c r="T969" s="194"/>
      <c r="U969" s="194"/>
      <c r="V969" s="194"/>
      <c r="W969" s="194"/>
      <c r="X969" s="194"/>
      <c r="Y969" s="194"/>
      <c r="Z969" s="194"/>
      <c r="AA969" s="194"/>
      <c r="AB969" s="194"/>
      <c r="AC969" s="194"/>
      <c r="AD969" s="194"/>
    </row>
    <row r="970" spans="1:30" ht="18" customHeight="1">
      <c r="A970" s="230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194"/>
      <c r="N970" s="194"/>
      <c r="O970" s="194"/>
      <c r="P970" s="194"/>
      <c r="Q970" s="194"/>
      <c r="R970" s="194"/>
      <c r="S970" s="194"/>
      <c r="T970" s="194"/>
      <c r="U970" s="194"/>
      <c r="V970" s="194"/>
      <c r="W970" s="194"/>
      <c r="X970" s="194"/>
      <c r="Y970" s="194"/>
      <c r="Z970" s="194"/>
      <c r="AA970" s="194"/>
      <c r="AB970" s="194"/>
      <c r="AC970" s="194"/>
      <c r="AD970" s="194"/>
    </row>
    <row r="971" spans="1:30" ht="18" customHeight="1">
      <c r="A971" s="230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194"/>
      <c r="N971" s="194"/>
      <c r="O971" s="194"/>
      <c r="P971" s="194"/>
      <c r="Q971" s="194"/>
      <c r="R971" s="194"/>
      <c r="S971" s="194"/>
      <c r="T971" s="194"/>
      <c r="U971" s="194"/>
      <c r="V971" s="194"/>
      <c r="W971" s="194"/>
      <c r="X971" s="194"/>
      <c r="Y971" s="194"/>
      <c r="Z971" s="194"/>
      <c r="AA971" s="194"/>
      <c r="AB971" s="194"/>
      <c r="AC971" s="194"/>
      <c r="AD971" s="194"/>
    </row>
    <row r="972" spans="1:30" ht="18" customHeight="1">
      <c r="A972" s="230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194"/>
      <c r="N972" s="194"/>
      <c r="O972" s="194"/>
      <c r="P972" s="194"/>
      <c r="Q972" s="194"/>
      <c r="R972" s="194"/>
      <c r="S972" s="194"/>
      <c r="T972" s="194"/>
      <c r="U972" s="194"/>
      <c r="V972" s="194"/>
      <c r="W972" s="194"/>
      <c r="X972" s="194"/>
      <c r="Y972" s="194"/>
      <c r="Z972" s="194"/>
      <c r="AA972" s="194"/>
      <c r="AB972" s="194"/>
      <c r="AC972" s="194"/>
      <c r="AD972" s="194"/>
    </row>
    <row r="973" spans="1:30" ht="18" customHeight="1">
      <c r="A973" s="230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194"/>
      <c r="N973" s="194"/>
      <c r="O973" s="194"/>
      <c r="P973" s="194"/>
      <c r="Q973" s="194"/>
      <c r="R973" s="194"/>
      <c r="S973" s="194"/>
      <c r="T973" s="194"/>
      <c r="U973" s="194"/>
      <c r="V973" s="194"/>
      <c r="W973" s="194"/>
      <c r="X973" s="194"/>
      <c r="Y973" s="194"/>
      <c r="Z973" s="194"/>
      <c r="AA973" s="194"/>
      <c r="AB973" s="194"/>
      <c r="AC973" s="194"/>
      <c r="AD973" s="194"/>
    </row>
    <row r="974" spans="1:30" ht="18" customHeight="1">
      <c r="A974" s="230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194"/>
      <c r="N974" s="194"/>
      <c r="O974" s="194"/>
      <c r="P974" s="194"/>
      <c r="Q974" s="194"/>
      <c r="R974" s="194"/>
      <c r="S974" s="194"/>
      <c r="T974" s="194"/>
      <c r="U974" s="194"/>
      <c r="V974" s="194"/>
      <c r="W974" s="194"/>
      <c r="X974" s="194"/>
      <c r="Y974" s="194"/>
      <c r="Z974" s="194"/>
      <c r="AA974" s="194"/>
      <c r="AB974" s="194"/>
      <c r="AC974" s="194"/>
      <c r="AD974" s="194"/>
    </row>
    <row r="975" spans="1:30" ht="18" customHeight="1">
      <c r="A975" s="230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194"/>
      <c r="N975" s="194"/>
      <c r="O975" s="194"/>
      <c r="P975" s="194"/>
      <c r="Q975" s="194"/>
      <c r="R975" s="194"/>
      <c r="S975" s="194"/>
      <c r="T975" s="194"/>
      <c r="U975" s="194"/>
      <c r="V975" s="194"/>
      <c r="W975" s="194"/>
      <c r="X975" s="194"/>
      <c r="Y975" s="194"/>
      <c r="Z975" s="194"/>
      <c r="AA975" s="194"/>
      <c r="AB975" s="194"/>
      <c r="AC975" s="194"/>
      <c r="AD975" s="194"/>
    </row>
    <row r="976" spans="1:30" ht="18" customHeight="1">
      <c r="A976" s="230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194"/>
      <c r="N976" s="194"/>
      <c r="O976" s="194"/>
      <c r="P976" s="194"/>
      <c r="Q976" s="194"/>
      <c r="R976" s="194"/>
      <c r="S976" s="194"/>
      <c r="T976" s="194"/>
      <c r="U976" s="194"/>
      <c r="V976" s="194"/>
      <c r="W976" s="194"/>
      <c r="X976" s="194"/>
      <c r="Y976" s="194"/>
      <c r="Z976" s="194"/>
      <c r="AA976" s="194"/>
      <c r="AB976" s="194"/>
      <c r="AC976" s="194"/>
      <c r="AD976" s="194"/>
    </row>
    <row r="977" spans="1:30" ht="18" customHeight="1">
      <c r="A977" s="230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194"/>
      <c r="N977" s="194"/>
      <c r="O977" s="194"/>
      <c r="P977" s="194"/>
      <c r="Q977" s="194"/>
      <c r="R977" s="194"/>
      <c r="S977" s="194"/>
      <c r="T977" s="194"/>
      <c r="U977" s="194"/>
      <c r="V977" s="194"/>
      <c r="W977" s="194"/>
      <c r="X977" s="194"/>
      <c r="Y977" s="194"/>
      <c r="Z977" s="194"/>
      <c r="AA977" s="194"/>
      <c r="AB977" s="194"/>
      <c r="AC977" s="194"/>
      <c r="AD977" s="194"/>
    </row>
    <row r="978" spans="1:30" ht="18" customHeight="1">
      <c r="A978" s="230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194"/>
      <c r="N978" s="194"/>
      <c r="O978" s="194"/>
      <c r="P978" s="194"/>
      <c r="Q978" s="194"/>
      <c r="R978" s="194"/>
      <c r="S978" s="194"/>
      <c r="T978" s="194"/>
      <c r="U978" s="194"/>
      <c r="V978" s="194"/>
      <c r="W978" s="194"/>
      <c r="X978" s="194"/>
      <c r="Y978" s="194"/>
      <c r="Z978" s="194"/>
      <c r="AA978" s="194"/>
      <c r="AB978" s="194"/>
      <c r="AC978" s="194"/>
      <c r="AD978" s="194"/>
    </row>
    <row r="979" spans="1:30" ht="18" customHeight="1">
      <c r="A979" s="230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194"/>
      <c r="N979" s="194"/>
      <c r="O979" s="194"/>
      <c r="P979" s="194"/>
      <c r="Q979" s="194"/>
      <c r="R979" s="194"/>
      <c r="S979" s="194"/>
      <c r="T979" s="194"/>
      <c r="U979" s="194"/>
      <c r="V979" s="194"/>
      <c r="W979" s="194"/>
      <c r="X979" s="194"/>
      <c r="Y979" s="194"/>
      <c r="Z979" s="194"/>
      <c r="AA979" s="194"/>
      <c r="AB979" s="194"/>
      <c r="AC979" s="194"/>
      <c r="AD979" s="194"/>
    </row>
    <row r="980" spans="1:30" ht="18" customHeight="1">
      <c r="A980" s="230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194"/>
      <c r="N980" s="194"/>
      <c r="O980" s="194"/>
      <c r="P980" s="194"/>
      <c r="Q980" s="194"/>
      <c r="R980" s="194"/>
      <c r="S980" s="194"/>
      <c r="T980" s="194"/>
      <c r="U980" s="194"/>
      <c r="V980" s="194"/>
      <c r="W980" s="194"/>
      <c r="X980" s="194"/>
      <c r="Y980" s="194"/>
      <c r="Z980" s="194"/>
      <c r="AA980" s="194"/>
      <c r="AB980" s="194"/>
      <c r="AC980" s="194"/>
      <c r="AD980" s="194"/>
    </row>
    <row r="981" spans="1:30" ht="18" customHeight="1">
      <c r="A981" s="230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194"/>
      <c r="N981" s="194"/>
      <c r="O981" s="194"/>
      <c r="P981" s="194"/>
      <c r="Q981" s="194"/>
      <c r="R981" s="194"/>
      <c r="S981" s="194"/>
      <c r="T981" s="194"/>
      <c r="U981" s="194"/>
      <c r="V981" s="194"/>
      <c r="W981" s="194"/>
      <c r="X981" s="194"/>
      <c r="Y981" s="194"/>
      <c r="Z981" s="194"/>
      <c r="AA981" s="194"/>
      <c r="AB981" s="194"/>
      <c r="AC981" s="194"/>
      <c r="AD981" s="194"/>
    </row>
    <row r="982" spans="1:30" ht="18" customHeight="1">
      <c r="A982" s="230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194"/>
      <c r="N982" s="194"/>
      <c r="O982" s="194"/>
      <c r="P982" s="194"/>
      <c r="Q982" s="194"/>
      <c r="R982" s="194"/>
      <c r="S982" s="194"/>
      <c r="T982" s="194"/>
      <c r="U982" s="194"/>
      <c r="V982" s="194"/>
      <c r="W982" s="194"/>
      <c r="X982" s="194"/>
      <c r="Y982" s="194"/>
      <c r="Z982" s="194"/>
      <c r="AA982" s="194"/>
      <c r="AB982" s="194"/>
      <c r="AC982" s="194"/>
      <c r="AD982" s="194"/>
    </row>
    <row r="983" spans="1:30" ht="18" customHeight="1">
      <c r="A983" s="230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194"/>
      <c r="N983" s="194"/>
      <c r="O983" s="194"/>
      <c r="P983" s="194"/>
      <c r="Q983" s="194"/>
      <c r="R983" s="194"/>
      <c r="S983" s="194"/>
      <c r="T983" s="194"/>
      <c r="U983" s="194"/>
      <c r="V983" s="194"/>
      <c r="W983" s="194"/>
      <c r="X983" s="194"/>
      <c r="Y983" s="194"/>
      <c r="Z983" s="194"/>
      <c r="AA983" s="194"/>
      <c r="AB983" s="194"/>
      <c r="AC983" s="194"/>
      <c r="AD983" s="194"/>
    </row>
    <row r="984" spans="1:30" ht="18" customHeight="1">
      <c r="A984" s="230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194"/>
      <c r="N984" s="194"/>
      <c r="O984" s="194"/>
      <c r="P984" s="194"/>
      <c r="Q984" s="194"/>
      <c r="R984" s="194"/>
      <c r="S984" s="194"/>
      <c r="T984" s="194"/>
      <c r="U984" s="194"/>
      <c r="V984" s="194"/>
      <c r="W984" s="194"/>
      <c r="X984" s="194"/>
      <c r="Y984" s="194"/>
      <c r="Z984" s="194"/>
      <c r="AA984" s="194"/>
      <c r="AB984" s="194"/>
      <c r="AC984" s="194"/>
      <c r="AD984" s="194"/>
    </row>
    <row r="985" spans="1:30" ht="18" customHeight="1">
      <c r="A985" s="230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194"/>
      <c r="N985" s="194"/>
      <c r="O985" s="194"/>
      <c r="P985" s="194"/>
      <c r="Q985" s="194"/>
      <c r="R985" s="194"/>
      <c r="S985" s="194"/>
      <c r="T985" s="194"/>
      <c r="U985" s="194"/>
      <c r="V985" s="194"/>
      <c r="W985" s="194"/>
      <c r="X985" s="194"/>
      <c r="Y985" s="194"/>
      <c r="Z985" s="194"/>
      <c r="AA985" s="194"/>
      <c r="AB985" s="194"/>
      <c r="AC985" s="194"/>
      <c r="AD985" s="194"/>
    </row>
    <row r="986" spans="1:30" ht="18" customHeight="1">
      <c r="A986" s="230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194"/>
      <c r="N986" s="194"/>
      <c r="O986" s="194"/>
      <c r="P986" s="194"/>
      <c r="Q986" s="194"/>
      <c r="R986" s="194"/>
      <c r="S986" s="194"/>
      <c r="T986" s="194"/>
      <c r="U986" s="194"/>
      <c r="V986" s="194"/>
      <c r="W986" s="194"/>
      <c r="X986" s="194"/>
      <c r="Y986" s="194"/>
      <c r="Z986" s="194"/>
      <c r="AA986" s="194"/>
      <c r="AB986" s="194"/>
      <c r="AC986" s="194"/>
      <c r="AD986" s="194"/>
    </row>
    <row r="987" spans="1:30" ht="18" customHeight="1">
      <c r="A987" s="230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194"/>
      <c r="N987" s="194"/>
      <c r="O987" s="194"/>
      <c r="P987" s="194"/>
      <c r="Q987" s="194"/>
      <c r="R987" s="194"/>
      <c r="S987" s="194"/>
      <c r="T987" s="194"/>
      <c r="U987" s="194"/>
      <c r="V987" s="194"/>
      <c r="W987" s="194"/>
      <c r="X987" s="194"/>
      <c r="Y987" s="194"/>
      <c r="Z987" s="194"/>
      <c r="AA987" s="194"/>
      <c r="AB987" s="194"/>
      <c r="AC987" s="194"/>
      <c r="AD987" s="194"/>
    </row>
    <row r="988" spans="1:30" ht="18" customHeight="1">
      <c r="A988" s="230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194"/>
      <c r="N988" s="194"/>
      <c r="O988" s="194"/>
      <c r="P988" s="194"/>
      <c r="Q988" s="194"/>
      <c r="R988" s="194"/>
      <c r="S988" s="194"/>
      <c r="T988" s="194"/>
      <c r="U988" s="194"/>
      <c r="V988" s="194"/>
      <c r="W988" s="194"/>
      <c r="X988" s="194"/>
      <c r="Y988" s="194"/>
      <c r="Z988" s="194"/>
      <c r="AA988" s="194"/>
      <c r="AB988" s="194"/>
      <c r="AC988" s="194"/>
      <c r="AD988" s="194"/>
    </row>
    <row r="989" spans="1:30" ht="18" customHeight="1">
      <c r="A989" s="230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194"/>
      <c r="N989" s="194"/>
      <c r="O989" s="194"/>
      <c r="P989" s="194"/>
      <c r="Q989" s="194"/>
      <c r="R989" s="194"/>
      <c r="S989" s="194"/>
      <c r="T989" s="194"/>
      <c r="U989" s="194"/>
      <c r="V989" s="194"/>
      <c r="W989" s="194"/>
      <c r="X989" s="194"/>
      <c r="Y989" s="194"/>
      <c r="Z989" s="194"/>
      <c r="AA989" s="194"/>
      <c r="AB989" s="194"/>
      <c r="AC989" s="194"/>
      <c r="AD989" s="194"/>
    </row>
    <row r="990" spans="1:30" ht="18" customHeight="1">
      <c r="A990" s="230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194"/>
      <c r="N990" s="194"/>
      <c r="O990" s="194"/>
      <c r="P990" s="194"/>
      <c r="Q990" s="194"/>
      <c r="R990" s="194"/>
      <c r="S990" s="194"/>
      <c r="T990" s="194"/>
      <c r="U990" s="194"/>
      <c r="V990" s="194"/>
      <c r="W990" s="194"/>
      <c r="X990" s="194"/>
      <c r="Y990" s="194"/>
      <c r="Z990" s="194"/>
      <c r="AA990" s="194"/>
      <c r="AB990" s="194"/>
      <c r="AC990" s="194"/>
      <c r="AD990" s="194"/>
    </row>
    <row r="991" spans="1:30" ht="18" customHeight="1">
      <c r="A991" s="230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194"/>
      <c r="N991" s="194"/>
      <c r="O991" s="194"/>
      <c r="P991" s="194"/>
      <c r="Q991" s="194"/>
      <c r="R991" s="194"/>
      <c r="S991" s="194"/>
      <c r="T991" s="194"/>
      <c r="U991" s="194"/>
      <c r="V991" s="194"/>
      <c r="W991" s="194"/>
      <c r="X991" s="194"/>
      <c r="Y991" s="194"/>
      <c r="Z991" s="194"/>
      <c r="AA991" s="194"/>
      <c r="AB991" s="194"/>
      <c r="AC991" s="194"/>
      <c r="AD991" s="194"/>
    </row>
    <row r="992" spans="1:30" ht="18" customHeight="1">
      <c r="A992" s="230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194"/>
      <c r="N992" s="194"/>
      <c r="O992" s="194"/>
      <c r="P992" s="194"/>
      <c r="Q992" s="194"/>
      <c r="R992" s="194"/>
      <c r="S992" s="194"/>
      <c r="T992" s="194"/>
      <c r="U992" s="194"/>
      <c r="V992" s="194"/>
      <c r="W992" s="194"/>
      <c r="X992" s="194"/>
      <c r="Y992" s="194"/>
      <c r="Z992" s="194"/>
      <c r="AA992" s="194"/>
      <c r="AB992" s="194"/>
      <c r="AC992" s="194"/>
      <c r="AD992" s="194"/>
    </row>
    <row r="993" spans="1:30" ht="18" customHeight="1">
      <c r="A993" s="230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194"/>
      <c r="N993" s="194"/>
      <c r="O993" s="194"/>
      <c r="P993" s="194"/>
      <c r="Q993" s="194"/>
      <c r="R993" s="194"/>
      <c r="S993" s="194"/>
      <c r="T993" s="194"/>
      <c r="U993" s="194"/>
      <c r="V993" s="194"/>
      <c r="W993" s="194"/>
      <c r="X993" s="194"/>
      <c r="Y993" s="194"/>
      <c r="Z993" s="194"/>
      <c r="AA993" s="194"/>
      <c r="AB993" s="194"/>
      <c r="AC993" s="194"/>
      <c r="AD993" s="194"/>
    </row>
    <row r="994" spans="1:30" ht="18" customHeight="1">
      <c r="A994" s="230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194"/>
      <c r="N994" s="194"/>
      <c r="O994" s="194"/>
      <c r="P994" s="194"/>
      <c r="Q994" s="194"/>
      <c r="R994" s="194"/>
      <c r="S994" s="194"/>
      <c r="T994" s="194"/>
      <c r="U994" s="194"/>
      <c r="V994" s="194"/>
      <c r="W994" s="194"/>
      <c r="X994" s="194"/>
      <c r="Y994" s="194"/>
      <c r="Z994" s="194"/>
      <c r="AA994" s="194"/>
      <c r="AB994" s="194"/>
      <c r="AC994" s="194"/>
      <c r="AD994" s="194"/>
    </row>
    <row r="995" spans="1:30" ht="18" customHeight="1">
      <c r="A995" s="230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194"/>
      <c r="N995" s="194"/>
      <c r="O995" s="194"/>
      <c r="P995" s="194"/>
      <c r="Q995" s="194"/>
      <c r="R995" s="194"/>
      <c r="S995" s="194"/>
      <c r="T995" s="194"/>
      <c r="U995" s="194"/>
      <c r="V995" s="194"/>
      <c r="W995" s="194"/>
      <c r="X995" s="194"/>
      <c r="Y995" s="194"/>
      <c r="Z995" s="194"/>
      <c r="AA995" s="194"/>
      <c r="AB995" s="194"/>
      <c r="AC995" s="194"/>
      <c r="AD995" s="194"/>
    </row>
    <row r="996" spans="1:30" ht="18" customHeight="1">
      <c r="A996" s="230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194"/>
      <c r="N996" s="194"/>
      <c r="O996" s="194"/>
      <c r="P996" s="194"/>
      <c r="Q996" s="194"/>
      <c r="R996" s="194"/>
      <c r="S996" s="194"/>
      <c r="T996" s="194"/>
      <c r="U996" s="194"/>
      <c r="V996" s="194"/>
      <c r="W996" s="194"/>
      <c r="X996" s="194"/>
      <c r="Y996" s="194"/>
      <c r="Z996" s="194"/>
      <c r="AA996" s="194"/>
      <c r="AB996" s="194"/>
      <c r="AC996" s="194"/>
      <c r="AD996" s="194"/>
    </row>
    <row r="997" spans="1:30" ht="18" customHeight="1">
      <c r="A997" s="230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194"/>
      <c r="N997" s="194"/>
      <c r="O997" s="194"/>
      <c r="P997" s="194"/>
      <c r="Q997" s="194"/>
      <c r="R997" s="194"/>
      <c r="S997" s="194"/>
      <c r="T997" s="194"/>
      <c r="U997" s="194"/>
      <c r="V997" s="194"/>
      <c r="W997" s="194"/>
      <c r="X997" s="194"/>
      <c r="Y997" s="194"/>
      <c r="Z997" s="194"/>
      <c r="AA997" s="194"/>
      <c r="AB997" s="194"/>
      <c r="AC997" s="194"/>
      <c r="AD997" s="194"/>
    </row>
    <row r="998" spans="1:30" ht="18" customHeight="1">
      <c r="A998" s="230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194"/>
      <c r="N998" s="194"/>
      <c r="O998" s="194"/>
      <c r="P998" s="194"/>
      <c r="Q998" s="194"/>
      <c r="R998" s="194"/>
      <c r="S998" s="194"/>
      <c r="T998" s="194"/>
      <c r="U998" s="194"/>
      <c r="V998" s="194"/>
      <c r="W998" s="194"/>
      <c r="X998" s="194"/>
      <c r="Y998" s="194"/>
      <c r="Z998" s="194"/>
      <c r="AA998" s="194"/>
      <c r="AB998" s="194"/>
      <c r="AC998" s="194"/>
      <c r="AD998" s="194"/>
    </row>
    <row r="999" spans="1:30" ht="18" customHeight="1">
      <c r="A999" s="230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194"/>
      <c r="N999" s="194"/>
      <c r="O999" s="194"/>
      <c r="P999" s="194"/>
      <c r="Q999" s="194"/>
      <c r="R999" s="194"/>
      <c r="S999" s="194"/>
      <c r="T999" s="194"/>
      <c r="U999" s="194"/>
      <c r="V999" s="194"/>
      <c r="W999" s="194"/>
      <c r="X999" s="194"/>
      <c r="Y999" s="194"/>
      <c r="Z999" s="194"/>
      <c r="AA999" s="194"/>
      <c r="AB999" s="194"/>
      <c r="AC999" s="194"/>
      <c r="AD999" s="194"/>
    </row>
    <row r="1000" spans="1:30" ht="18" customHeight="1">
      <c r="A1000" s="230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194"/>
      <c r="N1000" s="194"/>
      <c r="O1000" s="194"/>
      <c r="P1000" s="194"/>
      <c r="Q1000" s="194"/>
      <c r="R1000" s="194"/>
      <c r="S1000" s="194"/>
      <c r="T1000" s="194"/>
      <c r="U1000" s="194"/>
      <c r="V1000" s="194"/>
      <c r="W1000" s="194"/>
      <c r="X1000" s="194"/>
      <c r="Y1000" s="194"/>
      <c r="Z1000" s="194"/>
      <c r="AA1000" s="194"/>
      <c r="AB1000" s="194"/>
      <c r="AC1000" s="194"/>
      <c r="AD1000" s="194"/>
    </row>
  </sheetData>
  <mergeCells count="71">
    <mergeCell ref="A47:J47"/>
    <mergeCell ref="A48:J48"/>
    <mergeCell ref="A49:J49"/>
    <mergeCell ref="A50:J50"/>
    <mergeCell ref="A42:J42"/>
    <mergeCell ref="A43:J43"/>
    <mergeCell ref="A44:J44"/>
    <mergeCell ref="A45:J45"/>
    <mergeCell ref="A46:J46"/>
    <mergeCell ref="A37:J37"/>
    <mergeCell ref="A38:J38"/>
    <mergeCell ref="A39:J39"/>
    <mergeCell ref="A40:J40"/>
    <mergeCell ref="A41:J41"/>
    <mergeCell ref="A32:J32"/>
    <mergeCell ref="A33:J33"/>
    <mergeCell ref="A34:J34"/>
    <mergeCell ref="A35:J35"/>
    <mergeCell ref="A36:J36"/>
    <mergeCell ref="A27:J27"/>
    <mergeCell ref="A28:J28"/>
    <mergeCell ref="A29:J29"/>
    <mergeCell ref="A30:J30"/>
    <mergeCell ref="A31:J31"/>
    <mergeCell ref="A22:J22"/>
    <mergeCell ref="A23:J23"/>
    <mergeCell ref="A24:J24"/>
    <mergeCell ref="A25:J25"/>
    <mergeCell ref="A26:J26"/>
    <mergeCell ref="A17:J17"/>
    <mergeCell ref="A18:J18"/>
    <mergeCell ref="A19:J19"/>
    <mergeCell ref="A20:J20"/>
    <mergeCell ref="A21:J21"/>
    <mergeCell ref="A12:J12"/>
    <mergeCell ref="A13:J13"/>
    <mergeCell ref="A14:J14"/>
    <mergeCell ref="A15:J15"/>
    <mergeCell ref="A16:J16"/>
    <mergeCell ref="A7:J7"/>
    <mergeCell ref="A8:J8"/>
    <mergeCell ref="A9:J9"/>
    <mergeCell ref="A10:J10"/>
    <mergeCell ref="A11:J11"/>
    <mergeCell ref="A1:M4"/>
    <mergeCell ref="A5:M5"/>
    <mergeCell ref="S5:X5"/>
    <mergeCell ref="Y5:AD5"/>
    <mergeCell ref="A6:M6"/>
    <mergeCell ref="A73:E75"/>
    <mergeCell ref="F73:H75"/>
    <mergeCell ref="I71:M71"/>
    <mergeCell ref="I72:M72"/>
    <mergeCell ref="I73:M75"/>
    <mergeCell ref="A71:B72"/>
    <mergeCell ref="A56:J56"/>
    <mergeCell ref="A57:J57"/>
    <mergeCell ref="C71:E72"/>
    <mergeCell ref="F71:H71"/>
    <mergeCell ref="F72:H72"/>
    <mergeCell ref="A58:J58"/>
    <mergeCell ref="A59:J59"/>
    <mergeCell ref="A60:J60"/>
    <mergeCell ref="A61:J61"/>
    <mergeCell ref="A62:J62"/>
    <mergeCell ref="A63:M70"/>
    <mergeCell ref="A51:J51"/>
    <mergeCell ref="A52:J52"/>
    <mergeCell ref="A53:J53"/>
    <mergeCell ref="A54:J54"/>
    <mergeCell ref="A55:J55"/>
  </mergeCells>
  <pageMargins left="0.7" right="0.7" top="0.75" bottom="0.75" header="0" footer="0"/>
  <pageSetup paperSize="9" scale="50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000"/>
  <sheetViews>
    <sheetView showGridLines="0" topLeftCell="A4" workbookViewId="0"/>
  </sheetViews>
  <sheetFormatPr baseColWidth="10" defaultColWidth="12.625" defaultRowHeight="15" customHeight="1"/>
  <cols>
    <col min="1" max="1" width="10" customWidth="1"/>
    <col min="2" max="2" width="10.625" customWidth="1"/>
    <col min="3" max="3" width="7" customWidth="1"/>
    <col min="4" max="4" width="9.375" customWidth="1"/>
    <col min="5" max="5" width="7.875" customWidth="1"/>
    <col min="6" max="6" width="9.375" customWidth="1"/>
    <col min="7" max="7" width="8.375" customWidth="1"/>
    <col min="8" max="26" width="9.375" customWidth="1"/>
  </cols>
  <sheetData>
    <row r="1" spans="1:10">
      <c r="A1" s="158" t="s">
        <v>2378</v>
      </c>
    </row>
    <row r="2" spans="1:10">
      <c r="A2" s="158"/>
    </row>
    <row r="3" spans="1:10">
      <c r="A3" s="158"/>
    </row>
    <row r="4" spans="1:10">
      <c r="A4" s="158"/>
    </row>
    <row r="5" spans="1:10">
      <c r="A5" s="158"/>
    </row>
    <row r="6" spans="1:10">
      <c r="A6" s="158"/>
      <c r="B6" s="433" t="s">
        <v>2379</v>
      </c>
      <c r="C6" s="408"/>
      <c r="D6" s="408"/>
      <c r="E6" s="408"/>
      <c r="F6" s="408"/>
      <c r="G6" s="408"/>
      <c r="H6" s="408"/>
      <c r="I6" s="408"/>
      <c r="J6" s="409"/>
    </row>
    <row r="7" spans="1:10">
      <c r="A7" s="158"/>
      <c r="B7" s="231"/>
      <c r="C7" s="232"/>
      <c r="D7" s="232"/>
      <c r="E7" s="232"/>
      <c r="F7" s="232"/>
      <c r="G7" s="232"/>
      <c r="H7" s="232"/>
      <c r="I7" s="232"/>
      <c r="J7" s="233"/>
    </row>
    <row r="8" spans="1:10">
      <c r="A8" s="158"/>
      <c r="B8" s="434" t="s">
        <v>2380</v>
      </c>
      <c r="C8" s="349"/>
      <c r="D8" s="349"/>
      <c r="E8" s="349"/>
      <c r="F8" s="349"/>
      <c r="G8" s="349"/>
      <c r="H8" s="349"/>
      <c r="I8" s="349"/>
      <c r="J8" s="435"/>
    </row>
    <row r="9" spans="1:10">
      <c r="A9" s="158"/>
      <c r="B9" s="231"/>
      <c r="C9" s="232"/>
      <c r="D9" s="232"/>
      <c r="E9" s="232"/>
      <c r="F9" s="232"/>
      <c r="G9" s="232"/>
      <c r="H9" s="232"/>
      <c r="I9" s="232"/>
      <c r="J9" s="233"/>
    </row>
    <row r="10" spans="1:10">
      <c r="A10" s="158"/>
      <c r="B10" s="234" t="s">
        <v>2381</v>
      </c>
      <c r="C10" s="436" t="s">
        <v>23</v>
      </c>
      <c r="D10" s="242"/>
      <c r="E10" s="235" t="s">
        <v>2382</v>
      </c>
      <c r="F10" s="169"/>
      <c r="G10" s="437" t="s">
        <v>2383</v>
      </c>
      <c r="H10" s="241"/>
      <c r="I10" s="241"/>
      <c r="J10" s="398"/>
    </row>
    <row r="11" spans="1:10">
      <c r="A11" s="158"/>
      <c r="B11" s="234" t="s">
        <v>2384</v>
      </c>
      <c r="C11" s="436" t="s">
        <v>24</v>
      </c>
      <c r="D11" s="242"/>
      <c r="E11" s="438" t="s">
        <v>512</v>
      </c>
      <c r="F11" s="242"/>
      <c r="G11" s="436" t="s">
        <v>17</v>
      </c>
      <c r="H11" s="241"/>
      <c r="I11" s="241"/>
      <c r="J11" s="398"/>
    </row>
    <row r="12" spans="1:10">
      <c r="A12" s="158"/>
      <c r="B12" s="234" t="s">
        <v>2385</v>
      </c>
      <c r="C12" s="436" t="s">
        <v>2386</v>
      </c>
      <c r="D12" s="242"/>
      <c r="E12" s="438" t="s">
        <v>2387</v>
      </c>
      <c r="F12" s="242"/>
      <c r="G12" s="436" t="s">
        <v>2388</v>
      </c>
      <c r="H12" s="241"/>
      <c r="I12" s="241"/>
      <c r="J12" s="398"/>
    </row>
    <row r="13" spans="1:10">
      <c r="A13" s="158"/>
      <c r="B13" s="236"/>
      <c r="C13" s="158"/>
      <c r="D13" s="158"/>
      <c r="E13" s="158"/>
      <c r="F13" s="158"/>
      <c r="G13" s="158"/>
      <c r="H13" s="158"/>
      <c r="I13" s="158"/>
      <c r="J13" s="237"/>
    </row>
    <row r="14" spans="1:10">
      <c r="A14" s="158"/>
      <c r="B14" s="236"/>
      <c r="C14" s="158"/>
      <c r="D14" s="158"/>
      <c r="E14" s="158"/>
      <c r="F14" s="158"/>
      <c r="G14" s="158"/>
      <c r="H14" s="158"/>
      <c r="I14" s="158"/>
      <c r="J14" s="237"/>
    </row>
    <row r="15" spans="1:10">
      <c r="A15" s="158"/>
      <c r="B15" s="439" t="s">
        <v>2389</v>
      </c>
      <c r="C15" s="241"/>
      <c r="D15" s="241"/>
      <c r="E15" s="241"/>
      <c r="F15" s="241"/>
      <c r="G15" s="241"/>
      <c r="H15" s="241"/>
      <c r="I15" s="241"/>
      <c r="J15" s="398"/>
    </row>
    <row r="16" spans="1:10">
      <c r="A16" s="158"/>
      <c r="B16" s="440" t="s">
        <v>2390</v>
      </c>
      <c r="C16" s="241"/>
      <c r="D16" s="241"/>
      <c r="E16" s="241"/>
      <c r="F16" s="242"/>
      <c r="G16" s="441" t="s">
        <v>2391</v>
      </c>
      <c r="H16" s="241"/>
      <c r="I16" s="241"/>
      <c r="J16" s="398"/>
    </row>
    <row r="17" spans="1:10">
      <c r="A17" s="158"/>
      <c r="B17" s="439"/>
      <c r="C17" s="241"/>
      <c r="D17" s="241"/>
      <c r="E17" s="241"/>
      <c r="F17" s="242"/>
      <c r="G17" s="442"/>
      <c r="H17" s="241"/>
      <c r="I17" s="241"/>
      <c r="J17" s="398"/>
    </row>
    <row r="18" spans="1:10" ht="15.75" customHeight="1">
      <c r="A18" s="158"/>
      <c r="B18" s="447" t="s">
        <v>2392</v>
      </c>
      <c r="C18" s="241"/>
      <c r="D18" s="241"/>
      <c r="E18" s="241"/>
      <c r="F18" s="242"/>
      <c r="G18" s="441" t="s">
        <v>2393</v>
      </c>
      <c r="H18" s="241"/>
      <c r="I18" s="241"/>
      <c r="J18" s="398"/>
    </row>
    <row r="19" spans="1:10" ht="15" customHeight="1">
      <c r="A19" s="158"/>
      <c r="B19" s="439"/>
      <c r="C19" s="241"/>
      <c r="D19" s="241"/>
      <c r="E19" s="241"/>
      <c r="F19" s="242"/>
      <c r="G19" s="442"/>
      <c r="H19" s="241"/>
      <c r="I19" s="241"/>
      <c r="J19" s="398"/>
    </row>
    <row r="20" spans="1:10">
      <c r="A20" s="158"/>
      <c r="B20" s="447" t="s">
        <v>2394</v>
      </c>
      <c r="C20" s="241"/>
      <c r="D20" s="241"/>
      <c r="E20" s="241"/>
      <c r="F20" s="242"/>
      <c r="G20" s="441" t="s">
        <v>2395</v>
      </c>
      <c r="H20" s="241"/>
      <c r="I20" s="241"/>
      <c r="J20" s="398"/>
    </row>
    <row r="21" spans="1:10" ht="15.75" customHeight="1">
      <c r="A21" s="158"/>
      <c r="B21" s="439"/>
      <c r="C21" s="241"/>
      <c r="D21" s="241"/>
      <c r="E21" s="241"/>
      <c r="F21" s="242"/>
      <c r="G21" s="443"/>
      <c r="H21" s="284"/>
      <c r="I21" s="284"/>
      <c r="J21" s="444"/>
    </row>
    <row r="22" spans="1:10" ht="15" customHeight="1">
      <c r="A22" s="158"/>
      <c r="B22" s="238" t="s">
        <v>2396</v>
      </c>
      <c r="C22" s="159"/>
      <c r="D22" s="445" t="s">
        <v>2397</v>
      </c>
      <c r="E22" s="241"/>
      <c r="F22" s="242"/>
      <c r="G22" s="251"/>
      <c r="H22" s="276"/>
      <c r="I22" s="276"/>
      <c r="J22" s="430"/>
    </row>
    <row r="23" spans="1:10" ht="15.75" customHeight="1">
      <c r="A23" s="158"/>
      <c r="B23" s="236"/>
      <c r="C23" s="75"/>
      <c r="D23" s="75"/>
      <c r="E23" s="239"/>
      <c r="F23" s="239"/>
      <c r="G23" s="239"/>
      <c r="H23" s="239"/>
      <c r="I23" s="158"/>
      <c r="J23" s="237"/>
    </row>
    <row r="24" spans="1:10" ht="15.75" customHeight="1">
      <c r="A24" s="158"/>
      <c r="B24" s="446" t="s">
        <v>2398</v>
      </c>
      <c r="C24" s="315"/>
      <c r="D24" s="315"/>
      <c r="E24" s="315"/>
      <c r="F24" s="315"/>
      <c r="G24" s="315"/>
      <c r="H24" s="315"/>
      <c r="I24" s="315"/>
      <c r="J24" s="411"/>
    </row>
    <row r="25" spans="1:10" ht="15.75" customHeight="1">
      <c r="A25" s="158"/>
      <c r="B25" s="410"/>
      <c r="C25" s="315"/>
      <c r="D25" s="315"/>
      <c r="E25" s="315"/>
      <c r="F25" s="315"/>
      <c r="G25" s="315"/>
      <c r="H25" s="315"/>
      <c r="I25" s="315"/>
      <c r="J25" s="411"/>
    </row>
    <row r="26" spans="1:10" ht="15.75" customHeight="1">
      <c r="A26" s="158"/>
      <c r="B26" s="412"/>
      <c r="C26" s="404"/>
      <c r="D26" s="404"/>
      <c r="E26" s="404"/>
      <c r="F26" s="404"/>
      <c r="G26" s="404"/>
      <c r="H26" s="404"/>
      <c r="I26" s="404"/>
      <c r="J26" s="413"/>
    </row>
    <row r="27" spans="1:10" ht="15.75" customHeight="1">
      <c r="A27" s="158"/>
    </row>
    <row r="28" spans="1:10" ht="15.75" customHeight="1">
      <c r="A28" s="158"/>
    </row>
    <row r="29" spans="1:10" ht="15.75" customHeight="1">
      <c r="A29" s="158"/>
    </row>
    <row r="30" spans="1:10" ht="15.75" customHeight="1">
      <c r="A30" s="158"/>
    </row>
    <row r="31" spans="1:10" ht="15.75" customHeight="1">
      <c r="A31" s="158"/>
    </row>
    <row r="32" spans="1:10" ht="15.75" customHeight="1">
      <c r="A32" s="158"/>
    </row>
    <row r="33" spans="1:1" ht="15.75" customHeight="1">
      <c r="A33" s="158"/>
    </row>
    <row r="34" spans="1:1" ht="15.75" customHeight="1">
      <c r="A34" s="158"/>
    </row>
    <row r="35" spans="1:1" ht="15.75" customHeight="1">
      <c r="A35" s="158"/>
    </row>
    <row r="36" spans="1:1" ht="15.75" customHeight="1">
      <c r="A36" s="158"/>
    </row>
    <row r="37" spans="1:1" ht="15.75" customHeight="1">
      <c r="A37" s="158"/>
    </row>
    <row r="38" spans="1:1" ht="15.75" customHeight="1">
      <c r="A38" s="158"/>
    </row>
    <row r="39" spans="1:1" ht="15.75" customHeight="1">
      <c r="A39" s="158"/>
    </row>
    <row r="40" spans="1:1" ht="15.75" customHeight="1">
      <c r="A40" s="158"/>
    </row>
    <row r="41" spans="1:1" ht="15.75" customHeight="1">
      <c r="A41" s="158"/>
    </row>
    <row r="42" spans="1:1" ht="15.75" customHeight="1">
      <c r="A42" s="158"/>
    </row>
    <row r="43" spans="1:1" ht="15.75" customHeight="1">
      <c r="A43" s="158"/>
    </row>
    <row r="44" spans="1:1" ht="15.75" customHeight="1">
      <c r="A44" s="158"/>
    </row>
    <row r="45" spans="1:1" ht="15.75" customHeight="1">
      <c r="A45" s="158"/>
    </row>
    <row r="46" spans="1:1" ht="15.75" customHeight="1">
      <c r="A46" s="158"/>
    </row>
    <row r="47" spans="1:1" ht="15.75" customHeight="1">
      <c r="A47" s="158"/>
    </row>
    <row r="48" spans="1:1" ht="15.75" customHeight="1">
      <c r="A48" s="158"/>
    </row>
    <row r="49" spans="1:1" ht="15.75" customHeight="1">
      <c r="A49" s="158"/>
    </row>
    <row r="50" spans="1:1" ht="15.75" customHeight="1">
      <c r="A50" s="158"/>
    </row>
    <row r="51" spans="1:1" ht="15.75" customHeight="1">
      <c r="A51" s="158"/>
    </row>
    <row r="52" spans="1:1" ht="15.75" customHeight="1">
      <c r="A52" s="158"/>
    </row>
    <row r="53" spans="1:1" ht="15.75" customHeight="1">
      <c r="A53" s="158"/>
    </row>
    <row r="54" spans="1:1" ht="15.75" customHeight="1">
      <c r="A54" s="158"/>
    </row>
    <row r="55" spans="1:1" ht="15.75" customHeight="1">
      <c r="A55" s="158"/>
    </row>
    <row r="56" spans="1:1" ht="15.75" customHeight="1">
      <c r="A56" s="158"/>
    </row>
    <row r="57" spans="1:1" ht="15.75" customHeight="1">
      <c r="A57" s="158"/>
    </row>
    <row r="58" spans="1:1" ht="15.75" customHeight="1">
      <c r="A58" s="158"/>
    </row>
    <row r="59" spans="1:1" ht="15.75" customHeight="1">
      <c r="A59" s="158"/>
    </row>
    <row r="60" spans="1:1" ht="15.75" customHeight="1">
      <c r="A60" s="158"/>
    </row>
    <row r="61" spans="1:1" ht="15.75" customHeight="1">
      <c r="A61" s="158"/>
    </row>
    <row r="62" spans="1:1" ht="15.75" customHeight="1">
      <c r="A62" s="158"/>
    </row>
    <row r="63" spans="1:1" ht="15.75" customHeight="1">
      <c r="A63" s="158"/>
    </row>
    <row r="64" spans="1:1" ht="15.75" customHeight="1">
      <c r="A64" s="158"/>
    </row>
    <row r="65" spans="1:1" ht="15.75" customHeight="1">
      <c r="A65" s="158"/>
    </row>
    <row r="66" spans="1:1" ht="15.75" customHeight="1">
      <c r="A66" s="158"/>
    </row>
    <row r="67" spans="1:1" ht="15.75" customHeight="1">
      <c r="A67" s="158"/>
    </row>
    <row r="68" spans="1:1" ht="15.75" customHeight="1">
      <c r="A68" s="158"/>
    </row>
    <row r="69" spans="1:1" ht="15.75" customHeight="1">
      <c r="A69" s="158"/>
    </row>
    <row r="70" spans="1:1" ht="15.75" customHeight="1">
      <c r="A70" s="158"/>
    </row>
    <row r="71" spans="1:1" ht="15.75" customHeight="1">
      <c r="A71" s="158"/>
    </row>
    <row r="72" spans="1:1" ht="15.75" customHeight="1">
      <c r="A72" s="158"/>
    </row>
    <row r="73" spans="1:1" ht="15.75" customHeight="1">
      <c r="A73" s="158"/>
    </row>
    <row r="74" spans="1:1" ht="15.75" customHeight="1">
      <c r="A74" s="158"/>
    </row>
    <row r="75" spans="1:1" ht="15.75" customHeight="1">
      <c r="A75" s="158"/>
    </row>
    <row r="76" spans="1:1" ht="15.75" customHeight="1">
      <c r="A76" s="158"/>
    </row>
    <row r="77" spans="1:1" ht="15.75" customHeight="1">
      <c r="A77" s="158"/>
    </row>
    <row r="78" spans="1:1" ht="15.75" customHeight="1">
      <c r="A78" s="158"/>
    </row>
    <row r="79" spans="1:1" ht="15.75" customHeight="1">
      <c r="A79" s="158"/>
    </row>
    <row r="80" spans="1:1" ht="15.75" customHeight="1">
      <c r="A80" s="158"/>
    </row>
    <row r="81" spans="1:1" ht="15.75" customHeight="1">
      <c r="A81" s="158"/>
    </row>
    <row r="82" spans="1:1" ht="15.75" customHeight="1">
      <c r="A82" s="158"/>
    </row>
    <row r="83" spans="1:1" ht="15.75" customHeight="1">
      <c r="A83" s="158"/>
    </row>
    <row r="84" spans="1:1" ht="15.75" customHeight="1">
      <c r="A84" s="158"/>
    </row>
    <row r="85" spans="1:1" ht="15.75" customHeight="1">
      <c r="A85" s="158"/>
    </row>
    <row r="86" spans="1:1" ht="15.75" customHeight="1">
      <c r="A86" s="158"/>
    </row>
    <row r="87" spans="1:1" ht="15.75" customHeight="1">
      <c r="A87" s="158"/>
    </row>
    <row r="88" spans="1:1" ht="15.75" customHeight="1">
      <c r="A88" s="158"/>
    </row>
    <row r="89" spans="1:1" ht="15.75" customHeight="1">
      <c r="A89" s="158"/>
    </row>
    <row r="90" spans="1:1" ht="15.75" customHeight="1">
      <c r="A90" s="158"/>
    </row>
    <row r="91" spans="1:1" ht="15.75" customHeight="1">
      <c r="A91" s="158"/>
    </row>
    <row r="92" spans="1:1" ht="15.75" customHeight="1">
      <c r="A92" s="158"/>
    </row>
    <row r="93" spans="1:1" ht="15.75" customHeight="1">
      <c r="A93" s="158"/>
    </row>
    <row r="94" spans="1:1" ht="15.75" customHeight="1">
      <c r="A94" s="158"/>
    </row>
    <row r="95" spans="1:1" ht="15.75" customHeight="1">
      <c r="A95" s="158"/>
    </row>
    <row r="96" spans="1:1" ht="15.75" customHeight="1">
      <c r="A96" s="158"/>
    </row>
    <row r="97" spans="1:1" ht="15.75" customHeight="1">
      <c r="A97" s="158"/>
    </row>
    <row r="98" spans="1:1" ht="15.75" customHeight="1">
      <c r="A98" s="158"/>
    </row>
    <row r="99" spans="1:1" ht="15.75" customHeight="1">
      <c r="A99" s="158"/>
    </row>
    <row r="100" spans="1:1" ht="15.75" customHeight="1">
      <c r="A100" s="158"/>
    </row>
    <row r="101" spans="1:1" ht="15.75" customHeight="1">
      <c r="A101" s="158"/>
    </row>
    <row r="102" spans="1:1" ht="15.75" customHeight="1">
      <c r="A102" s="158"/>
    </row>
    <row r="103" spans="1:1" ht="15.75" customHeight="1">
      <c r="A103" s="158"/>
    </row>
    <row r="104" spans="1:1" ht="15.75" customHeight="1">
      <c r="A104" s="158"/>
    </row>
    <row r="105" spans="1:1" ht="15.75" customHeight="1">
      <c r="A105" s="158"/>
    </row>
    <row r="106" spans="1:1" ht="15.75" customHeight="1">
      <c r="A106" s="158"/>
    </row>
    <row r="107" spans="1:1" ht="15.75" customHeight="1">
      <c r="A107" s="158"/>
    </row>
    <row r="108" spans="1:1" ht="15.75" customHeight="1">
      <c r="A108" s="158"/>
    </row>
    <row r="109" spans="1:1" ht="15.75" customHeight="1">
      <c r="A109" s="158"/>
    </row>
    <row r="110" spans="1:1" ht="15.75" customHeight="1">
      <c r="A110" s="158"/>
    </row>
    <row r="111" spans="1:1" ht="15.75" customHeight="1">
      <c r="A111" s="158"/>
    </row>
    <row r="112" spans="1:1" ht="15.75" customHeight="1">
      <c r="A112" s="158"/>
    </row>
    <row r="113" spans="1:1" ht="15.75" customHeight="1">
      <c r="A113" s="158"/>
    </row>
    <row r="114" spans="1:1" ht="15.75" customHeight="1">
      <c r="A114" s="158"/>
    </row>
    <row r="115" spans="1:1" ht="15.75" customHeight="1">
      <c r="A115" s="158"/>
    </row>
    <row r="116" spans="1:1" ht="15.75" customHeight="1">
      <c r="A116" s="158"/>
    </row>
    <row r="117" spans="1:1" ht="15.75" customHeight="1">
      <c r="A117" s="158"/>
    </row>
    <row r="118" spans="1:1" ht="15.75" customHeight="1">
      <c r="A118" s="158"/>
    </row>
    <row r="119" spans="1:1" ht="15.75" customHeight="1">
      <c r="A119" s="158"/>
    </row>
    <row r="120" spans="1:1" ht="15.75" customHeight="1">
      <c r="A120" s="158"/>
    </row>
    <row r="121" spans="1:1" ht="15.75" customHeight="1">
      <c r="A121" s="158"/>
    </row>
    <row r="122" spans="1:1" ht="15.75" customHeight="1">
      <c r="A122" s="158"/>
    </row>
    <row r="123" spans="1:1" ht="15.75" customHeight="1">
      <c r="A123" s="158"/>
    </row>
    <row r="124" spans="1:1" ht="15.75" customHeight="1">
      <c r="A124" s="158"/>
    </row>
    <row r="125" spans="1:1" ht="15.75" customHeight="1">
      <c r="A125" s="158"/>
    </row>
    <row r="126" spans="1:1" ht="15.75" customHeight="1">
      <c r="A126" s="158"/>
    </row>
    <row r="127" spans="1:1" ht="15.75" customHeight="1">
      <c r="A127" s="158"/>
    </row>
    <row r="128" spans="1:1" ht="15.75" customHeight="1">
      <c r="A128" s="158"/>
    </row>
    <row r="129" spans="1:1" ht="15.75" customHeight="1">
      <c r="A129" s="158"/>
    </row>
    <row r="130" spans="1:1" ht="15.75" customHeight="1">
      <c r="A130" s="158"/>
    </row>
    <row r="131" spans="1:1" ht="15.75" customHeight="1">
      <c r="A131" s="158"/>
    </row>
    <row r="132" spans="1:1" ht="15.75" customHeight="1">
      <c r="A132" s="158"/>
    </row>
    <row r="133" spans="1:1" ht="15.75" customHeight="1">
      <c r="A133" s="158"/>
    </row>
    <row r="134" spans="1:1" ht="15.75" customHeight="1">
      <c r="A134" s="158"/>
    </row>
    <row r="135" spans="1:1" ht="15.75" customHeight="1">
      <c r="A135" s="158"/>
    </row>
    <row r="136" spans="1:1" ht="15.75" customHeight="1">
      <c r="A136" s="158"/>
    </row>
    <row r="137" spans="1:1" ht="15.75" customHeight="1">
      <c r="A137" s="158"/>
    </row>
    <row r="138" spans="1:1" ht="15.75" customHeight="1">
      <c r="A138" s="158"/>
    </row>
    <row r="139" spans="1:1" ht="15.75" customHeight="1">
      <c r="A139" s="158"/>
    </row>
    <row r="140" spans="1:1" ht="15.75" customHeight="1">
      <c r="A140" s="158"/>
    </row>
    <row r="141" spans="1:1" ht="15.75" customHeight="1">
      <c r="A141" s="158"/>
    </row>
    <row r="142" spans="1:1" ht="15.75" customHeight="1">
      <c r="A142" s="158"/>
    </row>
    <row r="143" spans="1:1" ht="15.75" customHeight="1">
      <c r="A143" s="158"/>
    </row>
    <row r="144" spans="1:1" ht="15.75" customHeight="1">
      <c r="A144" s="158"/>
    </row>
    <row r="145" spans="1:1" ht="15.75" customHeight="1">
      <c r="A145" s="158"/>
    </row>
    <row r="146" spans="1:1" ht="15.75" customHeight="1">
      <c r="A146" s="158"/>
    </row>
    <row r="147" spans="1:1" ht="15.75" customHeight="1">
      <c r="A147" s="158"/>
    </row>
    <row r="148" spans="1:1" ht="15.75" customHeight="1">
      <c r="A148" s="158"/>
    </row>
    <row r="149" spans="1:1" ht="15.75" customHeight="1">
      <c r="A149" s="158"/>
    </row>
    <row r="150" spans="1:1" ht="15.75" customHeight="1">
      <c r="A150" s="158"/>
    </row>
    <row r="151" spans="1:1" ht="15.75" customHeight="1">
      <c r="A151" s="158"/>
    </row>
    <row r="152" spans="1:1" ht="15.75" customHeight="1">
      <c r="A152" s="158"/>
    </row>
    <row r="153" spans="1:1" ht="15.75" customHeight="1">
      <c r="A153" s="158"/>
    </row>
    <row r="154" spans="1:1" ht="15.75" customHeight="1">
      <c r="A154" s="158"/>
    </row>
    <row r="155" spans="1:1" ht="15.75" customHeight="1">
      <c r="A155" s="158"/>
    </row>
    <row r="156" spans="1:1" ht="15.75" customHeight="1">
      <c r="A156" s="158"/>
    </row>
    <row r="157" spans="1:1" ht="15.75" customHeight="1">
      <c r="A157" s="158"/>
    </row>
    <row r="158" spans="1:1" ht="15.75" customHeight="1">
      <c r="A158" s="158"/>
    </row>
    <row r="159" spans="1:1" ht="15.75" customHeight="1">
      <c r="A159" s="158"/>
    </row>
    <row r="160" spans="1:1" ht="15.75" customHeight="1">
      <c r="A160" s="158"/>
    </row>
    <row r="161" spans="1:1" ht="15.75" customHeight="1">
      <c r="A161" s="158"/>
    </row>
    <row r="162" spans="1:1" ht="15.75" customHeight="1">
      <c r="A162" s="158"/>
    </row>
    <row r="163" spans="1:1" ht="15.75" customHeight="1">
      <c r="A163" s="158"/>
    </row>
    <row r="164" spans="1:1" ht="15.75" customHeight="1">
      <c r="A164" s="158"/>
    </row>
    <row r="165" spans="1:1" ht="15.75" customHeight="1">
      <c r="A165" s="158"/>
    </row>
    <row r="166" spans="1:1" ht="15.75" customHeight="1">
      <c r="A166" s="158"/>
    </row>
    <row r="167" spans="1:1" ht="15.75" customHeight="1">
      <c r="A167" s="158"/>
    </row>
    <row r="168" spans="1:1" ht="15.75" customHeight="1">
      <c r="A168" s="158"/>
    </row>
    <row r="169" spans="1:1" ht="15.75" customHeight="1">
      <c r="A169" s="158"/>
    </row>
    <row r="170" spans="1:1" ht="15.75" customHeight="1">
      <c r="A170" s="158"/>
    </row>
    <row r="171" spans="1:1" ht="15.75" customHeight="1">
      <c r="A171" s="158"/>
    </row>
    <row r="172" spans="1:1" ht="15.75" customHeight="1">
      <c r="A172" s="158"/>
    </row>
    <row r="173" spans="1:1" ht="15.75" customHeight="1">
      <c r="A173" s="158"/>
    </row>
    <row r="174" spans="1:1" ht="15.75" customHeight="1">
      <c r="A174" s="158"/>
    </row>
    <row r="175" spans="1:1" ht="15.75" customHeight="1">
      <c r="A175" s="158"/>
    </row>
    <row r="176" spans="1:1" ht="15.75" customHeight="1">
      <c r="A176" s="158"/>
    </row>
    <row r="177" spans="1:1" ht="15.75" customHeight="1">
      <c r="A177" s="158"/>
    </row>
    <row r="178" spans="1:1" ht="15.75" customHeight="1">
      <c r="A178" s="158"/>
    </row>
    <row r="179" spans="1:1" ht="15.75" customHeight="1">
      <c r="A179" s="158"/>
    </row>
    <row r="180" spans="1:1" ht="15.75" customHeight="1">
      <c r="A180" s="158"/>
    </row>
    <row r="181" spans="1:1" ht="15.75" customHeight="1">
      <c r="A181" s="158"/>
    </row>
    <row r="182" spans="1:1" ht="15.75" customHeight="1">
      <c r="A182" s="158"/>
    </row>
    <row r="183" spans="1:1" ht="15.75" customHeight="1">
      <c r="A183" s="158"/>
    </row>
    <row r="184" spans="1:1" ht="15.75" customHeight="1">
      <c r="A184" s="158"/>
    </row>
    <row r="185" spans="1:1" ht="15.75" customHeight="1">
      <c r="A185" s="158"/>
    </row>
    <row r="186" spans="1:1" ht="15.75" customHeight="1">
      <c r="A186" s="158"/>
    </row>
    <row r="187" spans="1:1" ht="15.75" customHeight="1">
      <c r="A187" s="158"/>
    </row>
    <row r="188" spans="1:1" ht="15.75" customHeight="1">
      <c r="A188" s="158"/>
    </row>
    <row r="189" spans="1:1" ht="15.75" customHeight="1">
      <c r="A189" s="158"/>
    </row>
    <row r="190" spans="1:1" ht="15.75" customHeight="1">
      <c r="A190" s="158"/>
    </row>
    <row r="191" spans="1:1" ht="15.75" customHeight="1">
      <c r="A191" s="158"/>
    </row>
    <row r="192" spans="1:1" ht="15.75" customHeight="1">
      <c r="A192" s="158"/>
    </row>
    <row r="193" spans="1:1" ht="15.75" customHeight="1">
      <c r="A193" s="158"/>
    </row>
    <row r="194" spans="1:1" ht="15.75" customHeight="1">
      <c r="A194" s="158"/>
    </row>
    <row r="195" spans="1:1" ht="15.75" customHeight="1">
      <c r="A195" s="158"/>
    </row>
    <row r="196" spans="1:1" ht="15.75" customHeight="1">
      <c r="A196" s="158"/>
    </row>
    <row r="197" spans="1:1" ht="15.75" customHeight="1">
      <c r="A197" s="158"/>
    </row>
    <row r="198" spans="1:1" ht="15.75" customHeight="1">
      <c r="A198" s="158"/>
    </row>
    <row r="199" spans="1:1" ht="15.75" customHeight="1">
      <c r="A199" s="158"/>
    </row>
    <row r="200" spans="1:1" ht="15.75" customHeight="1">
      <c r="A200" s="158"/>
    </row>
    <row r="201" spans="1:1" ht="15.75" customHeight="1">
      <c r="A201" s="158"/>
    </row>
    <row r="202" spans="1:1" ht="15.75" customHeight="1">
      <c r="A202" s="158"/>
    </row>
    <row r="203" spans="1:1" ht="15.75" customHeight="1">
      <c r="A203" s="158"/>
    </row>
    <row r="204" spans="1:1" ht="15.75" customHeight="1">
      <c r="A204" s="158"/>
    </row>
    <row r="205" spans="1:1" ht="15.75" customHeight="1">
      <c r="A205" s="158"/>
    </row>
    <row r="206" spans="1:1" ht="15.75" customHeight="1">
      <c r="A206" s="158"/>
    </row>
    <row r="207" spans="1:1" ht="15.75" customHeight="1">
      <c r="A207" s="158"/>
    </row>
    <row r="208" spans="1:1" ht="15.75" customHeight="1">
      <c r="A208" s="158"/>
    </row>
    <row r="209" spans="1:1" ht="15.75" customHeight="1">
      <c r="A209" s="158"/>
    </row>
    <row r="210" spans="1:1" ht="15.75" customHeight="1">
      <c r="A210" s="158"/>
    </row>
    <row r="211" spans="1:1" ht="15.75" customHeight="1">
      <c r="A211" s="158"/>
    </row>
    <row r="212" spans="1:1" ht="15.75" customHeight="1">
      <c r="A212" s="158"/>
    </row>
    <row r="213" spans="1:1" ht="15.75" customHeight="1">
      <c r="A213" s="158"/>
    </row>
    <row r="214" spans="1:1" ht="15.75" customHeight="1">
      <c r="A214" s="158"/>
    </row>
    <row r="215" spans="1:1" ht="15.75" customHeight="1">
      <c r="A215" s="158"/>
    </row>
    <row r="216" spans="1:1" ht="15.75" customHeight="1">
      <c r="A216" s="158"/>
    </row>
    <row r="217" spans="1:1" ht="15.75" customHeight="1">
      <c r="A217" s="158"/>
    </row>
    <row r="218" spans="1:1" ht="15.75" customHeight="1">
      <c r="A218" s="158"/>
    </row>
    <row r="219" spans="1:1" ht="15.75" customHeight="1">
      <c r="A219" s="158"/>
    </row>
    <row r="220" spans="1:1" ht="15.75" customHeight="1">
      <c r="A220" s="158"/>
    </row>
    <row r="221" spans="1:1" ht="15.75" customHeight="1">
      <c r="A221" s="158"/>
    </row>
    <row r="222" spans="1:1" ht="15.75" customHeight="1">
      <c r="A222" s="158"/>
    </row>
    <row r="223" spans="1:1" ht="15.75" customHeight="1">
      <c r="A223" s="158"/>
    </row>
    <row r="224" spans="1:1" ht="15.75" customHeight="1">
      <c r="A224" s="158"/>
    </row>
    <row r="225" spans="1:1" ht="15.75" customHeight="1">
      <c r="A225" s="158"/>
    </row>
    <row r="226" spans="1:1" ht="15.75" customHeight="1">
      <c r="A226" s="158"/>
    </row>
    <row r="227" spans="1:1" ht="15.75" customHeight="1">
      <c r="A227" s="158"/>
    </row>
    <row r="228" spans="1:1" ht="15.75" customHeight="1">
      <c r="A228" s="158"/>
    </row>
    <row r="229" spans="1:1" ht="15.75" customHeight="1">
      <c r="A229" s="158"/>
    </row>
    <row r="230" spans="1:1" ht="15.75" customHeight="1">
      <c r="A230" s="158"/>
    </row>
    <row r="231" spans="1:1" ht="15.75" customHeight="1">
      <c r="A231" s="158"/>
    </row>
    <row r="232" spans="1:1" ht="15.75" customHeight="1">
      <c r="A232" s="158"/>
    </row>
    <row r="233" spans="1:1" ht="15.75" customHeight="1">
      <c r="A233" s="158"/>
    </row>
    <row r="234" spans="1:1" ht="15.75" customHeight="1">
      <c r="A234" s="158"/>
    </row>
    <row r="235" spans="1:1" ht="15.75" customHeight="1">
      <c r="A235" s="158"/>
    </row>
    <row r="236" spans="1:1" ht="15.75" customHeight="1">
      <c r="A236" s="158"/>
    </row>
    <row r="237" spans="1:1" ht="15.75" customHeight="1">
      <c r="A237" s="158"/>
    </row>
    <row r="238" spans="1:1" ht="15.75" customHeight="1">
      <c r="A238" s="158"/>
    </row>
    <row r="239" spans="1:1" ht="15.75" customHeight="1">
      <c r="A239" s="158"/>
    </row>
    <row r="240" spans="1:1" ht="15.75" customHeight="1">
      <c r="A240" s="158"/>
    </row>
    <row r="241" spans="1:1" ht="15.75" customHeight="1">
      <c r="A241" s="158"/>
    </row>
    <row r="242" spans="1:1" ht="15.75" customHeight="1">
      <c r="A242" s="158"/>
    </row>
    <row r="243" spans="1:1" ht="15.75" customHeight="1">
      <c r="A243" s="158"/>
    </row>
    <row r="244" spans="1:1" ht="15.75" customHeight="1">
      <c r="A244" s="158"/>
    </row>
    <row r="245" spans="1:1" ht="15.75" customHeight="1">
      <c r="A245" s="158"/>
    </row>
    <row r="246" spans="1:1" ht="15.75" customHeight="1">
      <c r="A246" s="158"/>
    </row>
    <row r="247" spans="1:1" ht="15.75" customHeight="1">
      <c r="A247" s="158"/>
    </row>
    <row r="248" spans="1:1" ht="15.75" customHeight="1">
      <c r="A248" s="158"/>
    </row>
    <row r="249" spans="1:1" ht="15.75" customHeight="1">
      <c r="A249" s="158"/>
    </row>
    <row r="250" spans="1:1" ht="15.75" customHeight="1">
      <c r="A250" s="158"/>
    </row>
    <row r="251" spans="1:1" ht="15.75" customHeight="1">
      <c r="A251" s="158"/>
    </row>
    <row r="252" spans="1:1" ht="15.75" customHeight="1">
      <c r="A252" s="158"/>
    </row>
    <row r="253" spans="1:1" ht="15.75" customHeight="1">
      <c r="A253" s="158"/>
    </row>
    <row r="254" spans="1:1" ht="15.75" customHeight="1">
      <c r="A254" s="158"/>
    </row>
    <row r="255" spans="1:1" ht="15.75" customHeight="1">
      <c r="A255" s="158"/>
    </row>
    <row r="256" spans="1:1" ht="15.75" customHeight="1">
      <c r="A256" s="158"/>
    </row>
    <row r="257" spans="1:1" ht="15.75" customHeight="1">
      <c r="A257" s="158"/>
    </row>
    <row r="258" spans="1:1" ht="15.75" customHeight="1">
      <c r="A258" s="158"/>
    </row>
    <row r="259" spans="1:1" ht="15.75" customHeight="1">
      <c r="A259" s="158"/>
    </row>
    <row r="260" spans="1:1" ht="15.75" customHeight="1">
      <c r="A260" s="158"/>
    </row>
    <row r="261" spans="1:1" ht="15.75" customHeight="1">
      <c r="A261" s="158"/>
    </row>
    <row r="262" spans="1:1" ht="15.75" customHeight="1">
      <c r="A262" s="158"/>
    </row>
    <row r="263" spans="1:1" ht="15.75" customHeight="1">
      <c r="A263" s="158"/>
    </row>
    <row r="264" spans="1:1" ht="15.75" customHeight="1">
      <c r="A264" s="158"/>
    </row>
    <row r="265" spans="1:1" ht="15.75" customHeight="1">
      <c r="A265" s="158"/>
    </row>
    <row r="266" spans="1:1" ht="15.75" customHeight="1">
      <c r="A266" s="158"/>
    </row>
    <row r="267" spans="1:1" ht="15.75" customHeight="1">
      <c r="A267" s="158"/>
    </row>
    <row r="268" spans="1:1" ht="15.75" customHeight="1">
      <c r="A268" s="158"/>
    </row>
    <row r="269" spans="1:1" ht="15.75" customHeight="1">
      <c r="A269" s="158"/>
    </row>
    <row r="270" spans="1:1" ht="15.75" customHeight="1">
      <c r="A270" s="158"/>
    </row>
    <row r="271" spans="1:1" ht="15.75" customHeight="1">
      <c r="A271" s="158"/>
    </row>
    <row r="272" spans="1:1" ht="15.75" customHeight="1">
      <c r="A272" s="158"/>
    </row>
    <row r="273" spans="1:1" ht="15.75" customHeight="1">
      <c r="A273" s="158"/>
    </row>
    <row r="274" spans="1:1" ht="15.75" customHeight="1">
      <c r="A274" s="158"/>
    </row>
    <row r="275" spans="1:1" ht="15.75" customHeight="1">
      <c r="A275" s="158"/>
    </row>
    <row r="276" spans="1:1" ht="15.75" customHeight="1">
      <c r="A276" s="158"/>
    </row>
    <row r="277" spans="1:1" ht="15.75" customHeight="1">
      <c r="A277" s="158"/>
    </row>
    <row r="278" spans="1:1" ht="15.75" customHeight="1">
      <c r="A278" s="158"/>
    </row>
    <row r="279" spans="1:1" ht="15.75" customHeight="1">
      <c r="A279" s="158"/>
    </row>
    <row r="280" spans="1:1" ht="15.75" customHeight="1">
      <c r="A280" s="158"/>
    </row>
    <row r="281" spans="1:1" ht="15.75" customHeight="1">
      <c r="A281" s="158"/>
    </row>
    <row r="282" spans="1:1" ht="15.75" customHeight="1">
      <c r="A282" s="158"/>
    </row>
    <row r="283" spans="1:1" ht="15.75" customHeight="1">
      <c r="A283" s="158"/>
    </row>
    <row r="284" spans="1:1" ht="15.75" customHeight="1">
      <c r="A284" s="158"/>
    </row>
    <row r="285" spans="1:1" ht="15.75" customHeight="1">
      <c r="A285" s="158"/>
    </row>
    <row r="286" spans="1:1" ht="15.75" customHeight="1">
      <c r="A286" s="158"/>
    </row>
    <row r="287" spans="1:1" ht="15.75" customHeight="1">
      <c r="A287" s="158"/>
    </row>
    <row r="288" spans="1:1" ht="15.75" customHeight="1">
      <c r="A288" s="158"/>
    </row>
    <row r="289" spans="1:1" ht="15.75" customHeight="1">
      <c r="A289" s="158"/>
    </row>
    <row r="290" spans="1:1" ht="15.75" customHeight="1">
      <c r="A290" s="158"/>
    </row>
    <row r="291" spans="1:1" ht="15.75" customHeight="1">
      <c r="A291" s="158"/>
    </row>
    <row r="292" spans="1:1" ht="15.75" customHeight="1">
      <c r="A292" s="158"/>
    </row>
    <row r="293" spans="1:1" ht="15.75" customHeight="1">
      <c r="A293" s="158"/>
    </row>
    <row r="294" spans="1:1" ht="15.75" customHeight="1">
      <c r="A294" s="158"/>
    </row>
    <row r="295" spans="1:1" ht="15.75" customHeight="1">
      <c r="A295" s="158"/>
    </row>
    <row r="296" spans="1:1" ht="15.75" customHeight="1">
      <c r="A296" s="158"/>
    </row>
    <row r="297" spans="1:1" ht="15.75" customHeight="1">
      <c r="A297" s="158"/>
    </row>
    <row r="298" spans="1:1" ht="15.75" customHeight="1">
      <c r="A298" s="158"/>
    </row>
    <row r="299" spans="1:1" ht="15.75" customHeight="1">
      <c r="A299" s="158"/>
    </row>
    <row r="300" spans="1:1" ht="15.75" customHeight="1">
      <c r="A300" s="158"/>
    </row>
    <row r="301" spans="1:1" ht="15.75" customHeight="1">
      <c r="A301" s="158"/>
    </row>
    <row r="302" spans="1:1" ht="15.75" customHeight="1">
      <c r="A302" s="158"/>
    </row>
    <row r="303" spans="1:1" ht="15.75" customHeight="1">
      <c r="A303" s="158"/>
    </row>
    <row r="304" spans="1:1" ht="15.75" customHeight="1">
      <c r="A304" s="158"/>
    </row>
    <row r="305" spans="1:1" ht="15.75" customHeight="1">
      <c r="A305" s="158"/>
    </row>
    <row r="306" spans="1:1" ht="15.75" customHeight="1">
      <c r="A306" s="158"/>
    </row>
    <row r="307" spans="1:1" ht="15.75" customHeight="1">
      <c r="A307" s="158"/>
    </row>
    <row r="308" spans="1:1" ht="15.75" customHeight="1">
      <c r="A308" s="158"/>
    </row>
    <row r="309" spans="1:1" ht="15.75" customHeight="1">
      <c r="A309" s="158"/>
    </row>
    <row r="310" spans="1:1" ht="15.75" customHeight="1">
      <c r="A310" s="158"/>
    </row>
    <row r="311" spans="1:1" ht="15.75" customHeight="1">
      <c r="A311" s="158"/>
    </row>
    <row r="312" spans="1:1" ht="15.75" customHeight="1">
      <c r="A312" s="158"/>
    </row>
    <row r="313" spans="1:1" ht="15.75" customHeight="1">
      <c r="A313" s="158"/>
    </row>
    <row r="314" spans="1:1" ht="15.75" customHeight="1">
      <c r="A314" s="158"/>
    </row>
    <row r="315" spans="1:1" ht="15.75" customHeight="1">
      <c r="A315" s="158"/>
    </row>
    <row r="316" spans="1:1" ht="15.75" customHeight="1">
      <c r="A316" s="158"/>
    </row>
    <row r="317" spans="1:1" ht="15.75" customHeight="1">
      <c r="A317" s="158"/>
    </row>
    <row r="318" spans="1:1" ht="15.75" customHeight="1">
      <c r="A318" s="158"/>
    </row>
    <row r="319" spans="1:1" ht="15.75" customHeight="1">
      <c r="A319" s="158"/>
    </row>
    <row r="320" spans="1:1" ht="15.75" customHeight="1">
      <c r="A320" s="158"/>
    </row>
    <row r="321" spans="1:1" ht="15.75" customHeight="1">
      <c r="A321" s="158"/>
    </row>
    <row r="322" spans="1:1" ht="15.75" customHeight="1">
      <c r="A322" s="158"/>
    </row>
    <row r="323" spans="1:1" ht="15.75" customHeight="1">
      <c r="A323" s="158"/>
    </row>
    <row r="324" spans="1:1" ht="15.75" customHeight="1">
      <c r="A324" s="158"/>
    </row>
    <row r="325" spans="1:1" ht="15.75" customHeight="1">
      <c r="A325" s="158"/>
    </row>
    <row r="326" spans="1:1" ht="15.75" customHeight="1">
      <c r="A326" s="158"/>
    </row>
    <row r="327" spans="1:1" ht="15.75" customHeight="1">
      <c r="A327" s="158"/>
    </row>
    <row r="328" spans="1:1" ht="15.75" customHeight="1">
      <c r="A328" s="158"/>
    </row>
    <row r="329" spans="1:1" ht="15.75" customHeight="1">
      <c r="A329" s="158"/>
    </row>
    <row r="330" spans="1:1" ht="15.75" customHeight="1">
      <c r="A330" s="158"/>
    </row>
    <row r="331" spans="1:1" ht="15.75" customHeight="1">
      <c r="A331" s="158"/>
    </row>
    <row r="332" spans="1:1" ht="15.75" customHeight="1">
      <c r="A332" s="158"/>
    </row>
    <row r="333" spans="1:1" ht="15.75" customHeight="1">
      <c r="A333" s="158"/>
    </row>
    <row r="334" spans="1:1" ht="15.75" customHeight="1">
      <c r="A334" s="158"/>
    </row>
    <row r="335" spans="1:1" ht="15.75" customHeight="1">
      <c r="A335" s="158"/>
    </row>
    <row r="336" spans="1:1" ht="15.75" customHeight="1">
      <c r="A336" s="158"/>
    </row>
    <row r="337" spans="1:1" ht="15.75" customHeight="1">
      <c r="A337" s="158"/>
    </row>
    <row r="338" spans="1:1" ht="15.75" customHeight="1">
      <c r="A338" s="158"/>
    </row>
    <row r="339" spans="1:1" ht="15.75" customHeight="1">
      <c r="A339" s="158"/>
    </row>
    <row r="340" spans="1:1" ht="15.75" customHeight="1">
      <c r="A340" s="158"/>
    </row>
    <row r="341" spans="1:1" ht="15.75" customHeight="1">
      <c r="A341" s="158"/>
    </row>
    <row r="342" spans="1:1" ht="15.75" customHeight="1">
      <c r="A342" s="158"/>
    </row>
    <row r="343" spans="1:1" ht="15.75" customHeight="1">
      <c r="A343" s="158"/>
    </row>
    <row r="344" spans="1:1" ht="15.75" customHeight="1">
      <c r="A344" s="158"/>
    </row>
    <row r="345" spans="1:1" ht="15.75" customHeight="1">
      <c r="A345" s="158"/>
    </row>
    <row r="346" spans="1:1" ht="15.75" customHeight="1">
      <c r="A346" s="158"/>
    </row>
    <row r="347" spans="1:1" ht="15.75" customHeight="1">
      <c r="A347" s="158"/>
    </row>
    <row r="348" spans="1:1" ht="15.75" customHeight="1">
      <c r="A348" s="158"/>
    </row>
    <row r="349" spans="1:1" ht="15.75" customHeight="1">
      <c r="A349" s="158"/>
    </row>
    <row r="350" spans="1:1" ht="15.75" customHeight="1">
      <c r="A350" s="158"/>
    </row>
    <row r="351" spans="1:1" ht="15.75" customHeight="1">
      <c r="A351" s="158"/>
    </row>
    <row r="352" spans="1:1" ht="15.75" customHeight="1">
      <c r="A352" s="158"/>
    </row>
    <row r="353" spans="1:1" ht="15.75" customHeight="1">
      <c r="A353" s="158"/>
    </row>
    <row r="354" spans="1:1" ht="15.75" customHeight="1">
      <c r="A354" s="158"/>
    </row>
    <row r="355" spans="1:1" ht="15.75" customHeight="1">
      <c r="A355" s="158"/>
    </row>
    <row r="356" spans="1:1" ht="15.75" customHeight="1">
      <c r="A356" s="158"/>
    </row>
    <row r="357" spans="1:1" ht="15.75" customHeight="1">
      <c r="A357" s="158"/>
    </row>
    <row r="358" spans="1:1" ht="15.75" customHeight="1">
      <c r="A358" s="158"/>
    </row>
    <row r="359" spans="1:1" ht="15.75" customHeight="1">
      <c r="A359" s="158"/>
    </row>
    <row r="360" spans="1:1" ht="15.75" customHeight="1">
      <c r="A360" s="158"/>
    </row>
    <row r="361" spans="1:1" ht="15.75" customHeight="1">
      <c r="A361" s="158"/>
    </row>
    <row r="362" spans="1:1" ht="15.75" customHeight="1">
      <c r="A362" s="158"/>
    </row>
    <row r="363" spans="1:1" ht="15.75" customHeight="1">
      <c r="A363" s="158"/>
    </row>
    <row r="364" spans="1:1" ht="15.75" customHeight="1">
      <c r="A364" s="158"/>
    </row>
    <row r="365" spans="1:1" ht="15.75" customHeight="1">
      <c r="A365" s="158"/>
    </row>
    <row r="366" spans="1:1" ht="15.75" customHeight="1">
      <c r="A366" s="158"/>
    </row>
    <row r="367" spans="1:1" ht="15.75" customHeight="1">
      <c r="A367" s="158"/>
    </row>
    <row r="368" spans="1:1" ht="15.75" customHeight="1">
      <c r="A368" s="158"/>
    </row>
    <row r="369" spans="1:1" ht="15.75" customHeight="1">
      <c r="A369" s="158"/>
    </row>
    <row r="370" spans="1:1" ht="15.75" customHeight="1">
      <c r="A370" s="158"/>
    </row>
    <row r="371" spans="1:1" ht="15.75" customHeight="1">
      <c r="A371" s="158"/>
    </row>
    <row r="372" spans="1:1" ht="15.75" customHeight="1">
      <c r="A372" s="158"/>
    </row>
    <row r="373" spans="1:1" ht="15.75" customHeight="1">
      <c r="A373" s="158"/>
    </row>
    <row r="374" spans="1:1" ht="15.75" customHeight="1">
      <c r="A374" s="158"/>
    </row>
    <row r="375" spans="1:1" ht="15.75" customHeight="1">
      <c r="A375" s="158"/>
    </row>
    <row r="376" spans="1:1" ht="15.75" customHeight="1">
      <c r="A376" s="158"/>
    </row>
    <row r="377" spans="1:1" ht="15.75" customHeight="1">
      <c r="A377" s="158"/>
    </row>
    <row r="378" spans="1:1" ht="15.75" customHeight="1">
      <c r="A378" s="158"/>
    </row>
    <row r="379" spans="1:1" ht="15.75" customHeight="1">
      <c r="A379" s="158"/>
    </row>
    <row r="380" spans="1:1" ht="15.75" customHeight="1">
      <c r="A380" s="158"/>
    </row>
    <row r="381" spans="1:1" ht="15.75" customHeight="1">
      <c r="A381" s="158"/>
    </row>
    <row r="382" spans="1:1" ht="15.75" customHeight="1">
      <c r="A382" s="158"/>
    </row>
    <row r="383" spans="1:1" ht="15.75" customHeight="1">
      <c r="A383" s="158"/>
    </row>
    <row r="384" spans="1:1" ht="15.75" customHeight="1">
      <c r="A384" s="158"/>
    </row>
    <row r="385" spans="1:1" ht="15.75" customHeight="1">
      <c r="A385" s="158"/>
    </row>
    <row r="386" spans="1:1" ht="15.75" customHeight="1">
      <c r="A386" s="158"/>
    </row>
    <row r="387" spans="1:1" ht="15.75" customHeight="1">
      <c r="A387" s="158"/>
    </row>
    <row r="388" spans="1:1" ht="15.75" customHeight="1">
      <c r="A388" s="158"/>
    </row>
    <row r="389" spans="1:1" ht="15.75" customHeight="1">
      <c r="A389" s="158"/>
    </row>
    <row r="390" spans="1:1" ht="15.75" customHeight="1">
      <c r="A390" s="158"/>
    </row>
    <row r="391" spans="1:1" ht="15.75" customHeight="1">
      <c r="A391" s="158"/>
    </row>
    <row r="392" spans="1:1" ht="15.75" customHeight="1">
      <c r="A392" s="158"/>
    </row>
    <row r="393" spans="1:1" ht="15.75" customHeight="1">
      <c r="A393" s="158"/>
    </row>
    <row r="394" spans="1:1" ht="15.75" customHeight="1">
      <c r="A394" s="158"/>
    </row>
    <row r="395" spans="1:1" ht="15.75" customHeight="1">
      <c r="A395" s="158"/>
    </row>
    <row r="396" spans="1:1" ht="15.75" customHeight="1">
      <c r="A396" s="158"/>
    </row>
    <row r="397" spans="1:1" ht="15.75" customHeight="1">
      <c r="A397" s="158"/>
    </row>
    <row r="398" spans="1:1" ht="15.75" customHeight="1">
      <c r="A398" s="158"/>
    </row>
    <row r="399" spans="1:1" ht="15.75" customHeight="1">
      <c r="A399" s="158"/>
    </row>
    <row r="400" spans="1:1" ht="15.75" customHeight="1">
      <c r="A400" s="158"/>
    </row>
    <row r="401" spans="1:1" ht="15.75" customHeight="1">
      <c r="A401" s="158"/>
    </row>
    <row r="402" spans="1:1" ht="15.75" customHeight="1">
      <c r="A402" s="158"/>
    </row>
    <row r="403" spans="1:1" ht="15.75" customHeight="1">
      <c r="A403" s="158"/>
    </row>
    <row r="404" spans="1:1" ht="15.75" customHeight="1">
      <c r="A404" s="158"/>
    </row>
    <row r="405" spans="1:1" ht="15.75" customHeight="1">
      <c r="A405" s="158"/>
    </row>
    <row r="406" spans="1:1" ht="15.75" customHeight="1">
      <c r="A406" s="158"/>
    </row>
    <row r="407" spans="1:1" ht="15.75" customHeight="1">
      <c r="A407" s="158"/>
    </row>
    <row r="408" spans="1:1" ht="15.75" customHeight="1">
      <c r="A408" s="158"/>
    </row>
    <row r="409" spans="1:1" ht="15.75" customHeight="1">
      <c r="A409" s="158"/>
    </row>
    <row r="410" spans="1:1" ht="15.75" customHeight="1">
      <c r="A410" s="158"/>
    </row>
    <row r="411" spans="1:1" ht="15.75" customHeight="1">
      <c r="A411" s="158"/>
    </row>
    <row r="412" spans="1:1" ht="15.75" customHeight="1">
      <c r="A412" s="158"/>
    </row>
    <row r="413" spans="1:1" ht="15.75" customHeight="1">
      <c r="A413" s="158"/>
    </row>
    <row r="414" spans="1:1" ht="15.75" customHeight="1">
      <c r="A414" s="158"/>
    </row>
    <row r="415" spans="1:1" ht="15.75" customHeight="1">
      <c r="A415" s="158"/>
    </row>
    <row r="416" spans="1:1" ht="15.75" customHeight="1">
      <c r="A416" s="158"/>
    </row>
    <row r="417" spans="1:1" ht="15.75" customHeight="1">
      <c r="A417" s="158"/>
    </row>
    <row r="418" spans="1:1" ht="15.75" customHeight="1">
      <c r="A418" s="158"/>
    </row>
    <row r="419" spans="1:1" ht="15.75" customHeight="1">
      <c r="A419" s="158"/>
    </row>
    <row r="420" spans="1:1" ht="15.75" customHeight="1">
      <c r="A420" s="158"/>
    </row>
    <row r="421" spans="1:1" ht="15.75" customHeight="1">
      <c r="A421" s="158"/>
    </row>
    <row r="422" spans="1:1" ht="15.75" customHeight="1">
      <c r="A422" s="158"/>
    </row>
    <row r="423" spans="1:1" ht="15.75" customHeight="1">
      <c r="A423" s="158"/>
    </row>
    <row r="424" spans="1:1" ht="15.75" customHeight="1">
      <c r="A424" s="158"/>
    </row>
    <row r="425" spans="1:1" ht="15.75" customHeight="1">
      <c r="A425" s="158"/>
    </row>
    <row r="426" spans="1:1" ht="15.75" customHeight="1">
      <c r="A426" s="158"/>
    </row>
    <row r="427" spans="1:1" ht="15.75" customHeight="1">
      <c r="A427" s="158"/>
    </row>
    <row r="428" spans="1:1" ht="15.75" customHeight="1">
      <c r="A428" s="158"/>
    </row>
    <row r="429" spans="1:1" ht="15.75" customHeight="1">
      <c r="A429" s="158"/>
    </row>
    <row r="430" spans="1:1" ht="15.75" customHeight="1">
      <c r="A430" s="158"/>
    </row>
    <row r="431" spans="1:1" ht="15.75" customHeight="1">
      <c r="A431" s="158"/>
    </row>
    <row r="432" spans="1:1" ht="15.75" customHeight="1">
      <c r="A432" s="158"/>
    </row>
    <row r="433" spans="1:1" ht="15.75" customHeight="1">
      <c r="A433" s="158"/>
    </row>
    <row r="434" spans="1:1" ht="15.75" customHeight="1">
      <c r="A434" s="158"/>
    </row>
    <row r="435" spans="1:1" ht="15.75" customHeight="1">
      <c r="A435" s="158"/>
    </row>
    <row r="436" spans="1:1" ht="15.75" customHeight="1">
      <c r="A436" s="158"/>
    </row>
    <row r="437" spans="1:1" ht="15.75" customHeight="1">
      <c r="A437" s="158"/>
    </row>
    <row r="438" spans="1:1" ht="15.75" customHeight="1">
      <c r="A438" s="158"/>
    </row>
    <row r="439" spans="1:1" ht="15.75" customHeight="1">
      <c r="A439" s="158"/>
    </row>
    <row r="440" spans="1:1" ht="15.75" customHeight="1">
      <c r="A440" s="158"/>
    </row>
    <row r="441" spans="1:1" ht="15.75" customHeight="1">
      <c r="A441" s="158"/>
    </row>
    <row r="442" spans="1:1" ht="15.75" customHeight="1">
      <c r="A442" s="158"/>
    </row>
    <row r="443" spans="1:1" ht="15.75" customHeight="1">
      <c r="A443" s="158"/>
    </row>
    <row r="444" spans="1:1" ht="15.75" customHeight="1">
      <c r="A444" s="158"/>
    </row>
    <row r="445" spans="1:1" ht="15.75" customHeight="1">
      <c r="A445" s="158"/>
    </row>
    <row r="446" spans="1:1" ht="15.75" customHeight="1">
      <c r="A446" s="158"/>
    </row>
    <row r="447" spans="1:1" ht="15.75" customHeight="1">
      <c r="A447" s="158"/>
    </row>
    <row r="448" spans="1:1" ht="15.75" customHeight="1">
      <c r="A448" s="158"/>
    </row>
    <row r="449" spans="1:1" ht="15.75" customHeight="1">
      <c r="A449" s="158"/>
    </row>
    <row r="450" spans="1:1" ht="15.75" customHeight="1">
      <c r="A450" s="158"/>
    </row>
    <row r="451" spans="1:1" ht="15.75" customHeight="1">
      <c r="A451" s="158"/>
    </row>
    <row r="452" spans="1:1" ht="15.75" customHeight="1">
      <c r="A452" s="158"/>
    </row>
    <row r="453" spans="1:1" ht="15.75" customHeight="1">
      <c r="A453" s="158"/>
    </row>
    <row r="454" spans="1:1" ht="15.75" customHeight="1">
      <c r="A454" s="158"/>
    </row>
    <row r="455" spans="1:1" ht="15.75" customHeight="1">
      <c r="A455" s="158"/>
    </row>
    <row r="456" spans="1:1" ht="15.75" customHeight="1">
      <c r="A456" s="158"/>
    </row>
    <row r="457" spans="1:1" ht="15.75" customHeight="1">
      <c r="A457" s="158"/>
    </row>
    <row r="458" spans="1:1" ht="15.75" customHeight="1">
      <c r="A458" s="158"/>
    </row>
    <row r="459" spans="1:1" ht="15.75" customHeight="1">
      <c r="A459" s="158"/>
    </row>
    <row r="460" spans="1:1" ht="15.75" customHeight="1">
      <c r="A460" s="158"/>
    </row>
    <row r="461" spans="1:1" ht="15.75" customHeight="1">
      <c r="A461" s="158"/>
    </row>
    <row r="462" spans="1:1" ht="15.75" customHeight="1">
      <c r="A462" s="158"/>
    </row>
    <row r="463" spans="1:1" ht="15.75" customHeight="1">
      <c r="A463" s="158"/>
    </row>
    <row r="464" spans="1:1" ht="15.75" customHeight="1">
      <c r="A464" s="158"/>
    </row>
    <row r="465" spans="1:1" ht="15.75" customHeight="1">
      <c r="A465" s="158"/>
    </row>
    <row r="466" spans="1:1" ht="15.75" customHeight="1">
      <c r="A466" s="158"/>
    </row>
    <row r="467" spans="1:1" ht="15.75" customHeight="1">
      <c r="A467" s="158"/>
    </row>
    <row r="468" spans="1:1" ht="15.75" customHeight="1">
      <c r="A468" s="158"/>
    </row>
    <row r="469" spans="1:1" ht="15.75" customHeight="1">
      <c r="A469" s="158"/>
    </row>
    <row r="470" spans="1:1" ht="15.75" customHeight="1">
      <c r="A470" s="158"/>
    </row>
    <row r="471" spans="1:1" ht="15.75" customHeight="1">
      <c r="A471" s="158"/>
    </row>
    <row r="472" spans="1:1" ht="15.75" customHeight="1">
      <c r="A472" s="158"/>
    </row>
    <row r="473" spans="1:1" ht="15.75" customHeight="1">
      <c r="A473" s="158"/>
    </row>
    <row r="474" spans="1:1" ht="15.75" customHeight="1">
      <c r="A474" s="158"/>
    </row>
    <row r="475" spans="1:1" ht="15.75" customHeight="1">
      <c r="A475" s="158"/>
    </row>
    <row r="476" spans="1:1" ht="15.75" customHeight="1">
      <c r="A476" s="158"/>
    </row>
    <row r="477" spans="1:1" ht="15.75" customHeight="1">
      <c r="A477" s="158"/>
    </row>
    <row r="478" spans="1:1" ht="15.75" customHeight="1">
      <c r="A478" s="158"/>
    </row>
    <row r="479" spans="1:1" ht="15.75" customHeight="1">
      <c r="A479" s="158"/>
    </row>
    <row r="480" spans="1:1" ht="15.75" customHeight="1">
      <c r="A480" s="158"/>
    </row>
    <row r="481" spans="1:1" ht="15.75" customHeight="1">
      <c r="A481" s="158"/>
    </row>
    <row r="482" spans="1:1" ht="15.75" customHeight="1">
      <c r="A482" s="158"/>
    </row>
    <row r="483" spans="1:1" ht="15.75" customHeight="1">
      <c r="A483" s="158"/>
    </row>
    <row r="484" spans="1:1" ht="15.75" customHeight="1">
      <c r="A484" s="158"/>
    </row>
    <row r="485" spans="1:1" ht="15.75" customHeight="1">
      <c r="A485" s="158"/>
    </row>
    <row r="486" spans="1:1" ht="15.75" customHeight="1">
      <c r="A486" s="158"/>
    </row>
    <row r="487" spans="1:1" ht="15.75" customHeight="1">
      <c r="A487" s="158"/>
    </row>
    <row r="488" spans="1:1" ht="15.75" customHeight="1">
      <c r="A488" s="158"/>
    </row>
    <row r="489" spans="1:1" ht="15.75" customHeight="1">
      <c r="A489" s="158"/>
    </row>
    <row r="490" spans="1:1" ht="15.75" customHeight="1">
      <c r="A490" s="158"/>
    </row>
    <row r="491" spans="1:1" ht="15.75" customHeight="1">
      <c r="A491" s="158"/>
    </row>
    <row r="492" spans="1:1" ht="15.75" customHeight="1">
      <c r="A492" s="158"/>
    </row>
    <row r="493" spans="1:1" ht="15.75" customHeight="1">
      <c r="A493" s="158"/>
    </row>
    <row r="494" spans="1:1" ht="15.75" customHeight="1">
      <c r="A494" s="158"/>
    </row>
    <row r="495" spans="1:1" ht="15.75" customHeight="1">
      <c r="A495" s="158"/>
    </row>
    <row r="496" spans="1:1" ht="15.75" customHeight="1">
      <c r="A496" s="158"/>
    </row>
    <row r="497" spans="1:1" ht="15.75" customHeight="1">
      <c r="A497" s="158"/>
    </row>
    <row r="498" spans="1:1" ht="15.75" customHeight="1">
      <c r="A498" s="158"/>
    </row>
    <row r="499" spans="1:1" ht="15.75" customHeight="1">
      <c r="A499" s="158"/>
    </row>
    <row r="500" spans="1:1" ht="15.75" customHeight="1">
      <c r="A500" s="158"/>
    </row>
    <row r="501" spans="1:1" ht="15.75" customHeight="1">
      <c r="A501" s="158"/>
    </row>
    <row r="502" spans="1:1" ht="15.75" customHeight="1">
      <c r="A502" s="158"/>
    </row>
    <row r="503" spans="1:1" ht="15.75" customHeight="1">
      <c r="A503" s="158"/>
    </row>
    <row r="504" spans="1:1" ht="15.75" customHeight="1">
      <c r="A504" s="158"/>
    </row>
    <row r="505" spans="1:1" ht="15.75" customHeight="1">
      <c r="A505" s="158"/>
    </row>
    <row r="506" spans="1:1" ht="15.75" customHeight="1">
      <c r="A506" s="158"/>
    </row>
    <row r="507" spans="1:1" ht="15.75" customHeight="1">
      <c r="A507" s="158"/>
    </row>
    <row r="508" spans="1:1" ht="15.75" customHeight="1">
      <c r="A508" s="158"/>
    </row>
    <row r="509" spans="1:1" ht="15.75" customHeight="1">
      <c r="A509" s="158"/>
    </row>
    <row r="510" spans="1:1" ht="15.75" customHeight="1">
      <c r="A510" s="158"/>
    </row>
    <row r="511" spans="1:1" ht="15.75" customHeight="1">
      <c r="A511" s="158"/>
    </row>
    <row r="512" spans="1:1" ht="15.75" customHeight="1">
      <c r="A512" s="158"/>
    </row>
    <row r="513" spans="1:1" ht="15.75" customHeight="1">
      <c r="A513" s="158"/>
    </row>
    <row r="514" spans="1:1" ht="15.75" customHeight="1">
      <c r="A514" s="158"/>
    </row>
    <row r="515" spans="1:1" ht="15.75" customHeight="1">
      <c r="A515" s="158"/>
    </row>
    <row r="516" spans="1:1" ht="15.75" customHeight="1">
      <c r="A516" s="158"/>
    </row>
    <row r="517" spans="1:1" ht="15.75" customHeight="1">
      <c r="A517" s="158"/>
    </row>
    <row r="518" spans="1:1" ht="15.75" customHeight="1">
      <c r="A518" s="158"/>
    </row>
    <row r="519" spans="1:1" ht="15.75" customHeight="1">
      <c r="A519" s="158"/>
    </row>
    <row r="520" spans="1:1" ht="15.75" customHeight="1">
      <c r="A520" s="158"/>
    </row>
    <row r="521" spans="1:1" ht="15.75" customHeight="1">
      <c r="A521" s="158"/>
    </row>
    <row r="522" spans="1:1" ht="15.75" customHeight="1">
      <c r="A522" s="158"/>
    </row>
    <row r="523" spans="1:1" ht="15.75" customHeight="1">
      <c r="A523" s="158"/>
    </row>
    <row r="524" spans="1:1" ht="15.75" customHeight="1">
      <c r="A524" s="158"/>
    </row>
    <row r="525" spans="1:1" ht="15.75" customHeight="1">
      <c r="A525" s="158"/>
    </row>
    <row r="526" spans="1:1" ht="15.75" customHeight="1">
      <c r="A526" s="158"/>
    </row>
    <row r="527" spans="1:1" ht="15.75" customHeight="1">
      <c r="A527" s="158"/>
    </row>
    <row r="528" spans="1:1" ht="15.75" customHeight="1">
      <c r="A528" s="158"/>
    </row>
    <row r="529" spans="1:1" ht="15.75" customHeight="1">
      <c r="A529" s="158"/>
    </row>
    <row r="530" spans="1:1" ht="15.75" customHeight="1">
      <c r="A530" s="158"/>
    </row>
    <row r="531" spans="1:1" ht="15.75" customHeight="1">
      <c r="A531" s="158"/>
    </row>
    <row r="532" spans="1:1" ht="15.75" customHeight="1">
      <c r="A532" s="158"/>
    </row>
    <row r="533" spans="1:1" ht="15.75" customHeight="1">
      <c r="A533" s="158"/>
    </row>
    <row r="534" spans="1:1" ht="15.75" customHeight="1">
      <c r="A534" s="158"/>
    </row>
    <row r="535" spans="1:1" ht="15.75" customHeight="1">
      <c r="A535" s="158"/>
    </row>
    <row r="536" spans="1:1" ht="15.75" customHeight="1">
      <c r="A536" s="158"/>
    </row>
    <row r="537" spans="1:1" ht="15.75" customHeight="1">
      <c r="A537" s="158"/>
    </row>
    <row r="538" spans="1:1" ht="15.75" customHeight="1">
      <c r="A538" s="158"/>
    </row>
    <row r="539" spans="1:1" ht="15.75" customHeight="1">
      <c r="A539" s="158"/>
    </row>
    <row r="540" spans="1:1" ht="15.75" customHeight="1">
      <c r="A540" s="158"/>
    </row>
    <row r="541" spans="1:1" ht="15.75" customHeight="1">
      <c r="A541" s="158"/>
    </row>
    <row r="542" spans="1:1" ht="15.75" customHeight="1">
      <c r="A542" s="158"/>
    </row>
    <row r="543" spans="1:1" ht="15.75" customHeight="1">
      <c r="A543" s="158"/>
    </row>
    <row r="544" spans="1:1" ht="15.75" customHeight="1">
      <c r="A544" s="158"/>
    </row>
    <row r="545" spans="1:1" ht="15.75" customHeight="1">
      <c r="A545" s="158"/>
    </row>
    <row r="546" spans="1:1" ht="15.75" customHeight="1">
      <c r="A546" s="158"/>
    </row>
    <row r="547" spans="1:1" ht="15.75" customHeight="1">
      <c r="A547" s="158"/>
    </row>
    <row r="548" spans="1:1" ht="15.75" customHeight="1">
      <c r="A548" s="158"/>
    </row>
    <row r="549" spans="1:1" ht="15.75" customHeight="1">
      <c r="A549" s="158"/>
    </row>
    <row r="550" spans="1:1" ht="15.75" customHeight="1">
      <c r="A550" s="158"/>
    </row>
    <row r="551" spans="1:1" ht="15.75" customHeight="1">
      <c r="A551" s="158"/>
    </row>
    <row r="552" spans="1:1" ht="15.75" customHeight="1">
      <c r="A552" s="158"/>
    </row>
    <row r="553" spans="1:1" ht="15.75" customHeight="1">
      <c r="A553" s="158"/>
    </row>
    <row r="554" spans="1:1" ht="15.75" customHeight="1">
      <c r="A554" s="158"/>
    </row>
    <row r="555" spans="1:1" ht="15.75" customHeight="1">
      <c r="A555" s="158"/>
    </row>
    <row r="556" spans="1:1" ht="15.75" customHeight="1">
      <c r="A556" s="158"/>
    </row>
    <row r="557" spans="1:1" ht="15.75" customHeight="1">
      <c r="A557" s="158"/>
    </row>
    <row r="558" spans="1:1" ht="15.75" customHeight="1">
      <c r="A558" s="158"/>
    </row>
    <row r="559" spans="1:1" ht="15.75" customHeight="1">
      <c r="A559" s="158"/>
    </row>
    <row r="560" spans="1:1" ht="15.75" customHeight="1">
      <c r="A560" s="158"/>
    </row>
    <row r="561" spans="1:1" ht="15.75" customHeight="1">
      <c r="A561" s="158"/>
    </row>
    <row r="562" spans="1:1" ht="15.75" customHeight="1">
      <c r="A562" s="158"/>
    </row>
    <row r="563" spans="1:1" ht="15.75" customHeight="1">
      <c r="A563" s="158"/>
    </row>
    <row r="564" spans="1:1" ht="15.75" customHeight="1">
      <c r="A564" s="158"/>
    </row>
    <row r="565" spans="1:1" ht="15.75" customHeight="1">
      <c r="A565" s="158"/>
    </row>
    <row r="566" spans="1:1" ht="15.75" customHeight="1">
      <c r="A566" s="158"/>
    </row>
    <row r="567" spans="1:1" ht="15.75" customHeight="1">
      <c r="A567" s="158"/>
    </row>
    <row r="568" spans="1:1" ht="15.75" customHeight="1">
      <c r="A568" s="158"/>
    </row>
    <row r="569" spans="1:1" ht="15.75" customHeight="1">
      <c r="A569" s="158"/>
    </row>
    <row r="570" spans="1:1" ht="15.75" customHeight="1">
      <c r="A570" s="158"/>
    </row>
    <row r="571" spans="1:1" ht="15.75" customHeight="1">
      <c r="A571" s="158"/>
    </row>
    <row r="572" spans="1:1" ht="15.75" customHeight="1">
      <c r="A572" s="158"/>
    </row>
    <row r="573" spans="1:1" ht="15.75" customHeight="1">
      <c r="A573" s="158"/>
    </row>
    <row r="574" spans="1:1" ht="15.75" customHeight="1">
      <c r="A574" s="158"/>
    </row>
    <row r="575" spans="1:1" ht="15.75" customHeight="1">
      <c r="A575" s="158"/>
    </row>
    <row r="576" spans="1:1" ht="15.75" customHeight="1">
      <c r="A576" s="158"/>
    </row>
    <row r="577" spans="1:1" ht="15.75" customHeight="1">
      <c r="A577" s="158"/>
    </row>
    <row r="578" spans="1:1" ht="15.75" customHeight="1">
      <c r="A578" s="158"/>
    </row>
    <row r="579" spans="1:1" ht="15.75" customHeight="1">
      <c r="A579" s="158"/>
    </row>
    <row r="580" spans="1:1" ht="15.75" customHeight="1">
      <c r="A580" s="158"/>
    </row>
    <row r="581" spans="1:1" ht="15.75" customHeight="1">
      <c r="A581" s="158"/>
    </row>
    <row r="582" spans="1:1" ht="15.75" customHeight="1">
      <c r="A582" s="158"/>
    </row>
    <row r="583" spans="1:1" ht="15.75" customHeight="1">
      <c r="A583" s="158"/>
    </row>
    <row r="584" spans="1:1" ht="15.75" customHeight="1">
      <c r="A584" s="158"/>
    </row>
    <row r="585" spans="1:1" ht="15.75" customHeight="1">
      <c r="A585" s="158"/>
    </row>
    <row r="586" spans="1:1" ht="15.75" customHeight="1">
      <c r="A586" s="158"/>
    </row>
    <row r="587" spans="1:1" ht="15.75" customHeight="1">
      <c r="A587" s="158"/>
    </row>
    <row r="588" spans="1:1" ht="15.75" customHeight="1">
      <c r="A588" s="158"/>
    </row>
    <row r="589" spans="1:1" ht="15.75" customHeight="1">
      <c r="A589" s="158"/>
    </row>
    <row r="590" spans="1:1" ht="15.75" customHeight="1">
      <c r="A590" s="158"/>
    </row>
    <row r="591" spans="1:1" ht="15.75" customHeight="1">
      <c r="A591" s="158"/>
    </row>
    <row r="592" spans="1:1" ht="15.75" customHeight="1">
      <c r="A592" s="158"/>
    </row>
    <row r="593" spans="1:1" ht="15.75" customHeight="1">
      <c r="A593" s="158"/>
    </row>
    <row r="594" spans="1:1" ht="15.75" customHeight="1">
      <c r="A594" s="158"/>
    </row>
    <row r="595" spans="1:1" ht="15.75" customHeight="1">
      <c r="A595" s="158"/>
    </row>
    <row r="596" spans="1:1" ht="15.75" customHeight="1">
      <c r="A596" s="158"/>
    </row>
    <row r="597" spans="1:1" ht="15.75" customHeight="1">
      <c r="A597" s="158"/>
    </row>
    <row r="598" spans="1:1" ht="15.75" customHeight="1">
      <c r="A598" s="158"/>
    </row>
    <row r="599" spans="1:1" ht="15.75" customHeight="1">
      <c r="A599" s="158"/>
    </row>
    <row r="600" spans="1:1" ht="15.75" customHeight="1">
      <c r="A600" s="158"/>
    </row>
    <row r="601" spans="1:1" ht="15.75" customHeight="1">
      <c r="A601" s="158"/>
    </row>
    <row r="602" spans="1:1" ht="15.75" customHeight="1">
      <c r="A602" s="158"/>
    </row>
    <row r="603" spans="1:1" ht="15.75" customHeight="1">
      <c r="A603" s="158"/>
    </row>
    <row r="604" spans="1:1" ht="15.75" customHeight="1">
      <c r="A604" s="158"/>
    </row>
    <row r="605" spans="1:1" ht="15.75" customHeight="1">
      <c r="A605" s="158"/>
    </row>
    <row r="606" spans="1:1" ht="15.75" customHeight="1">
      <c r="A606" s="158"/>
    </row>
    <row r="607" spans="1:1" ht="15.75" customHeight="1">
      <c r="A607" s="158"/>
    </row>
    <row r="608" spans="1:1" ht="15.75" customHeight="1">
      <c r="A608" s="158"/>
    </row>
    <row r="609" spans="1:1" ht="15.75" customHeight="1">
      <c r="A609" s="158"/>
    </row>
    <row r="610" spans="1:1" ht="15.75" customHeight="1">
      <c r="A610" s="158"/>
    </row>
    <row r="611" spans="1:1" ht="15.75" customHeight="1">
      <c r="A611" s="158"/>
    </row>
    <row r="612" spans="1:1" ht="15.75" customHeight="1">
      <c r="A612" s="158"/>
    </row>
    <row r="613" spans="1:1" ht="15.75" customHeight="1">
      <c r="A613" s="158"/>
    </row>
    <row r="614" spans="1:1" ht="15.75" customHeight="1">
      <c r="A614" s="158"/>
    </row>
    <row r="615" spans="1:1" ht="15.75" customHeight="1">
      <c r="A615" s="158"/>
    </row>
    <row r="616" spans="1:1" ht="15.75" customHeight="1">
      <c r="A616" s="158"/>
    </row>
    <row r="617" spans="1:1" ht="15.75" customHeight="1">
      <c r="A617" s="158"/>
    </row>
    <row r="618" spans="1:1" ht="15.75" customHeight="1">
      <c r="A618" s="158"/>
    </row>
    <row r="619" spans="1:1" ht="15.75" customHeight="1">
      <c r="A619" s="158"/>
    </row>
    <row r="620" spans="1:1" ht="15.75" customHeight="1">
      <c r="A620" s="158"/>
    </row>
    <row r="621" spans="1:1" ht="15.75" customHeight="1">
      <c r="A621" s="158"/>
    </row>
    <row r="622" spans="1:1" ht="15.75" customHeight="1">
      <c r="A622" s="158"/>
    </row>
    <row r="623" spans="1:1" ht="15.75" customHeight="1">
      <c r="A623" s="158"/>
    </row>
    <row r="624" spans="1:1" ht="15.75" customHeight="1">
      <c r="A624" s="158"/>
    </row>
    <row r="625" spans="1:1" ht="15.75" customHeight="1">
      <c r="A625" s="158"/>
    </row>
    <row r="626" spans="1:1" ht="15.75" customHeight="1">
      <c r="A626" s="158"/>
    </row>
    <row r="627" spans="1:1" ht="15.75" customHeight="1">
      <c r="A627" s="158"/>
    </row>
    <row r="628" spans="1:1" ht="15.75" customHeight="1">
      <c r="A628" s="158"/>
    </row>
    <row r="629" spans="1:1" ht="15.75" customHeight="1">
      <c r="A629" s="158"/>
    </row>
    <row r="630" spans="1:1" ht="15.75" customHeight="1">
      <c r="A630" s="158"/>
    </row>
    <row r="631" spans="1:1" ht="15.75" customHeight="1">
      <c r="A631" s="158"/>
    </row>
    <row r="632" spans="1:1" ht="15.75" customHeight="1">
      <c r="A632" s="158"/>
    </row>
    <row r="633" spans="1:1" ht="15.75" customHeight="1">
      <c r="A633" s="158"/>
    </row>
    <row r="634" spans="1:1" ht="15.75" customHeight="1">
      <c r="A634" s="158"/>
    </row>
    <row r="635" spans="1:1" ht="15.75" customHeight="1">
      <c r="A635" s="158"/>
    </row>
    <row r="636" spans="1:1" ht="15.75" customHeight="1">
      <c r="A636" s="158"/>
    </row>
    <row r="637" spans="1:1" ht="15.75" customHeight="1">
      <c r="A637" s="158"/>
    </row>
    <row r="638" spans="1:1" ht="15.75" customHeight="1">
      <c r="A638" s="158"/>
    </row>
    <row r="639" spans="1:1" ht="15.75" customHeight="1">
      <c r="A639" s="158"/>
    </row>
    <row r="640" spans="1:1" ht="15.75" customHeight="1">
      <c r="A640" s="158"/>
    </row>
    <row r="641" spans="1:1" ht="15.75" customHeight="1">
      <c r="A641" s="158"/>
    </row>
    <row r="642" spans="1:1" ht="15.75" customHeight="1">
      <c r="A642" s="158"/>
    </row>
    <row r="643" spans="1:1" ht="15.75" customHeight="1">
      <c r="A643" s="158"/>
    </row>
    <row r="644" spans="1:1" ht="15.75" customHeight="1">
      <c r="A644" s="158"/>
    </row>
    <row r="645" spans="1:1" ht="15.75" customHeight="1">
      <c r="A645" s="158"/>
    </row>
    <row r="646" spans="1:1" ht="15.75" customHeight="1">
      <c r="A646" s="158"/>
    </row>
    <row r="647" spans="1:1" ht="15.75" customHeight="1">
      <c r="A647" s="158"/>
    </row>
    <row r="648" spans="1:1" ht="15.75" customHeight="1">
      <c r="A648" s="158"/>
    </row>
    <row r="649" spans="1:1" ht="15.75" customHeight="1">
      <c r="A649" s="158"/>
    </row>
    <row r="650" spans="1:1" ht="15.75" customHeight="1">
      <c r="A650" s="158"/>
    </row>
    <row r="651" spans="1:1" ht="15.75" customHeight="1">
      <c r="A651" s="158"/>
    </row>
    <row r="652" spans="1:1" ht="15.75" customHeight="1">
      <c r="A652" s="158"/>
    </row>
    <row r="653" spans="1:1" ht="15.75" customHeight="1">
      <c r="A653" s="158"/>
    </row>
    <row r="654" spans="1:1" ht="15.75" customHeight="1">
      <c r="A654" s="158"/>
    </row>
    <row r="655" spans="1:1" ht="15.75" customHeight="1">
      <c r="A655" s="158"/>
    </row>
    <row r="656" spans="1:1" ht="15.75" customHeight="1">
      <c r="A656" s="158"/>
    </row>
    <row r="657" spans="1:1" ht="15.75" customHeight="1">
      <c r="A657" s="158"/>
    </row>
    <row r="658" spans="1:1" ht="15.75" customHeight="1">
      <c r="A658" s="158"/>
    </row>
    <row r="659" spans="1:1" ht="15.75" customHeight="1">
      <c r="A659" s="158"/>
    </row>
    <row r="660" spans="1:1" ht="15.75" customHeight="1">
      <c r="A660" s="158"/>
    </row>
    <row r="661" spans="1:1" ht="15.75" customHeight="1">
      <c r="A661" s="158"/>
    </row>
    <row r="662" spans="1:1" ht="15.75" customHeight="1">
      <c r="A662" s="158"/>
    </row>
    <row r="663" spans="1:1" ht="15.75" customHeight="1">
      <c r="A663" s="158"/>
    </row>
    <row r="664" spans="1:1" ht="15.75" customHeight="1">
      <c r="A664" s="158"/>
    </row>
    <row r="665" spans="1:1" ht="15.75" customHeight="1">
      <c r="A665" s="158"/>
    </row>
    <row r="666" spans="1:1" ht="15.75" customHeight="1">
      <c r="A666" s="158"/>
    </row>
    <row r="667" spans="1:1" ht="15.75" customHeight="1">
      <c r="A667" s="158"/>
    </row>
    <row r="668" spans="1:1" ht="15.75" customHeight="1">
      <c r="A668" s="158"/>
    </row>
    <row r="669" spans="1:1" ht="15.75" customHeight="1">
      <c r="A669" s="158"/>
    </row>
    <row r="670" spans="1:1" ht="15.75" customHeight="1">
      <c r="A670" s="158"/>
    </row>
    <row r="671" spans="1:1" ht="15.75" customHeight="1">
      <c r="A671" s="158"/>
    </row>
    <row r="672" spans="1:1" ht="15.75" customHeight="1">
      <c r="A672" s="158"/>
    </row>
    <row r="673" spans="1:1" ht="15.75" customHeight="1">
      <c r="A673" s="158"/>
    </row>
    <row r="674" spans="1:1" ht="15.75" customHeight="1">
      <c r="A674" s="158"/>
    </row>
    <row r="675" spans="1:1" ht="15.75" customHeight="1">
      <c r="A675" s="158"/>
    </row>
    <row r="676" spans="1:1" ht="15.75" customHeight="1">
      <c r="A676" s="158"/>
    </row>
    <row r="677" spans="1:1" ht="15.75" customHeight="1">
      <c r="A677" s="158"/>
    </row>
    <row r="678" spans="1:1" ht="15.75" customHeight="1">
      <c r="A678" s="158"/>
    </row>
    <row r="679" spans="1:1" ht="15.75" customHeight="1">
      <c r="A679" s="158"/>
    </row>
    <row r="680" spans="1:1" ht="15.75" customHeight="1">
      <c r="A680" s="158"/>
    </row>
    <row r="681" spans="1:1" ht="15.75" customHeight="1">
      <c r="A681" s="158"/>
    </row>
    <row r="682" spans="1:1" ht="15.75" customHeight="1">
      <c r="A682" s="158"/>
    </row>
    <row r="683" spans="1:1" ht="15.75" customHeight="1">
      <c r="A683" s="158"/>
    </row>
    <row r="684" spans="1:1" ht="15.75" customHeight="1">
      <c r="A684" s="158"/>
    </row>
    <row r="685" spans="1:1" ht="15.75" customHeight="1">
      <c r="A685" s="158"/>
    </row>
    <row r="686" spans="1:1" ht="15.75" customHeight="1">
      <c r="A686" s="158"/>
    </row>
    <row r="687" spans="1:1" ht="15.75" customHeight="1">
      <c r="A687" s="158"/>
    </row>
    <row r="688" spans="1:1" ht="15.75" customHeight="1">
      <c r="A688" s="158"/>
    </row>
    <row r="689" spans="1:1" ht="15.75" customHeight="1">
      <c r="A689" s="158"/>
    </row>
    <row r="690" spans="1:1" ht="15.75" customHeight="1">
      <c r="A690" s="158"/>
    </row>
    <row r="691" spans="1:1" ht="15.75" customHeight="1">
      <c r="A691" s="158"/>
    </row>
    <row r="692" spans="1:1" ht="15.75" customHeight="1">
      <c r="A692" s="158"/>
    </row>
    <row r="693" spans="1:1" ht="15.75" customHeight="1">
      <c r="A693" s="158"/>
    </row>
    <row r="694" spans="1:1" ht="15.75" customHeight="1">
      <c r="A694" s="158"/>
    </row>
    <row r="695" spans="1:1" ht="15.75" customHeight="1">
      <c r="A695" s="158"/>
    </row>
    <row r="696" spans="1:1" ht="15.75" customHeight="1">
      <c r="A696" s="158"/>
    </row>
    <row r="697" spans="1:1" ht="15.75" customHeight="1">
      <c r="A697" s="158"/>
    </row>
    <row r="698" spans="1:1" ht="15.75" customHeight="1">
      <c r="A698" s="158"/>
    </row>
    <row r="699" spans="1:1" ht="15.75" customHeight="1">
      <c r="A699" s="158"/>
    </row>
    <row r="700" spans="1:1" ht="15.75" customHeight="1">
      <c r="A700" s="158"/>
    </row>
    <row r="701" spans="1:1" ht="15.75" customHeight="1">
      <c r="A701" s="158"/>
    </row>
    <row r="702" spans="1:1" ht="15.75" customHeight="1">
      <c r="A702" s="158"/>
    </row>
    <row r="703" spans="1:1" ht="15.75" customHeight="1">
      <c r="A703" s="158"/>
    </row>
    <row r="704" spans="1:1" ht="15.75" customHeight="1">
      <c r="A704" s="158"/>
    </row>
    <row r="705" spans="1:1" ht="15.75" customHeight="1">
      <c r="A705" s="158"/>
    </row>
    <row r="706" spans="1:1" ht="15.75" customHeight="1">
      <c r="A706" s="158"/>
    </row>
    <row r="707" spans="1:1" ht="15.75" customHeight="1">
      <c r="A707" s="158"/>
    </row>
    <row r="708" spans="1:1" ht="15.75" customHeight="1">
      <c r="A708" s="158"/>
    </row>
    <row r="709" spans="1:1" ht="15.75" customHeight="1">
      <c r="A709" s="158"/>
    </row>
    <row r="710" spans="1:1" ht="15.75" customHeight="1">
      <c r="A710" s="158"/>
    </row>
    <row r="711" spans="1:1" ht="15.75" customHeight="1">
      <c r="A711" s="158"/>
    </row>
    <row r="712" spans="1:1" ht="15.75" customHeight="1">
      <c r="A712" s="158"/>
    </row>
    <row r="713" spans="1:1" ht="15.75" customHeight="1">
      <c r="A713" s="158"/>
    </row>
    <row r="714" spans="1:1" ht="15.75" customHeight="1">
      <c r="A714" s="158"/>
    </row>
    <row r="715" spans="1:1" ht="15.75" customHeight="1">
      <c r="A715" s="158"/>
    </row>
    <row r="716" spans="1:1" ht="15.75" customHeight="1">
      <c r="A716" s="158"/>
    </row>
    <row r="717" spans="1:1" ht="15.75" customHeight="1">
      <c r="A717" s="158"/>
    </row>
    <row r="718" spans="1:1" ht="15.75" customHeight="1">
      <c r="A718" s="158"/>
    </row>
    <row r="719" spans="1:1" ht="15.75" customHeight="1">
      <c r="A719" s="158"/>
    </row>
    <row r="720" spans="1:1" ht="15.75" customHeight="1">
      <c r="A720" s="158"/>
    </row>
    <row r="721" spans="1:1" ht="15.75" customHeight="1">
      <c r="A721" s="158"/>
    </row>
    <row r="722" spans="1:1" ht="15.75" customHeight="1">
      <c r="A722" s="158"/>
    </row>
    <row r="723" spans="1:1" ht="15.75" customHeight="1">
      <c r="A723" s="158"/>
    </row>
    <row r="724" spans="1:1" ht="15.75" customHeight="1">
      <c r="A724" s="158"/>
    </row>
    <row r="725" spans="1:1" ht="15.75" customHeight="1">
      <c r="A725" s="158"/>
    </row>
    <row r="726" spans="1:1" ht="15.75" customHeight="1">
      <c r="A726" s="158"/>
    </row>
    <row r="727" spans="1:1" ht="15.75" customHeight="1">
      <c r="A727" s="158"/>
    </row>
    <row r="728" spans="1:1" ht="15.75" customHeight="1">
      <c r="A728" s="158"/>
    </row>
    <row r="729" spans="1:1" ht="15.75" customHeight="1">
      <c r="A729" s="158"/>
    </row>
    <row r="730" spans="1:1" ht="15.75" customHeight="1">
      <c r="A730" s="158"/>
    </row>
    <row r="731" spans="1:1" ht="15.75" customHeight="1">
      <c r="A731" s="158"/>
    </row>
    <row r="732" spans="1:1" ht="15.75" customHeight="1">
      <c r="A732" s="158"/>
    </row>
    <row r="733" spans="1:1" ht="15.75" customHeight="1">
      <c r="A733" s="158"/>
    </row>
    <row r="734" spans="1:1" ht="15.75" customHeight="1">
      <c r="A734" s="158"/>
    </row>
    <row r="735" spans="1:1" ht="15.75" customHeight="1">
      <c r="A735" s="158"/>
    </row>
    <row r="736" spans="1:1" ht="15.75" customHeight="1">
      <c r="A736" s="158"/>
    </row>
    <row r="737" spans="1:1" ht="15.75" customHeight="1">
      <c r="A737" s="158"/>
    </row>
    <row r="738" spans="1:1" ht="15.75" customHeight="1">
      <c r="A738" s="158"/>
    </row>
    <row r="739" spans="1:1" ht="15.75" customHeight="1">
      <c r="A739" s="158"/>
    </row>
    <row r="740" spans="1:1" ht="15.75" customHeight="1">
      <c r="A740" s="158"/>
    </row>
    <row r="741" spans="1:1" ht="15.75" customHeight="1">
      <c r="A741" s="158"/>
    </row>
    <row r="742" spans="1:1" ht="15.75" customHeight="1">
      <c r="A742" s="158"/>
    </row>
    <row r="743" spans="1:1" ht="15.75" customHeight="1">
      <c r="A743" s="158"/>
    </row>
    <row r="744" spans="1:1" ht="15.75" customHeight="1">
      <c r="A744" s="158"/>
    </row>
    <row r="745" spans="1:1" ht="15.75" customHeight="1">
      <c r="A745" s="158"/>
    </row>
    <row r="746" spans="1:1" ht="15.75" customHeight="1">
      <c r="A746" s="158"/>
    </row>
    <row r="747" spans="1:1" ht="15.75" customHeight="1">
      <c r="A747" s="158"/>
    </row>
    <row r="748" spans="1:1" ht="15.75" customHeight="1">
      <c r="A748" s="158"/>
    </row>
    <row r="749" spans="1:1" ht="15.75" customHeight="1">
      <c r="A749" s="158"/>
    </row>
    <row r="750" spans="1:1" ht="15.75" customHeight="1">
      <c r="A750" s="158"/>
    </row>
    <row r="751" spans="1:1" ht="15.75" customHeight="1">
      <c r="A751" s="158"/>
    </row>
    <row r="752" spans="1:1" ht="15.75" customHeight="1">
      <c r="A752" s="158"/>
    </row>
    <row r="753" spans="1:1" ht="15.75" customHeight="1">
      <c r="A753" s="158"/>
    </row>
    <row r="754" spans="1:1" ht="15.75" customHeight="1">
      <c r="A754" s="158"/>
    </row>
    <row r="755" spans="1:1" ht="15.75" customHeight="1">
      <c r="A755" s="158"/>
    </row>
    <row r="756" spans="1:1" ht="15.75" customHeight="1">
      <c r="A756" s="158"/>
    </row>
    <row r="757" spans="1:1" ht="15.75" customHeight="1">
      <c r="A757" s="158"/>
    </row>
    <row r="758" spans="1:1" ht="15.75" customHeight="1">
      <c r="A758" s="158"/>
    </row>
    <row r="759" spans="1:1" ht="15.75" customHeight="1">
      <c r="A759" s="158"/>
    </row>
    <row r="760" spans="1:1" ht="15.75" customHeight="1">
      <c r="A760" s="158"/>
    </row>
    <row r="761" spans="1:1" ht="15.75" customHeight="1">
      <c r="A761" s="158"/>
    </row>
    <row r="762" spans="1:1" ht="15.75" customHeight="1">
      <c r="A762" s="158"/>
    </row>
    <row r="763" spans="1:1" ht="15.75" customHeight="1">
      <c r="A763" s="158"/>
    </row>
    <row r="764" spans="1:1" ht="15.75" customHeight="1">
      <c r="A764" s="158"/>
    </row>
    <row r="765" spans="1:1" ht="15.75" customHeight="1">
      <c r="A765" s="158"/>
    </row>
    <row r="766" spans="1:1" ht="15.75" customHeight="1">
      <c r="A766" s="158"/>
    </row>
    <row r="767" spans="1:1" ht="15.75" customHeight="1">
      <c r="A767" s="158"/>
    </row>
    <row r="768" spans="1:1" ht="15.75" customHeight="1">
      <c r="A768" s="158"/>
    </row>
    <row r="769" spans="1:1" ht="15.75" customHeight="1">
      <c r="A769" s="158"/>
    </row>
    <row r="770" spans="1:1" ht="15.75" customHeight="1">
      <c r="A770" s="158"/>
    </row>
    <row r="771" spans="1:1" ht="15.75" customHeight="1">
      <c r="A771" s="158"/>
    </row>
    <row r="772" spans="1:1" ht="15.75" customHeight="1">
      <c r="A772" s="158"/>
    </row>
    <row r="773" spans="1:1" ht="15.75" customHeight="1">
      <c r="A773" s="158"/>
    </row>
    <row r="774" spans="1:1" ht="15.75" customHeight="1">
      <c r="A774" s="158"/>
    </row>
    <row r="775" spans="1:1" ht="15.75" customHeight="1">
      <c r="A775" s="158"/>
    </row>
    <row r="776" spans="1:1" ht="15.75" customHeight="1">
      <c r="A776" s="158"/>
    </row>
    <row r="777" spans="1:1" ht="15.75" customHeight="1">
      <c r="A777" s="158"/>
    </row>
    <row r="778" spans="1:1" ht="15.75" customHeight="1">
      <c r="A778" s="158"/>
    </row>
    <row r="779" spans="1:1" ht="15.75" customHeight="1">
      <c r="A779" s="158"/>
    </row>
    <row r="780" spans="1:1" ht="15.75" customHeight="1">
      <c r="A780" s="158"/>
    </row>
    <row r="781" spans="1:1" ht="15.75" customHeight="1">
      <c r="A781" s="158"/>
    </row>
    <row r="782" spans="1:1" ht="15.75" customHeight="1">
      <c r="A782" s="158"/>
    </row>
    <row r="783" spans="1:1" ht="15.75" customHeight="1">
      <c r="A783" s="158"/>
    </row>
    <row r="784" spans="1:1" ht="15.75" customHeight="1">
      <c r="A784" s="158"/>
    </row>
    <row r="785" spans="1:1" ht="15.75" customHeight="1">
      <c r="A785" s="158"/>
    </row>
    <row r="786" spans="1:1" ht="15.75" customHeight="1">
      <c r="A786" s="158"/>
    </row>
    <row r="787" spans="1:1" ht="15.75" customHeight="1">
      <c r="A787" s="158"/>
    </row>
    <row r="788" spans="1:1" ht="15.75" customHeight="1">
      <c r="A788" s="158"/>
    </row>
    <row r="789" spans="1:1" ht="15.75" customHeight="1">
      <c r="A789" s="158"/>
    </row>
    <row r="790" spans="1:1" ht="15.75" customHeight="1">
      <c r="A790" s="158"/>
    </row>
    <row r="791" spans="1:1" ht="15.75" customHeight="1">
      <c r="A791" s="158"/>
    </row>
    <row r="792" spans="1:1" ht="15.75" customHeight="1">
      <c r="A792" s="158"/>
    </row>
    <row r="793" spans="1:1" ht="15.75" customHeight="1">
      <c r="A793" s="158"/>
    </row>
    <row r="794" spans="1:1" ht="15.75" customHeight="1">
      <c r="A794" s="158"/>
    </row>
    <row r="795" spans="1:1" ht="15.75" customHeight="1">
      <c r="A795" s="158"/>
    </row>
    <row r="796" spans="1:1" ht="15.75" customHeight="1">
      <c r="A796" s="158"/>
    </row>
    <row r="797" spans="1:1" ht="15.75" customHeight="1">
      <c r="A797" s="158"/>
    </row>
    <row r="798" spans="1:1" ht="15.75" customHeight="1">
      <c r="A798" s="158"/>
    </row>
    <row r="799" spans="1:1" ht="15.75" customHeight="1">
      <c r="A799" s="158"/>
    </row>
    <row r="800" spans="1:1" ht="15.75" customHeight="1">
      <c r="A800" s="158"/>
    </row>
    <row r="801" spans="1:1" ht="15.75" customHeight="1">
      <c r="A801" s="158"/>
    </row>
    <row r="802" spans="1:1" ht="15.75" customHeight="1">
      <c r="A802" s="158"/>
    </row>
    <row r="803" spans="1:1" ht="15.75" customHeight="1">
      <c r="A803" s="158"/>
    </row>
    <row r="804" spans="1:1" ht="15.75" customHeight="1">
      <c r="A804" s="158"/>
    </row>
    <row r="805" spans="1:1" ht="15.75" customHeight="1">
      <c r="A805" s="158"/>
    </row>
    <row r="806" spans="1:1" ht="15.75" customHeight="1">
      <c r="A806" s="158"/>
    </row>
    <row r="807" spans="1:1" ht="15.75" customHeight="1">
      <c r="A807" s="158"/>
    </row>
    <row r="808" spans="1:1" ht="15.75" customHeight="1">
      <c r="A808" s="158"/>
    </row>
    <row r="809" spans="1:1" ht="15.75" customHeight="1">
      <c r="A809" s="158"/>
    </row>
    <row r="810" spans="1:1" ht="15.75" customHeight="1">
      <c r="A810" s="158"/>
    </row>
    <row r="811" spans="1:1" ht="15.75" customHeight="1">
      <c r="A811" s="158"/>
    </row>
    <row r="812" spans="1:1" ht="15.75" customHeight="1">
      <c r="A812" s="158"/>
    </row>
    <row r="813" spans="1:1" ht="15.75" customHeight="1">
      <c r="A813" s="158"/>
    </row>
    <row r="814" spans="1:1" ht="15.75" customHeight="1">
      <c r="A814" s="158"/>
    </row>
    <row r="815" spans="1:1" ht="15.75" customHeight="1">
      <c r="A815" s="158"/>
    </row>
    <row r="816" spans="1:1" ht="15.75" customHeight="1">
      <c r="A816" s="158"/>
    </row>
    <row r="817" spans="1:1" ht="15.75" customHeight="1">
      <c r="A817" s="158"/>
    </row>
    <row r="818" spans="1:1" ht="15.75" customHeight="1">
      <c r="A818" s="158"/>
    </row>
    <row r="819" spans="1:1" ht="15.75" customHeight="1">
      <c r="A819" s="158"/>
    </row>
    <row r="820" spans="1:1" ht="15.75" customHeight="1">
      <c r="A820" s="158"/>
    </row>
    <row r="821" spans="1:1" ht="15.75" customHeight="1">
      <c r="A821" s="158"/>
    </row>
    <row r="822" spans="1:1" ht="15.75" customHeight="1">
      <c r="A822" s="158"/>
    </row>
    <row r="823" spans="1:1" ht="15.75" customHeight="1">
      <c r="A823" s="158"/>
    </row>
    <row r="824" spans="1:1" ht="15.75" customHeight="1">
      <c r="A824" s="158"/>
    </row>
    <row r="825" spans="1:1" ht="15.75" customHeight="1">
      <c r="A825" s="158"/>
    </row>
    <row r="826" spans="1:1" ht="15.75" customHeight="1">
      <c r="A826" s="158"/>
    </row>
    <row r="827" spans="1:1" ht="15.75" customHeight="1">
      <c r="A827" s="158"/>
    </row>
    <row r="828" spans="1:1" ht="15.75" customHeight="1">
      <c r="A828" s="158"/>
    </row>
    <row r="829" spans="1:1" ht="15.75" customHeight="1">
      <c r="A829" s="158"/>
    </row>
    <row r="830" spans="1:1" ht="15.75" customHeight="1">
      <c r="A830" s="158"/>
    </row>
    <row r="831" spans="1:1" ht="15.75" customHeight="1">
      <c r="A831" s="158"/>
    </row>
    <row r="832" spans="1:1" ht="15.75" customHeight="1">
      <c r="A832" s="158"/>
    </row>
    <row r="833" spans="1:1" ht="15.75" customHeight="1">
      <c r="A833" s="158"/>
    </row>
    <row r="834" spans="1:1" ht="15.75" customHeight="1">
      <c r="A834" s="158"/>
    </row>
    <row r="835" spans="1:1" ht="15.75" customHeight="1">
      <c r="A835" s="158"/>
    </row>
    <row r="836" spans="1:1" ht="15.75" customHeight="1">
      <c r="A836" s="158"/>
    </row>
    <row r="837" spans="1:1" ht="15.75" customHeight="1">
      <c r="A837" s="158"/>
    </row>
    <row r="838" spans="1:1" ht="15.75" customHeight="1">
      <c r="A838" s="158"/>
    </row>
    <row r="839" spans="1:1" ht="15.75" customHeight="1">
      <c r="A839" s="158"/>
    </row>
    <row r="840" spans="1:1" ht="15.75" customHeight="1">
      <c r="A840" s="158"/>
    </row>
    <row r="841" spans="1:1" ht="15.75" customHeight="1">
      <c r="A841" s="158"/>
    </row>
    <row r="842" spans="1:1" ht="15.75" customHeight="1">
      <c r="A842" s="158"/>
    </row>
    <row r="843" spans="1:1" ht="15.75" customHeight="1">
      <c r="A843" s="158"/>
    </row>
    <row r="844" spans="1:1" ht="15.75" customHeight="1">
      <c r="A844" s="158"/>
    </row>
    <row r="845" spans="1:1" ht="15.75" customHeight="1">
      <c r="A845" s="158"/>
    </row>
    <row r="846" spans="1:1" ht="15.75" customHeight="1">
      <c r="A846" s="158"/>
    </row>
    <row r="847" spans="1:1" ht="15.75" customHeight="1">
      <c r="A847" s="158"/>
    </row>
    <row r="848" spans="1:1" ht="15.75" customHeight="1">
      <c r="A848" s="158"/>
    </row>
    <row r="849" spans="1:1" ht="15.75" customHeight="1">
      <c r="A849" s="158"/>
    </row>
    <row r="850" spans="1:1" ht="15.75" customHeight="1">
      <c r="A850" s="158"/>
    </row>
    <row r="851" spans="1:1" ht="15.75" customHeight="1">
      <c r="A851" s="158"/>
    </row>
    <row r="852" spans="1:1" ht="15.75" customHeight="1">
      <c r="A852" s="158"/>
    </row>
    <row r="853" spans="1:1" ht="15.75" customHeight="1">
      <c r="A853" s="158"/>
    </row>
    <row r="854" spans="1:1" ht="15.75" customHeight="1">
      <c r="A854" s="158"/>
    </row>
    <row r="855" spans="1:1" ht="15.75" customHeight="1">
      <c r="A855" s="158"/>
    </row>
    <row r="856" spans="1:1" ht="15.75" customHeight="1">
      <c r="A856" s="158"/>
    </row>
    <row r="857" spans="1:1" ht="15.75" customHeight="1">
      <c r="A857" s="158"/>
    </row>
    <row r="858" spans="1:1" ht="15.75" customHeight="1">
      <c r="A858" s="158"/>
    </row>
    <row r="859" spans="1:1" ht="15.75" customHeight="1">
      <c r="A859" s="158"/>
    </row>
    <row r="860" spans="1:1" ht="15.75" customHeight="1">
      <c r="A860" s="158"/>
    </row>
    <row r="861" spans="1:1" ht="15.75" customHeight="1">
      <c r="A861" s="158"/>
    </row>
    <row r="862" spans="1:1" ht="15.75" customHeight="1">
      <c r="A862" s="158"/>
    </row>
    <row r="863" spans="1:1" ht="15.75" customHeight="1">
      <c r="A863" s="158"/>
    </row>
    <row r="864" spans="1:1" ht="15.75" customHeight="1">
      <c r="A864" s="158"/>
    </row>
    <row r="865" spans="1:1" ht="15.75" customHeight="1">
      <c r="A865" s="158"/>
    </row>
    <row r="866" spans="1:1" ht="15.75" customHeight="1">
      <c r="A866" s="158"/>
    </row>
    <row r="867" spans="1:1" ht="15.75" customHeight="1">
      <c r="A867" s="158"/>
    </row>
    <row r="868" spans="1:1" ht="15.75" customHeight="1">
      <c r="A868" s="158"/>
    </row>
    <row r="869" spans="1:1" ht="15.75" customHeight="1">
      <c r="A869" s="158"/>
    </row>
    <row r="870" spans="1:1" ht="15.75" customHeight="1">
      <c r="A870" s="158"/>
    </row>
    <row r="871" spans="1:1" ht="15.75" customHeight="1">
      <c r="A871" s="158"/>
    </row>
    <row r="872" spans="1:1" ht="15.75" customHeight="1">
      <c r="A872" s="158"/>
    </row>
    <row r="873" spans="1:1" ht="15.75" customHeight="1">
      <c r="A873" s="158"/>
    </row>
    <row r="874" spans="1:1" ht="15.75" customHeight="1">
      <c r="A874" s="158"/>
    </row>
    <row r="875" spans="1:1" ht="15.75" customHeight="1">
      <c r="A875" s="158"/>
    </row>
    <row r="876" spans="1:1" ht="15.75" customHeight="1">
      <c r="A876" s="158"/>
    </row>
    <row r="877" spans="1:1" ht="15.75" customHeight="1">
      <c r="A877" s="158"/>
    </row>
    <row r="878" spans="1:1" ht="15.75" customHeight="1">
      <c r="A878" s="158"/>
    </row>
    <row r="879" spans="1:1" ht="15.75" customHeight="1">
      <c r="A879" s="158"/>
    </row>
    <row r="880" spans="1:1" ht="15.75" customHeight="1">
      <c r="A880" s="158"/>
    </row>
    <row r="881" spans="1:1" ht="15.75" customHeight="1">
      <c r="A881" s="158"/>
    </row>
    <row r="882" spans="1:1" ht="15.75" customHeight="1">
      <c r="A882" s="158"/>
    </row>
    <row r="883" spans="1:1" ht="15.75" customHeight="1">
      <c r="A883" s="158"/>
    </row>
    <row r="884" spans="1:1" ht="15.75" customHeight="1">
      <c r="A884" s="158"/>
    </row>
    <row r="885" spans="1:1" ht="15.75" customHeight="1">
      <c r="A885" s="158"/>
    </row>
    <row r="886" spans="1:1" ht="15.75" customHeight="1">
      <c r="A886" s="158"/>
    </row>
    <row r="887" spans="1:1" ht="15.75" customHeight="1">
      <c r="A887" s="158"/>
    </row>
    <row r="888" spans="1:1" ht="15.75" customHeight="1">
      <c r="A888" s="158"/>
    </row>
    <row r="889" spans="1:1" ht="15.75" customHeight="1">
      <c r="A889" s="158"/>
    </row>
    <row r="890" spans="1:1" ht="15.75" customHeight="1">
      <c r="A890" s="158"/>
    </row>
    <row r="891" spans="1:1" ht="15.75" customHeight="1">
      <c r="A891" s="158"/>
    </row>
    <row r="892" spans="1:1" ht="15.75" customHeight="1">
      <c r="A892" s="158"/>
    </row>
    <row r="893" spans="1:1" ht="15.75" customHeight="1">
      <c r="A893" s="158"/>
    </row>
    <row r="894" spans="1:1" ht="15.75" customHeight="1">
      <c r="A894" s="158"/>
    </row>
    <row r="895" spans="1:1" ht="15.75" customHeight="1">
      <c r="A895" s="158"/>
    </row>
    <row r="896" spans="1:1" ht="15.75" customHeight="1">
      <c r="A896" s="158"/>
    </row>
    <row r="897" spans="1:1" ht="15.75" customHeight="1">
      <c r="A897" s="158"/>
    </row>
    <row r="898" spans="1:1" ht="15.75" customHeight="1">
      <c r="A898" s="158"/>
    </row>
    <row r="899" spans="1:1" ht="15.75" customHeight="1">
      <c r="A899" s="158"/>
    </row>
    <row r="900" spans="1:1" ht="15.75" customHeight="1">
      <c r="A900" s="158"/>
    </row>
    <row r="901" spans="1:1" ht="15.75" customHeight="1">
      <c r="A901" s="158"/>
    </row>
    <row r="902" spans="1:1" ht="15.75" customHeight="1">
      <c r="A902" s="158"/>
    </row>
    <row r="903" spans="1:1" ht="15.75" customHeight="1">
      <c r="A903" s="158"/>
    </row>
    <row r="904" spans="1:1" ht="15.75" customHeight="1">
      <c r="A904" s="158"/>
    </row>
    <row r="905" spans="1:1" ht="15.75" customHeight="1">
      <c r="A905" s="158"/>
    </row>
    <row r="906" spans="1:1" ht="15.75" customHeight="1">
      <c r="A906" s="158"/>
    </row>
    <row r="907" spans="1:1" ht="15.75" customHeight="1">
      <c r="A907" s="158"/>
    </row>
    <row r="908" spans="1:1" ht="15.75" customHeight="1">
      <c r="A908" s="158"/>
    </row>
    <row r="909" spans="1:1" ht="15.75" customHeight="1">
      <c r="A909" s="158"/>
    </row>
    <row r="910" spans="1:1" ht="15.75" customHeight="1">
      <c r="A910" s="158"/>
    </row>
    <row r="911" spans="1:1" ht="15.75" customHeight="1">
      <c r="A911" s="158"/>
    </row>
    <row r="912" spans="1:1" ht="15.75" customHeight="1">
      <c r="A912" s="158"/>
    </row>
    <row r="913" spans="1:1" ht="15.75" customHeight="1">
      <c r="A913" s="158"/>
    </row>
    <row r="914" spans="1:1" ht="15.75" customHeight="1">
      <c r="A914" s="158"/>
    </row>
    <row r="915" spans="1:1" ht="15.75" customHeight="1">
      <c r="A915" s="158"/>
    </row>
    <row r="916" spans="1:1" ht="15.75" customHeight="1">
      <c r="A916" s="158"/>
    </row>
    <row r="917" spans="1:1" ht="15.75" customHeight="1">
      <c r="A917" s="158"/>
    </row>
    <row r="918" spans="1:1" ht="15.75" customHeight="1">
      <c r="A918" s="158"/>
    </row>
    <row r="919" spans="1:1" ht="15.75" customHeight="1">
      <c r="A919" s="158"/>
    </row>
    <row r="920" spans="1:1" ht="15.75" customHeight="1">
      <c r="A920" s="158"/>
    </row>
    <row r="921" spans="1:1" ht="15.75" customHeight="1">
      <c r="A921" s="158"/>
    </row>
    <row r="922" spans="1:1" ht="15.75" customHeight="1">
      <c r="A922" s="158"/>
    </row>
    <row r="923" spans="1:1" ht="15.75" customHeight="1">
      <c r="A923" s="158"/>
    </row>
    <row r="924" spans="1:1" ht="15.75" customHeight="1">
      <c r="A924" s="158"/>
    </row>
    <row r="925" spans="1:1" ht="15.75" customHeight="1">
      <c r="A925" s="158"/>
    </row>
    <row r="926" spans="1:1" ht="15.75" customHeight="1">
      <c r="A926" s="158"/>
    </row>
    <row r="927" spans="1:1" ht="15.75" customHeight="1">
      <c r="A927" s="158"/>
    </row>
    <row r="928" spans="1:1" ht="15.75" customHeight="1">
      <c r="A928" s="158"/>
    </row>
    <row r="929" spans="1:1" ht="15.75" customHeight="1">
      <c r="A929" s="158"/>
    </row>
    <row r="930" spans="1:1" ht="15.75" customHeight="1">
      <c r="A930" s="158"/>
    </row>
    <row r="931" spans="1:1" ht="15.75" customHeight="1">
      <c r="A931" s="158"/>
    </row>
    <row r="932" spans="1:1" ht="15.75" customHeight="1">
      <c r="A932" s="158"/>
    </row>
    <row r="933" spans="1:1" ht="15.75" customHeight="1">
      <c r="A933" s="158"/>
    </row>
    <row r="934" spans="1:1" ht="15.75" customHeight="1">
      <c r="A934" s="158"/>
    </row>
    <row r="935" spans="1:1" ht="15.75" customHeight="1">
      <c r="A935" s="158"/>
    </row>
    <row r="936" spans="1:1" ht="15.75" customHeight="1">
      <c r="A936" s="158"/>
    </row>
    <row r="937" spans="1:1" ht="15.75" customHeight="1">
      <c r="A937" s="158"/>
    </row>
    <row r="938" spans="1:1" ht="15.75" customHeight="1">
      <c r="A938" s="158"/>
    </row>
    <row r="939" spans="1:1" ht="15.75" customHeight="1">
      <c r="A939" s="158"/>
    </row>
    <row r="940" spans="1:1" ht="15.75" customHeight="1">
      <c r="A940" s="158"/>
    </row>
    <row r="941" spans="1:1" ht="15.75" customHeight="1">
      <c r="A941" s="158"/>
    </row>
    <row r="942" spans="1:1" ht="15.75" customHeight="1">
      <c r="A942" s="158"/>
    </row>
    <row r="943" spans="1:1" ht="15.75" customHeight="1">
      <c r="A943" s="158"/>
    </row>
    <row r="944" spans="1:1" ht="15.75" customHeight="1">
      <c r="A944" s="158"/>
    </row>
    <row r="945" spans="1:1" ht="15.75" customHeight="1">
      <c r="A945" s="158"/>
    </row>
    <row r="946" spans="1:1" ht="15.75" customHeight="1">
      <c r="A946" s="158"/>
    </row>
    <row r="947" spans="1:1" ht="15.75" customHeight="1">
      <c r="A947" s="158"/>
    </row>
    <row r="948" spans="1:1" ht="15.75" customHeight="1">
      <c r="A948" s="158"/>
    </row>
    <row r="949" spans="1:1" ht="15.75" customHeight="1">
      <c r="A949" s="158"/>
    </row>
    <row r="950" spans="1:1" ht="15.75" customHeight="1">
      <c r="A950" s="158"/>
    </row>
    <row r="951" spans="1:1" ht="15.75" customHeight="1">
      <c r="A951" s="158"/>
    </row>
    <row r="952" spans="1:1" ht="15.75" customHeight="1">
      <c r="A952" s="158"/>
    </row>
    <row r="953" spans="1:1" ht="15.75" customHeight="1">
      <c r="A953" s="158"/>
    </row>
    <row r="954" spans="1:1" ht="15.75" customHeight="1">
      <c r="A954" s="158"/>
    </row>
    <row r="955" spans="1:1" ht="15.75" customHeight="1">
      <c r="A955" s="158"/>
    </row>
    <row r="956" spans="1:1" ht="15.75" customHeight="1">
      <c r="A956" s="158"/>
    </row>
    <row r="957" spans="1:1" ht="15.75" customHeight="1">
      <c r="A957" s="158"/>
    </row>
    <row r="958" spans="1:1" ht="15.75" customHeight="1">
      <c r="A958" s="158"/>
    </row>
    <row r="959" spans="1:1" ht="15.75" customHeight="1">
      <c r="A959" s="158"/>
    </row>
    <row r="960" spans="1:1" ht="15.75" customHeight="1">
      <c r="A960" s="158"/>
    </row>
    <row r="961" spans="1:1" ht="15.75" customHeight="1">
      <c r="A961" s="158"/>
    </row>
    <row r="962" spans="1:1" ht="15.75" customHeight="1">
      <c r="A962" s="158"/>
    </row>
    <row r="963" spans="1:1" ht="15.75" customHeight="1">
      <c r="A963" s="158"/>
    </row>
    <row r="964" spans="1:1" ht="15.75" customHeight="1">
      <c r="A964" s="158"/>
    </row>
    <row r="965" spans="1:1" ht="15.75" customHeight="1">
      <c r="A965" s="158"/>
    </row>
    <row r="966" spans="1:1" ht="15.75" customHeight="1">
      <c r="A966" s="158"/>
    </row>
    <row r="967" spans="1:1" ht="15.75" customHeight="1">
      <c r="A967" s="158"/>
    </row>
    <row r="968" spans="1:1" ht="15.75" customHeight="1">
      <c r="A968" s="158"/>
    </row>
    <row r="969" spans="1:1" ht="15.75" customHeight="1">
      <c r="A969" s="158"/>
    </row>
    <row r="970" spans="1:1" ht="15.75" customHeight="1">
      <c r="A970" s="158"/>
    </row>
    <row r="971" spans="1:1" ht="15.75" customHeight="1">
      <c r="A971" s="158"/>
    </row>
    <row r="972" spans="1:1" ht="15.75" customHeight="1">
      <c r="A972" s="158"/>
    </row>
    <row r="973" spans="1:1" ht="15.75" customHeight="1">
      <c r="A973" s="158"/>
    </row>
    <row r="974" spans="1:1" ht="15.75" customHeight="1">
      <c r="A974" s="158"/>
    </row>
    <row r="975" spans="1:1" ht="15.75" customHeight="1">
      <c r="A975" s="158"/>
    </row>
    <row r="976" spans="1:1" ht="15.75" customHeight="1">
      <c r="A976" s="158"/>
    </row>
    <row r="977" spans="1:1" ht="15.75" customHeight="1">
      <c r="A977" s="158"/>
    </row>
    <row r="978" spans="1:1" ht="15.75" customHeight="1">
      <c r="A978" s="158"/>
    </row>
    <row r="979" spans="1:1" ht="15.75" customHeight="1">
      <c r="A979" s="158"/>
    </row>
    <row r="980" spans="1:1" ht="15.75" customHeight="1">
      <c r="A980" s="158"/>
    </row>
    <row r="981" spans="1:1" ht="15.75" customHeight="1">
      <c r="A981" s="158"/>
    </row>
    <row r="982" spans="1:1" ht="15.75" customHeight="1">
      <c r="A982" s="158"/>
    </row>
    <row r="983" spans="1:1" ht="15.75" customHeight="1">
      <c r="A983" s="158"/>
    </row>
    <row r="984" spans="1:1" ht="15.75" customHeight="1">
      <c r="A984" s="158"/>
    </row>
    <row r="985" spans="1:1" ht="15.75" customHeight="1">
      <c r="A985" s="158"/>
    </row>
    <row r="986" spans="1:1" ht="15.75" customHeight="1">
      <c r="A986" s="158"/>
    </row>
    <row r="987" spans="1:1" ht="15.75" customHeight="1">
      <c r="A987" s="158"/>
    </row>
    <row r="988" spans="1:1" ht="15.75" customHeight="1">
      <c r="A988" s="158"/>
    </row>
    <row r="989" spans="1:1" ht="15.75" customHeight="1">
      <c r="A989" s="158"/>
    </row>
    <row r="990" spans="1:1" ht="15.75" customHeight="1">
      <c r="A990" s="158"/>
    </row>
    <row r="991" spans="1:1" ht="15.75" customHeight="1">
      <c r="A991" s="158"/>
    </row>
    <row r="992" spans="1:1" ht="15.75" customHeight="1">
      <c r="A992" s="158"/>
    </row>
    <row r="993" spans="1:1" ht="15.75" customHeight="1">
      <c r="A993" s="158"/>
    </row>
    <row r="994" spans="1:1" ht="15.75" customHeight="1">
      <c r="A994" s="158"/>
    </row>
    <row r="995" spans="1:1" ht="15.75" customHeight="1">
      <c r="A995" s="158"/>
    </row>
    <row r="996" spans="1:1" ht="15.75" customHeight="1">
      <c r="A996" s="158"/>
    </row>
    <row r="997" spans="1:1" ht="15.75" customHeight="1">
      <c r="A997" s="158"/>
    </row>
    <row r="998" spans="1:1" ht="15.75" customHeight="1">
      <c r="A998" s="158"/>
    </row>
    <row r="999" spans="1:1" ht="15.75" customHeight="1">
      <c r="A999" s="158"/>
    </row>
    <row r="1000" spans="1:1" ht="15.75" customHeight="1">
      <c r="A1000" s="158"/>
    </row>
  </sheetData>
  <mergeCells count="25">
    <mergeCell ref="G17:J17"/>
    <mergeCell ref="G20:J20"/>
    <mergeCell ref="G21:J22"/>
    <mergeCell ref="D22:F22"/>
    <mergeCell ref="B24:J26"/>
    <mergeCell ref="B17:F17"/>
    <mergeCell ref="B18:F18"/>
    <mergeCell ref="G18:J18"/>
    <mergeCell ref="B19:F19"/>
    <mergeCell ref="G19:J19"/>
    <mergeCell ref="B20:F20"/>
    <mergeCell ref="B21:F21"/>
    <mergeCell ref="C12:D12"/>
    <mergeCell ref="E12:F12"/>
    <mergeCell ref="G12:J12"/>
    <mergeCell ref="B15:J15"/>
    <mergeCell ref="B16:F16"/>
    <mergeCell ref="G16:J16"/>
    <mergeCell ref="B6:J6"/>
    <mergeCell ref="B8:J8"/>
    <mergeCell ref="C10:D10"/>
    <mergeCell ref="G10:J10"/>
    <mergeCell ref="C11:D11"/>
    <mergeCell ref="E11:F11"/>
    <mergeCell ref="G11:J11"/>
  </mergeCells>
  <hyperlinks>
    <hyperlink ref="D22" r:id="rId1" xr:uid="{00000000-0004-0000-0800-000000000000}"/>
  </hyperlinks>
  <pageMargins left="0.7" right="0.7" top="0.75" bottom="0.75" header="0" footer="0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285</vt:i4>
      </vt:variant>
    </vt:vector>
  </HeadingPairs>
  <TitlesOfParts>
    <vt:vector size="294" baseType="lpstr">
      <vt:lpstr>Ficha_Jerarquia</vt:lpstr>
      <vt:lpstr>Valores</vt:lpstr>
      <vt:lpstr>Clas_AT</vt:lpstr>
      <vt:lpstr>DPA</vt:lpstr>
      <vt:lpstr>Jerarquia</vt:lpstr>
      <vt:lpstr>Calculos</vt:lpstr>
      <vt:lpstr>RESUMEN DE RESULTADOS</vt:lpstr>
      <vt:lpstr>ficha_Accesibilidad</vt:lpstr>
      <vt:lpstr>Validación-GAD</vt:lpstr>
      <vt:lpstr>_24_DE_MAYO</vt:lpstr>
      <vt:lpstr>ABDON_CALDERON</vt:lpstr>
      <vt:lpstr>ACERVO_CULTURAL_Y_POPULAR</vt:lpstr>
      <vt:lpstr>ACONTECIMIENTOS_PROGRAMADOS</vt:lpstr>
      <vt:lpstr>Agua</vt:lpstr>
      <vt:lpstr>AGUARICO</vt:lpstr>
      <vt:lpstr>AGUAS_SUBTERRÁNEAS</vt:lpstr>
      <vt:lpstr>ALAUSI</vt:lpstr>
      <vt:lpstr>ALFREDO_BAQUERIZO_MORENO__JUJAN</vt:lpstr>
      <vt:lpstr>AMBATO</vt:lpstr>
      <vt:lpstr>AMBIENTES_LACUSTRES</vt:lpstr>
      <vt:lpstr>AMBIENTES_MARINOS</vt:lpstr>
      <vt:lpstr>ANTONIO_ANTE</vt:lpstr>
      <vt:lpstr>ARAJUNO</vt:lpstr>
      <vt:lpstr>ARCHIDONA</vt:lpstr>
      <vt:lpstr>ARENILLAS</vt:lpstr>
      <vt:lpstr>ARQUITECTURA</vt:lpstr>
      <vt:lpstr>ATACAMES</vt:lpstr>
      <vt:lpstr>ATAHUALPA</vt:lpstr>
      <vt:lpstr>ATRACTIVOS_NATURALES</vt:lpstr>
      <vt:lpstr>AZOGUES</vt:lpstr>
      <vt:lpstr>AZUAY</vt:lpstr>
      <vt:lpstr>BABA</vt:lpstr>
      <vt:lpstr>BABAHOYO</vt:lpstr>
      <vt:lpstr>BALAO</vt:lpstr>
      <vt:lpstr>BALSAS</vt:lpstr>
      <vt:lpstr>BALZAR</vt:lpstr>
      <vt:lpstr>BAÑOS_DE_AGUA_SANTA</vt:lpstr>
      <vt:lpstr>BIBLIAN</vt:lpstr>
      <vt:lpstr>BOLIVAR</vt:lpstr>
      <vt:lpstr>BOLIVAR.</vt:lpstr>
      <vt:lpstr>BOLIVAR_</vt:lpstr>
      <vt:lpstr>BOSQUES</vt:lpstr>
      <vt:lpstr>BUENA_FE</vt:lpstr>
      <vt:lpstr>CALUMA</vt:lpstr>
      <vt:lpstr>CALVAS</vt:lpstr>
      <vt:lpstr>CAMILO_PONCE_ENRIQUEZ</vt:lpstr>
      <vt:lpstr>CAÑAR</vt:lpstr>
      <vt:lpstr>CAÑAR.</vt:lpstr>
      <vt:lpstr>CARCHI</vt:lpstr>
      <vt:lpstr>CARLOS_JULIO_AROSEMENA_TOLA</vt:lpstr>
      <vt:lpstr>CASCALES</vt:lpstr>
      <vt:lpstr>CATAMAYO</vt:lpstr>
      <vt:lpstr>CATEGORIA</vt:lpstr>
      <vt:lpstr>CAYAMBE</vt:lpstr>
      <vt:lpstr>CELICA</vt:lpstr>
      <vt:lpstr>CENTINELA_DEL_CONDOR</vt:lpstr>
      <vt:lpstr>CEVALLOS</vt:lpstr>
      <vt:lpstr>CHAGUARPAMBA</vt:lpstr>
      <vt:lpstr>CHAMBO</vt:lpstr>
      <vt:lpstr>CHILLA</vt:lpstr>
      <vt:lpstr>CHILLANES</vt:lpstr>
      <vt:lpstr>CHIMBO</vt:lpstr>
      <vt:lpstr>CHIMBORAZO</vt:lpstr>
      <vt:lpstr>CHINCHIPE</vt:lpstr>
      <vt:lpstr>CHONE</vt:lpstr>
      <vt:lpstr>CHORDELEG</vt:lpstr>
      <vt:lpstr>CHUNCHI</vt:lpstr>
      <vt:lpstr>COLIMES</vt:lpstr>
      <vt:lpstr>COLTA</vt:lpstr>
      <vt:lpstr>CORONEL_MARCELINO_MARIDUEÑA</vt:lpstr>
      <vt:lpstr>COSTAS_O_LITORALES</vt:lpstr>
      <vt:lpstr>COTACACHI</vt:lpstr>
      <vt:lpstr>COTOPAXI</vt:lpstr>
      <vt:lpstr>CUENCA</vt:lpstr>
      <vt:lpstr>CUMANDA</vt:lpstr>
      <vt:lpstr>CUYABENO</vt:lpstr>
      <vt:lpstr>DAULE</vt:lpstr>
      <vt:lpstr>DELEG</vt:lpstr>
      <vt:lpstr>Desechos</vt:lpstr>
      <vt:lpstr>DESIERTOS</vt:lpstr>
      <vt:lpstr>DISTRITO_METROPOLITANO_DE_QUITO</vt:lpstr>
      <vt:lpstr>DURAN</vt:lpstr>
      <vt:lpstr>ECHEANDIA</vt:lpstr>
      <vt:lpstr>EL_CARMEN</vt:lpstr>
      <vt:lpstr>EL_CHACO</vt:lpstr>
      <vt:lpstr>EL_EMPALME</vt:lpstr>
      <vt:lpstr>EL_GUABO</vt:lpstr>
      <vt:lpstr>EL_ORO</vt:lpstr>
      <vt:lpstr>EL_PAN</vt:lpstr>
      <vt:lpstr>EL_PANGUI</vt:lpstr>
      <vt:lpstr>EL_PIEDRERO</vt:lpstr>
      <vt:lpstr>EL_TAMBO</vt:lpstr>
      <vt:lpstr>EL_TRIUNFO</vt:lpstr>
      <vt:lpstr>ELOY_ALFARO</vt:lpstr>
      <vt:lpstr>Energía</vt:lpstr>
      <vt:lpstr>ESMERALDAS</vt:lpstr>
      <vt:lpstr>ESMERALDAS.</vt:lpstr>
      <vt:lpstr>ESPEJO</vt:lpstr>
      <vt:lpstr>ESPINDOLA</vt:lpstr>
      <vt:lpstr>Estado</vt:lpstr>
      <vt:lpstr>FENÓMENOS_ESPELEOLÓGICOS</vt:lpstr>
      <vt:lpstr>FENÓMENOS_GEOLÓGICOS</vt:lpstr>
      <vt:lpstr>FLAVIO_ALFARO</vt:lpstr>
      <vt:lpstr>Frecuencia</vt:lpstr>
      <vt:lpstr>GALAPAGOS</vt:lpstr>
      <vt:lpstr>GENERAL__ANTONIO_ELIZALDE</vt:lpstr>
      <vt:lpstr>GIRON</vt:lpstr>
      <vt:lpstr>GONZALO_PIZARRO</vt:lpstr>
      <vt:lpstr>GONZANAMA</vt:lpstr>
      <vt:lpstr>GUACHAPALA</vt:lpstr>
      <vt:lpstr>GUALACEO</vt:lpstr>
      <vt:lpstr>GUALAQUIZA</vt:lpstr>
      <vt:lpstr>GUAMOTE</vt:lpstr>
      <vt:lpstr>GUANO</vt:lpstr>
      <vt:lpstr>GUARANDA</vt:lpstr>
      <vt:lpstr>GUAYAQUIL</vt:lpstr>
      <vt:lpstr>GUAYAS</vt:lpstr>
      <vt:lpstr>HUAMBOYA</vt:lpstr>
      <vt:lpstr>HUAQUILLAS</vt:lpstr>
      <vt:lpstr>IBARRA</vt:lpstr>
      <vt:lpstr>IMBABURA</vt:lpstr>
      <vt:lpstr>ISABELA</vt:lpstr>
      <vt:lpstr>ISIDRO_AYORA</vt:lpstr>
      <vt:lpstr>JAMA</vt:lpstr>
      <vt:lpstr>JARAMIJO</vt:lpstr>
      <vt:lpstr>JIPIJAPA</vt:lpstr>
      <vt:lpstr>JUNIN</vt:lpstr>
      <vt:lpstr>JUVAL</vt:lpstr>
      <vt:lpstr>LA_CONCORDIA</vt:lpstr>
      <vt:lpstr>LA_JOYA_DE_LOS_SACHAS</vt:lpstr>
      <vt:lpstr>LA_LIBERTAD</vt:lpstr>
      <vt:lpstr>LA_MANA</vt:lpstr>
      <vt:lpstr>LA_TRONCAL</vt:lpstr>
      <vt:lpstr>LAGO_AGRIO</vt:lpstr>
      <vt:lpstr>LAS_GOLONDRINAS</vt:lpstr>
      <vt:lpstr>LAS_LAJAS</vt:lpstr>
      <vt:lpstr>LAS_NAVES</vt:lpstr>
      <vt:lpstr>LATACUNGA</vt:lpstr>
      <vt:lpstr>LIMON_INDANZA</vt:lpstr>
      <vt:lpstr>LOGROÑO</vt:lpstr>
      <vt:lpstr>LOJA</vt:lpstr>
      <vt:lpstr>LOJA.</vt:lpstr>
      <vt:lpstr>LOMAS_DE_SARGENTILLO</vt:lpstr>
      <vt:lpstr>LORETO</vt:lpstr>
      <vt:lpstr>LOS_RIOS</vt:lpstr>
      <vt:lpstr>MACARA</vt:lpstr>
      <vt:lpstr>MACHALA</vt:lpstr>
      <vt:lpstr>MANABI</vt:lpstr>
      <vt:lpstr>MANIFESTACIONES_CULTURALES</vt:lpstr>
      <vt:lpstr>MANTA</vt:lpstr>
      <vt:lpstr>MARCABELI</vt:lpstr>
      <vt:lpstr>MATILDE_ESTHER</vt:lpstr>
      <vt:lpstr>MEJIA</vt:lpstr>
      <vt:lpstr>MERA</vt:lpstr>
      <vt:lpstr>MILAGRO</vt:lpstr>
      <vt:lpstr>MIRA</vt:lpstr>
      <vt:lpstr>MOCACHE</vt:lpstr>
      <vt:lpstr>MOCHA</vt:lpstr>
      <vt:lpstr>MONTALVO</vt:lpstr>
      <vt:lpstr>MONTAÑAS</vt:lpstr>
      <vt:lpstr>MONTECRISTI</vt:lpstr>
      <vt:lpstr>MONTUFAR</vt:lpstr>
      <vt:lpstr>MORONA</vt:lpstr>
      <vt:lpstr>MORONA_SANTIAGO</vt:lpstr>
      <vt:lpstr>MUISNE</vt:lpstr>
      <vt:lpstr>NABON</vt:lpstr>
      <vt:lpstr>NANGARITZA</vt:lpstr>
      <vt:lpstr>NAPO</vt:lpstr>
      <vt:lpstr>NARANJAL</vt:lpstr>
      <vt:lpstr>NARANJITO</vt:lpstr>
      <vt:lpstr>NOBOL</vt:lpstr>
      <vt:lpstr>OLMEDO</vt:lpstr>
      <vt:lpstr>OLMEDO.</vt:lpstr>
      <vt:lpstr>OÑA</vt:lpstr>
      <vt:lpstr>ORELLANA</vt:lpstr>
      <vt:lpstr>ORELLANA.</vt:lpstr>
      <vt:lpstr>ORGANIZACIÓN</vt:lpstr>
      <vt:lpstr>ORIGEN</vt:lpstr>
      <vt:lpstr>OTAVALO</vt:lpstr>
      <vt:lpstr>PABLO_SEXTO</vt:lpstr>
      <vt:lpstr>PAJAN</vt:lpstr>
      <vt:lpstr>PALANDA</vt:lpstr>
      <vt:lpstr>PALENQUE</vt:lpstr>
      <vt:lpstr>PALESTINA</vt:lpstr>
      <vt:lpstr>PALLATANGA</vt:lpstr>
      <vt:lpstr>PALORA</vt:lpstr>
      <vt:lpstr>PALTAS</vt:lpstr>
      <vt:lpstr>PANGUA</vt:lpstr>
      <vt:lpstr>PAQUISHA</vt:lpstr>
      <vt:lpstr>PASAJE</vt:lpstr>
      <vt:lpstr>PASTAZA</vt:lpstr>
      <vt:lpstr>PASTAZA.</vt:lpstr>
      <vt:lpstr>PATATE</vt:lpstr>
      <vt:lpstr>PAUTE</vt:lpstr>
      <vt:lpstr>PEDERNALES</vt:lpstr>
      <vt:lpstr>PEDRO_CARBO</vt:lpstr>
      <vt:lpstr>PEDRO_MONCAYO</vt:lpstr>
      <vt:lpstr>PEDRO_VICENTE_MALDONADO</vt:lpstr>
      <vt:lpstr>PELILEO</vt:lpstr>
      <vt:lpstr>PENIPE</vt:lpstr>
      <vt:lpstr>PERIODICIDAD</vt:lpstr>
      <vt:lpstr>PICHINCHA</vt:lpstr>
      <vt:lpstr>PICHINCHA.</vt:lpstr>
      <vt:lpstr>PILLARO</vt:lpstr>
      <vt:lpstr>PIMAMPIRO</vt:lpstr>
      <vt:lpstr>PINDAL</vt:lpstr>
      <vt:lpstr>PIÑAS</vt:lpstr>
      <vt:lpstr>PLAYAS</vt:lpstr>
      <vt:lpstr>PORTADORES</vt:lpstr>
      <vt:lpstr>PORTOVELO</vt:lpstr>
      <vt:lpstr>PORTOVIEJO</vt:lpstr>
      <vt:lpstr>PROVINCIA</vt:lpstr>
      <vt:lpstr>PUCARA</vt:lpstr>
      <vt:lpstr>PUEBLOVIEJO</vt:lpstr>
      <vt:lpstr>PUERTO_LOPEZ</vt:lpstr>
      <vt:lpstr>PUERTO_QUITO</vt:lpstr>
      <vt:lpstr>PUJILI</vt:lpstr>
      <vt:lpstr>PUTUMAYO</vt:lpstr>
      <vt:lpstr>PUYANGO</vt:lpstr>
      <vt:lpstr>QUERO</vt:lpstr>
      <vt:lpstr>QUEVEDO</vt:lpstr>
      <vt:lpstr>QUIJOS</vt:lpstr>
      <vt:lpstr>QUILANGA</vt:lpstr>
      <vt:lpstr>QUININDE</vt:lpstr>
      <vt:lpstr>QUINSALOMA</vt:lpstr>
      <vt:lpstr>REALIZACIONES_TÉCNICAS_Y_CIENTÍFICAS</vt:lpstr>
      <vt:lpstr>RIOBAMBA</vt:lpstr>
      <vt:lpstr>RÍOS</vt:lpstr>
      <vt:lpstr>RIOVERDE</vt:lpstr>
      <vt:lpstr>ROCAFUERTE</vt:lpstr>
      <vt:lpstr>RUMIÑAHUI</vt:lpstr>
      <vt:lpstr>SALCEDO</vt:lpstr>
      <vt:lpstr>SALINAS</vt:lpstr>
      <vt:lpstr>SAMBORONDON</vt:lpstr>
      <vt:lpstr>SAN_CRISTOBAL</vt:lpstr>
      <vt:lpstr>SAN_FERNANDO</vt:lpstr>
      <vt:lpstr>SAN_JUAN_BOSCO</vt:lpstr>
      <vt:lpstr>SAN_LORENZO</vt:lpstr>
      <vt:lpstr>SAN_MIGUEL</vt:lpstr>
      <vt:lpstr>SAN_MIGUEL_DE_LOS_BANCOS</vt:lpstr>
      <vt:lpstr>SAN_MIGUEL_DE_URCUQUI</vt:lpstr>
      <vt:lpstr>SAN_PEDRO_DE_HUACA</vt:lpstr>
      <vt:lpstr>SAN_VICENTE</vt:lpstr>
      <vt:lpstr>Saneamiento</vt:lpstr>
      <vt:lpstr>SANTA_ANA</vt:lpstr>
      <vt:lpstr>SANTA_CLARA</vt:lpstr>
      <vt:lpstr>SANTA_CRUZ</vt:lpstr>
      <vt:lpstr>SANTA_ELENA</vt:lpstr>
      <vt:lpstr>SANTA_ELENA.</vt:lpstr>
      <vt:lpstr>SANTA_ISABEL</vt:lpstr>
      <vt:lpstr>SANTA_LUCIA</vt:lpstr>
      <vt:lpstr>SANTA_ROSA</vt:lpstr>
      <vt:lpstr>SANTA_ROSA_DE_AGUA_CLARA</vt:lpstr>
      <vt:lpstr>SANTIAGO</vt:lpstr>
      <vt:lpstr>SANTO_DOMINGO</vt:lpstr>
      <vt:lpstr>SANTO_DOMINGO_DE_LOS_TSACHILAS</vt:lpstr>
      <vt:lpstr>SAQUISILI</vt:lpstr>
      <vt:lpstr>SARAGURO</vt:lpstr>
      <vt:lpstr>SEVILLA_DE_ORO</vt:lpstr>
      <vt:lpstr>SHUSHUFINDI</vt:lpstr>
      <vt:lpstr>SIGCHOS</vt:lpstr>
      <vt:lpstr>SIGSIG</vt:lpstr>
      <vt:lpstr>SIMON_BOLIVAR</vt:lpstr>
      <vt:lpstr>SOZORANGA</vt:lpstr>
      <vt:lpstr>SUCRE</vt:lpstr>
      <vt:lpstr>SUCUA</vt:lpstr>
      <vt:lpstr>SUCUMBIOS</vt:lpstr>
      <vt:lpstr>SUCUMBIOS.</vt:lpstr>
      <vt:lpstr>SUSCAL</vt:lpstr>
      <vt:lpstr>TAISHA</vt:lpstr>
      <vt:lpstr>TENA</vt:lpstr>
      <vt:lpstr>TIERRAS_INSULARES</vt:lpstr>
      <vt:lpstr>TISALEO</vt:lpstr>
      <vt:lpstr>TIWINTZA</vt:lpstr>
      <vt:lpstr>TOSAGUA</vt:lpstr>
      <vt:lpstr>TULCAN</vt:lpstr>
      <vt:lpstr>TUNGURAHUA</vt:lpstr>
      <vt:lpstr>URBINA_JADO</vt:lpstr>
      <vt:lpstr>URDANETA</vt:lpstr>
      <vt:lpstr>VALENCIA</vt:lpstr>
      <vt:lpstr>VENTANAS</vt:lpstr>
      <vt:lpstr>VINCES</vt:lpstr>
      <vt:lpstr>YACUAMBI</vt:lpstr>
      <vt:lpstr>YAGUACHI</vt:lpstr>
      <vt:lpstr>YANTZAZA</vt:lpstr>
      <vt:lpstr>Ficha_Jerarquia!Z_BEBF3B9A_EC7C_40F7_86BC_1A6E2640BA95_.wvu.Cols</vt:lpstr>
      <vt:lpstr>Jerarquia!Z_BEBF3B9A_EC7C_40F7_86BC_1A6E2640BA95_.wvu.Cols</vt:lpstr>
      <vt:lpstr>Ficha_Jerarquia!Z_BEBF3B9A_EC7C_40F7_86BC_1A6E2640BA95_.wvu.PrintArea</vt:lpstr>
      <vt:lpstr>Jerarquia!Z_BEBF3B9A_EC7C_40F7_86BC_1A6E2640BA95_.wvu.Rows</vt:lpstr>
      <vt:lpstr>ZAMORA</vt:lpstr>
      <vt:lpstr>ZAMORA_CHINCHIPE</vt:lpstr>
      <vt:lpstr>ZAPOTILLO</vt:lpstr>
      <vt:lpstr>ZARUMA</vt:lpstr>
      <vt:lpstr>ZONAS_EN_ESTUDIO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maria.benitez</dc:creator>
  <cp:lastModifiedBy>USUARIO</cp:lastModifiedBy>
  <dcterms:created xsi:type="dcterms:W3CDTF">2017-07-07T18:02:40Z</dcterms:created>
  <dcterms:modified xsi:type="dcterms:W3CDTF">2026-05-25T07:53:08Z</dcterms:modified>
</cp:coreProperties>
</file>