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csv\ArchonSeatings\"/>
    </mc:Choice>
  </mc:AlternateContent>
  <bookViews>
    <workbookView xWindow="0" yWindow="0" windowWidth="28800" windowHeight="11835"/>
  </bookViews>
  <sheets>
    <sheet name="Compari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20" i="1"/>
  <c r="E21" i="1"/>
  <c r="E22" i="1"/>
  <c r="E23" i="1"/>
  <c r="E24" i="1"/>
  <c r="E25" i="1"/>
  <c r="E29" i="1"/>
  <c r="E30" i="1"/>
  <c r="E31" i="1"/>
  <c r="E32" i="1"/>
  <c r="E33" i="1"/>
  <c r="E34" i="1"/>
  <c r="E35" i="1"/>
  <c r="E38" i="1"/>
  <c r="E39" i="1"/>
  <c r="E40" i="1"/>
  <c r="E41" i="1"/>
  <c r="E42" i="1"/>
  <c r="E43" i="1"/>
  <c r="E44" i="1"/>
  <c r="E47" i="1"/>
  <c r="E48" i="1"/>
  <c r="E49" i="1"/>
  <c r="E50" i="1"/>
  <c r="E51" i="1"/>
  <c r="E52" i="1"/>
  <c r="E53" i="1"/>
  <c r="E56" i="1"/>
  <c r="E57" i="1"/>
  <c r="E58" i="1"/>
  <c r="E59" i="1"/>
  <c r="E60" i="1"/>
  <c r="E61" i="1"/>
  <c r="E62" i="1"/>
  <c r="E65" i="1"/>
  <c r="E66" i="1"/>
  <c r="E67" i="1"/>
  <c r="E68" i="1"/>
  <c r="E69" i="1"/>
  <c r="E70" i="1"/>
  <c r="E71" i="1"/>
  <c r="E74" i="1"/>
  <c r="E75" i="1"/>
  <c r="E76" i="1"/>
  <c r="E77" i="1"/>
  <c r="E78" i="1"/>
  <c r="E79" i="1"/>
  <c r="E80" i="1"/>
  <c r="E101" i="1"/>
  <c r="E102" i="1"/>
  <c r="E103" i="1"/>
  <c r="E104" i="1"/>
  <c r="E105" i="1"/>
  <c r="E106" i="1"/>
  <c r="E107" i="1"/>
  <c r="E3" i="1"/>
  <c r="E4" i="1"/>
  <c r="E5" i="1"/>
  <c r="E6" i="1"/>
  <c r="E7" i="1"/>
  <c r="E8" i="1"/>
  <c r="E2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6" i="1"/>
  <c r="E26" i="1" s="1"/>
  <c r="J29" i="1"/>
  <c r="J30" i="1"/>
  <c r="J31" i="1"/>
  <c r="J32" i="1"/>
  <c r="J33" i="1"/>
  <c r="J34" i="1"/>
  <c r="J35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6" i="1"/>
  <c r="J57" i="1"/>
  <c r="J58" i="1"/>
  <c r="J59" i="1"/>
  <c r="J60" i="1"/>
  <c r="J61" i="1"/>
  <c r="J62" i="1"/>
  <c r="J65" i="1"/>
  <c r="J66" i="1"/>
  <c r="J67" i="1"/>
  <c r="J68" i="1"/>
  <c r="J69" i="1"/>
  <c r="J70" i="1"/>
  <c r="J71" i="1"/>
  <c r="J74" i="1"/>
  <c r="J75" i="1"/>
  <c r="J76" i="1"/>
  <c r="J77" i="1"/>
  <c r="J78" i="1"/>
  <c r="J79" i="1"/>
  <c r="J80" i="1"/>
  <c r="J83" i="1"/>
  <c r="E83" i="1" s="1"/>
  <c r="J84" i="1"/>
  <c r="E84" i="1" s="1"/>
  <c r="J85" i="1"/>
  <c r="E85" i="1" s="1"/>
  <c r="J86" i="1"/>
  <c r="E86" i="1" s="1"/>
  <c r="J87" i="1"/>
  <c r="E87" i="1" s="1"/>
  <c r="J88" i="1"/>
  <c r="E88" i="1" s="1"/>
  <c r="J89" i="1"/>
  <c r="E89" i="1" s="1"/>
  <c r="J92" i="1"/>
  <c r="E92" i="1" s="1"/>
  <c r="J93" i="1"/>
  <c r="E93" i="1" s="1"/>
  <c r="J94" i="1"/>
  <c r="E94" i="1" s="1"/>
  <c r="J95" i="1"/>
  <c r="E95" i="1" s="1"/>
  <c r="J96" i="1"/>
  <c r="E96" i="1" s="1"/>
  <c r="J97" i="1"/>
  <c r="E97" i="1" s="1"/>
  <c r="J98" i="1"/>
  <c r="E98" i="1" s="1"/>
  <c r="J4" i="1"/>
  <c r="D11" i="1"/>
  <c r="D12" i="1"/>
  <c r="D13" i="1"/>
  <c r="D14" i="1"/>
  <c r="D15" i="1"/>
  <c r="D16" i="1"/>
  <c r="D17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7" i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5" i="1"/>
  <c r="D66" i="1"/>
  <c r="D67" i="1"/>
  <c r="D68" i="1"/>
  <c r="D69" i="1"/>
  <c r="D70" i="1"/>
  <c r="D71" i="1"/>
  <c r="D74" i="1"/>
  <c r="D75" i="1"/>
  <c r="D76" i="1"/>
  <c r="D77" i="1"/>
  <c r="D78" i="1"/>
  <c r="D79" i="1"/>
  <c r="D80" i="1"/>
  <c r="D83" i="1"/>
  <c r="D84" i="1"/>
  <c r="D85" i="1"/>
  <c r="D86" i="1"/>
  <c r="D87" i="1"/>
  <c r="D88" i="1"/>
  <c r="D89" i="1"/>
  <c r="D92" i="1"/>
  <c r="D93" i="1"/>
  <c r="D94" i="1"/>
  <c r="D95" i="1"/>
  <c r="D96" i="1"/>
  <c r="D97" i="1"/>
  <c r="D98" i="1"/>
  <c r="D101" i="1"/>
  <c r="D102" i="1"/>
  <c r="D103" i="1"/>
  <c r="D104" i="1"/>
  <c r="D105" i="1"/>
  <c r="D106" i="1"/>
  <c r="D107" i="1"/>
  <c r="D4" i="1"/>
  <c r="J7" i="1"/>
  <c r="J6" i="1"/>
  <c r="J5" i="1"/>
  <c r="J2" i="1"/>
  <c r="D7" i="1"/>
  <c r="D6" i="1"/>
  <c r="D5" i="1"/>
  <c r="D2" i="1"/>
  <c r="J8" i="1"/>
  <c r="J3" i="1"/>
  <c r="D3" i="1"/>
  <c r="D8" i="1"/>
</calcChain>
</file>

<file path=xl/sharedStrings.xml><?xml version="1.0" encoding="utf-8"?>
<sst xmlns="http://schemas.openxmlformats.org/spreadsheetml/2006/main" count="340" uniqueCount="69">
  <si>
    <t>2. No pair of players share a table through all two rounds, when possible.  (N/A in some 2R event.)</t>
  </si>
  <si>
    <t>N</t>
  </si>
  <si>
    <t>1. No pair of players repeat their predator-prey relationship. This is mandatory, by the VEKN rules.</t>
  </si>
  <si>
    <t>OK</t>
  </si>
  <si>
    <t>KO (player 1 shares a table with player 2 on round 2): 18 (once), 18 (twice), 2 (thrice)</t>
  </si>
  <si>
    <t>3. Available VPs are equitably distributed.</t>
  </si>
  <si>
    <t>5. A player doesn't sit in the fifth seat more than once.</t>
  </si>
  <si>
    <t>6. No pair of players repeat the same relative position[*], when possible.</t>
  </si>
  <si>
    <t>KO (player ?, table 1, round 2)</t>
  </si>
  <si>
    <t>7. A player doesn't play in the same seat position, if possible.</t>
  </si>
  <si>
    <t>KO (player 7, table 1, position 2)</t>
  </si>
  <si>
    <t>8. Starting transfers are equitably distributed. [NOAL]</t>
  </si>
  <si>
    <t>KO. Absolute deviation is: 1,04 =&gt; 1, 6 have 7 transfers | 2, 4, 5, 7, 9, 10 have 8 transfers | 3, 8 have 11 transfers</t>
  </si>
  <si>
    <t>KO (player 1 shares a table with player 2 on round 2): 12 (once), 12 (twice)</t>
  </si>
  <si>
    <t>KO. Absolute deviation is: 1 =&gt; 1, 5 have 7 transfers | 2, 6 have 9 transfers | 3, 7 have 6 transfers | 4, 8 have 8 transfers</t>
  </si>
  <si>
    <t>KO (player 1 shares a table with player 3 on round 2): 15 (once), 12 (twice), 3 (thrice)</t>
  </si>
  <si>
    <t>KO. Absolute deviation is: 0,222222222222222 =&gt; 1, 2, 3, 4, 8, 9 have 14 VP | 5, 6, 7 have 13 VP</t>
  </si>
  <si>
    <t>KO. Absolute deviation is: 0,666666666666667 =&gt; 1, 4, 6 have 7 transfers | 2, 3, 7 have 9 transfers | 5, 8, 9 have 8 transfers</t>
  </si>
  <si>
    <t>KO (player 1 shares a table with player 2 on round 2): 30 (once), 12 (twice)</t>
  </si>
  <si>
    <t>KO. Absolute deviation is: 1 =&gt; 1, 5, 9 have 7 transfers | 2, 6, 10 have 9 transfers | 3, 7, 11 have 6 transfers | 4, 8, 12 have 8 transfers</t>
  </si>
  <si>
    <t>KO (player 1 shares a table with player 3 on round 2): 34 (once), 16 (twice)</t>
  </si>
  <si>
    <t>KO. Absolute deviation is: 0,0710059171597633 =&gt; 1, 2, 3, 5, 6, 8, 9, 10, 11, 12, 13 have 13 VP | 4, 7 have 14 VP</t>
  </si>
  <si>
    <t>KO. Absolute deviation is: 0,804733727810651 =&gt; 1, 4, 5, 9 have 7 transfers | 2, 3, 8, 11 have 9 transfers | 6, 10, 12, 13 have 8 transfers | 7 have 6 transfers</t>
  </si>
  <si>
    <t>KO (player 1 shares a table with player 4 on round 2): 42 (once), 18 (twice)</t>
  </si>
  <si>
    <t>KO. Absolute deviation is: 0,0612244897959184 =&gt; 1, 3, 4, 5, 6, 7, 8, 9, 11, 12, 13, 14 have 14 VP | 2, 10 have 15 VP</t>
  </si>
  <si>
    <t>KO (player 12, table 2, position 2)</t>
  </si>
  <si>
    <t>KO. Absolute deviation is: 0,755102040816326 =&gt; 1, 3, 5, 6, 11, 12 have 8 transfers | 2 have 10 transfers | 4, 14 have 7 transfers | 7 have 6 transfers | 8, 9, 10, 13 have 9 transfers</t>
  </si>
  <si>
    <t>KO (player 1 shares a table with player 3 on round 2): 54 (once), 18 (twice)</t>
  </si>
  <si>
    <t>KO (player 8, table 1, position 3)</t>
  </si>
  <si>
    <t>KO. Absolute deviation is: 1,12 =&gt; 1, 3, 6, 8, 11, 13 have 7 transfers | 2, 4, 7, 9, 12, 14 have 9 transfers | 5, 10, 15 have 10 transfers</t>
  </si>
  <si>
    <t>OK: 72 (once)</t>
  </si>
  <si>
    <t>KO. Absolute deviation is: 1 =&gt; 1, 6, 10, 13 have 6 transfers | 2, 7, 11, 14 have 9 transfers | 3, 8, 12, 15 have 8 transfers | 4, 5, 9, 16 have 7 transfers</t>
  </si>
  <si>
    <t>KO (player 1 shares a table with player 3 on round 2): 58 (once), 13 (twice)</t>
  </si>
  <si>
    <t>KO. Absolute deviation is: 0,145328719723183 =&gt; 1, 2, 3, 4, 5, 6, 7, 8, 9, 10, 11, 12, 13, 15, 17 have 13 VP | 14, 16 have 12 VP</t>
  </si>
  <si>
    <t>KO. Absolute deviation is: 0,982698961937716 =&gt; 1, 3, 11 have 6 transfers | 2, 5, 7, 8, 9, 12 have 9 transfers | 4, 6, 14, 16 have 8 transfers | 10, 13, 15, 17 have 7 transfers</t>
  </si>
  <si>
    <t>KO (player 2 shares a table with player 4 on round 2): 66 (once), 15 (twice)</t>
  </si>
  <si>
    <t>KO. Absolute deviation is: 0,222222222222222 =&gt; 1, 2, 3, 5, 7, 9, 10, 11, 13, 15, 16, 17 have 14 VP | 4, 6, 8, 12, 14, 18 have 13 VP</t>
  </si>
  <si>
    <t>KO. Absolute deviation is: 0,777777777777778 =&gt; 1, 4, 5, 7, 15, 17 have 8 transfers | 2, 3, 12 have 9 transfers | 6, 9, 10, 11, 14, 16, 18 have 7 transfers | 8, 13 have 10 transfers</t>
  </si>
  <si>
    <t>KO (player 1 shares a table with player 3 on round 2): 84 (once), 12 (twice)</t>
  </si>
  <si>
    <t>KO. Absolute deviation is: 0,182825484764543 =&gt; 1, 2, 5, 8, 10, 14, 15 have 15 VP | 3, 4, 6, 7, 9, 11, 12, 13, 16, 17, 18, 19 have 14 VP</t>
  </si>
  <si>
    <t>KO (player 3, table 1, position 3)</t>
  </si>
  <si>
    <t>KO. Absolute deviation is: 0,831024930747922 =&gt; 1, 3, 5, 9, 11, 15 have 7 transfers | 2, 4, 7, 8, 10, 12, 14, 17, 18, 19 have 9 transfers | 6, 13, 16 have 8 transfers</t>
  </si>
  <si>
    <t>KO (player 1 shares a table with player 3 on round 2): 88 (once), 16 (twice)</t>
  </si>
  <si>
    <t>KO. Absolute deviation is: 0,72 =&gt; 1, 6, 11, 16 have 7 transfers | 2, 4, 5, 7, 9, 10, 12, 14, 15, 17, 19, 20 have 9 transfers | 3, 8, 13, 18 have 8 transfers</t>
  </si>
  <si>
    <t>KO. Absolute deviation is: 1 =&gt; 1, 5 have 6 transfers | 2, 6 have 7 transfers | 3, 7 have 8 transfers | 4, 8 have 9 transfers</t>
  </si>
  <si>
    <t>KO (player 1 shares a table with player 2 on round 2): 15 (once), 12 (twice), 3 (thrice)</t>
  </si>
  <si>
    <t>KO. Absolute deviation is: 0,222222222222222 =&gt; 1, 3, 4, 5, 7, 8 have 14 VP | 2, 6, 9 have 13 VP</t>
  </si>
  <si>
    <t>KO. Absolute deviation is: 0,666666666666667 =&gt; 1, 6, 9 have 7 transfers | 2, 5, 7 have 9 transfers | 3, 4, 8 have 8 transfers</t>
  </si>
  <si>
    <t>KO (player 1 shares a table with player 3 on round 2): 21 (once), 15 (twice), 3 (thrice)</t>
  </si>
  <si>
    <t>KO. Absolute deviation is: 0,72 =&gt; 1, 2, 3, 4, 7, 10 have 9 transfers | 5, 6 have 7 transfers | 8, 9 have 8 transfers</t>
  </si>
  <si>
    <t>KO (player 2 shares a table with player 4 on round 2): 36 (once), 9 (twice)</t>
  </si>
  <si>
    <t>KO. Absolute deviation is: 1 =&gt; 1, 2, 8 have 7 transfers | 3, 4, 10 have 9 transfers | 5, 6, 9 have 6 transfers | 7, 11, 12 have 8 transfers</t>
  </si>
  <si>
    <t>KO (player 2 shares a table with player 4 on round 2): 42 (once), 12 (twice)</t>
  </si>
  <si>
    <t>KO. Absolute deviation is: 0,0710059171597633 =&gt; 1 have 15 VP | 2, 3, 4, 5, 6, 7, 8, 9, 10, 11, 12, 13 have 13 VP</t>
  </si>
  <si>
    <t>KO. Absolute deviation is: 0,804733727810651 =&gt; 1, 3, 9, 12 have 8 transfers | 2, 4, 7, 8 have 9 transfers | 5, 6, 11, 13 have 7 transfers | 10 have 6 transfers</t>
  </si>
  <si>
    <t>KO (player 2 shares a table with player 3 on round 2): 42 (once), 18 (twice)</t>
  </si>
  <si>
    <t>KO. Absolute deviation is: 0,0612244897959184 =&gt; 1, 3, 4, 5, 7, 8, 9, 10, 11, 12, 13, 14 have 14 VP | 2, 6 have 15 VP</t>
  </si>
  <si>
    <t>KO. Absolute deviation is: 0,73469387755102 =&gt; 1, 4, 5, 8 have 8 transfers | 2, 3, 9, 10, 13, 14 have 9 transfers | 6, 7, 11, 12 have 7 transfers</t>
  </si>
  <si>
    <t>KO (player 1 shares a table with player 5 on round 2): 54 (once), 18 (twice)</t>
  </si>
  <si>
    <t>KO. Absolute deviation is: 0,72 =&gt; 1, 11, 12 have 7 transfers | 2, 3, 4, 7, 8, 9, 10, 14, 15 have 9 transfers | 5, 6, 13 have 8 transfers</t>
  </si>
  <si>
    <t>KO (player 2 shares a table with player 4 on round 2): 53 (once), 14 (twice), 1 (thrice)</t>
  </si>
  <si>
    <t>KO. Absolute deviation is: 0,145328719723183 =&gt; 1, 2, 3, 4, 5, 6, 7, 8, 9, 10, 11, 13, 14, 15, 16 have 13 VP | 12, 17 have 12 VP</t>
  </si>
  <si>
    <t>KO. Absolute deviation is: 0,865051903114187 =&gt; 1, 14 have 6 transfers | 2, 5, 7, 13, 15 have 7 transfers | 3, 6, 9, 10, 16 have 8 transfers | 4, 8, 11, 12, 17 have 9 transfers</t>
  </si>
  <si>
    <t>KO (player 4 shares a table with player 5 on round 2): 74 (once), 17 (twice)</t>
  </si>
  <si>
    <t>KO. Absolute deviation is: 0,182825484764543 =&gt; 1, 2, 6, 7, 8, 11, 12 have 15 VP | 3, 4, 5, 9, 10, 13, 14, 15, 16, 17, 18, 19 have 14 VP</t>
  </si>
  <si>
    <t>KO. Absolute deviation is: 0,74792243767313 =&gt; 1, 7, 11, 17, 19 have 7 transfers | 2, 4, 5, 12, 13, 14, 15, 16, 18 have 9 transfers | 3, 6, 8, 9, 10 have 8 transfers</t>
  </si>
  <si>
    <t>KO (player 3 shares a table with player 5 on round 2): 72 (once), 12 (twice)</t>
  </si>
  <si>
    <t>KO. Absolute deviation is: 0,222222222222222 =&gt; 1, 2, 3, 5, 6, 7, 8, 9, 11, 13, 15, 16 have 14 VP | 4, 10, 12, 14, 17, 18 have 13 VP</t>
  </si>
  <si>
    <t>KO. Absolute deviation is: 0,666666666666667 =&gt; 1, 2, 6, 12, 15, 16 have 7 transfers | 3, 9, 10, 11, 13, 17 have 8 transfers | 4, 5, 7, 8, 14, 18 have 9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</si>
</sst>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topLeftCell="B79" workbookViewId="0">
      <selection activeCell="G84" sqref="G84"/>
    </sheetView>
  </sheetViews>
  <sheetFormatPr defaultRowHeight="15" x14ac:dyDescent="0.25"/>
  <cols>
    <col min="1" max="1" width="48" style="1" customWidth="1"/>
    <col min="2" max="2" width="4.5703125" style="1" customWidth="1"/>
    <col min="3" max="3" width="56.5703125" style="1" customWidth="1"/>
    <col min="4" max="4" width="19.28515625" style="1" customWidth="1"/>
    <col min="7" max="7" width="48" style="1" customWidth="1"/>
    <col min="8" max="8" width="4.5703125" style="1" customWidth="1"/>
    <col min="9" max="9" width="56.5703125" style="1" customWidth="1"/>
    <col min="10" max="10" width="19.28515625" style="1" customWidth="1"/>
  </cols>
  <sheetData>
    <row r="1" spans="1:10" x14ac:dyDescent="0.25">
      <c r="A1" s="2" t="s">
        <v>1</v>
      </c>
      <c r="B1" s="2"/>
      <c r="C1" s="2">
        <v>8</v>
      </c>
      <c r="D1" s="2"/>
      <c r="E1" s="6"/>
      <c r="G1" s="4" t="s">
        <v>1</v>
      </c>
      <c r="H1" s="4"/>
      <c r="I1" s="4">
        <v>8</v>
      </c>
      <c r="J1" s="4"/>
    </row>
    <row r="2" spans="1:10" ht="30" x14ac:dyDescent="0.25">
      <c r="A2" s="2" t="s">
        <v>2</v>
      </c>
      <c r="B2" s="2"/>
      <c r="C2" s="2" t="s">
        <v>3</v>
      </c>
      <c r="D2" s="2" t="str">
        <f>C2</f>
        <v>OK</v>
      </c>
      <c r="E2" s="6" t="str">
        <f>IF(D2=J2,"","X")</f>
        <v/>
      </c>
      <c r="G2" s="4" t="s">
        <v>2</v>
      </c>
      <c r="H2" s="4"/>
      <c r="I2" s="4" t="s">
        <v>3</v>
      </c>
      <c r="J2" s="4" t="str">
        <f>I2</f>
        <v>OK</v>
      </c>
    </row>
    <row r="3" spans="1:10" ht="30" x14ac:dyDescent="0.25">
      <c r="A3" s="2" t="s">
        <v>0</v>
      </c>
      <c r="B3" s="2"/>
      <c r="C3" s="2" t="s">
        <v>13</v>
      </c>
      <c r="D3" s="2" t="str">
        <f>RIGHT(C3,LEN(C3) - FIND(":",C3,1) -1)</f>
        <v>12 (once), 12 (twice)</v>
      </c>
      <c r="E3" s="6" t="str">
        <f t="shared" ref="E3:E8" si="0">IF(D3=J3,"","X")</f>
        <v/>
      </c>
      <c r="G3" s="4" t="s">
        <v>0</v>
      </c>
      <c r="H3" s="4"/>
      <c r="I3" s="4" t="s">
        <v>13</v>
      </c>
      <c r="J3" s="4" t="str">
        <f>RIGHT(I3,LEN(I3) - FIND(":",I3,1) -1)</f>
        <v>12 (once), 12 (twice)</v>
      </c>
    </row>
    <row r="4" spans="1:10" x14ac:dyDescent="0.25">
      <c r="A4" s="2" t="s">
        <v>5</v>
      </c>
      <c r="B4" s="2" t="s">
        <v>3</v>
      </c>
      <c r="C4" s="2" t="s">
        <v>3</v>
      </c>
      <c r="D4" s="2" t="str">
        <f>IF(C4="OK","OK",MID(C4,2+FIND(": ",C4), MIN(5,FIND(" =&gt;",C4)-FIND(": ",C4)-2)))</f>
        <v>OK</v>
      </c>
      <c r="E4" s="6" t="str">
        <f t="shared" si="0"/>
        <v/>
      </c>
      <c r="G4" s="4" t="s">
        <v>5</v>
      </c>
      <c r="H4" s="4" t="s">
        <v>3</v>
      </c>
      <c r="I4" s="4" t="s">
        <v>3</v>
      </c>
      <c r="J4" s="4" t="str">
        <f>IF(I4="OK","OK",MID(I4,2+FIND(": ",I4), MIN(5,FIND(" =&gt;",I4)-FIND(": ",I4)-2)))</f>
        <v>OK</v>
      </c>
    </row>
    <row r="5" spans="1:10" ht="30" x14ac:dyDescent="0.25">
      <c r="A5" s="2" t="s">
        <v>6</v>
      </c>
      <c r="B5" s="2"/>
      <c r="C5" s="2" t="s">
        <v>3</v>
      </c>
      <c r="D5" s="2" t="str">
        <f>C5</f>
        <v>OK</v>
      </c>
      <c r="E5" s="6" t="str">
        <f t="shared" si="0"/>
        <v/>
      </c>
      <c r="G5" s="4" t="s">
        <v>6</v>
      </c>
      <c r="H5" s="4"/>
      <c r="I5" s="4" t="s">
        <v>3</v>
      </c>
      <c r="J5" s="4" t="str">
        <f>I5</f>
        <v>OK</v>
      </c>
    </row>
    <row r="6" spans="1:10" ht="30" x14ac:dyDescent="0.25">
      <c r="A6" s="2" t="s">
        <v>7</v>
      </c>
      <c r="B6" s="2"/>
      <c r="C6" s="2" t="s">
        <v>3</v>
      </c>
      <c r="D6" s="2" t="str">
        <f>C6</f>
        <v>OK</v>
      </c>
      <c r="E6" s="6" t="str">
        <f t="shared" si="0"/>
        <v/>
      </c>
      <c r="G6" s="4" t="s">
        <v>7</v>
      </c>
      <c r="H6" s="4"/>
      <c r="I6" s="4" t="s">
        <v>3</v>
      </c>
      <c r="J6" s="4" t="str">
        <f>I6</f>
        <v>OK</v>
      </c>
    </row>
    <row r="7" spans="1:10" ht="30" x14ac:dyDescent="0.25">
      <c r="A7" s="2" t="s">
        <v>9</v>
      </c>
      <c r="B7" s="2"/>
      <c r="C7" s="2" t="s">
        <v>3</v>
      </c>
      <c r="D7" s="2" t="str">
        <f>C7</f>
        <v>OK</v>
      </c>
      <c r="E7" s="6" t="str">
        <f t="shared" si="0"/>
        <v/>
      </c>
      <c r="G7" s="4" t="s">
        <v>9</v>
      </c>
      <c r="H7" s="4"/>
      <c r="I7" s="4" t="s">
        <v>3</v>
      </c>
      <c r="J7" s="4" t="str">
        <f>I7</f>
        <v>OK</v>
      </c>
    </row>
    <row r="8" spans="1:10" ht="30" x14ac:dyDescent="0.25">
      <c r="A8" s="2" t="s">
        <v>11</v>
      </c>
      <c r="B8" s="2">
        <v>1</v>
      </c>
      <c r="C8" s="2" t="s">
        <v>14</v>
      </c>
      <c r="D8" s="2" t="str">
        <f>MID(C8,2+FIND(": ",C8), MIN(5,FIND(" =&gt;",C8)-FIND(": ",C8)-2))</f>
        <v>1</v>
      </c>
      <c r="E8" s="6" t="str">
        <f t="shared" si="0"/>
        <v/>
      </c>
      <c r="G8" s="4" t="s">
        <v>11</v>
      </c>
      <c r="H8" s="4">
        <v>1</v>
      </c>
      <c r="I8" s="4" t="s">
        <v>44</v>
      </c>
      <c r="J8" s="4" t="str">
        <f>MID(I8,2+FIND(": ",I8), MIN(5,FIND(" =&gt;",I8)-FIND(": ",I8)-2))</f>
        <v>1</v>
      </c>
    </row>
    <row r="9" spans="1:10" x14ac:dyDescent="0.25">
      <c r="D9" s="2"/>
      <c r="E9" s="6"/>
    </row>
    <row r="10" spans="1:10" x14ac:dyDescent="0.25">
      <c r="A10" s="2" t="s">
        <v>1</v>
      </c>
      <c r="B10" s="2"/>
      <c r="C10" s="2">
        <v>9</v>
      </c>
      <c r="D10" s="2"/>
      <c r="E10" s="6"/>
      <c r="G10" s="4" t="s">
        <v>1</v>
      </c>
      <c r="H10" s="4"/>
      <c r="I10" s="4">
        <v>9</v>
      </c>
      <c r="J10" s="4"/>
    </row>
    <row r="11" spans="1:10" ht="30" x14ac:dyDescent="0.25">
      <c r="A11" s="2" t="s">
        <v>2</v>
      </c>
      <c r="B11" s="2"/>
      <c r="C11" s="2" t="s">
        <v>3</v>
      </c>
      <c r="D11" s="2" t="str">
        <f t="shared" ref="D11" si="1">C11</f>
        <v>OK</v>
      </c>
      <c r="E11" s="6" t="str">
        <f t="shared" ref="E11:E71" si="2">IF(D11=J11,"","X")</f>
        <v/>
      </c>
      <c r="G11" s="4" t="s">
        <v>2</v>
      </c>
      <c r="H11" s="4"/>
      <c r="I11" s="4" t="s">
        <v>3</v>
      </c>
      <c r="J11" s="4" t="str">
        <f t="shared" ref="J11" si="3">I11</f>
        <v>OK</v>
      </c>
    </row>
    <row r="12" spans="1:10" ht="30" x14ac:dyDescent="0.25">
      <c r="A12" s="2" t="s">
        <v>0</v>
      </c>
      <c r="B12" s="2"/>
      <c r="C12" s="5" t="s">
        <v>15</v>
      </c>
      <c r="D12" s="2" t="str">
        <f t="shared" ref="D12" si="4">RIGHT(C12,LEN(C12) - FIND(":",C12,1) -1)</f>
        <v>15 (once), 12 (twice), 3 (thrice)</v>
      </c>
      <c r="E12" s="6" t="str">
        <f t="shared" si="2"/>
        <v/>
      </c>
      <c r="G12" s="4" t="s">
        <v>0</v>
      </c>
      <c r="H12" s="4"/>
      <c r="I12" s="5" t="s">
        <v>45</v>
      </c>
      <c r="J12" s="4" t="str">
        <f t="shared" ref="J12" si="5">RIGHT(I12,LEN(I12) - FIND(":",I12,1) -1)</f>
        <v>15 (once), 12 (twice), 3 (thrice)</v>
      </c>
    </row>
    <row r="13" spans="1:10" ht="30" x14ac:dyDescent="0.25">
      <c r="A13" s="2" t="s">
        <v>5</v>
      </c>
      <c r="B13" s="2">
        <v>0.22</v>
      </c>
      <c r="C13" s="2" t="s">
        <v>16</v>
      </c>
      <c r="D13" s="2" t="str">
        <f t="shared" ref="D13" si="6">IF(C13="OK","OK",MID(C13,2+FIND(": ",C13), MIN(5,FIND(" =&gt;",C13)-FIND(": ",C13)-2)))</f>
        <v>0,222</v>
      </c>
      <c r="E13" s="6" t="str">
        <f t="shared" si="2"/>
        <v/>
      </c>
      <c r="G13" s="4" t="s">
        <v>5</v>
      </c>
      <c r="H13" s="4">
        <v>0.22</v>
      </c>
      <c r="I13" s="4" t="s">
        <v>46</v>
      </c>
      <c r="J13" s="4" t="str">
        <f t="shared" ref="J13" si="7">IF(I13="OK","OK",MID(I13,2+FIND(": ",I13), MIN(5,FIND(" =&gt;",I13)-FIND(": ",I13)-2)))</f>
        <v>0,222</v>
      </c>
    </row>
    <row r="14" spans="1:10" ht="30" x14ac:dyDescent="0.25">
      <c r="A14" s="2" t="s">
        <v>6</v>
      </c>
      <c r="B14" s="2"/>
      <c r="C14" s="2" t="s">
        <v>3</v>
      </c>
      <c r="D14" s="2" t="str">
        <f t="shared" ref="D14:D16" si="8">C14</f>
        <v>OK</v>
      </c>
      <c r="E14" s="6" t="str">
        <f t="shared" si="2"/>
        <v/>
      </c>
      <c r="G14" s="4" t="s">
        <v>6</v>
      </c>
      <c r="H14" s="4"/>
      <c r="I14" s="4" t="s">
        <v>3</v>
      </c>
      <c r="J14" s="4" t="str">
        <f t="shared" ref="J14:J16" si="9">I14</f>
        <v>OK</v>
      </c>
    </row>
    <row r="15" spans="1:10" ht="30" x14ac:dyDescent="0.25">
      <c r="A15" s="2" t="s">
        <v>7</v>
      </c>
      <c r="B15" s="2"/>
      <c r="C15" s="2" t="s">
        <v>3</v>
      </c>
      <c r="D15" s="2" t="str">
        <f t="shared" si="8"/>
        <v>OK</v>
      </c>
      <c r="E15" s="6" t="str">
        <f t="shared" si="2"/>
        <v/>
      </c>
      <c r="G15" s="4" t="s">
        <v>7</v>
      </c>
      <c r="H15" s="4"/>
      <c r="I15" s="4" t="s">
        <v>3</v>
      </c>
      <c r="J15" s="4" t="str">
        <f t="shared" si="9"/>
        <v>OK</v>
      </c>
    </row>
    <row r="16" spans="1:10" ht="30" x14ac:dyDescent="0.25">
      <c r="A16" s="2" t="s">
        <v>9</v>
      </c>
      <c r="B16" s="2"/>
      <c r="C16" s="2" t="s">
        <v>3</v>
      </c>
      <c r="D16" s="2" t="str">
        <f t="shared" si="8"/>
        <v>OK</v>
      </c>
      <c r="E16" s="6" t="str">
        <f t="shared" si="2"/>
        <v/>
      </c>
      <c r="G16" s="4" t="s">
        <v>9</v>
      </c>
      <c r="H16" s="4"/>
      <c r="I16" s="4" t="s">
        <v>3</v>
      </c>
      <c r="J16" s="4" t="str">
        <f t="shared" si="9"/>
        <v>OK</v>
      </c>
    </row>
    <row r="17" spans="1:10" ht="30" x14ac:dyDescent="0.25">
      <c r="A17" s="2" t="s">
        <v>11</v>
      </c>
      <c r="B17" s="2">
        <v>0.66</v>
      </c>
      <c r="C17" s="2" t="s">
        <v>17</v>
      </c>
      <c r="D17" s="2" t="str">
        <f t="shared" ref="D17" si="10">MID(C17,2+FIND(": ",C17), MIN(5,FIND(" =&gt;",C17)-FIND(": ",C17)-2))</f>
        <v>0,666</v>
      </c>
      <c r="E17" s="6" t="str">
        <f t="shared" si="2"/>
        <v/>
      </c>
      <c r="G17" s="4" t="s">
        <v>11</v>
      </c>
      <c r="H17" s="4">
        <v>0.66</v>
      </c>
      <c r="I17" s="4" t="s">
        <v>47</v>
      </c>
      <c r="J17" s="4" t="str">
        <f t="shared" ref="J17" si="11">MID(I17,2+FIND(": ",I17), MIN(5,FIND(" =&gt;",I17)-FIND(": ",I17)-2))</f>
        <v>0,666</v>
      </c>
    </row>
    <row r="18" spans="1:10" x14ac:dyDescent="0.25">
      <c r="D18" s="2"/>
      <c r="E18" s="6"/>
    </row>
    <row r="19" spans="1:10" x14ac:dyDescent="0.25">
      <c r="A19" s="2" t="s">
        <v>1</v>
      </c>
      <c r="B19" s="2"/>
      <c r="C19" s="2">
        <v>10</v>
      </c>
      <c r="D19" s="2"/>
      <c r="E19" s="6"/>
      <c r="G19" s="4" t="s">
        <v>1</v>
      </c>
      <c r="H19" s="4"/>
      <c r="I19" s="4">
        <v>10</v>
      </c>
      <c r="J19" s="4"/>
    </row>
    <row r="20" spans="1:10" ht="30" x14ac:dyDescent="0.25">
      <c r="A20" s="2" t="s">
        <v>2</v>
      </c>
      <c r="B20" s="2"/>
      <c r="C20" s="2" t="s">
        <v>3</v>
      </c>
      <c r="D20" s="2" t="str">
        <f t="shared" ref="D20" si="12">C20</f>
        <v>OK</v>
      </c>
      <c r="E20" s="6" t="str">
        <f t="shared" ref="E20" si="13">IF(D20=J20,"","X")</f>
        <v/>
      </c>
      <c r="G20" s="4" t="s">
        <v>2</v>
      </c>
      <c r="H20" s="4"/>
      <c r="I20" s="4" t="s">
        <v>3</v>
      </c>
      <c r="J20" s="4" t="str">
        <f t="shared" ref="J20" si="14">I20</f>
        <v>OK</v>
      </c>
    </row>
    <row r="21" spans="1:10" ht="30" x14ac:dyDescent="0.25">
      <c r="A21" s="2" t="s">
        <v>0</v>
      </c>
      <c r="B21" s="2"/>
      <c r="C21" s="2" t="s">
        <v>4</v>
      </c>
      <c r="D21" s="2" t="str">
        <f t="shared" ref="D21" si="15">RIGHT(C21,LEN(C21) - FIND(":",C21,1) -1)</f>
        <v>18 (once), 18 (twice), 2 (thrice)</v>
      </c>
      <c r="E21" s="6" t="str">
        <f t="shared" si="2"/>
        <v>X</v>
      </c>
      <c r="G21" s="4" t="s">
        <v>0</v>
      </c>
      <c r="H21" s="4"/>
      <c r="I21" s="4" t="s">
        <v>48</v>
      </c>
      <c r="J21" s="5" t="str">
        <f t="shared" ref="J21" si="16">RIGHT(I21,LEN(I21) - FIND(":",I21,1) -1)</f>
        <v>21 (once), 15 (twice), 3 (thrice)</v>
      </c>
    </row>
    <row r="22" spans="1:10" x14ac:dyDescent="0.25">
      <c r="A22" s="2" t="s">
        <v>5</v>
      </c>
      <c r="B22" s="2" t="s">
        <v>3</v>
      </c>
      <c r="C22" s="2" t="s">
        <v>3</v>
      </c>
      <c r="D22" s="2" t="str">
        <f t="shared" ref="D22" si="17">IF(C22="OK","OK",MID(C22,2+FIND(": ",C22), MIN(5,FIND(" =&gt;",C22)-FIND(": ",C22)-2)))</f>
        <v>OK</v>
      </c>
      <c r="E22" s="6" t="str">
        <f t="shared" si="2"/>
        <v/>
      </c>
      <c r="G22" s="4" t="s">
        <v>5</v>
      </c>
      <c r="H22" s="4" t="s">
        <v>3</v>
      </c>
      <c r="I22" s="4" t="s">
        <v>3</v>
      </c>
      <c r="J22" s="4" t="str">
        <f t="shared" ref="J22" si="18">IF(I22="OK","OK",MID(I22,2+FIND(": ",I22), MIN(5,FIND(" =&gt;",I22)-FIND(": ",I22)-2)))</f>
        <v>OK</v>
      </c>
    </row>
    <row r="23" spans="1:10" ht="30" x14ac:dyDescent="0.25">
      <c r="A23" s="2" t="s">
        <v>6</v>
      </c>
      <c r="B23" s="2"/>
      <c r="C23" s="2" t="s">
        <v>3</v>
      </c>
      <c r="D23" s="2" t="str">
        <f t="shared" ref="D23:D25" si="19">C23</f>
        <v>OK</v>
      </c>
      <c r="E23" s="6" t="str">
        <f t="shared" si="2"/>
        <v/>
      </c>
      <c r="G23" s="4" t="s">
        <v>6</v>
      </c>
      <c r="H23" s="4"/>
      <c r="I23" s="4" t="s">
        <v>3</v>
      </c>
      <c r="J23" s="4" t="str">
        <f t="shared" ref="J23:J25" si="20">I23</f>
        <v>OK</v>
      </c>
    </row>
    <row r="24" spans="1:10" ht="30" x14ac:dyDescent="0.25">
      <c r="A24" s="2" t="s">
        <v>7</v>
      </c>
      <c r="B24" s="2"/>
      <c r="C24" s="2" t="s">
        <v>8</v>
      </c>
      <c r="D24" s="5" t="str">
        <f t="shared" si="19"/>
        <v>KO (player ?, table 1, round 2)</v>
      </c>
      <c r="E24" s="6" t="str">
        <f t="shared" si="2"/>
        <v>X</v>
      </c>
      <c r="G24" s="4" t="s">
        <v>7</v>
      </c>
      <c r="H24" s="4"/>
      <c r="I24" s="4" t="s">
        <v>3</v>
      </c>
      <c r="J24" s="4" t="str">
        <f t="shared" si="20"/>
        <v>OK</v>
      </c>
    </row>
    <row r="25" spans="1:10" ht="30" x14ac:dyDescent="0.25">
      <c r="A25" s="2" t="s">
        <v>9</v>
      </c>
      <c r="B25" s="2"/>
      <c r="C25" s="2" t="s">
        <v>10</v>
      </c>
      <c r="D25" s="5" t="str">
        <f t="shared" si="19"/>
        <v>KO (player 7, table 1, position 2)</v>
      </c>
      <c r="E25" s="6" t="str">
        <f t="shared" si="2"/>
        <v>X</v>
      </c>
      <c r="G25" s="4" t="s">
        <v>9</v>
      </c>
      <c r="H25" s="4"/>
      <c r="I25" s="4" t="s">
        <v>3</v>
      </c>
      <c r="J25" s="4" t="str">
        <f t="shared" si="20"/>
        <v>OK</v>
      </c>
    </row>
    <row r="26" spans="1:10" ht="30" x14ac:dyDescent="0.25">
      <c r="A26" s="2" t="s">
        <v>11</v>
      </c>
      <c r="B26" s="2">
        <v>0.72</v>
      </c>
      <c r="C26" s="2" t="s">
        <v>12</v>
      </c>
      <c r="D26" s="5" t="str">
        <f t="shared" ref="D26" si="21">MID(C26,2+FIND(": ",C26), MIN(5,FIND(" =&gt;",C26)-FIND(": ",C26)-2))</f>
        <v>1,04</v>
      </c>
      <c r="E26" s="6" t="str">
        <f t="shared" si="2"/>
        <v>X</v>
      </c>
      <c r="G26" s="4" t="s">
        <v>11</v>
      </c>
      <c r="H26" s="4">
        <v>0.72</v>
      </c>
      <c r="I26" s="4" t="s">
        <v>49</v>
      </c>
      <c r="J26" s="4" t="str">
        <f t="shared" ref="J26" si="22">MID(I26,2+FIND(": ",I26), MIN(5,FIND(" =&gt;",I26)-FIND(": ",I26)-2))</f>
        <v>0,72</v>
      </c>
    </row>
    <row r="27" spans="1:10" x14ac:dyDescent="0.25">
      <c r="D27" s="2"/>
      <c r="E27" s="6"/>
    </row>
    <row r="28" spans="1:10" x14ac:dyDescent="0.25">
      <c r="A28" s="2" t="s">
        <v>1</v>
      </c>
      <c r="B28" s="2"/>
      <c r="C28" s="2">
        <v>12</v>
      </c>
      <c r="D28" s="2"/>
      <c r="E28" s="6"/>
      <c r="G28" s="4" t="s">
        <v>1</v>
      </c>
      <c r="H28" s="4"/>
      <c r="I28" s="4">
        <v>12</v>
      </c>
      <c r="J28" s="4"/>
    </row>
    <row r="29" spans="1:10" ht="30" x14ac:dyDescent="0.25">
      <c r="A29" s="2" t="s">
        <v>2</v>
      </c>
      <c r="B29" s="2"/>
      <c r="C29" s="2" t="s">
        <v>3</v>
      </c>
      <c r="D29" s="2" t="str">
        <f t="shared" ref="D29" si="23">C29</f>
        <v>OK</v>
      </c>
      <c r="E29" s="6" t="str">
        <f t="shared" ref="E29" si="24">IF(D29=J29,"","X")</f>
        <v/>
      </c>
      <c r="G29" s="4" t="s">
        <v>2</v>
      </c>
      <c r="H29" s="4"/>
      <c r="I29" s="4" t="s">
        <v>3</v>
      </c>
      <c r="J29" s="4" t="str">
        <f t="shared" ref="J29" si="25">I29</f>
        <v>OK</v>
      </c>
    </row>
    <row r="30" spans="1:10" ht="30" x14ac:dyDescent="0.25">
      <c r="A30" s="2" t="s">
        <v>0</v>
      </c>
      <c r="B30" s="2"/>
      <c r="C30" s="2" t="s">
        <v>18</v>
      </c>
      <c r="D30" s="5" t="str">
        <f t="shared" ref="D30" si="26">RIGHT(C30,LEN(C30) - FIND(":",C30,1) -1)</f>
        <v>30 (once), 12 (twice)</v>
      </c>
      <c r="E30" s="6" t="str">
        <f t="shared" si="2"/>
        <v>X</v>
      </c>
      <c r="G30" s="4" t="s">
        <v>0</v>
      </c>
      <c r="H30" s="4"/>
      <c r="I30" s="4" t="s">
        <v>50</v>
      </c>
      <c r="J30" s="4" t="str">
        <f t="shared" ref="J30" si="27">RIGHT(I30,LEN(I30) - FIND(":",I30,1) -1)</f>
        <v>36 (once), 9 (twice)</v>
      </c>
    </row>
    <row r="31" spans="1:10" x14ac:dyDescent="0.25">
      <c r="A31" s="2" t="s">
        <v>5</v>
      </c>
      <c r="B31" s="2" t="s">
        <v>3</v>
      </c>
      <c r="C31" s="2" t="s">
        <v>3</v>
      </c>
      <c r="D31" s="2" t="str">
        <f t="shared" ref="D31" si="28">IF(C31="OK","OK",MID(C31,2+FIND(": ",C31), MIN(5,FIND(" =&gt;",C31)-FIND(": ",C31)-2)))</f>
        <v>OK</v>
      </c>
      <c r="E31" s="6" t="str">
        <f t="shared" si="2"/>
        <v/>
      </c>
      <c r="G31" s="4" t="s">
        <v>5</v>
      </c>
      <c r="H31" s="4" t="s">
        <v>3</v>
      </c>
      <c r="I31" s="4" t="s">
        <v>3</v>
      </c>
      <c r="J31" s="4" t="str">
        <f t="shared" ref="J31" si="29">IF(I31="OK","OK",MID(I31,2+FIND(": ",I31), MIN(5,FIND(" =&gt;",I31)-FIND(": ",I31)-2)))</f>
        <v>OK</v>
      </c>
    </row>
    <row r="32" spans="1:10" ht="30" x14ac:dyDescent="0.25">
      <c r="A32" s="2" t="s">
        <v>6</v>
      </c>
      <c r="B32" s="2"/>
      <c r="C32" s="2" t="s">
        <v>3</v>
      </c>
      <c r="D32" s="2" t="str">
        <f t="shared" ref="D32:D34" si="30">C32</f>
        <v>OK</v>
      </c>
      <c r="E32" s="6" t="str">
        <f t="shared" si="2"/>
        <v/>
      </c>
      <c r="G32" s="4" t="s">
        <v>6</v>
      </c>
      <c r="H32" s="4"/>
      <c r="I32" s="4" t="s">
        <v>3</v>
      </c>
      <c r="J32" s="4" t="str">
        <f t="shared" ref="J32:J34" si="31">I32</f>
        <v>OK</v>
      </c>
    </row>
    <row r="33" spans="1:10" ht="30" x14ac:dyDescent="0.25">
      <c r="A33" s="2" t="s">
        <v>7</v>
      </c>
      <c r="B33" s="2"/>
      <c r="C33" s="2" t="s">
        <v>3</v>
      </c>
      <c r="D33" s="2" t="str">
        <f t="shared" si="30"/>
        <v>OK</v>
      </c>
      <c r="E33" s="6" t="str">
        <f t="shared" si="2"/>
        <v/>
      </c>
      <c r="G33" s="4" t="s">
        <v>7</v>
      </c>
      <c r="H33" s="4"/>
      <c r="I33" s="4" t="s">
        <v>3</v>
      </c>
      <c r="J33" s="4" t="str">
        <f t="shared" si="31"/>
        <v>OK</v>
      </c>
    </row>
    <row r="34" spans="1:10" ht="30" x14ac:dyDescent="0.25">
      <c r="A34" s="2" t="s">
        <v>9</v>
      </c>
      <c r="B34" s="2"/>
      <c r="C34" s="2" t="s">
        <v>3</v>
      </c>
      <c r="D34" s="2" t="str">
        <f t="shared" si="30"/>
        <v>OK</v>
      </c>
      <c r="E34" s="6" t="str">
        <f t="shared" si="2"/>
        <v/>
      </c>
      <c r="G34" s="4" t="s">
        <v>9</v>
      </c>
      <c r="H34" s="4"/>
      <c r="I34" s="4" t="s">
        <v>3</v>
      </c>
      <c r="J34" s="4" t="str">
        <f t="shared" si="31"/>
        <v>OK</v>
      </c>
    </row>
    <row r="35" spans="1:10" ht="45" x14ac:dyDescent="0.25">
      <c r="A35" s="2" t="s">
        <v>11</v>
      </c>
      <c r="B35" s="2">
        <v>1</v>
      </c>
      <c r="C35" s="2" t="s">
        <v>19</v>
      </c>
      <c r="D35" s="2" t="str">
        <f t="shared" ref="D35" si="32">MID(C35,2+FIND(": ",C35), MIN(5,FIND(" =&gt;",C35)-FIND(": ",C35)-2))</f>
        <v>1</v>
      </c>
      <c r="E35" s="6" t="str">
        <f t="shared" si="2"/>
        <v/>
      </c>
      <c r="G35" s="4" t="s">
        <v>11</v>
      </c>
      <c r="H35" s="4">
        <v>1</v>
      </c>
      <c r="I35" s="4" t="s">
        <v>51</v>
      </c>
      <c r="J35" s="4" t="str">
        <f t="shared" ref="J35" si="33">MID(I35,2+FIND(": ",I35), MIN(5,FIND(" =&gt;",I35)-FIND(": ",I35)-2))</f>
        <v>1</v>
      </c>
    </row>
    <row r="36" spans="1:10" x14ac:dyDescent="0.25">
      <c r="D36" s="2"/>
      <c r="E36" s="6"/>
    </row>
    <row r="37" spans="1:10" x14ac:dyDescent="0.25">
      <c r="A37" s="2" t="s">
        <v>1</v>
      </c>
      <c r="B37" s="2"/>
      <c r="C37" s="2">
        <v>13</v>
      </c>
      <c r="D37" s="2"/>
      <c r="E37" s="6"/>
      <c r="G37" s="4" t="s">
        <v>1</v>
      </c>
      <c r="H37" s="4"/>
      <c r="I37" s="4">
        <v>13</v>
      </c>
      <c r="J37" s="4"/>
    </row>
    <row r="38" spans="1:10" ht="30" x14ac:dyDescent="0.25">
      <c r="A38" s="2" t="s">
        <v>2</v>
      </c>
      <c r="B38" s="2"/>
      <c r="C38" s="2" t="s">
        <v>3</v>
      </c>
      <c r="D38" s="2" t="str">
        <f t="shared" ref="D38" si="34">C38</f>
        <v>OK</v>
      </c>
      <c r="E38" s="6" t="str">
        <f t="shared" ref="E38" si="35">IF(D38=J38,"","X")</f>
        <v/>
      </c>
      <c r="G38" s="4" t="s">
        <v>2</v>
      </c>
      <c r="H38" s="4"/>
      <c r="I38" s="4" t="s">
        <v>3</v>
      </c>
      <c r="J38" s="4" t="str">
        <f t="shared" ref="J38" si="36">I38</f>
        <v>OK</v>
      </c>
    </row>
    <row r="39" spans="1:10" ht="30" x14ac:dyDescent="0.25">
      <c r="A39" s="2" t="s">
        <v>0</v>
      </c>
      <c r="B39" s="2"/>
      <c r="C39" s="2" t="s">
        <v>20</v>
      </c>
      <c r="D39" s="5" t="str">
        <f t="shared" ref="D39" si="37">RIGHT(C39,LEN(C39) - FIND(":",C39,1) -1)</f>
        <v>34 (once), 16 (twice)</v>
      </c>
      <c r="E39" s="6" t="str">
        <f t="shared" si="2"/>
        <v>X</v>
      </c>
      <c r="G39" s="4" t="s">
        <v>0</v>
      </c>
      <c r="H39" s="4"/>
      <c r="I39" s="4" t="s">
        <v>52</v>
      </c>
      <c r="J39" s="4" t="str">
        <f t="shared" ref="J39" si="38">RIGHT(I39,LEN(I39) - FIND(":",I39,1) -1)</f>
        <v>42 (once), 12 (twice)</v>
      </c>
    </row>
    <row r="40" spans="1:10" ht="30" x14ac:dyDescent="0.25">
      <c r="A40" s="2" t="s">
        <v>5</v>
      </c>
      <c r="B40" s="2">
        <v>7.0999999999999994E-2</v>
      </c>
      <c r="C40" s="2" t="s">
        <v>21</v>
      </c>
      <c r="D40" s="2" t="str">
        <f t="shared" ref="D40" si="39">IF(C40="OK","OK",MID(C40,2+FIND(": ",C40), MIN(5,FIND(" =&gt;",C40)-FIND(": ",C40)-2)))</f>
        <v>0,071</v>
      </c>
      <c r="E40" s="6" t="str">
        <f t="shared" si="2"/>
        <v/>
      </c>
      <c r="G40" s="4" t="s">
        <v>5</v>
      </c>
      <c r="H40" s="4">
        <v>7.0999999999999994E-2</v>
      </c>
      <c r="I40" s="4" t="s">
        <v>53</v>
      </c>
      <c r="J40" s="4" t="str">
        <f t="shared" ref="J40" si="40">IF(I40="OK","OK",MID(I40,2+FIND(": ",I40), MIN(5,FIND(" =&gt;",I40)-FIND(": ",I40)-2)))</f>
        <v>0,071</v>
      </c>
    </row>
    <row r="41" spans="1:10" ht="30" x14ac:dyDescent="0.25">
      <c r="A41" s="2" t="s">
        <v>6</v>
      </c>
      <c r="B41" s="2"/>
      <c r="C41" s="2" t="s">
        <v>3</v>
      </c>
      <c r="D41" s="2" t="str">
        <f t="shared" ref="D41:D43" si="41">C41</f>
        <v>OK</v>
      </c>
      <c r="E41" s="6" t="str">
        <f t="shared" si="2"/>
        <v/>
      </c>
      <c r="G41" s="4" t="s">
        <v>6</v>
      </c>
      <c r="H41" s="4"/>
      <c r="I41" s="4" t="s">
        <v>3</v>
      </c>
      <c r="J41" s="4" t="str">
        <f t="shared" ref="J41:J43" si="42">I41</f>
        <v>OK</v>
      </c>
    </row>
    <row r="42" spans="1:10" ht="30" x14ac:dyDescent="0.25">
      <c r="A42" s="2" t="s">
        <v>7</v>
      </c>
      <c r="B42" s="2"/>
      <c r="C42" s="2" t="s">
        <v>3</v>
      </c>
      <c r="D42" s="2" t="str">
        <f t="shared" si="41"/>
        <v>OK</v>
      </c>
      <c r="E42" s="6" t="str">
        <f t="shared" si="2"/>
        <v/>
      </c>
      <c r="G42" s="4" t="s">
        <v>7</v>
      </c>
      <c r="H42" s="4"/>
      <c r="I42" s="4" t="s">
        <v>3</v>
      </c>
      <c r="J42" s="4" t="str">
        <f t="shared" si="42"/>
        <v>OK</v>
      </c>
    </row>
    <row r="43" spans="1:10" ht="30" x14ac:dyDescent="0.25">
      <c r="A43" s="2" t="s">
        <v>9</v>
      </c>
      <c r="B43" s="2"/>
      <c r="C43" s="2" t="s">
        <v>3</v>
      </c>
      <c r="D43" s="2" t="str">
        <f t="shared" si="41"/>
        <v>OK</v>
      </c>
      <c r="E43" s="6" t="str">
        <f t="shared" si="2"/>
        <v/>
      </c>
      <c r="G43" s="4" t="s">
        <v>9</v>
      </c>
      <c r="H43" s="4"/>
      <c r="I43" s="4" t="s">
        <v>3</v>
      </c>
      <c r="J43" s="4" t="str">
        <f t="shared" si="42"/>
        <v>OK</v>
      </c>
    </row>
    <row r="44" spans="1:10" ht="45" x14ac:dyDescent="0.25">
      <c r="A44" s="2" t="s">
        <v>11</v>
      </c>
      <c r="B44" s="2">
        <v>0.80400000000000005</v>
      </c>
      <c r="C44" s="2" t="s">
        <v>22</v>
      </c>
      <c r="D44" s="2" t="str">
        <f t="shared" ref="D44" si="43">MID(C44,2+FIND(": ",C44), MIN(5,FIND(" =&gt;",C44)-FIND(": ",C44)-2))</f>
        <v>0,804</v>
      </c>
      <c r="E44" s="6" t="str">
        <f t="shared" si="2"/>
        <v/>
      </c>
      <c r="G44" s="4" t="s">
        <v>11</v>
      </c>
      <c r="H44" s="4">
        <v>0.80400000000000005</v>
      </c>
      <c r="I44" s="4" t="s">
        <v>54</v>
      </c>
      <c r="J44" s="4" t="str">
        <f t="shared" ref="J44" si="44">MID(I44,2+FIND(": ",I44), MIN(5,FIND(" =&gt;",I44)-FIND(": ",I44)-2))</f>
        <v>0,804</v>
      </c>
    </row>
    <row r="45" spans="1:10" x14ac:dyDescent="0.25">
      <c r="D45" s="2"/>
      <c r="E45" s="6"/>
    </row>
    <row r="46" spans="1:10" x14ac:dyDescent="0.25">
      <c r="A46" s="2" t="s">
        <v>1</v>
      </c>
      <c r="B46" s="2"/>
      <c r="C46" s="2">
        <v>14</v>
      </c>
      <c r="D46" s="2"/>
      <c r="E46" s="6"/>
      <c r="G46" s="4" t="s">
        <v>1</v>
      </c>
      <c r="H46" s="4"/>
      <c r="I46" s="4">
        <v>14</v>
      </c>
      <c r="J46" s="4"/>
    </row>
    <row r="47" spans="1:10" ht="30" x14ac:dyDescent="0.25">
      <c r="A47" s="2" t="s">
        <v>2</v>
      </c>
      <c r="B47" s="2"/>
      <c r="C47" s="2" t="s">
        <v>3</v>
      </c>
      <c r="D47" s="2" t="str">
        <f t="shared" ref="D47" si="45">C47</f>
        <v>OK</v>
      </c>
      <c r="E47" s="6" t="str">
        <f t="shared" ref="E47" si="46">IF(D47=J47,"","X")</f>
        <v/>
      </c>
      <c r="G47" s="4" t="s">
        <v>2</v>
      </c>
      <c r="H47" s="4"/>
      <c r="I47" s="4" t="s">
        <v>3</v>
      </c>
      <c r="J47" s="4" t="str">
        <f t="shared" ref="J47" si="47">I47</f>
        <v>OK</v>
      </c>
    </row>
    <row r="48" spans="1:10" ht="30" x14ac:dyDescent="0.25">
      <c r="A48" s="2" t="s">
        <v>0</v>
      </c>
      <c r="B48" s="2"/>
      <c r="C48" s="2" t="s">
        <v>23</v>
      </c>
      <c r="D48" s="2" t="str">
        <f t="shared" ref="D48" si="48">RIGHT(C48,LEN(C48) - FIND(":",C48,1) -1)</f>
        <v>42 (once), 18 (twice)</v>
      </c>
      <c r="E48" s="6" t="str">
        <f t="shared" si="2"/>
        <v/>
      </c>
      <c r="G48" s="4" t="s">
        <v>0</v>
      </c>
      <c r="H48" s="4"/>
      <c r="I48" s="4" t="s">
        <v>55</v>
      </c>
      <c r="J48" s="4" t="str">
        <f t="shared" ref="J48" si="49">RIGHT(I48,LEN(I48) - FIND(":",I48,1) -1)</f>
        <v>42 (once), 18 (twice)</v>
      </c>
    </row>
    <row r="49" spans="1:10" ht="30" x14ac:dyDescent="0.25">
      <c r="A49" s="2" t="s">
        <v>5</v>
      </c>
      <c r="B49" s="2">
        <v>6.0999999999999999E-2</v>
      </c>
      <c r="C49" s="2" t="s">
        <v>24</v>
      </c>
      <c r="D49" s="2" t="str">
        <f t="shared" ref="D49" si="50">IF(C49="OK","OK",MID(C49,2+FIND(": ",C49), MIN(5,FIND(" =&gt;",C49)-FIND(": ",C49)-2)))</f>
        <v>0,061</v>
      </c>
      <c r="E49" s="6" t="str">
        <f t="shared" si="2"/>
        <v/>
      </c>
      <c r="G49" s="4" t="s">
        <v>5</v>
      </c>
      <c r="H49" s="4">
        <v>6.0999999999999999E-2</v>
      </c>
      <c r="I49" s="4" t="s">
        <v>56</v>
      </c>
      <c r="J49" s="4" t="str">
        <f t="shared" ref="J49" si="51">IF(I49="OK","OK",MID(I49,2+FIND(": ",I49), MIN(5,FIND(" =&gt;",I49)-FIND(": ",I49)-2)))</f>
        <v>0,061</v>
      </c>
    </row>
    <row r="50" spans="1:10" ht="30" x14ac:dyDescent="0.25">
      <c r="A50" s="2" t="s">
        <v>6</v>
      </c>
      <c r="B50" s="2"/>
      <c r="C50" s="2" t="s">
        <v>3</v>
      </c>
      <c r="D50" s="2" t="str">
        <f t="shared" ref="D50:D52" si="52">C50</f>
        <v>OK</v>
      </c>
      <c r="E50" s="6" t="str">
        <f t="shared" si="2"/>
        <v/>
      </c>
      <c r="G50" s="4" t="s">
        <v>6</v>
      </c>
      <c r="H50" s="4"/>
      <c r="I50" s="4" t="s">
        <v>3</v>
      </c>
      <c r="J50" s="4" t="str">
        <f t="shared" ref="J50:J52" si="53">I50</f>
        <v>OK</v>
      </c>
    </row>
    <row r="51" spans="1:10" ht="30" x14ac:dyDescent="0.25">
      <c r="A51" s="2" t="s">
        <v>7</v>
      </c>
      <c r="B51" s="2"/>
      <c r="C51" s="2" t="s">
        <v>3</v>
      </c>
      <c r="D51" s="2" t="str">
        <f t="shared" si="52"/>
        <v>OK</v>
      </c>
      <c r="E51" s="6" t="str">
        <f t="shared" si="2"/>
        <v/>
      </c>
      <c r="G51" s="4" t="s">
        <v>7</v>
      </c>
      <c r="H51" s="4"/>
      <c r="I51" s="4" t="s">
        <v>3</v>
      </c>
      <c r="J51" s="4" t="str">
        <f t="shared" si="53"/>
        <v>OK</v>
      </c>
    </row>
    <row r="52" spans="1:10" ht="30" x14ac:dyDescent="0.25">
      <c r="A52" s="2" t="s">
        <v>9</v>
      </c>
      <c r="B52" s="2"/>
      <c r="C52" s="2" t="s">
        <v>25</v>
      </c>
      <c r="D52" s="5" t="str">
        <f t="shared" si="52"/>
        <v>KO (player 12, table 2, position 2)</v>
      </c>
      <c r="E52" s="6" t="str">
        <f t="shared" si="2"/>
        <v>X</v>
      </c>
      <c r="G52" s="4" t="s">
        <v>9</v>
      </c>
      <c r="H52" s="4"/>
      <c r="I52" s="4" t="s">
        <v>3</v>
      </c>
      <c r="J52" s="4" t="str">
        <f t="shared" si="53"/>
        <v>OK</v>
      </c>
    </row>
    <row r="53" spans="1:10" ht="45" x14ac:dyDescent="0.25">
      <c r="A53" s="2" t="s">
        <v>11</v>
      </c>
      <c r="B53" s="2">
        <v>0.73399999999999999</v>
      </c>
      <c r="C53" s="2" t="s">
        <v>26</v>
      </c>
      <c r="D53" s="5" t="str">
        <f t="shared" ref="D53" si="54">MID(C53,2+FIND(": ",C53), MIN(5,FIND(" =&gt;",C53)-FIND(": ",C53)-2))</f>
        <v>0,755</v>
      </c>
      <c r="E53" s="6" t="str">
        <f t="shared" si="2"/>
        <v>X</v>
      </c>
      <c r="G53" s="4" t="s">
        <v>11</v>
      </c>
      <c r="H53" s="4">
        <v>0.73399999999999999</v>
      </c>
      <c r="I53" s="4" t="s">
        <v>57</v>
      </c>
      <c r="J53" s="4" t="str">
        <f t="shared" ref="J53" si="55">MID(I53,2+FIND(": ",I53), MIN(5,FIND(" =&gt;",I53)-FIND(": ",I53)-2))</f>
        <v>0,734</v>
      </c>
    </row>
    <row r="54" spans="1:10" x14ac:dyDescent="0.25">
      <c r="D54" s="2"/>
      <c r="E54" s="6"/>
    </row>
    <row r="55" spans="1:10" x14ac:dyDescent="0.25">
      <c r="A55" s="2" t="s">
        <v>1</v>
      </c>
      <c r="B55" s="2"/>
      <c r="C55" s="2">
        <v>15</v>
      </c>
      <c r="D55" s="2"/>
      <c r="E55" s="6"/>
      <c r="G55" s="4" t="s">
        <v>1</v>
      </c>
      <c r="H55" s="4"/>
      <c r="I55" s="4">
        <v>15</v>
      </c>
      <c r="J55" s="4"/>
    </row>
    <row r="56" spans="1:10" ht="30" x14ac:dyDescent="0.25">
      <c r="A56" s="2" t="s">
        <v>2</v>
      </c>
      <c r="B56" s="2"/>
      <c r="C56" s="2" t="s">
        <v>3</v>
      </c>
      <c r="D56" s="2" t="str">
        <f t="shared" ref="D56" si="56">C56</f>
        <v>OK</v>
      </c>
      <c r="E56" s="6" t="str">
        <f t="shared" ref="E56" si="57">IF(D56=J56,"","X")</f>
        <v/>
      </c>
      <c r="G56" s="4" t="s">
        <v>2</v>
      </c>
      <c r="H56" s="4"/>
      <c r="I56" s="4" t="s">
        <v>3</v>
      </c>
      <c r="J56" s="4" t="str">
        <f t="shared" ref="J56" si="58">I56</f>
        <v>OK</v>
      </c>
    </row>
    <row r="57" spans="1:10" ht="30" x14ac:dyDescent="0.25">
      <c r="A57" s="2" t="s">
        <v>0</v>
      </c>
      <c r="B57" s="2"/>
      <c r="C57" s="2" t="s">
        <v>27</v>
      </c>
      <c r="D57" s="2" t="str">
        <f t="shared" ref="D57" si="59">RIGHT(C57,LEN(C57) - FIND(":",C57,1) -1)</f>
        <v>54 (once), 18 (twice)</v>
      </c>
      <c r="E57" s="6" t="str">
        <f t="shared" si="2"/>
        <v/>
      </c>
      <c r="G57" s="4" t="s">
        <v>0</v>
      </c>
      <c r="H57" s="4"/>
      <c r="I57" s="4" t="s">
        <v>58</v>
      </c>
      <c r="J57" s="4" t="str">
        <f t="shared" ref="J57" si="60">RIGHT(I57,LEN(I57) - FIND(":",I57,1) -1)</f>
        <v>54 (once), 18 (twice)</v>
      </c>
    </row>
    <row r="58" spans="1:10" x14ac:dyDescent="0.25">
      <c r="A58" s="2" t="s">
        <v>5</v>
      </c>
      <c r="B58" s="2" t="s">
        <v>3</v>
      </c>
      <c r="C58" s="2" t="s">
        <v>3</v>
      </c>
      <c r="D58" s="2" t="str">
        <f t="shared" ref="D58" si="61">IF(C58="OK","OK",MID(C58,2+FIND(": ",C58), MIN(5,FIND(" =&gt;",C58)-FIND(": ",C58)-2)))</f>
        <v>OK</v>
      </c>
      <c r="E58" s="6" t="str">
        <f t="shared" si="2"/>
        <v/>
      </c>
      <c r="G58" s="4" t="s">
        <v>5</v>
      </c>
      <c r="H58" s="4" t="s">
        <v>3</v>
      </c>
      <c r="I58" s="4" t="s">
        <v>3</v>
      </c>
      <c r="J58" s="4" t="str">
        <f t="shared" ref="J58" si="62">IF(I58="OK","OK",MID(I58,2+FIND(": ",I58), MIN(5,FIND(" =&gt;",I58)-FIND(": ",I58)-2)))</f>
        <v>OK</v>
      </c>
    </row>
    <row r="59" spans="1:10" ht="30" x14ac:dyDescent="0.25">
      <c r="A59" s="2" t="s">
        <v>6</v>
      </c>
      <c r="B59" s="2"/>
      <c r="C59" s="2" t="s">
        <v>3</v>
      </c>
      <c r="D59" s="2" t="str">
        <f t="shared" ref="D59:D61" si="63">C59</f>
        <v>OK</v>
      </c>
      <c r="E59" s="6" t="str">
        <f t="shared" si="2"/>
        <v/>
      </c>
      <c r="G59" s="4" t="s">
        <v>6</v>
      </c>
      <c r="H59" s="4"/>
      <c r="I59" s="4" t="s">
        <v>3</v>
      </c>
      <c r="J59" s="4" t="str">
        <f t="shared" ref="J59:J61" si="64">I59</f>
        <v>OK</v>
      </c>
    </row>
    <row r="60" spans="1:10" ht="30" x14ac:dyDescent="0.25">
      <c r="A60" s="2" t="s">
        <v>7</v>
      </c>
      <c r="B60" s="2"/>
      <c r="C60" s="2" t="s">
        <v>8</v>
      </c>
      <c r="D60" s="5" t="str">
        <f t="shared" si="63"/>
        <v>KO (player ?, table 1, round 2)</v>
      </c>
      <c r="E60" s="6" t="str">
        <f t="shared" si="2"/>
        <v>X</v>
      </c>
      <c r="G60" s="4" t="s">
        <v>7</v>
      </c>
      <c r="H60" s="4"/>
      <c r="I60" s="4" t="s">
        <v>3</v>
      </c>
      <c r="J60" s="4" t="str">
        <f t="shared" si="64"/>
        <v>OK</v>
      </c>
    </row>
    <row r="61" spans="1:10" ht="30" x14ac:dyDescent="0.25">
      <c r="A61" s="2" t="s">
        <v>9</v>
      </c>
      <c r="B61" s="2"/>
      <c r="C61" s="2" t="s">
        <v>28</v>
      </c>
      <c r="D61" s="5" t="str">
        <f t="shared" si="63"/>
        <v>KO (player 8, table 1, position 3)</v>
      </c>
      <c r="E61" s="6" t="str">
        <f t="shared" si="2"/>
        <v>X</v>
      </c>
      <c r="G61" s="4" t="s">
        <v>9</v>
      </c>
      <c r="H61" s="4"/>
      <c r="I61" s="4" t="s">
        <v>3</v>
      </c>
      <c r="J61" s="4" t="str">
        <f t="shared" si="64"/>
        <v>OK</v>
      </c>
    </row>
    <row r="62" spans="1:10" ht="45" x14ac:dyDescent="0.25">
      <c r="A62" s="2" t="s">
        <v>11</v>
      </c>
      <c r="B62" s="2">
        <v>0.72</v>
      </c>
      <c r="C62" s="2" t="s">
        <v>29</v>
      </c>
      <c r="D62" s="5" t="str">
        <f t="shared" ref="D62" si="65">MID(C62,2+FIND(": ",C62), MIN(5,FIND(" =&gt;",C62)-FIND(": ",C62)-2))</f>
        <v>1,12</v>
      </c>
      <c r="E62" s="6" t="str">
        <f t="shared" si="2"/>
        <v>X</v>
      </c>
      <c r="G62" s="4" t="s">
        <v>11</v>
      </c>
      <c r="H62" s="4">
        <v>0.72</v>
      </c>
      <c r="I62" s="4" t="s">
        <v>59</v>
      </c>
      <c r="J62" s="4" t="str">
        <f t="shared" ref="J62" si="66">MID(I62,2+FIND(": ",I62), MIN(5,FIND(" =&gt;",I62)-FIND(": ",I62)-2))</f>
        <v>0,72</v>
      </c>
    </row>
    <row r="63" spans="1:10" x14ac:dyDescent="0.25">
      <c r="D63" s="2"/>
      <c r="E63" s="6"/>
    </row>
    <row r="64" spans="1:10" x14ac:dyDescent="0.25">
      <c r="A64" s="2" t="s">
        <v>1</v>
      </c>
      <c r="B64" s="2"/>
      <c r="C64" s="2">
        <v>16</v>
      </c>
      <c r="D64" s="2"/>
      <c r="E64" s="6"/>
      <c r="J64" s="4"/>
    </row>
    <row r="65" spans="1:10" ht="30" x14ac:dyDescent="0.25">
      <c r="A65" s="2" t="s">
        <v>2</v>
      </c>
      <c r="B65" s="2"/>
      <c r="C65" s="2" t="s">
        <v>3</v>
      </c>
      <c r="D65" s="2" t="str">
        <f t="shared" ref="D65" si="67">C65</f>
        <v>OK</v>
      </c>
      <c r="E65" s="6" t="str">
        <f t="shared" ref="E65" si="68">IF(D65=J65,"","X")</f>
        <v>X</v>
      </c>
      <c r="J65" s="4">
        <f t="shared" ref="J65" si="69">I65</f>
        <v>0</v>
      </c>
    </row>
    <row r="66" spans="1:10" ht="30" x14ac:dyDescent="0.25">
      <c r="A66" s="2" t="s">
        <v>0</v>
      </c>
      <c r="B66" s="2"/>
      <c r="C66" s="2" t="s">
        <v>30</v>
      </c>
      <c r="D66" s="2" t="str">
        <f t="shared" ref="D66" si="70">RIGHT(C66,LEN(C66) - FIND(":",C66,1) -1)</f>
        <v>72 (once)</v>
      </c>
      <c r="E66" s="6" t="e">
        <f t="shared" si="2"/>
        <v>#VALUE!</v>
      </c>
      <c r="J66" s="4" t="e">
        <f t="shared" ref="J66" si="71">RIGHT(I66,LEN(I66) - FIND(":",I66,1) -1)</f>
        <v>#VALUE!</v>
      </c>
    </row>
    <row r="67" spans="1:10" x14ac:dyDescent="0.25">
      <c r="A67" s="2" t="s">
        <v>5</v>
      </c>
      <c r="B67" s="2" t="s">
        <v>3</v>
      </c>
      <c r="C67" s="2" t="s">
        <v>3</v>
      </c>
      <c r="D67" s="2" t="str">
        <f t="shared" ref="D67" si="72">IF(C67="OK","OK",MID(C67,2+FIND(": ",C67), MIN(5,FIND(" =&gt;",C67)-FIND(": ",C67)-2)))</f>
        <v>OK</v>
      </c>
      <c r="E67" s="6" t="e">
        <f t="shared" si="2"/>
        <v>#VALUE!</v>
      </c>
      <c r="J67" s="4" t="e">
        <f t="shared" ref="J67" si="73">IF(I67="OK","OK",MID(I67,2+FIND(": ",I67), MIN(5,FIND(" =&gt;",I67)-FIND(": ",I67)-2)))</f>
        <v>#VALUE!</v>
      </c>
    </row>
    <row r="68" spans="1:10" ht="30" x14ac:dyDescent="0.25">
      <c r="A68" s="2" t="s">
        <v>6</v>
      </c>
      <c r="B68" s="2"/>
      <c r="C68" s="2" t="s">
        <v>3</v>
      </c>
      <c r="D68" s="2" t="str">
        <f t="shared" ref="D68:D70" si="74">C68</f>
        <v>OK</v>
      </c>
      <c r="E68" s="6" t="str">
        <f t="shared" si="2"/>
        <v>X</v>
      </c>
      <c r="J68" s="4">
        <f t="shared" ref="J68:J70" si="75">I68</f>
        <v>0</v>
      </c>
    </row>
    <row r="69" spans="1:10" ht="30" x14ac:dyDescent="0.25">
      <c r="A69" s="2" t="s">
        <v>7</v>
      </c>
      <c r="B69" s="2"/>
      <c r="C69" s="2" t="s">
        <v>3</v>
      </c>
      <c r="D69" s="2" t="str">
        <f t="shared" si="74"/>
        <v>OK</v>
      </c>
      <c r="E69" s="6" t="str">
        <f t="shared" si="2"/>
        <v>X</v>
      </c>
      <c r="J69" s="4">
        <f t="shared" si="75"/>
        <v>0</v>
      </c>
    </row>
    <row r="70" spans="1:10" ht="30" x14ac:dyDescent="0.25">
      <c r="A70" s="2" t="s">
        <v>9</v>
      </c>
      <c r="B70" s="2"/>
      <c r="C70" s="2" t="s">
        <v>3</v>
      </c>
      <c r="D70" s="2" t="str">
        <f t="shared" si="74"/>
        <v>OK</v>
      </c>
      <c r="E70" s="6" t="str">
        <f t="shared" si="2"/>
        <v>X</v>
      </c>
      <c r="J70" s="4">
        <f t="shared" si="75"/>
        <v>0</v>
      </c>
    </row>
    <row r="71" spans="1:10" ht="45" x14ac:dyDescent="0.25">
      <c r="A71" s="2" t="s">
        <v>11</v>
      </c>
      <c r="B71" s="2">
        <v>1</v>
      </c>
      <c r="C71" s="2" t="s">
        <v>31</v>
      </c>
      <c r="D71" s="2" t="str">
        <f t="shared" ref="D71" si="76">MID(C71,2+FIND(": ",C71), MIN(5,FIND(" =&gt;",C71)-FIND(": ",C71)-2))</f>
        <v>1</v>
      </c>
      <c r="E71" s="6" t="e">
        <f t="shared" si="2"/>
        <v>#VALUE!</v>
      </c>
      <c r="J71" s="4" t="e">
        <f t="shared" ref="J71" si="77">MID(I71,2+FIND(": ",I71), MIN(5,FIND(" =&gt;",I71)-FIND(": ",I71)-2))</f>
        <v>#VALUE!</v>
      </c>
    </row>
    <row r="72" spans="1:10" x14ac:dyDescent="0.25">
      <c r="D72" s="2"/>
      <c r="E72" s="6"/>
    </row>
    <row r="73" spans="1:10" x14ac:dyDescent="0.25">
      <c r="A73" s="2" t="s">
        <v>1</v>
      </c>
      <c r="B73" s="2"/>
      <c r="C73" s="2">
        <v>17</v>
      </c>
      <c r="D73" s="2"/>
      <c r="E73" s="6"/>
      <c r="G73" s="4" t="s">
        <v>1</v>
      </c>
      <c r="H73" s="4"/>
      <c r="I73" s="4">
        <v>17</v>
      </c>
      <c r="J73" s="4"/>
    </row>
    <row r="74" spans="1:10" ht="30" x14ac:dyDescent="0.25">
      <c r="A74" s="2" t="s">
        <v>2</v>
      </c>
      <c r="B74" s="2"/>
      <c r="C74" s="2" t="s">
        <v>3</v>
      </c>
      <c r="D74" s="2" t="str">
        <f t="shared" ref="D74" si="78">C74</f>
        <v>OK</v>
      </c>
      <c r="E74" s="6" t="str">
        <f t="shared" ref="E74:E107" si="79">IF(D74=J74,"","X")</f>
        <v/>
      </c>
      <c r="G74" s="4" t="s">
        <v>2</v>
      </c>
      <c r="H74" s="4"/>
      <c r="I74" s="4" t="s">
        <v>3</v>
      </c>
      <c r="J74" s="4" t="str">
        <f t="shared" ref="J74" si="80">I74</f>
        <v>OK</v>
      </c>
    </row>
    <row r="75" spans="1:10" ht="30" x14ac:dyDescent="0.25">
      <c r="A75" s="2" t="s">
        <v>0</v>
      </c>
      <c r="B75" s="2"/>
      <c r="C75" s="2" t="s">
        <v>32</v>
      </c>
      <c r="D75" s="2" t="str">
        <f t="shared" ref="D75" si="81">RIGHT(C75,LEN(C75) - FIND(":",C75,1) -1)</f>
        <v>58 (once), 13 (twice)</v>
      </c>
      <c r="E75" s="6" t="str">
        <f t="shared" si="79"/>
        <v>X</v>
      </c>
      <c r="G75" s="4" t="s">
        <v>0</v>
      </c>
      <c r="H75" s="4"/>
      <c r="I75" s="4" t="s">
        <v>60</v>
      </c>
      <c r="J75" s="5" t="str">
        <f t="shared" ref="J75" si="82">RIGHT(I75,LEN(I75) - FIND(":",I75,1) -1)</f>
        <v>53 (once), 14 (twice), 1 (thrice)</v>
      </c>
    </row>
    <row r="76" spans="1:10" ht="30" x14ac:dyDescent="0.25">
      <c r="A76" s="2" t="s">
        <v>5</v>
      </c>
      <c r="B76" s="2">
        <v>0.14000000000000001</v>
      </c>
      <c r="C76" s="2" t="s">
        <v>33</v>
      </c>
      <c r="D76" s="2" t="str">
        <f t="shared" ref="D76" si="83">IF(C76="OK","OK",MID(C76,2+FIND(": ",C76), MIN(5,FIND(" =&gt;",C76)-FIND(": ",C76)-2)))</f>
        <v>0,145</v>
      </c>
      <c r="E76" s="6" t="str">
        <f t="shared" si="79"/>
        <v/>
      </c>
      <c r="G76" s="4" t="s">
        <v>5</v>
      </c>
      <c r="H76" s="4">
        <v>0.14000000000000001</v>
      </c>
      <c r="I76" s="4" t="s">
        <v>61</v>
      </c>
      <c r="J76" s="4" t="str">
        <f t="shared" ref="J76" si="84">IF(I76="OK","OK",MID(I76,2+FIND(": ",I76), MIN(5,FIND(" =&gt;",I76)-FIND(": ",I76)-2)))</f>
        <v>0,145</v>
      </c>
    </row>
    <row r="77" spans="1:10" ht="30" x14ac:dyDescent="0.25">
      <c r="A77" s="2" t="s">
        <v>6</v>
      </c>
      <c r="B77" s="2"/>
      <c r="C77" s="2" t="s">
        <v>3</v>
      </c>
      <c r="D77" s="2" t="str">
        <f t="shared" ref="D77:D79" si="85">C77</f>
        <v>OK</v>
      </c>
      <c r="E77" s="6" t="str">
        <f t="shared" si="79"/>
        <v/>
      </c>
      <c r="G77" s="4" t="s">
        <v>6</v>
      </c>
      <c r="H77" s="4"/>
      <c r="I77" s="4" t="s">
        <v>3</v>
      </c>
      <c r="J77" s="4" t="str">
        <f t="shared" ref="J77:J79" si="86">I77</f>
        <v>OK</v>
      </c>
    </row>
    <row r="78" spans="1:10" ht="30" x14ac:dyDescent="0.25">
      <c r="A78" s="2" t="s">
        <v>7</v>
      </c>
      <c r="B78" s="2"/>
      <c r="C78" s="2" t="s">
        <v>3</v>
      </c>
      <c r="D78" s="2" t="str">
        <f t="shared" si="85"/>
        <v>OK</v>
      </c>
      <c r="E78" s="6" t="str">
        <f t="shared" si="79"/>
        <v/>
      </c>
      <c r="G78" s="4" t="s">
        <v>7</v>
      </c>
      <c r="H78" s="4"/>
      <c r="I78" s="4" t="s">
        <v>3</v>
      </c>
      <c r="J78" s="4" t="str">
        <f t="shared" si="86"/>
        <v>OK</v>
      </c>
    </row>
    <row r="79" spans="1:10" ht="30" x14ac:dyDescent="0.25">
      <c r="A79" s="2" t="s">
        <v>9</v>
      </c>
      <c r="B79" s="2"/>
      <c r="C79" s="2" t="s">
        <v>3</v>
      </c>
      <c r="D79" s="2" t="str">
        <f t="shared" si="85"/>
        <v>OK</v>
      </c>
      <c r="E79" s="6" t="str">
        <f t="shared" si="79"/>
        <v/>
      </c>
      <c r="G79" s="4" t="s">
        <v>9</v>
      </c>
      <c r="H79" s="4"/>
      <c r="I79" s="4" t="s">
        <v>3</v>
      </c>
      <c r="J79" s="4" t="str">
        <f t="shared" si="86"/>
        <v>OK</v>
      </c>
    </row>
    <row r="80" spans="1:10" ht="45" x14ac:dyDescent="0.25">
      <c r="A80" s="2" t="s">
        <v>11</v>
      </c>
      <c r="B80" s="2">
        <v>0.86</v>
      </c>
      <c r="C80" s="2" t="s">
        <v>34</v>
      </c>
      <c r="D80" s="5" t="str">
        <f t="shared" ref="D80" si="87">MID(C80,2+FIND(": ",C80), MIN(5,FIND(" =&gt;",C80)-FIND(": ",C80)-2))</f>
        <v>0,982</v>
      </c>
      <c r="E80" s="6" t="str">
        <f t="shared" si="79"/>
        <v>X</v>
      </c>
      <c r="G80" s="4" t="s">
        <v>11</v>
      </c>
      <c r="H80" s="4">
        <v>0.86</v>
      </c>
      <c r="I80" s="4" t="s">
        <v>62</v>
      </c>
      <c r="J80" s="4" t="str">
        <f t="shared" ref="J80" si="88">MID(I80,2+FIND(": ",I80), MIN(5,FIND(" =&gt;",I80)-FIND(": ",I80)-2))</f>
        <v>0,865</v>
      </c>
    </row>
    <row r="81" spans="1:10" x14ac:dyDescent="0.25">
      <c r="D81" s="2"/>
      <c r="E81" s="6"/>
    </row>
    <row r="82" spans="1:10" x14ac:dyDescent="0.25">
      <c r="A82" s="2" t="s">
        <v>1</v>
      </c>
      <c r="B82" s="2"/>
      <c r="C82" s="2">
        <v>18</v>
      </c>
      <c r="D82" s="2"/>
      <c r="E82" s="6"/>
      <c r="G82" s="4" t="s">
        <v>1</v>
      </c>
      <c r="H82" s="4"/>
      <c r="I82" s="4">
        <v>18</v>
      </c>
      <c r="J82" s="4"/>
    </row>
    <row r="83" spans="1:10" ht="30" x14ac:dyDescent="0.25">
      <c r="A83" s="2" t="s">
        <v>2</v>
      </c>
      <c r="B83" s="2"/>
      <c r="C83" s="2" t="s">
        <v>3</v>
      </c>
      <c r="D83" s="2" t="str">
        <f t="shared" ref="D83" si="89">C83</f>
        <v>OK</v>
      </c>
      <c r="E83" s="6" t="str">
        <f t="shared" ref="E83" si="90">IF(D83=J83,"","X")</f>
        <v/>
      </c>
      <c r="G83" s="4" t="s">
        <v>2</v>
      </c>
      <c r="H83" s="4"/>
      <c r="I83" s="4" t="s">
        <v>3</v>
      </c>
      <c r="J83" s="4" t="str">
        <f t="shared" ref="J83" si="91">I83</f>
        <v>OK</v>
      </c>
    </row>
    <row r="84" spans="1:10" ht="30" x14ac:dyDescent="0.25">
      <c r="A84" s="2" t="s">
        <v>0</v>
      </c>
      <c r="B84" s="2"/>
      <c r="C84" s="2" t="s">
        <v>35</v>
      </c>
      <c r="D84" s="5" t="str">
        <f t="shared" ref="D84" si="92">RIGHT(C84,LEN(C84) - FIND(":",C84,1) -1)</f>
        <v>66 (once), 15 (twice)</v>
      </c>
      <c r="E84" s="6" t="str">
        <f t="shared" si="79"/>
        <v>X</v>
      </c>
      <c r="G84" s="4" t="s">
        <v>0</v>
      </c>
      <c r="H84" s="4"/>
      <c r="I84" s="4" t="s">
        <v>66</v>
      </c>
      <c r="J84" s="4" t="str">
        <f t="shared" ref="J84" si="93">RIGHT(I84,LEN(I84) - FIND(":",I84,1) -1)</f>
        <v>72 (once), 12 (twice)</v>
      </c>
    </row>
    <row r="85" spans="1:10" ht="45" x14ac:dyDescent="0.25">
      <c r="A85" s="2" t="s">
        <v>5</v>
      </c>
      <c r="B85" s="2">
        <v>0.22</v>
      </c>
      <c r="C85" s="2" t="s">
        <v>36</v>
      </c>
      <c r="D85" s="2" t="str">
        <f t="shared" ref="D85" si="94">IF(C85="OK","OK",MID(C85,2+FIND(": ",C85), MIN(5,FIND(" =&gt;",C85)-FIND(": ",C85)-2)))</f>
        <v>0,222</v>
      </c>
      <c r="E85" s="6" t="str">
        <f t="shared" si="79"/>
        <v/>
      </c>
      <c r="G85" s="4" t="s">
        <v>5</v>
      </c>
      <c r="H85" s="4">
        <v>0.22</v>
      </c>
      <c r="I85" s="4" t="s">
        <v>67</v>
      </c>
      <c r="J85" s="4" t="str">
        <f t="shared" ref="J85" si="95">IF(I85="OK","OK",MID(I85,2+FIND(": ",I85), MIN(5,FIND(" =&gt;",I85)-FIND(": ",I85)-2)))</f>
        <v>0,222</v>
      </c>
    </row>
    <row r="86" spans="1:10" ht="30" x14ac:dyDescent="0.25">
      <c r="A86" s="2" t="s">
        <v>6</v>
      </c>
      <c r="B86" s="2"/>
      <c r="C86" s="2" t="s">
        <v>3</v>
      </c>
      <c r="D86" s="2" t="str">
        <f t="shared" ref="D86:D88" si="96">C86</f>
        <v>OK</v>
      </c>
      <c r="E86" s="6" t="str">
        <f t="shared" si="79"/>
        <v/>
      </c>
      <c r="G86" s="4" t="s">
        <v>6</v>
      </c>
      <c r="H86" s="4"/>
      <c r="I86" s="4" t="s">
        <v>3</v>
      </c>
      <c r="J86" s="4" t="str">
        <f t="shared" ref="J86:J88" si="97">I86</f>
        <v>OK</v>
      </c>
    </row>
    <row r="87" spans="1:10" ht="30" x14ac:dyDescent="0.25">
      <c r="A87" s="2" t="s">
        <v>7</v>
      </c>
      <c r="B87" s="2"/>
      <c r="C87" s="2" t="s">
        <v>3</v>
      </c>
      <c r="D87" s="2" t="str">
        <f t="shared" si="96"/>
        <v>OK</v>
      </c>
      <c r="E87" s="6" t="str">
        <f t="shared" si="79"/>
        <v/>
      </c>
      <c r="G87" s="4" t="s">
        <v>7</v>
      </c>
      <c r="H87" s="4"/>
      <c r="I87" s="4" t="s">
        <v>3</v>
      </c>
      <c r="J87" s="4" t="str">
        <f t="shared" si="97"/>
        <v>OK</v>
      </c>
    </row>
    <row r="88" spans="1:10" ht="30" x14ac:dyDescent="0.25">
      <c r="A88" s="2" t="s">
        <v>9</v>
      </c>
      <c r="B88" s="2"/>
      <c r="C88" s="2" t="s">
        <v>10</v>
      </c>
      <c r="D88" s="5" t="str">
        <f t="shared" si="96"/>
        <v>KO (player 7, table 1, position 2)</v>
      </c>
      <c r="E88" s="6" t="str">
        <f t="shared" si="79"/>
        <v>X</v>
      </c>
      <c r="G88" s="4" t="s">
        <v>9</v>
      </c>
      <c r="H88" s="4"/>
      <c r="I88" s="4" t="s">
        <v>3</v>
      </c>
      <c r="J88" s="4" t="str">
        <f t="shared" si="97"/>
        <v>OK</v>
      </c>
    </row>
    <row r="89" spans="1:10" ht="45" x14ac:dyDescent="0.25">
      <c r="A89" s="2" t="s">
        <v>11</v>
      </c>
      <c r="B89" s="2">
        <v>0.66</v>
      </c>
      <c r="C89" s="2" t="s">
        <v>37</v>
      </c>
      <c r="D89" s="5" t="str">
        <f t="shared" ref="D89" si="98">MID(C89,2+FIND(": ",C89), MIN(5,FIND(" =&gt;",C89)-FIND(": ",C89)-2))</f>
        <v>0,777</v>
      </c>
      <c r="E89" s="6" t="str">
        <f t="shared" si="79"/>
        <v>X</v>
      </c>
      <c r="G89" s="4" t="s">
        <v>11</v>
      </c>
      <c r="H89" s="4">
        <v>0.66</v>
      </c>
      <c r="I89" s="4" t="s">
        <v>68</v>
      </c>
      <c r="J89" s="4" t="str">
        <f t="shared" ref="J89" si="99">MID(I89,2+FIND(": ",I89), MIN(5,FIND(" =&gt;",I89)-FIND(": ",I89)-2))</f>
        <v>0,666</v>
      </c>
    </row>
    <row r="90" spans="1:10" x14ac:dyDescent="0.25">
      <c r="D90" s="2"/>
      <c r="E90" s="6"/>
    </row>
    <row r="91" spans="1:10" x14ac:dyDescent="0.25">
      <c r="A91" s="2" t="s">
        <v>1</v>
      </c>
      <c r="B91" s="2"/>
      <c r="C91" s="2">
        <v>19</v>
      </c>
      <c r="D91" s="2"/>
      <c r="E91" s="6"/>
      <c r="G91" s="3" t="s">
        <v>1</v>
      </c>
      <c r="H91" s="3"/>
      <c r="I91" s="3">
        <v>19</v>
      </c>
      <c r="J91" s="4"/>
    </row>
    <row r="92" spans="1:10" ht="30" x14ac:dyDescent="0.25">
      <c r="A92" s="2" t="s">
        <v>2</v>
      </c>
      <c r="B92" s="2"/>
      <c r="C92" s="2" t="s">
        <v>3</v>
      </c>
      <c r="D92" s="2" t="str">
        <f t="shared" ref="D92" si="100">C92</f>
        <v>OK</v>
      </c>
      <c r="E92" s="6" t="str">
        <f t="shared" ref="E92" si="101">IF(D92=J92,"","X")</f>
        <v/>
      </c>
      <c r="G92" s="3" t="s">
        <v>2</v>
      </c>
      <c r="H92" s="3"/>
      <c r="I92" s="3" t="s">
        <v>3</v>
      </c>
      <c r="J92" s="4" t="str">
        <f t="shared" ref="J92" si="102">I92</f>
        <v>OK</v>
      </c>
    </row>
    <row r="93" spans="1:10" ht="30" x14ac:dyDescent="0.25">
      <c r="A93" s="2" t="s">
        <v>0</v>
      </c>
      <c r="B93" s="2"/>
      <c r="C93" s="2" t="s">
        <v>38</v>
      </c>
      <c r="D93" s="5" t="str">
        <f t="shared" ref="D93" si="103">RIGHT(C93,LEN(C93) - FIND(":",C93,1) -1)</f>
        <v>84 (once), 12 (twice)</v>
      </c>
      <c r="E93" s="6" t="str">
        <f t="shared" si="79"/>
        <v>X</v>
      </c>
      <c r="G93" s="3" t="s">
        <v>0</v>
      </c>
      <c r="H93" s="3"/>
      <c r="I93" s="3" t="s">
        <v>63</v>
      </c>
      <c r="J93" s="4" t="str">
        <f t="shared" ref="J93" si="104">RIGHT(I93,LEN(I93) - FIND(":",I93,1) -1)</f>
        <v>74 (once), 17 (twice)</v>
      </c>
    </row>
    <row r="94" spans="1:10" ht="45" x14ac:dyDescent="0.25">
      <c r="A94" s="2" t="s">
        <v>5</v>
      </c>
      <c r="B94" s="2">
        <v>0.18</v>
      </c>
      <c r="C94" s="2" t="s">
        <v>39</v>
      </c>
      <c r="D94" s="2" t="str">
        <f t="shared" ref="D94" si="105">IF(C94="OK","OK",MID(C94,2+FIND(": ",C94), MIN(5,FIND(" =&gt;",C94)-FIND(": ",C94)-2)))</f>
        <v>0,182</v>
      </c>
      <c r="E94" s="6" t="str">
        <f t="shared" si="79"/>
        <v/>
      </c>
      <c r="G94" s="3" t="s">
        <v>5</v>
      </c>
      <c r="H94" s="3">
        <v>0.18</v>
      </c>
      <c r="I94" s="3" t="s">
        <v>64</v>
      </c>
      <c r="J94" s="4" t="str">
        <f t="shared" ref="J94" si="106">IF(I94="OK","OK",MID(I94,2+FIND(": ",I94), MIN(5,FIND(" =&gt;",I94)-FIND(": ",I94)-2)))</f>
        <v>0,182</v>
      </c>
    </row>
    <row r="95" spans="1:10" ht="30" x14ac:dyDescent="0.25">
      <c r="A95" s="2" t="s">
        <v>6</v>
      </c>
      <c r="B95" s="2"/>
      <c r="C95" s="2" t="s">
        <v>3</v>
      </c>
      <c r="D95" s="2" t="str">
        <f t="shared" ref="D95:D97" si="107">C95</f>
        <v>OK</v>
      </c>
      <c r="E95" s="6" t="str">
        <f t="shared" si="79"/>
        <v/>
      </c>
      <c r="G95" s="3" t="s">
        <v>6</v>
      </c>
      <c r="H95" s="3"/>
      <c r="I95" s="3" t="s">
        <v>3</v>
      </c>
      <c r="J95" s="4" t="str">
        <f t="shared" ref="J95:J97" si="108">I95</f>
        <v>OK</v>
      </c>
    </row>
    <row r="96" spans="1:10" ht="30" x14ac:dyDescent="0.25">
      <c r="A96" s="2" t="s">
        <v>7</v>
      </c>
      <c r="B96" s="2"/>
      <c r="C96" s="2" t="s">
        <v>3</v>
      </c>
      <c r="D96" s="2" t="str">
        <f t="shared" si="107"/>
        <v>OK</v>
      </c>
      <c r="E96" s="6" t="str">
        <f t="shared" si="79"/>
        <v/>
      </c>
      <c r="G96" s="3" t="s">
        <v>7</v>
      </c>
      <c r="H96" s="3"/>
      <c r="I96" s="3" t="s">
        <v>3</v>
      </c>
      <c r="J96" s="4" t="str">
        <f t="shared" si="108"/>
        <v>OK</v>
      </c>
    </row>
    <row r="97" spans="1:10" ht="30" x14ac:dyDescent="0.25">
      <c r="A97" s="2" t="s">
        <v>9</v>
      </c>
      <c r="B97" s="2"/>
      <c r="C97" s="2" t="s">
        <v>40</v>
      </c>
      <c r="D97" s="5" t="str">
        <f t="shared" si="107"/>
        <v>KO (player 3, table 1, position 3)</v>
      </c>
      <c r="E97" s="6" t="str">
        <f t="shared" si="79"/>
        <v>X</v>
      </c>
      <c r="G97" s="3" t="s">
        <v>9</v>
      </c>
      <c r="H97" s="3"/>
      <c r="I97" s="3" t="s">
        <v>3</v>
      </c>
      <c r="J97" s="4" t="str">
        <f t="shared" si="108"/>
        <v>OK</v>
      </c>
    </row>
    <row r="98" spans="1:10" ht="45" x14ac:dyDescent="0.25">
      <c r="A98" s="2" t="s">
        <v>11</v>
      </c>
      <c r="B98" s="2">
        <v>0.74</v>
      </c>
      <c r="C98" s="2" t="s">
        <v>41</v>
      </c>
      <c r="D98" s="5" t="str">
        <f t="shared" ref="D98" si="109">MID(C98,2+FIND(": ",C98), MIN(5,FIND(" =&gt;",C98)-FIND(": ",C98)-2))</f>
        <v>0,831</v>
      </c>
      <c r="E98" s="6" t="str">
        <f t="shared" si="79"/>
        <v>X</v>
      </c>
      <c r="G98" s="3" t="s">
        <v>11</v>
      </c>
      <c r="H98" s="3">
        <v>0.74</v>
      </c>
      <c r="I98" s="3" t="s">
        <v>65</v>
      </c>
      <c r="J98" s="4" t="str">
        <f t="shared" ref="J98" si="110">MID(I98,2+FIND(": ",I98), MIN(5,FIND(" =&gt;",I98)-FIND(": ",I98)-2))</f>
        <v>0,747</v>
      </c>
    </row>
    <row r="99" spans="1:10" x14ac:dyDescent="0.25">
      <c r="D99" s="2"/>
      <c r="E99" s="6"/>
    </row>
    <row r="100" spans="1:10" x14ac:dyDescent="0.25">
      <c r="A100" s="2" t="s">
        <v>1</v>
      </c>
      <c r="B100" s="2"/>
      <c r="C100" s="2">
        <v>20</v>
      </c>
      <c r="D100" s="2"/>
      <c r="E100" s="6"/>
    </row>
    <row r="101" spans="1:10" ht="30" x14ac:dyDescent="0.25">
      <c r="A101" s="2" t="s">
        <v>2</v>
      </c>
      <c r="B101" s="2"/>
      <c r="C101" s="2" t="s">
        <v>3</v>
      </c>
      <c r="D101" s="2" t="str">
        <f t="shared" ref="D101" si="111">C101</f>
        <v>OK</v>
      </c>
      <c r="E101" s="6" t="str">
        <f t="shared" ref="E101" si="112">IF(D101=J101,"","X")</f>
        <v>X</v>
      </c>
    </row>
    <row r="102" spans="1:10" ht="30" x14ac:dyDescent="0.25">
      <c r="A102" s="2" t="s">
        <v>0</v>
      </c>
      <c r="B102" s="2"/>
      <c r="C102" s="2" t="s">
        <v>42</v>
      </c>
      <c r="D102" s="2" t="str">
        <f t="shared" ref="D102" si="113">RIGHT(C102,LEN(C102) - FIND(":",C102,1) -1)</f>
        <v>88 (once), 16 (twice)</v>
      </c>
      <c r="E102" s="6" t="str">
        <f t="shared" si="79"/>
        <v>X</v>
      </c>
    </row>
    <row r="103" spans="1:10" x14ac:dyDescent="0.25">
      <c r="A103" s="2" t="s">
        <v>5</v>
      </c>
      <c r="B103" s="2" t="s">
        <v>3</v>
      </c>
      <c r="C103" s="2" t="s">
        <v>3</v>
      </c>
      <c r="D103" s="2" t="str">
        <f t="shared" ref="D103" si="114">IF(C103="OK","OK",MID(C103,2+FIND(": ",C103), MIN(5,FIND(" =&gt;",C103)-FIND(": ",C103)-2)))</f>
        <v>OK</v>
      </c>
      <c r="E103" s="6" t="str">
        <f t="shared" si="79"/>
        <v>X</v>
      </c>
    </row>
    <row r="104" spans="1:10" ht="30" x14ac:dyDescent="0.25">
      <c r="A104" s="2" t="s">
        <v>6</v>
      </c>
      <c r="B104" s="2"/>
      <c r="C104" s="2" t="s">
        <v>3</v>
      </c>
      <c r="D104" s="2" t="str">
        <f t="shared" ref="D104:D106" si="115">C104</f>
        <v>OK</v>
      </c>
      <c r="E104" s="6" t="str">
        <f t="shared" si="79"/>
        <v>X</v>
      </c>
    </row>
    <row r="105" spans="1:10" ht="30" x14ac:dyDescent="0.25">
      <c r="A105" s="2" t="s">
        <v>7</v>
      </c>
      <c r="B105" s="2"/>
      <c r="C105" s="2" t="s">
        <v>3</v>
      </c>
      <c r="D105" s="2" t="str">
        <f t="shared" si="115"/>
        <v>OK</v>
      </c>
      <c r="E105" s="6" t="str">
        <f t="shared" si="79"/>
        <v>X</v>
      </c>
    </row>
    <row r="106" spans="1:10" ht="30" x14ac:dyDescent="0.25">
      <c r="A106" s="2" t="s">
        <v>9</v>
      </c>
      <c r="B106" s="2"/>
      <c r="C106" s="2" t="s">
        <v>3</v>
      </c>
      <c r="D106" s="2" t="str">
        <f t="shared" si="115"/>
        <v>OK</v>
      </c>
      <c r="E106" s="6" t="str">
        <f t="shared" si="79"/>
        <v>X</v>
      </c>
    </row>
    <row r="107" spans="1:10" ht="45" x14ac:dyDescent="0.25">
      <c r="A107" s="2" t="s">
        <v>11</v>
      </c>
      <c r="B107" s="2">
        <v>0.72</v>
      </c>
      <c r="C107" s="2" t="s">
        <v>43</v>
      </c>
      <c r="D107" s="2" t="str">
        <f t="shared" ref="D107" si="116">MID(C107,2+FIND(": ",C107), MIN(5,FIND(" =&gt;",C107)-FIND(": ",C107)-2))</f>
        <v>0,72</v>
      </c>
      <c r="E107" s="6" t="str">
        <f t="shared" si="79"/>
        <v>X</v>
      </c>
    </row>
    <row r="108" spans="1:10" x14ac:dyDescent="0.25">
      <c r="D108" s="2"/>
      <c r="E10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Ripoll</dc:creator>
  <cp:lastModifiedBy>Vincent Ripoll</cp:lastModifiedBy>
  <dcterms:created xsi:type="dcterms:W3CDTF">2015-06-09T11:07:05Z</dcterms:created>
  <dcterms:modified xsi:type="dcterms:W3CDTF">2015-06-12T08:41:26Z</dcterms:modified>
</cp:coreProperties>
</file>