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PEROTTOMESQUITAGIOVA\Downloads\"/>
    </mc:Choice>
  </mc:AlternateContent>
  <xr:revisionPtr revIDLastSave="0" documentId="13_ncr:1_{DBC4EE1B-5C7E-4193-9776-8702C443B518}" xr6:coauthVersionLast="47" xr6:coauthVersionMax="47" xr10:uidLastSave="{00000000-0000-0000-0000-000000000000}"/>
  <bookViews>
    <workbookView xWindow="-108" yWindow="-108" windowWidth="23256" windowHeight="12456" xr2:uid="{E273EEBA-F52A-4BAF-A498-A226C6E60208}"/>
  </bookViews>
  <sheets>
    <sheet name="Planilha" sheetId="2" r:id="rId1"/>
    <sheet name="Parâmetros" sheetId="1" r:id="rId2"/>
  </sheets>
  <definedNames>
    <definedName name="_xlnm._FilterDatabase" localSheetId="0" hidden="1">Planilha!$A$1:$T$1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2" l="1"/>
  <c r="I8" i="2"/>
  <c r="K7" i="2"/>
  <c r="I7" i="2"/>
  <c r="K6" i="2"/>
  <c r="I6" i="2"/>
  <c r="K3" i="2"/>
  <c r="K4" i="2"/>
  <c r="K5" i="2"/>
  <c r="K2" i="2"/>
  <c r="I2" i="2"/>
  <c r="I3" i="2"/>
  <c r="I4" i="2"/>
  <c r="I5" i="2"/>
</calcChain>
</file>

<file path=xl/sharedStrings.xml><?xml version="1.0" encoding="utf-8"?>
<sst xmlns="http://schemas.openxmlformats.org/spreadsheetml/2006/main" count="139" uniqueCount="79">
  <si>
    <t>Tipo</t>
  </si>
  <si>
    <t>Etapa</t>
  </si>
  <si>
    <t>Pessoas</t>
  </si>
  <si>
    <t>UUID</t>
  </si>
  <si>
    <t>NOVO DESENVOLVIMENTO</t>
  </si>
  <si>
    <t>Análise Funcional</t>
  </si>
  <si>
    <t>Giovani Perotto Mesquita</t>
  </si>
  <si>
    <t>712020:8364b9cf-88a2-4399-9f86-fff7bed77ce2</t>
  </si>
  <si>
    <t>ALTERAÇÃO</t>
  </si>
  <si>
    <t>Implementação</t>
  </si>
  <si>
    <t>Luis Henrique Petkovicz</t>
  </si>
  <si>
    <t>557058:43e80a76-deba-4dd8-b64d-c7c8e99c6312</t>
  </si>
  <si>
    <t>DÚVIDA</t>
  </si>
  <si>
    <t>Execução de Testes</t>
  </si>
  <si>
    <t>Luiz Felipe Brandão da Silva</t>
  </si>
  <si>
    <t>6245e14af6a26900695d5c1c</t>
  </si>
  <si>
    <t>ERRO</t>
  </si>
  <si>
    <t>Demonstração-Aceite</t>
  </si>
  <si>
    <t>Pablo Rocha</t>
  </si>
  <si>
    <t>557058:004709f9-0a88-4979-a875-f58ca3985cf7</t>
  </si>
  <si>
    <t>Preparação de Dados</t>
  </si>
  <si>
    <t>Regina Albanus</t>
  </si>
  <si>
    <t>557058:330c824e-66ab-4df0-b7eb-8ddf9d578a4e</t>
  </si>
  <si>
    <t>Análise Técnica</t>
  </si>
  <si>
    <t>Stephanie Oliveira</t>
  </si>
  <si>
    <t>606b1d7bbc3c3f006ffa75a2</t>
  </si>
  <si>
    <t>Caso de Teste</t>
  </si>
  <si>
    <t>Teste Unitário</t>
  </si>
  <si>
    <t>Plano de Testes</t>
  </si>
  <si>
    <t>Caso de Uso</t>
  </si>
  <si>
    <t>Projeto</t>
  </si>
  <si>
    <t>Data</t>
  </si>
  <si>
    <t>Usuário Projeto</t>
  </si>
  <si>
    <t>PO</t>
  </si>
  <si>
    <t>UUID PO</t>
  </si>
  <si>
    <t>Recurso</t>
  </si>
  <si>
    <t>UUID Recurso</t>
  </si>
  <si>
    <t>Épico</t>
  </si>
  <si>
    <t>Estória</t>
  </si>
  <si>
    <t>Pontos</t>
  </si>
  <si>
    <t>Tarefa</t>
  </si>
  <si>
    <t>Horas</t>
  </si>
  <si>
    <t>INTERFACE</t>
  </si>
  <si>
    <t>ensemble@thyssenkruppelevadores.com.br</t>
  </si>
  <si>
    <t>Estrutura de armazenamento no SAP</t>
  </si>
  <si>
    <t>Análise</t>
  </si>
  <si>
    <t>Módulo</t>
  </si>
  <si>
    <t>Task</t>
  </si>
  <si>
    <t>Request</t>
  </si>
  <si>
    <t>TicketE</t>
  </si>
  <si>
    <t>TicketS</t>
  </si>
  <si>
    <t>TicketT</t>
  </si>
  <si>
    <t>2025-10-01</t>
  </si>
  <si>
    <t>ENS</t>
  </si>
  <si>
    <t>0</t>
  </si>
  <si>
    <t>Abrindo apoio para equipe Ires, ajustar layout da interface ZV48N para enviar o campo indicando se é revenda ou consumo da loja WEB da TK. Conforme solicitação abaixo:
Boa tarde,
Solicito avaliação do cenário onde já tivemos uma breve pauta sobre a necessidade de adaptar a ordem de venda ZWEB considerando pedidos de REVENDA e CONSUMO. Após a reunião eu abri chamado para LINX verificar se havia alguma solução stander na plataforma onde o cliente possa indicar se o pedido é Revenda ou Consumo, e a LINX informou que sim, inclusive fizemos um Pedido em HLG, temos os arquivos de log para comprovar que a interface carrega o dado. Agora o próximo passo é entender como o SAP irá trabalhar a informação e adaptarmos a Ordem de Venda.
Vou anexar o material - PC WEB 00040056
E de antemão já proponho uma call para entendimento.</t>
  </si>
  <si>
    <t>SCTASK0426427</t>
  </si>
  <si>
    <t>REQ0271654</t>
  </si>
  <si>
    <t>SCTASK0434392</t>
  </si>
  <si>
    <t>REQ0299171</t>
  </si>
  <si>
    <t>* Boa tarde,
* Izabel / Fernando, conforme falado na reunião do Dossiê Técnico de 29/05/2024, precisamos de um novo campo na tabela ESTRUTURA;
* Sugerimos ESTRUTURA.ite-desctexto label Desc. Texto (Dossiê), caractere com 40 posições;
* A origem da informação é o TEXTO item do SAP oriundo inicialmente do ESALES - demonstração no arquivo anexo;
* Mostrar na tela de manutenção e exibição de estrutura quando o item for OBRA;
* Fica a cargo do projetista o preenchimento conforme padrão; ideal exigir o preenchimento;
* Encaminhar em SDT auxiliar à equipe do SAP que as telas de manutenção de obra (CS72, etc) tenham o campo de origem TEXTO ITEM para ser preenchido, evitando manutenção posterior no AIT;
* Dúvidas / detalhes favor nos contatar a qualquer tempo;
* Atc.,
* Rogério.</t>
  </si>
  <si>
    <t>SCTASK0433986</t>
  </si>
  <si>
    <t>REQ0298889</t>
  </si>
  <si>
    <t>Bom dia
@Da Silveira, Rodrigo ou @MOTTOLA DE CASTRO, LUCAS, peço que um de vocês faça a gentileza de abrir um ticket no Service Now para o time do IRIS configurar a interface de envio de arquivos do file server para o sharepoint para atender aquela demanda do projeto.
O servidor de arquivos é o SRVFLS01 e a biblioteca do sharepoint é “CONTRATO_CSC” que está no caminho https://tke.sharepoint.com/sites/BRA-Filerep01/GUS/. Entendo que a interface deve rodar agendada de 5 em 5 minutos sincronizando apenas arquivos novos. Sugiro não mover os quase 500k arquivos que existem hoje na pasta porque são históricos de chamados antigos, não necessários para os novos tickets que serão abertos no Service Now do CSC.
Lembro que enquanto isso é feito, para os testes do projeto podem ser usados arquivos mocados através de upload manual.</t>
  </si>
  <si>
    <t>SCTASK0457110</t>
  </si>
  <si>
    <t>REQ0291051</t>
  </si>
  <si>
    <t>Bom dia,
Conforme conversamos, será necessário ajustar o layout das RFCs ZV30 e ZV31 para os tipos de Ordens ZVSP e ZVPS
Nas últimas posições da linha OC, devem ser enviados os campos Negociação (8 dígitos penúltima posição) e Pedido (8 dígitos última posição), não são obrigatórios.
O SAP deverá enviar estes campos na emissão da NF.
@ARAUJO DA SILVA, ANDREY favor encaminhar exemplo do texto e se é pra o material ou serviço
Att,
Ronaldo
----------------------------------------------------------
Bom dia!
Atualmente esse é o padrão para as emissões de NFSe ZVPS e ZVSP:
(texto padrão) Servico de Troca de Pecas conforme ITP.: ITP 214785 .No doc: 5603330892 . Contrato: 0552174296(/texto padrão) (caso cliente possua impostos no cadastro) RETENCAO CFE. LEI 10.833 03.PIS COF CSLL OBS. (/caso cliente possua impostos no cadastro)
Ficaria bacana estruturarmos assim no cenário futuro:
(texto padrão) Servico de Troca de Pecas conforme ITP.: ITP 214785 .No doc: 5603330892 . Contrato: 0552174296 Negociação: XXXXXXXX Núm. do Pedido: XXXXXXXXX  (/texto padrão) (caso cliente possua impostos no cadastro) RETENCAO CFE. LEI 10.833 03.PIS COF CSLL OBS. (/caso cliente possua impostos no cadastro)
Fico à disposição e agradeço o apoio pessoal.
Atenciosamente
Andrey Araujo da Silva 
Operações Tributárias - CSC
Latin America</t>
  </si>
  <si>
    <t>SCTASK0489546</t>
  </si>
  <si>
    <t>REQ0341467</t>
  </si>
  <si>
    <t>Portal de Log</t>
  </si>
  <si>
    <t>SCTASK0487543</t>
  </si>
  <si>
    <t>REQ0264928</t>
  </si>
  <si>
    <t>Apoio para ajustar Interface Z_RFC_MMCP21 para receber informações de endereço de remessa</t>
  </si>
  <si>
    <t>ENS-6593</t>
  </si>
  <si>
    <t>ENS-6920</t>
  </si>
  <si>
    <t>ENS-7043</t>
  </si>
  <si>
    <t>ENS-7736</t>
  </si>
  <si>
    <t>ENS-7690</t>
  </si>
  <si>
    <t>ZINTERFACELOTE2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</si>
</sst>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u/>
      <sz val="11"/>
      <color theme="10"/>
      <name val="Aptos Narrow"/>
      <family val="2"/>
      <scheme val="minor"/>
    </font>
    <font>
      <sz val="11"/>
      <name val="Aptos Narrow"/>
      <family val="2"/>
      <scheme val="minor"/>
    </font>
    <font>
      <b/>
      <sz val="11"/>
      <color theme="0"/>
      <name val="Aptos Narrow"/>
      <family val="2"/>
      <scheme val="minor"/>
    </font>
    <font>
      <u/>
      <sz val="11"/>
      <name val="Aptos Narrow"/>
      <family val="2"/>
      <scheme val="minor"/>
    </font>
  </fonts>
  <fills count="3">
    <fill>
      <patternFill patternType="none"/>
    </fill>
    <fill>
      <patternFill patternType="gray125"/>
    </fill>
    <fill>
      <patternFill patternType="solid">
        <fgColor theme="1"/>
        <bgColor theme="1"/>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medium">
        <color theme="0"/>
      </top>
      <bottom/>
      <diagonal/>
    </border>
    <border>
      <left style="thin">
        <color theme="2"/>
      </left>
      <right style="thin">
        <color theme="2"/>
      </right>
      <top style="thin">
        <color theme="2"/>
      </top>
      <bottom style="thin">
        <color theme="2"/>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1" fillId="0" borderId="1" xfId="0" applyFont="1" applyBorder="1"/>
    <xf numFmtId="0" fontId="0" fillId="0" borderId="2" xfId="0" applyBorder="1"/>
    <xf numFmtId="0" fontId="0" fillId="0" borderId="3" xfId="0" applyBorder="1"/>
    <xf numFmtId="0" fontId="3" fillId="0" borderId="0" xfId="0" applyFont="1"/>
    <xf numFmtId="1" fontId="0" fillId="0" borderId="0" xfId="0" applyNumberFormat="1"/>
    <xf numFmtId="49" fontId="0" fillId="0" borderId="0" xfId="0" applyNumberFormat="1"/>
    <xf numFmtId="0" fontId="4" fillId="2" borderId="0" xfId="0" applyFont="1" applyFill="1"/>
    <xf numFmtId="49" fontId="4" fillId="2" borderId="0" xfId="0" applyNumberFormat="1" applyFont="1" applyFill="1"/>
    <xf numFmtId="0" fontId="4" fillId="2" borderId="0" xfId="0" applyFont="1" applyFill="1" applyAlignment="1">
      <alignment horizontal="left"/>
    </xf>
    <xf numFmtId="1" fontId="4" fillId="2" borderId="0" xfId="0" applyNumberFormat="1" applyFont="1" applyFill="1" applyAlignment="1">
      <alignment horizontal="left"/>
    </xf>
    <xf numFmtId="14" fontId="3" fillId="0" borderId="4" xfId="0" applyNumberFormat="1" applyFont="1" applyBorder="1" applyAlignment="1">
      <alignment vertical="top"/>
    </xf>
    <xf numFmtId="49" fontId="3" fillId="0" borderId="4" xfId="0" applyNumberFormat="1" applyFont="1" applyBorder="1" applyAlignment="1">
      <alignment vertical="top"/>
    </xf>
    <xf numFmtId="14" fontId="3" fillId="0" borderId="4" xfId="0" quotePrefix="1" applyNumberFormat="1" applyFont="1" applyBorder="1" applyAlignment="1">
      <alignment vertical="top"/>
    </xf>
    <xf numFmtId="0" fontId="3" fillId="0" borderId="4" xfId="0" quotePrefix="1" applyFont="1" applyBorder="1" applyAlignment="1">
      <alignment vertical="top"/>
    </xf>
    <xf numFmtId="0" fontId="3" fillId="0" borderId="4" xfId="0" applyFont="1" applyBorder="1" applyAlignment="1">
      <alignment vertical="top"/>
    </xf>
    <xf numFmtId="0" fontId="5" fillId="0" borderId="4" xfId="1" applyFont="1" applyFill="1" applyBorder="1" applyAlignment="1">
      <alignment vertical="top"/>
    </xf>
    <xf numFmtId="0" fontId="0" fillId="0" borderId="5" xfId="0" applyBorder="1" applyAlignment="1">
      <alignment horizontal="right" vertical="top"/>
    </xf>
    <xf numFmtId="0" fontId="0" fillId="0" borderId="5" xfId="0" applyBorder="1" applyAlignment="1">
      <alignment vertical="top"/>
    </xf>
    <xf numFmtId="0" fontId="3" fillId="0" borderId="0" xfId="0" applyFont="1" applyAlignment="1">
      <alignment vertical="top"/>
    </xf>
    <xf numFmtId="49" fontId="3" fillId="0" borderId="0" xfId="0" applyNumberFormat="1" applyFont="1" applyAlignment="1">
      <alignment vertical="top"/>
    </xf>
    <xf numFmtId="14" fontId="3" fillId="0" borderId="0" xfId="0" applyNumberFormat="1" applyFont="1" applyAlignment="1">
      <alignment vertical="top"/>
    </xf>
    <xf numFmtId="0" fontId="5" fillId="0" borderId="0" xfId="1" applyFont="1" applyFill="1" applyAlignment="1">
      <alignment vertical="top"/>
    </xf>
    <xf numFmtId="0" fontId="3" fillId="0" borderId="0" xfId="0" applyFont="1" applyAlignment="1">
      <alignment vertical="top" wrapText="1"/>
    </xf>
    <xf numFmtId="1" fontId="0" fillId="0" borderId="5" xfId="0" applyNumberFormat="1" applyBorder="1" applyAlignment="1">
      <alignment horizontal="right" vertical="top"/>
    </xf>
  </cellXfs>
  <cellStyles count="2">
    <cellStyle name="Hiperlink" xfId="1" builtinId="8"/>
    <cellStyle name="Normal" xfId="0" builtinId="0"/>
  </cellStyles>
  <dxfs count="10">
    <dxf>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ptos Narrow"/>
        <family val="2"/>
        <scheme val="minor"/>
      </font>
    </dxf>
    <dxf>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8CBC39-DC4A-4A25-B30E-4600EF86BBD2}" name="Tabela3" displayName="Tabela3" ref="B2:B6" totalsRowShown="0" headerRowDxfId="9" headerRowBorderDxfId="8" tableBorderDxfId="7" totalsRowBorderDxfId="6">
  <autoFilter ref="B2:B6" xr:uid="{C08CBC39-DC4A-4A25-B30E-4600EF86BBD2}"/>
  <tableColumns count="1">
    <tableColumn id="1" xr3:uid="{37ACBF65-3280-4C14-9AC1-DA01AEE5488D}" name="Tipo"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1C7376-323D-4693-98A7-40F5B9EE88EA}" name="Tabela7" displayName="Tabela7" ref="D2:D12" totalsRowShown="0" headerRowDxfId="4" headerRowBorderDxfId="3" tableBorderDxfId="2" totalsRowBorderDxfId="1">
  <autoFilter ref="D2:D12" xr:uid="{181C7376-323D-4693-98A7-40F5B9EE88EA}"/>
  <tableColumns count="1">
    <tableColumn id="1" xr3:uid="{5354EC98-A874-42E9-83BC-28AED8707139}" name="Etapa" dataDxfId="0"/>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F956107-8DEF-48BB-9B0C-D744E9A2B0B3}" name="Tabela9" displayName="Tabela9" ref="F2:G8" totalsRowShown="0">
  <autoFilter ref="F2:G8" xr:uid="{3F956107-8DEF-48BB-9B0C-D744E9A2B0B3}"/>
  <sortState xmlns:xlrd2="http://schemas.microsoft.com/office/spreadsheetml/2017/richdata2" ref="F3:G8">
    <sortCondition ref="F3:F8"/>
  </sortState>
  <tableColumns count="2">
    <tableColumn id="1" xr3:uid="{6E862E4F-3A3F-456A-8AD5-A358CF4A4C24}" name="Pessoas"/>
    <tableColumn id="2" xr3:uid="{BED7BE5F-CD03-4AF9-B8E3-2001B86EA731}" name="UUID"/>
  </tableColumns>
  <tableStyleInfo name="TableStyleMedium6"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ensemble@thyssenkruppelevadores.com.br" TargetMode="External"/><Relationship Id="rId7" Type="http://schemas.openxmlformats.org/officeDocument/2006/relationships/hyperlink" Target="mailto:ensemble@thyssenkruppelevadores.com.br" TargetMode="External"/><Relationship Id="rId2" Type="http://schemas.openxmlformats.org/officeDocument/2006/relationships/hyperlink" Target="mailto:ensemble@thyssenkruppelevadores.com.br" TargetMode="External"/><Relationship Id="rId1" Type="http://schemas.openxmlformats.org/officeDocument/2006/relationships/hyperlink" Target="mailto:ensemble@thyssenkruppelevadores.com.br" TargetMode="External"/><Relationship Id="rId6" Type="http://schemas.openxmlformats.org/officeDocument/2006/relationships/hyperlink" Target="mailto:ensemble@thyssenkruppelevadores.com.br" TargetMode="External"/><Relationship Id="rId5" Type="http://schemas.openxmlformats.org/officeDocument/2006/relationships/hyperlink" Target="mailto:ensemble@thyssenkruppelevadores.com.br" TargetMode="External"/><Relationship Id="rId4" Type="http://schemas.openxmlformats.org/officeDocument/2006/relationships/hyperlink" Target="mailto:ensemble@thyssenkruppelevadores.com.br"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89745-ACC0-4977-B154-2361F313C2A6}">
  <dimension ref="A1:T8"/>
  <sheetViews>
    <sheetView tabSelected="1" topLeftCell="I1" workbookViewId="0">
      <selection activeCell="L13" sqref="L13"/>
    </sheetView>
  </sheetViews>
  <sheetFormatPr defaultRowHeight="14.4" x14ac:dyDescent="0.3"/>
  <cols>
    <col min="1" max="1" width="9.5546875" bestFit="1" customWidth="1"/>
    <col min="2" max="2" width="10.33203125" style="6" bestFit="1" customWidth="1"/>
    <col min="3" max="3" width="11.44140625" bestFit="1" customWidth="1"/>
    <col min="4" max="4" width="14.33203125" bestFit="1" customWidth="1"/>
    <col min="5" max="5" width="10.109375" bestFit="1" customWidth="1"/>
    <col min="6" max="6" width="23.88671875" bestFit="1" customWidth="1"/>
    <col min="7" max="7" width="39.44140625" bestFit="1" customWidth="1"/>
    <col min="8" max="8" width="22.6640625" bestFit="1" customWidth="1"/>
    <col min="9" max="9" width="40.6640625" bestFit="1" customWidth="1"/>
    <col min="10" max="10" width="14.88671875" bestFit="1" customWidth="1"/>
    <col min="11" max="11" width="41.88671875" bestFit="1" customWidth="1"/>
    <col min="12" max="14" width="33.77734375" customWidth="1"/>
    <col min="15" max="15" width="20.33203125" bestFit="1" customWidth="1"/>
    <col min="16" max="16" width="8.33203125" style="5" bestFit="1" customWidth="1"/>
    <col min="17" max="17" width="9.33203125" bestFit="1" customWidth="1"/>
    <col min="18" max="19" width="9.5546875" bestFit="1" customWidth="1"/>
    <col min="20" max="20" width="9.44140625" bestFit="1" customWidth="1"/>
  </cols>
  <sheetData>
    <row r="1" spans="1:20" s="4" customFormat="1" ht="15" thickBot="1" x14ac:dyDescent="0.35">
      <c r="A1" s="7" t="s">
        <v>30</v>
      </c>
      <c r="B1" s="8" t="s">
        <v>31</v>
      </c>
      <c r="C1" s="7" t="s">
        <v>48</v>
      </c>
      <c r="D1" s="7" t="s">
        <v>47</v>
      </c>
      <c r="E1" s="7" t="s">
        <v>46</v>
      </c>
      <c r="F1" s="7" t="s">
        <v>0</v>
      </c>
      <c r="G1" s="7" t="s">
        <v>32</v>
      </c>
      <c r="H1" s="7" t="s">
        <v>33</v>
      </c>
      <c r="I1" s="7" t="s">
        <v>34</v>
      </c>
      <c r="J1" s="9" t="s">
        <v>35</v>
      </c>
      <c r="K1" s="9" t="s">
        <v>36</v>
      </c>
      <c r="L1" s="7" t="s">
        <v>37</v>
      </c>
      <c r="M1" s="9" t="s">
        <v>38</v>
      </c>
      <c r="N1" s="7" t="s">
        <v>40</v>
      </c>
      <c r="O1" s="7" t="s">
        <v>1</v>
      </c>
      <c r="P1" s="10" t="s">
        <v>41</v>
      </c>
      <c r="Q1" s="7" t="s">
        <v>39</v>
      </c>
      <c r="R1" s="7" t="s">
        <v>49</v>
      </c>
      <c r="S1" s="7" t="s">
        <v>50</v>
      </c>
      <c r="T1" s="7" t="s">
        <v>51</v>
      </c>
    </row>
    <row r="2" spans="1:20" s="19" customFormat="1" ht="15" thickBot="1" x14ac:dyDescent="0.35">
      <c r="A2" s="11" t="s">
        <v>53</v>
      </c>
      <c r="B2" s="12" t="s">
        <v>52</v>
      </c>
      <c r="C2" s="13" t="s">
        <v>54</v>
      </c>
      <c r="D2" s="14" t="s">
        <v>54</v>
      </c>
      <c r="E2" s="15" t="s">
        <v>42</v>
      </c>
      <c r="F2" s="15" t="s">
        <v>8</v>
      </c>
      <c r="G2" s="16" t="s">
        <v>43</v>
      </c>
      <c r="H2" s="15" t="s">
        <v>6</v>
      </c>
      <c r="I2" s="15" t="str">
        <f>_xlfn.XLOOKUP(Planilha!$H2,Tabela9[Pessoas],Tabela9[UUID])</f>
        <v>712020:8364b9cf-88a2-4399-9f86-fff7bed77ce2</v>
      </c>
      <c r="J2" s="15" t="s">
        <v>10</v>
      </c>
      <c r="K2" s="15" t="str">
        <f>_xlfn.XLOOKUP(Planilha!$J2,Tabela9[Pessoas],Tabela9[UUID])</f>
        <v>557058:43e80a76-deba-4dd8-b64d-c7c8e99c6312</v>
      </c>
      <c r="L2" s="15" t="s">
        <v>78</v>
      </c>
      <c r="M2" s="15" t="s">
        <v>44</v>
      </c>
      <c r="N2" s="15" t="s">
        <v>45</v>
      </c>
      <c r="O2" s="15"/>
      <c r="P2" s="17"/>
      <c r="Q2" s="18"/>
      <c r="R2" s="15"/>
      <c r="S2" s="15"/>
      <c r="T2" s="15"/>
    </row>
    <row r="3" spans="1:20" s="19" customFormat="1" ht="15" customHeight="1" thickBot="1" x14ac:dyDescent="0.35">
      <c r="A3" s="11" t="s">
        <v>53</v>
      </c>
      <c r="B3" s="20" t="s">
        <v>52</v>
      </c>
      <c r="C3" s="21" t="s">
        <v>57</v>
      </c>
      <c r="D3" s="19" t="s">
        <v>56</v>
      </c>
      <c r="E3" s="19" t="s">
        <v>42</v>
      </c>
      <c r="F3" s="19" t="s">
        <v>8</v>
      </c>
      <c r="G3" s="22" t="s">
        <v>43</v>
      </c>
      <c r="H3" s="19" t="s">
        <v>6</v>
      </c>
      <c r="I3" s="19" t="str">
        <f>_xlfn.XLOOKUP(Planilha!$H3,Tabela9[Pessoas],Tabela9[UUID])</f>
        <v>712020:8364b9cf-88a2-4399-9f86-fff7bed77ce2</v>
      </c>
      <c r="J3" s="19" t="s">
        <v>21</v>
      </c>
      <c r="K3" s="15" t="str">
        <f>_xlfn.XLOOKUP(Planilha!$J3,Tabela9[Pessoas],Tabela9[UUID])</f>
        <v>557058:330c824e-66ab-4df0-b7eb-8ddf9d578a4e</v>
      </c>
      <c r="L3" s="23" t="s">
        <v>55</v>
      </c>
      <c r="M3" s="23" t="s">
        <v>55</v>
      </c>
      <c r="N3" s="23" t="s">
        <v>55</v>
      </c>
      <c r="P3" s="17"/>
      <c r="Q3" s="18"/>
      <c r="R3" s="19" t="s">
        <v>73</v>
      </c>
    </row>
    <row r="4" spans="1:20" s="19" customFormat="1" ht="15" customHeight="1" thickBot="1" x14ac:dyDescent="0.35">
      <c r="A4" s="11" t="s">
        <v>53</v>
      </c>
      <c r="B4" s="20" t="s">
        <v>52</v>
      </c>
      <c r="C4" s="21" t="s">
        <v>59</v>
      </c>
      <c r="D4" s="19" t="s">
        <v>58</v>
      </c>
      <c r="E4" s="19" t="s">
        <v>42</v>
      </c>
      <c r="F4" s="19" t="s">
        <v>8</v>
      </c>
      <c r="G4" s="22" t="s">
        <v>43</v>
      </c>
      <c r="H4" s="19" t="s">
        <v>6</v>
      </c>
      <c r="I4" s="19" t="str">
        <f>_xlfn.XLOOKUP(Planilha!$H4,Tabela9[Pessoas],Tabela9[UUID])</f>
        <v>712020:8364b9cf-88a2-4399-9f86-fff7bed77ce2</v>
      </c>
      <c r="J4" s="19" t="s">
        <v>18</v>
      </c>
      <c r="K4" s="15" t="str">
        <f>_xlfn.XLOOKUP(Planilha!$J4,Tabela9[Pessoas],Tabela9[UUID])</f>
        <v>557058:004709f9-0a88-4979-a875-f58ca3985cf7</v>
      </c>
      <c r="L4" s="23" t="s">
        <v>60</v>
      </c>
      <c r="M4" s="23" t="s">
        <v>60</v>
      </c>
      <c r="N4" s="23" t="s">
        <v>60</v>
      </c>
      <c r="P4" s="24"/>
      <c r="Q4" s="18"/>
    </row>
    <row r="5" spans="1:20" s="19" customFormat="1" ht="15" customHeight="1" thickBot="1" x14ac:dyDescent="0.35">
      <c r="A5" s="11" t="s">
        <v>53</v>
      </c>
      <c r="B5" s="20" t="s">
        <v>52</v>
      </c>
      <c r="C5" s="21" t="s">
        <v>62</v>
      </c>
      <c r="D5" s="19" t="s">
        <v>61</v>
      </c>
      <c r="E5" s="19" t="s">
        <v>42</v>
      </c>
      <c r="F5" s="19" t="s">
        <v>8</v>
      </c>
      <c r="G5" s="22" t="s">
        <v>43</v>
      </c>
      <c r="H5" s="19" t="s">
        <v>6</v>
      </c>
      <c r="I5" s="19" t="str">
        <f>_xlfn.XLOOKUP(Planilha!$H5,Tabela9[Pessoas],Tabela9[UUID])</f>
        <v>712020:8364b9cf-88a2-4399-9f86-fff7bed77ce2</v>
      </c>
      <c r="J5" s="19" t="s">
        <v>21</v>
      </c>
      <c r="K5" s="15" t="str">
        <f>_xlfn.XLOOKUP(Planilha!$J5,Tabela9[Pessoas],Tabela9[UUID])</f>
        <v>557058:330c824e-66ab-4df0-b7eb-8ddf9d578a4e</v>
      </c>
      <c r="L5" s="23" t="s">
        <v>63</v>
      </c>
      <c r="M5" s="23" t="s">
        <v>63</v>
      </c>
      <c r="N5" s="23" t="s">
        <v>63</v>
      </c>
      <c r="P5" s="24"/>
      <c r="Q5" s="18"/>
      <c r="R5" s="19" t="s">
        <v>74</v>
      </c>
    </row>
    <row r="6" spans="1:20" s="19" customFormat="1" ht="15" customHeight="1" thickBot="1" x14ac:dyDescent="0.35">
      <c r="A6" s="11" t="s">
        <v>53</v>
      </c>
      <c r="B6" s="20" t="s">
        <v>52</v>
      </c>
      <c r="C6" s="21" t="s">
        <v>65</v>
      </c>
      <c r="D6" s="19" t="s">
        <v>64</v>
      </c>
      <c r="E6" s="19" t="s">
        <v>42</v>
      </c>
      <c r="F6" s="19" t="s">
        <v>8</v>
      </c>
      <c r="G6" s="22" t="s">
        <v>43</v>
      </c>
      <c r="H6" s="19" t="s">
        <v>6</v>
      </c>
      <c r="I6" s="19" t="str">
        <f>_xlfn.XLOOKUP(Planilha!$H6,Tabela9[Pessoas],Tabela9[UUID])</f>
        <v>712020:8364b9cf-88a2-4399-9f86-fff7bed77ce2</v>
      </c>
      <c r="J6" s="19" t="s">
        <v>21</v>
      </c>
      <c r="K6" s="15" t="str">
        <f>_xlfn.XLOOKUP(Planilha!$J6,Tabela9[Pessoas],Tabela9[UUID])</f>
        <v>557058:330c824e-66ab-4df0-b7eb-8ddf9d578a4e</v>
      </c>
      <c r="L6" s="23" t="s">
        <v>66</v>
      </c>
      <c r="M6" s="23" t="s">
        <v>66</v>
      </c>
      <c r="N6" s="23" t="s">
        <v>66</v>
      </c>
      <c r="P6" s="24"/>
      <c r="Q6" s="18"/>
      <c r="R6" s="19" t="s">
        <v>75</v>
      </c>
    </row>
    <row r="7" spans="1:20" s="19" customFormat="1" ht="15" thickBot="1" x14ac:dyDescent="0.35">
      <c r="A7" s="11" t="s">
        <v>53</v>
      </c>
      <c r="B7" s="20" t="s">
        <v>52</v>
      </c>
      <c r="C7" s="21" t="s">
        <v>68</v>
      </c>
      <c r="D7" s="19" t="s">
        <v>67</v>
      </c>
      <c r="E7" s="19" t="s">
        <v>42</v>
      </c>
      <c r="F7" s="19" t="s">
        <v>4</v>
      </c>
      <c r="G7" s="22" t="s">
        <v>43</v>
      </c>
      <c r="H7" s="19" t="s">
        <v>6</v>
      </c>
      <c r="I7" s="19" t="str">
        <f>_xlfn.XLOOKUP(Planilha!$H7,Tabela9[Pessoas],Tabela9[UUID])</f>
        <v>712020:8364b9cf-88a2-4399-9f86-fff7bed77ce2</v>
      </c>
      <c r="J7" s="19" t="s">
        <v>10</v>
      </c>
      <c r="K7" s="15" t="str">
        <f>_xlfn.XLOOKUP(Planilha!$J7,Tabela9[Pessoas],Tabela9[UUID])</f>
        <v>557058:43e80a76-deba-4dd8-b64d-c7c8e99c6312</v>
      </c>
      <c r="L7" s="19" t="s">
        <v>69</v>
      </c>
      <c r="M7" s="19" t="s">
        <v>69</v>
      </c>
      <c r="N7" s="19" t="s">
        <v>69</v>
      </c>
      <c r="P7" s="24"/>
      <c r="Q7" s="18"/>
      <c r="R7" s="19" t="s">
        <v>76</v>
      </c>
    </row>
    <row r="8" spans="1:20" s="19" customFormat="1" x14ac:dyDescent="0.3">
      <c r="A8" s="11" t="s">
        <v>53</v>
      </c>
      <c r="B8" s="20" t="s">
        <v>52</v>
      </c>
      <c r="C8" s="21" t="s">
        <v>71</v>
      </c>
      <c r="D8" s="19" t="s">
        <v>70</v>
      </c>
      <c r="E8" s="19" t="s">
        <v>42</v>
      </c>
      <c r="F8" s="19" t="s">
        <v>8</v>
      </c>
      <c r="G8" s="22" t="s">
        <v>43</v>
      </c>
      <c r="H8" s="19" t="s">
        <v>6</v>
      </c>
      <c r="I8" s="19" t="str">
        <f>_xlfn.XLOOKUP(Planilha!$H8,Tabela9[Pessoas],Tabela9[UUID])</f>
        <v>712020:8364b9cf-88a2-4399-9f86-fff7bed77ce2</v>
      </c>
      <c r="J8" s="19" t="s">
        <v>14</v>
      </c>
      <c r="K8" s="15" t="str">
        <f>_xlfn.XLOOKUP(Planilha!$J8,Tabela9[Pessoas],Tabela9[UUID])</f>
        <v>6245e14af6a26900695d5c1c</v>
      </c>
      <c r="L8" s="19" t="s">
        <v>72</v>
      </c>
      <c r="M8" s="19" t="s">
        <v>72</v>
      </c>
      <c r="N8" s="19" t="s">
        <v>72</v>
      </c>
      <c r="P8" s="24"/>
      <c r="Q8" s="18"/>
      <c r="R8" s="19" t="s">
        <v>77</v>
      </c>
    </row>
  </sheetData>
  <autoFilter ref="A1:T1" xr:uid="{4C389745-ACC0-4977-B154-2361F313C2A6}"/>
  <hyperlinks>
    <hyperlink ref="G2" r:id="rId1" xr:uid="{A8AAB5D3-10B8-4F4B-88DD-A77DA1AF37F6}"/>
    <hyperlink ref="G3" r:id="rId2" xr:uid="{FC068C17-B434-49DC-A456-8AE1F428DB4C}"/>
    <hyperlink ref="G4" r:id="rId3" xr:uid="{67C4B36C-B0BB-4A6E-B151-4A244C2D143A}"/>
    <hyperlink ref="G5" r:id="rId4" xr:uid="{A36E4F76-8E2B-446C-9028-1D827499BBF3}"/>
    <hyperlink ref="G6" r:id="rId5" xr:uid="{A8EA3B4E-4E00-42BB-9892-D2045B5B6A1C}"/>
    <hyperlink ref="G7" r:id="rId6" xr:uid="{03F24A47-4291-4506-952E-E94F136E8D6F}"/>
    <hyperlink ref="G8" r:id="rId7" xr:uid="{22801644-FBFA-4B14-843A-872C1109FB82}"/>
  </hyperlinks>
  <pageMargins left="0.511811024" right="0.511811024" top="0.78740157499999996" bottom="0.78740157499999996" header="0.31496062000000002" footer="0.31496062000000002"/>
  <pageSetup paperSize="9" orientation="portrait" r:id="rId8"/>
  <extLst>
    <ext xmlns:x14="http://schemas.microsoft.com/office/spreadsheetml/2009/9/main" uri="{CCE6A557-97BC-4b89-ADB6-D9C93CAAB3DF}">
      <x14:dataValidations xmlns:xm="http://schemas.microsoft.com/office/excel/2006/main" count="3">
        <x14:dataValidation type="list" allowBlank="1" showInputMessage="1" showErrorMessage="1" xr:uid="{4D255524-AE7D-43B8-9FC8-CFFA116BDC8F}">
          <x14:formula1>
            <xm:f>Parâmetros!$B$3:$B$6</xm:f>
          </x14:formula1>
          <xm:sqref>F2:F8</xm:sqref>
        </x14:dataValidation>
        <x14:dataValidation type="list" allowBlank="1" showInputMessage="1" showErrorMessage="1" xr:uid="{14264A23-AFCA-478E-940E-5781B482AE85}">
          <x14:formula1>
            <xm:f>Parâmetros!$F$3:$F$8</xm:f>
          </x14:formula1>
          <xm:sqref>J2:J8 H2:H8</xm:sqref>
        </x14:dataValidation>
        <x14:dataValidation type="list" allowBlank="1" showInputMessage="1" showErrorMessage="1" xr:uid="{C88543BB-7C23-49E2-B665-476ACB3E0DC3}">
          <x14:formula1>
            <xm:f>Parâmetros!$D$3:$D$12</xm:f>
          </x14:formula1>
          <xm:sqref>O2:O8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47A7B-20DE-4E3C-8256-751B2421BDF6}">
  <dimension ref="B2:G12"/>
  <sheetViews>
    <sheetView workbookViewId="0">
      <selection activeCell="I1" sqref="I1:I1048576"/>
    </sheetView>
  </sheetViews>
  <sheetFormatPr defaultColWidth="8.6640625" defaultRowHeight="14.4" x14ac:dyDescent="0.3"/>
  <cols>
    <col min="1" max="1" width="2.33203125" customWidth="1"/>
    <col min="2" max="2" width="23.88671875" bestFit="1" customWidth="1"/>
    <col min="3" max="3" width="2.33203125" customWidth="1"/>
    <col min="4" max="4" width="19.6640625" bestFit="1" customWidth="1"/>
    <col min="5" max="5" width="2.33203125" customWidth="1"/>
    <col min="6" max="6" width="25.33203125" bestFit="1" customWidth="1"/>
    <col min="7" max="7" width="43.44140625" bestFit="1" customWidth="1"/>
    <col min="8" max="8" width="2.33203125" customWidth="1"/>
  </cols>
  <sheetData>
    <row r="2" spans="2:7" x14ac:dyDescent="0.3">
      <c r="B2" s="1" t="s">
        <v>0</v>
      </c>
      <c r="D2" s="1" t="s">
        <v>1</v>
      </c>
      <c r="F2" t="s">
        <v>2</v>
      </c>
      <c r="G2" t="s">
        <v>3</v>
      </c>
    </row>
    <row r="3" spans="2:7" ht="14.4" customHeight="1" x14ac:dyDescent="0.3">
      <c r="B3" s="2" t="s">
        <v>4</v>
      </c>
      <c r="D3" s="2" t="s">
        <v>5</v>
      </c>
      <c r="F3" t="s">
        <v>6</v>
      </c>
      <c r="G3" t="s">
        <v>7</v>
      </c>
    </row>
    <row r="4" spans="2:7" x14ac:dyDescent="0.3">
      <c r="B4" s="2" t="s">
        <v>8</v>
      </c>
      <c r="D4" s="2" t="s">
        <v>9</v>
      </c>
      <c r="F4" t="s">
        <v>10</v>
      </c>
      <c r="G4" t="s">
        <v>11</v>
      </c>
    </row>
    <row r="5" spans="2:7" x14ac:dyDescent="0.3">
      <c r="B5" s="2" t="s">
        <v>12</v>
      </c>
      <c r="D5" s="2" t="s">
        <v>13</v>
      </c>
      <c r="F5" t="s">
        <v>14</v>
      </c>
      <c r="G5" t="s">
        <v>15</v>
      </c>
    </row>
    <row r="6" spans="2:7" x14ac:dyDescent="0.3">
      <c r="B6" s="3" t="s">
        <v>16</v>
      </c>
      <c r="D6" s="2" t="s">
        <v>17</v>
      </c>
      <c r="F6" t="s">
        <v>18</v>
      </c>
      <c r="G6" t="s">
        <v>19</v>
      </c>
    </row>
    <row r="7" spans="2:7" x14ac:dyDescent="0.3">
      <c r="D7" s="2" t="s">
        <v>20</v>
      </c>
      <c r="F7" t="s">
        <v>21</v>
      </c>
      <c r="G7" t="s">
        <v>22</v>
      </c>
    </row>
    <row r="8" spans="2:7" x14ac:dyDescent="0.3">
      <c r="D8" s="2" t="s">
        <v>23</v>
      </c>
      <c r="F8" t="s">
        <v>24</v>
      </c>
      <c r="G8" t="s">
        <v>25</v>
      </c>
    </row>
    <row r="9" spans="2:7" ht="14.4" customHeight="1" x14ac:dyDescent="0.3">
      <c r="D9" s="2" t="s">
        <v>26</v>
      </c>
    </row>
    <row r="10" spans="2:7" x14ac:dyDescent="0.3">
      <c r="D10" s="2" t="s">
        <v>27</v>
      </c>
    </row>
    <row r="11" spans="2:7" x14ac:dyDescent="0.3">
      <c r="D11" s="2" t="s">
        <v>28</v>
      </c>
    </row>
    <row r="12" spans="2:7" x14ac:dyDescent="0.3">
      <c r="D12" s="3" t="s">
        <v>29</v>
      </c>
    </row>
  </sheetData>
  <pageMargins left="0.511811024" right="0.511811024" top="0.78740157499999996" bottom="0.78740157499999996" header="0.31496062000000002" footer="0.31496062000000002"/>
  <tableParts count="3">
    <tablePart r:id="rId1"/>
    <tablePart r:id="rId2"/>
    <tablePart r:id="rId3"/>
  </tableParts>
</worksheet>
</file>

<file path=docMetadata/LabelInfo.xml><?xml version="1.0" encoding="utf-8"?>
<clbl:labelList xmlns:clbl="http://schemas.microsoft.com/office/2020/mipLabelMetadata">
  <clbl:label id="{6ec7f58a-8404-4877-b736-bea143f77ded}" enabled="1" method="Standard" siteId="{84d9a216-e285-4aac-b163-0dfd0c074546}"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vt:lpstr>
      <vt:lpstr>Parâmetros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PEROTTO MESQUITA, GIOVANI</dc:creator>
  <cp:lastModifiedBy>PEROTTO MESQUITA, GIOVANI</cp:lastModifiedBy>
  <dcterms:created xsi:type="dcterms:W3CDTF">2025-09-30T14:23:45Z</dcterms:created>
  <dcterms:modified xsi:type="dcterms:W3CDTF">2025-10-21T13:19:21Z</dcterms:modified>
</cp:coreProperties>
</file>