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ROTTOMESQUITAGIOVA\Downloads\"/>
    </mc:Choice>
  </mc:AlternateContent>
  <xr:revisionPtr revIDLastSave="0" documentId="13_ncr:1_{1862E992-F3B3-44F6-818F-E28B9700D97C}" xr6:coauthVersionLast="47" xr6:coauthVersionMax="47" xr10:uidLastSave="{00000000-0000-0000-0000-000000000000}"/>
  <bookViews>
    <workbookView xWindow="28680" yWindow="-120" windowWidth="29040" windowHeight="15720" xr2:uid="{E273EEBA-F52A-4BAF-A498-A226C6E60208}"/>
  </bookViews>
  <sheets>
    <sheet name="Planilha" sheetId="2" r:id="rId1"/>
    <sheet name="Parâmetros" sheetId="1" r:id="rId2"/>
  </sheets>
  <definedNames>
    <definedName name="_xlnm._FilterDatabase" localSheetId="0" hidden="1">Planilha!$A$1:$T$49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2" l="1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8" i="2"/>
  <c r="I8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10" i="2"/>
  <c r="K9" i="2"/>
  <c r="I9" i="2"/>
  <c r="K3" i="2"/>
  <c r="K4" i="2"/>
  <c r="K5" i="2"/>
  <c r="K6" i="2"/>
  <c r="K7" i="2"/>
  <c r="K2" i="2"/>
  <c r="I5" i="2"/>
  <c r="I6" i="2"/>
  <c r="I7" i="2"/>
  <c r="I3" i="2"/>
  <c r="I4" i="2"/>
  <c r="I2" i="2"/>
</calcChain>
</file>

<file path=xl/sharedStrings.xml><?xml version="1.0" encoding="utf-8"?>
<sst xmlns="http://schemas.openxmlformats.org/spreadsheetml/2006/main" count="680" uniqueCount="168">
  <si>
    <t>Tipo</t>
  </si>
  <si>
    <t>Etapa</t>
  </si>
  <si>
    <t>Pessoas</t>
  </si>
  <si>
    <t>UUID</t>
  </si>
  <si>
    <t>NOVO DESENVOLVIMENTO</t>
  </si>
  <si>
    <t>Análise Funcional</t>
  </si>
  <si>
    <t>Giovani Perotto Mesquita</t>
  </si>
  <si>
    <t>712020:8364b9cf-88a2-4399-9f86-fff7bed77ce2</t>
  </si>
  <si>
    <t>ALTERAÇÃO</t>
  </si>
  <si>
    <t>Implementação</t>
  </si>
  <si>
    <t>Luis Henrique Petkovicz</t>
  </si>
  <si>
    <t>557058:43e80a76-deba-4dd8-b64d-c7c8e99c6312</t>
  </si>
  <si>
    <t>DÚVIDA</t>
  </si>
  <si>
    <t>Execução de Testes</t>
  </si>
  <si>
    <t>Luiz Felipe Brandão da Silva</t>
  </si>
  <si>
    <t>6245e14af6a26900695d5c1c</t>
  </si>
  <si>
    <t>ERRO</t>
  </si>
  <si>
    <t>Demonstração-Aceite</t>
  </si>
  <si>
    <t>Pablo Rocha</t>
  </si>
  <si>
    <t>557058:004709f9-0a88-4979-a875-f58ca3985cf7</t>
  </si>
  <si>
    <t>Preparação de Dados</t>
  </si>
  <si>
    <t>Regina Albanus</t>
  </si>
  <si>
    <t>557058:330c824e-66ab-4df0-b7eb-8ddf9d578a4e</t>
  </si>
  <si>
    <t>Análise Técnica</t>
  </si>
  <si>
    <t>Stephanie Oliveira</t>
  </si>
  <si>
    <t>606b1d7bbc3c3f006ffa75a2</t>
  </si>
  <si>
    <t>Caso de Teste</t>
  </si>
  <si>
    <t>Teste Unitário</t>
  </si>
  <si>
    <t>Plano de Testes</t>
  </si>
  <si>
    <t>Caso de Uso</t>
  </si>
  <si>
    <t>Projeto</t>
  </si>
  <si>
    <t>Data</t>
  </si>
  <si>
    <t>Usuário Projeto</t>
  </si>
  <si>
    <t>PO</t>
  </si>
  <si>
    <t>UUID PO</t>
  </si>
  <si>
    <t>Recurso</t>
  </si>
  <si>
    <t>UUID Recurso</t>
  </si>
  <si>
    <t>Épico</t>
  </si>
  <si>
    <t>Estória</t>
  </si>
  <si>
    <t>Pontos</t>
  </si>
  <si>
    <t>Tarefa</t>
  </si>
  <si>
    <t>Horas</t>
  </si>
  <si>
    <t>ENS</t>
  </si>
  <si>
    <t>SCTASK0501210</t>
  </si>
  <si>
    <t>INTERFACE</t>
  </si>
  <si>
    <t>ensemble@thyssenkruppelevadores.com.br</t>
  </si>
  <si>
    <t>Análise</t>
  </si>
  <si>
    <t>Desenvolvimento</t>
  </si>
  <si>
    <t>Módulo</t>
  </si>
  <si>
    <t>Task</t>
  </si>
  <si>
    <t>Request</t>
  </si>
  <si>
    <t>REQ0349359</t>
  </si>
  <si>
    <t>TicketE</t>
  </si>
  <si>
    <t>TicketS</t>
  </si>
  <si>
    <t>TicketT</t>
  </si>
  <si>
    <t>REQ0314387</t>
  </si>
  <si>
    <t>SCTASK0531985</t>
  </si>
  <si>
    <t>Sizing para solução</t>
  </si>
  <si>
    <t>2025-10-15</t>
  </si>
  <si>
    <t>Conforme orientação em anexo, precisamos de uma carga complementar do lado do BI e IRIS referente a transação ZK53 do SAP, onde conste o orçado referente ao FY atual completo( meses executados e futuros). Esse relatório é extremamente importante para acompanhamentos dos custos de TI.</t>
  </si>
  <si>
    <t>ENS-7766</t>
  </si>
  <si>
    <t>0</t>
  </si>
  <si>
    <t>Atividades Administrativas</t>
  </si>
  <si>
    <t>IAM reativação do ecossistema</t>
  </si>
  <si>
    <t>Treinamentos finalizados</t>
  </si>
  <si>
    <t>Alteração IRIS MOBI</t>
  </si>
  <si>
    <t>ENS-7614</t>
  </si>
  <si>
    <t>SCTASK0494199</t>
  </si>
  <si>
    <t>REQ0345047</t>
  </si>
  <si>
    <t>ENS-7737</t>
  </si>
  <si>
    <t>SCTASK0493057</t>
  </si>
  <si>
    <t>REQ0344156</t>
  </si>
  <si>
    <t>Incidente-2025-10-15_EPIC 1</t>
  </si>
  <si>
    <t>Atividade 1</t>
  </si>
  <si>
    <t>Incidente-2025-10-15_EPIC 2</t>
  </si>
  <si>
    <t>Atividade 2</t>
  </si>
  <si>
    <t>Incidente-2025-10-15_EPIC 3</t>
  </si>
  <si>
    <t>Atividade 3</t>
  </si>
  <si>
    <t>Incidente-2025-10-15_EPIC 4</t>
  </si>
  <si>
    <t>Atividade 4</t>
  </si>
  <si>
    <t>Incidente-2025-10-15_EPIC 5</t>
  </si>
  <si>
    <t>Atividade 5</t>
  </si>
  <si>
    <t>Incidente-2025-10-15_EPIC 6</t>
  </si>
  <si>
    <t>Atividade 6</t>
  </si>
  <si>
    <t>Incidente-2025-10-15_EPIC 7</t>
  </si>
  <si>
    <t>Atividade 7</t>
  </si>
  <si>
    <t>Incidente-2025-10-15_EPIC 8</t>
  </si>
  <si>
    <t>Atividade 8</t>
  </si>
  <si>
    <t>Incidente-2025-10-15_EPIC 10</t>
  </si>
  <si>
    <t>Atividade 10</t>
  </si>
  <si>
    <t>Incidente-2025-10-15_EPIC 11</t>
  </si>
  <si>
    <t>Atividade 11</t>
  </si>
  <si>
    <t>Incidente-2025-10-15_EPIC 12</t>
  </si>
  <si>
    <t>Atividade 12</t>
  </si>
  <si>
    <t>Incidente-2025-10-15_EPIC 14</t>
  </si>
  <si>
    <t>Atividade 14</t>
  </si>
  <si>
    <t>Incidente-2025-10-15_EPIC 15</t>
  </si>
  <si>
    <t>Atividade 15</t>
  </si>
  <si>
    <t>Incidente-2025-10-15_EPIC 16</t>
  </si>
  <si>
    <t>Atividade 16</t>
  </si>
  <si>
    <t>Incidente-2025-10-15_EPIC 17</t>
  </si>
  <si>
    <t>Atividade 17</t>
  </si>
  <si>
    <t>Incidente-2025-10-15_EPIC 18</t>
  </si>
  <si>
    <t>Atividade 18</t>
  </si>
  <si>
    <t>Incidente-2025-10-15_EPIC 19</t>
  </si>
  <si>
    <t>Atividade 19</t>
  </si>
  <si>
    <t>Incidente-2025-10-15_EPIC 20</t>
  </si>
  <si>
    <t>Atividade 20</t>
  </si>
  <si>
    <t>Incidente-2025-10-15_EPIC 21</t>
  </si>
  <si>
    <t>Atividade 21</t>
  </si>
  <si>
    <t>Incidente-2025-10-15_EPIC 22</t>
  </si>
  <si>
    <t>Atividade 22</t>
  </si>
  <si>
    <t>Incidente-2025-10-15_EPIC 23</t>
  </si>
  <si>
    <t>Atividade 23</t>
  </si>
  <si>
    <t>Incidente-2025-10-15_EPIC 24</t>
  </si>
  <si>
    <t>Atividade 24</t>
  </si>
  <si>
    <t>Incidente-2025-10-15_EPIC 25</t>
  </si>
  <si>
    <t>Atividade 25</t>
  </si>
  <si>
    <t>Incidente-2025-10-15_EPIC 26</t>
  </si>
  <si>
    <t>Atividade 26</t>
  </si>
  <si>
    <t>Incidente-2025-10-15_EPIC 27</t>
  </si>
  <si>
    <t>Atividade 27</t>
  </si>
  <si>
    <t>Incidente-2025-10-15_EPIC 28</t>
  </si>
  <si>
    <t>Atividade 28</t>
  </si>
  <si>
    <t>Incidente-2025-10-15_EPIC 29</t>
  </si>
  <si>
    <t>Atividade 29</t>
  </si>
  <si>
    <t>Incidente-2025-10-15_EPIC 31</t>
  </si>
  <si>
    <t>Atividade 31</t>
  </si>
  <si>
    <t>Incidente-2025-10-15_EPIC 32</t>
  </si>
  <si>
    <t>Atividade 32</t>
  </si>
  <si>
    <t>Incidente-2025-10-15_EPIC 33</t>
  </si>
  <si>
    <t>Atividade 33</t>
  </si>
  <si>
    <t>Incidente-2025-10-15_EPIC 34</t>
  </si>
  <si>
    <t>Atividade 34</t>
  </si>
  <si>
    <t>Incidente-2025-10-15_EPIC 35</t>
  </si>
  <si>
    <t>Atividade 35</t>
  </si>
  <si>
    <t>Incidente-2025-10-15_EPIC 36</t>
  </si>
  <si>
    <t>Atividade 36</t>
  </si>
  <si>
    <t>Incidente-2025-10-15_EPIC 37</t>
  </si>
  <si>
    <t>Atividade 37</t>
  </si>
  <si>
    <t>Incidente-2025-10-15_EPIC 38</t>
  </si>
  <si>
    <t>Atividade 38</t>
  </si>
  <si>
    <t>Incidente-2025-10-15_EPIC 39</t>
  </si>
  <si>
    <t>Atividade 39</t>
  </si>
  <si>
    <t>Incidente-2025-10-15_EPIC 40</t>
  </si>
  <si>
    <t>Atividade 40</t>
  </si>
  <si>
    <t>Incidente-2025-10-15_EPIC 41</t>
  </si>
  <si>
    <t>Atividade 41</t>
  </si>
  <si>
    <t>SCTASK0531820</t>
  </si>
  <si>
    <t>Ordens de vendas ZWEB ter a  área de vendas informada na interface ZV48</t>
  </si>
  <si>
    <t>REQ0273533</t>
  </si>
  <si>
    <t>SCTASK0517284</t>
  </si>
  <si>
    <t>SCTASK0504397</t>
  </si>
  <si>
    <t>ENS-7942</t>
  </si>
  <si>
    <t>ENS-7815</t>
  </si>
  <si>
    <t>REQ0362849</t>
  </si>
  <si>
    <t>REQ0288460</t>
  </si>
  <si>
    <t>Apoio a UAT (Fernando Vidal)</t>
  </si>
  <si>
    <t>Apoio a UAT (Silvia Eidt)</t>
  </si>
  <si>
    <t>Numeração de equipamento (Andrey Paschoal)</t>
  </si>
  <si>
    <t>[BR] carga complementar do lado do BI e IRIS (Robson Portella)</t>
  </si>
  <si>
    <t>Treinamentos finalizados (Juan Patrone)</t>
  </si>
  <si>
    <t>Alteração IRIS MOBI (Marco Gross)</t>
  </si>
  <si>
    <t>Ordens de vendas ZWEB ter a  área de vendas informada na interface ZV48 (Ronaldo)</t>
  </si>
  <si>
    <t>SOC</t>
  </si>
  <si>
    <t>ENS-7615</t>
  </si>
  <si>
    <t>SCTASK0435445</t>
  </si>
  <si>
    <t>REQ0300021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</si>
</sst>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49" fontId="0" fillId="0" borderId="0" xfId="0" applyNumberFormat="1"/>
    <xf numFmtId="0" fontId="4" fillId="2" borderId="4" xfId="0" applyFont="1" applyFill="1" applyBorder="1"/>
    <xf numFmtId="49" fontId="4" fillId="2" borderId="4" xfId="0" applyNumberFormat="1" applyFont="1" applyFill="1" applyBorder="1"/>
    <xf numFmtId="0" fontId="4" fillId="2" borderId="4" xfId="0" applyFont="1" applyFill="1" applyBorder="1" applyAlignment="1">
      <alignment horizontal="left"/>
    </xf>
    <xf numFmtId="14" fontId="0" fillId="0" borderId="4" xfId="0" applyNumberFormat="1" applyBorder="1"/>
    <xf numFmtId="49" fontId="0" fillId="0" borderId="4" xfId="0" applyNumberFormat="1" applyBorder="1"/>
    <xf numFmtId="0" fontId="0" fillId="0" borderId="4" xfId="0" applyBorder="1"/>
    <xf numFmtId="0" fontId="5" fillId="0" borderId="4" xfId="1" applyFont="1" applyFill="1" applyBorder="1"/>
    <xf numFmtId="14" fontId="0" fillId="0" borderId="4" xfId="0" quotePrefix="1" applyNumberFormat="1" applyBorder="1"/>
    <xf numFmtId="0" fontId="0" fillId="0" borderId="4" xfId="0" quotePrefix="1" applyBorder="1"/>
    <xf numFmtId="0" fontId="0" fillId="0" borderId="4" xfId="0" applyBorder="1" applyAlignment="1">
      <alignment wrapText="1"/>
    </xf>
    <xf numFmtId="0" fontId="4" fillId="2" borderId="4" xfId="0" applyNumberFormat="1" applyFont="1" applyFill="1" applyBorder="1"/>
    <xf numFmtId="0" fontId="0" fillId="0" borderId="4" xfId="0" applyNumberFormat="1" applyBorder="1"/>
    <xf numFmtId="0" fontId="0" fillId="0" borderId="0" xfId="0" applyNumberFormat="1"/>
    <xf numFmtId="49" fontId="4" fillId="2" borderId="4" xfId="0" applyNumberFormat="1" applyFont="1" applyFill="1" applyBorder="1" applyAlignment="1">
      <alignment horizontal="right"/>
    </xf>
    <xf numFmtId="0" fontId="0" fillId="0" borderId="4" xfId="0" applyNumberFormat="1" applyBorder="1" applyAlignment="1">
      <alignment horizontal="right"/>
    </xf>
    <xf numFmtId="1" fontId="0" fillId="0" borderId="4" xfId="0" applyNumberFormat="1" applyBorder="1" applyAlignment="1">
      <alignment horizontal="right"/>
    </xf>
    <xf numFmtId="49" fontId="0" fillId="0" borderId="0" xfId="0" applyNumberFormat="1" applyAlignment="1">
      <alignment horizontal="right"/>
    </xf>
  </cellXfs>
  <cellStyles count="2">
    <cellStyle name="Hiperlink" xfId="1" builtinId="8"/>
    <cellStyle name="Normal" xfId="0" builtinId="0"/>
  </cellStyles>
  <dxfs count="10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8CBC39-DC4A-4A25-B30E-4600EF86BBD2}" name="Tabela3" displayName="Tabela3" ref="B2:B6" totalsRowShown="0" headerRowDxfId="9" headerRowBorderDxfId="8" tableBorderDxfId="7" totalsRowBorderDxfId="6">
  <autoFilter ref="B2:B6" xr:uid="{C08CBC39-DC4A-4A25-B30E-4600EF86BBD2}"/>
  <tableColumns count="1">
    <tableColumn id="1" xr3:uid="{37ACBF65-3280-4C14-9AC1-DA01AEE5488D}" name="Tipo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1C7376-323D-4693-98A7-40F5B9EE88EA}" name="Tabela7" displayName="Tabela7" ref="D2:D12" totalsRowShown="0" headerRowDxfId="4" headerRowBorderDxfId="3" tableBorderDxfId="2" totalsRowBorderDxfId="1">
  <autoFilter ref="D2:D12" xr:uid="{181C7376-323D-4693-98A7-40F5B9EE88EA}"/>
  <tableColumns count="1">
    <tableColumn id="1" xr3:uid="{5354EC98-A874-42E9-83BC-28AED8707139}" name="Etapa" dataDxfId="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956107-8DEF-48BB-9B0C-D744E9A2B0B3}" name="Tabela9" displayName="Tabela9" ref="F2:G8" totalsRowShown="0">
  <autoFilter ref="F2:G8" xr:uid="{3F956107-8DEF-48BB-9B0C-D744E9A2B0B3}"/>
  <sortState xmlns:xlrd2="http://schemas.microsoft.com/office/spreadsheetml/2017/richdata2" ref="F3:G8">
    <sortCondition ref="F3:F8"/>
  </sortState>
  <tableColumns count="2">
    <tableColumn id="1" xr3:uid="{6E862E4F-3A3F-456A-8AD5-A358CF4A4C24}" name="Pessoas"/>
    <tableColumn id="2" xr3:uid="{BED7BE5F-CD03-4AF9-B8E3-2001B86EA731}" name="UUID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ensemble@thyssenkruppelevadores.com.br" TargetMode="External"/><Relationship Id="rId18" Type="http://schemas.openxmlformats.org/officeDocument/2006/relationships/hyperlink" Target="mailto:ensemble@thyssenkruppelevadores.com.br" TargetMode="External"/><Relationship Id="rId26" Type="http://schemas.openxmlformats.org/officeDocument/2006/relationships/hyperlink" Target="mailto:ensemble@thyssenkruppelevadores.com.br" TargetMode="External"/><Relationship Id="rId39" Type="http://schemas.openxmlformats.org/officeDocument/2006/relationships/hyperlink" Target="mailto:ensemble@thyssenkruppelevadores.com.br" TargetMode="External"/><Relationship Id="rId21" Type="http://schemas.openxmlformats.org/officeDocument/2006/relationships/hyperlink" Target="mailto:ensemble@thyssenkruppelevadores.com.br" TargetMode="External"/><Relationship Id="rId34" Type="http://schemas.openxmlformats.org/officeDocument/2006/relationships/hyperlink" Target="mailto:ensemble@thyssenkruppelevadores.com.br" TargetMode="External"/><Relationship Id="rId42" Type="http://schemas.openxmlformats.org/officeDocument/2006/relationships/hyperlink" Target="mailto:ensemble@thyssenkruppelevadores.com.br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mailto:ensemble@thyssenkruppelevadores.com.br" TargetMode="External"/><Relationship Id="rId2" Type="http://schemas.openxmlformats.org/officeDocument/2006/relationships/hyperlink" Target="mailto:ensemble@thyssenkruppelevadores.com.br" TargetMode="External"/><Relationship Id="rId16" Type="http://schemas.openxmlformats.org/officeDocument/2006/relationships/hyperlink" Target="mailto:ensemble@thyssenkruppelevadores.com.br" TargetMode="External"/><Relationship Id="rId29" Type="http://schemas.openxmlformats.org/officeDocument/2006/relationships/hyperlink" Target="mailto:ensemble@thyssenkruppelevadores.com.br" TargetMode="External"/><Relationship Id="rId1" Type="http://schemas.openxmlformats.org/officeDocument/2006/relationships/hyperlink" Target="mailto:ensemble@thyssenkruppelevadores.com.br" TargetMode="External"/><Relationship Id="rId6" Type="http://schemas.openxmlformats.org/officeDocument/2006/relationships/hyperlink" Target="mailto:ensemble@thyssenkruppelevadores.com.br" TargetMode="External"/><Relationship Id="rId11" Type="http://schemas.openxmlformats.org/officeDocument/2006/relationships/hyperlink" Target="mailto:ensemble@thyssenkruppelevadores.com.br" TargetMode="External"/><Relationship Id="rId24" Type="http://schemas.openxmlformats.org/officeDocument/2006/relationships/hyperlink" Target="mailto:ensemble@thyssenkruppelevadores.com.br" TargetMode="External"/><Relationship Id="rId32" Type="http://schemas.openxmlformats.org/officeDocument/2006/relationships/hyperlink" Target="mailto:ensemble@thyssenkruppelevadores.com.br" TargetMode="External"/><Relationship Id="rId37" Type="http://schemas.openxmlformats.org/officeDocument/2006/relationships/hyperlink" Target="mailto:ensemble@thyssenkruppelevadores.com.br" TargetMode="External"/><Relationship Id="rId40" Type="http://schemas.openxmlformats.org/officeDocument/2006/relationships/hyperlink" Target="mailto:ensemble@thyssenkruppelevadores.com.br" TargetMode="External"/><Relationship Id="rId45" Type="http://schemas.openxmlformats.org/officeDocument/2006/relationships/hyperlink" Target="mailto:ensemble@thyssenkruppelevadores.com.br" TargetMode="External"/><Relationship Id="rId5" Type="http://schemas.openxmlformats.org/officeDocument/2006/relationships/hyperlink" Target="mailto:ensemble@thyssenkruppelevadores.com.br" TargetMode="External"/><Relationship Id="rId15" Type="http://schemas.openxmlformats.org/officeDocument/2006/relationships/hyperlink" Target="mailto:ensemble@thyssenkruppelevadores.com.br" TargetMode="External"/><Relationship Id="rId23" Type="http://schemas.openxmlformats.org/officeDocument/2006/relationships/hyperlink" Target="mailto:ensemble@thyssenkruppelevadores.com.br" TargetMode="External"/><Relationship Id="rId28" Type="http://schemas.openxmlformats.org/officeDocument/2006/relationships/hyperlink" Target="mailto:ensemble@thyssenkruppelevadores.com.br" TargetMode="External"/><Relationship Id="rId36" Type="http://schemas.openxmlformats.org/officeDocument/2006/relationships/hyperlink" Target="mailto:ensemble@thyssenkruppelevadores.com.br" TargetMode="External"/><Relationship Id="rId10" Type="http://schemas.openxmlformats.org/officeDocument/2006/relationships/hyperlink" Target="mailto:ensemble@thyssenkruppelevadores.com.br" TargetMode="External"/><Relationship Id="rId19" Type="http://schemas.openxmlformats.org/officeDocument/2006/relationships/hyperlink" Target="mailto:ensemble@thyssenkruppelevadores.com.br" TargetMode="External"/><Relationship Id="rId31" Type="http://schemas.openxmlformats.org/officeDocument/2006/relationships/hyperlink" Target="mailto:ensemble@thyssenkruppelevadores.com.br" TargetMode="External"/><Relationship Id="rId44" Type="http://schemas.openxmlformats.org/officeDocument/2006/relationships/hyperlink" Target="mailto:ensemble@thyssenkruppelevadores.com.br" TargetMode="External"/><Relationship Id="rId4" Type="http://schemas.openxmlformats.org/officeDocument/2006/relationships/hyperlink" Target="mailto:ensemble@thyssenkruppelevadores.com.br" TargetMode="External"/><Relationship Id="rId9" Type="http://schemas.openxmlformats.org/officeDocument/2006/relationships/hyperlink" Target="mailto:ensemble@thyssenkruppelevadores.com.br" TargetMode="External"/><Relationship Id="rId14" Type="http://schemas.openxmlformats.org/officeDocument/2006/relationships/hyperlink" Target="mailto:ensemble@thyssenkruppelevadores.com.br" TargetMode="External"/><Relationship Id="rId22" Type="http://schemas.openxmlformats.org/officeDocument/2006/relationships/hyperlink" Target="mailto:ensemble@thyssenkruppelevadores.com.br" TargetMode="External"/><Relationship Id="rId27" Type="http://schemas.openxmlformats.org/officeDocument/2006/relationships/hyperlink" Target="mailto:ensemble@thyssenkruppelevadores.com.br" TargetMode="External"/><Relationship Id="rId30" Type="http://schemas.openxmlformats.org/officeDocument/2006/relationships/hyperlink" Target="mailto:ensemble@thyssenkruppelevadores.com.br" TargetMode="External"/><Relationship Id="rId35" Type="http://schemas.openxmlformats.org/officeDocument/2006/relationships/hyperlink" Target="mailto:ensemble@thyssenkruppelevadores.com.br" TargetMode="External"/><Relationship Id="rId43" Type="http://schemas.openxmlformats.org/officeDocument/2006/relationships/hyperlink" Target="mailto:ensemble@thyssenkruppelevadores.com.br" TargetMode="External"/><Relationship Id="rId8" Type="http://schemas.openxmlformats.org/officeDocument/2006/relationships/hyperlink" Target="mailto:ensemble@thyssenkruppelevadores.com.br" TargetMode="External"/><Relationship Id="rId3" Type="http://schemas.openxmlformats.org/officeDocument/2006/relationships/hyperlink" Target="mailto:ensemble@thyssenkruppelevadores.com.br" TargetMode="External"/><Relationship Id="rId12" Type="http://schemas.openxmlformats.org/officeDocument/2006/relationships/hyperlink" Target="mailto:ensemble@thyssenkruppelevadores.com.br" TargetMode="External"/><Relationship Id="rId17" Type="http://schemas.openxmlformats.org/officeDocument/2006/relationships/hyperlink" Target="mailto:ensemble@thyssenkruppelevadores.com.br" TargetMode="External"/><Relationship Id="rId25" Type="http://schemas.openxmlformats.org/officeDocument/2006/relationships/hyperlink" Target="mailto:ensemble@thyssenkruppelevadores.com.br" TargetMode="External"/><Relationship Id="rId33" Type="http://schemas.openxmlformats.org/officeDocument/2006/relationships/hyperlink" Target="mailto:ensemble@thyssenkruppelevadores.com.br" TargetMode="External"/><Relationship Id="rId38" Type="http://schemas.openxmlformats.org/officeDocument/2006/relationships/hyperlink" Target="mailto:ensemble@thyssenkruppelevadores.com.br" TargetMode="External"/><Relationship Id="rId46" Type="http://schemas.openxmlformats.org/officeDocument/2006/relationships/hyperlink" Target="mailto:ensemble@thyssenkruppelevadores.com.br" TargetMode="External"/><Relationship Id="rId20" Type="http://schemas.openxmlformats.org/officeDocument/2006/relationships/hyperlink" Target="mailto:ensemble@thyssenkruppelevadores.com.br" TargetMode="External"/><Relationship Id="rId41" Type="http://schemas.openxmlformats.org/officeDocument/2006/relationships/hyperlink" Target="mailto:ensemble@thyssenkruppelevadores.com.b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9745-ACC0-4977-B154-2361F313C2A6}">
  <dimension ref="A1:T49"/>
  <sheetViews>
    <sheetView tabSelected="1" topLeftCell="J2" workbookViewId="0">
      <selection activeCell="Y2" sqref="Y2"/>
    </sheetView>
  </sheetViews>
  <sheetFormatPr defaultRowHeight="14.4" x14ac:dyDescent="0.3"/>
  <cols>
    <col min="1" max="1" width="9.5546875" bestFit="1" customWidth="1"/>
    <col min="2" max="2" width="10.33203125" style="5" bestFit="1" customWidth="1"/>
    <col min="3" max="3" width="11.44140625" bestFit="1" customWidth="1"/>
    <col min="4" max="4" width="14.33203125" bestFit="1" customWidth="1"/>
    <col min="5" max="5" width="10.109375" bestFit="1" customWidth="1"/>
    <col min="6" max="6" width="23.88671875" bestFit="1" customWidth="1"/>
    <col min="7" max="7" width="39.44140625" bestFit="1" customWidth="1"/>
    <col min="8" max="8" width="22.77734375" bestFit="1" customWidth="1"/>
    <col min="9" max="9" width="40.77734375" customWidth="1"/>
    <col min="10" max="10" width="25.21875" bestFit="1" customWidth="1"/>
    <col min="11" max="11" width="43.44140625" bestFit="1" customWidth="1"/>
    <col min="12" max="12" width="32.88671875" bestFit="1" customWidth="1"/>
    <col min="13" max="13" width="33.5546875" bestFit="1" customWidth="1"/>
    <col min="14" max="14" width="16.109375" bestFit="1" customWidth="1"/>
    <col min="15" max="15" width="17.6640625" bestFit="1" customWidth="1"/>
    <col min="16" max="16" width="8.33203125" style="22" bestFit="1" customWidth="1"/>
    <col min="17" max="17" width="9.33203125" style="18" bestFit="1" customWidth="1"/>
    <col min="18" max="19" width="9.5546875" bestFit="1" customWidth="1"/>
    <col min="20" max="20" width="9.44140625" bestFit="1" customWidth="1"/>
  </cols>
  <sheetData>
    <row r="1" spans="1:20" s="4" customFormat="1" x14ac:dyDescent="0.3">
      <c r="A1" s="6" t="s">
        <v>30</v>
      </c>
      <c r="B1" s="7" t="s">
        <v>31</v>
      </c>
      <c r="C1" s="6" t="s">
        <v>50</v>
      </c>
      <c r="D1" s="6" t="s">
        <v>49</v>
      </c>
      <c r="E1" s="6" t="s">
        <v>48</v>
      </c>
      <c r="F1" s="6" t="s">
        <v>0</v>
      </c>
      <c r="G1" s="6" t="s">
        <v>32</v>
      </c>
      <c r="H1" s="6" t="s">
        <v>33</v>
      </c>
      <c r="I1" s="6" t="s">
        <v>34</v>
      </c>
      <c r="J1" s="8" t="s">
        <v>35</v>
      </c>
      <c r="K1" s="8" t="s">
        <v>36</v>
      </c>
      <c r="L1" s="6" t="s">
        <v>37</v>
      </c>
      <c r="M1" s="8" t="s">
        <v>38</v>
      </c>
      <c r="N1" s="6" t="s">
        <v>40</v>
      </c>
      <c r="O1" s="6" t="s">
        <v>1</v>
      </c>
      <c r="P1" s="19" t="s">
        <v>41</v>
      </c>
      <c r="Q1" s="16" t="s">
        <v>39</v>
      </c>
      <c r="R1" s="6" t="s">
        <v>52</v>
      </c>
      <c r="S1" s="6" t="s">
        <v>53</v>
      </c>
      <c r="T1" s="6" t="s">
        <v>54</v>
      </c>
    </row>
    <row r="2" spans="1:20" s="4" customFormat="1" x14ac:dyDescent="0.3">
      <c r="A2" s="9" t="s">
        <v>42</v>
      </c>
      <c r="B2" s="10" t="s">
        <v>58</v>
      </c>
      <c r="C2" s="9" t="s">
        <v>55</v>
      </c>
      <c r="D2" s="11" t="s">
        <v>56</v>
      </c>
      <c r="E2" s="11" t="s">
        <v>44</v>
      </c>
      <c r="F2" s="11" t="s">
        <v>4</v>
      </c>
      <c r="G2" s="12" t="s">
        <v>45</v>
      </c>
      <c r="H2" s="11" t="s">
        <v>6</v>
      </c>
      <c r="I2" s="11" t="str">
        <f>_xlfn.XLOOKUP(Planilha!$H2,Tabela9[Pessoas],Tabela9[UUID])</f>
        <v>712020:8364b9cf-88a2-4399-9f86-fff7bed77ce2</v>
      </c>
      <c r="J2" s="11" t="s">
        <v>21</v>
      </c>
      <c r="K2" s="11" t="str">
        <f>_xlfn.XLOOKUP(Planilha!$J2,Tabela9[Pessoas],Tabela9[UUID])</f>
        <v>557058:330c824e-66ab-4df0-b7eb-8ddf9d578a4e</v>
      </c>
      <c r="L2" s="11" t="s">
        <v>159</v>
      </c>
      <c r="M2" s="11" t="s">
        <v>57</v>
      </c>
      <c r="N2" s="11" t="s">
        <v>46</v>
      </c>
      <c r="O2" s="11" t="s">
        <v>23</v>
      </c>
      <c r="P2" s="20">
        <v>2</v>
      </c>
      <c r="Q2" s="17">
        <v>0.5</v>
      </c>
      <c r="R2" s="11"/>
      <c r="S2" s="11"/>
      <c r="T2" s="11"/>
    </row>
    <row r="3" spans="1:20" s="4" customFormat="1" x14ac:dyDescent="0.3">
      <c r="A3" s="9" t="s">
        <v>42</v>
      </c>
      <c r="B3" s="10" t="s">
        <v>58</v>
      </c>
      <c r="C3" s="9" t="s">
        <v>51</v>
      </c>
      <c r="D3" s="11" t="s">
        <v>43</v>
      </c>
      <c r="E3" s="11" t="s">
        <v>44</v>
      </c>
      <c r="F3" s="11" t="s">
        <v>8</v>
      </c>
      <c r="G3" s="12" t="s">
        <v>45</v>
      </c>
      <c r="H3" s="11" t="s">
        <v>6</v>
      </c>
      <c r="I3" s="11" t="str">
        <f>_xlfn.XLOOKUP(Planilha!$H3,Tabela9[Pessoas],Tabela9[UUID])</f>
        <v>712020:8364b9cf-88a2-4399-9f86-fff7bed77ce2</v>
      </c>
      <c r="J3" s="11" t="s">
        <v>18</v>
      </c>
      <c r="K3" s="11" t="str">
        <f>_xlfn.XLOOKUP(Planilha!$J3,Tabela9[Pessoas],Tabela9[UUID])</f>
        <v>557058:004709f9-0a88-4979-a875-f58ca3985cf7</v>
      </c>
      <c r="L3" s="11" t="s">
        <v>160</v>
      </c>
      <c r="M3" s="11" t="s">
        <v>59</v>
      </c>
      <c r="N3" s="11" t="s">
        <v>47</v>
      </c>
      <c r="O3" s="11" t="s">
        <v>9</v>
      </c>
      <c r="P3" s="20">
        <v>6</v>
      </c>
      <c r="Q3" s="17">
        <v>0.5</v>
      </c>
      <c r="R3" s="11" t="s">
        <v>60</v>
      </c>
      <c r="S3" s="11"/>
      <c r="T3" s="11"/>
    </row>
    <row r="4" spans="1:20" s="4" customFormat="1" x14ac:dyDescent="0.3">
      <c r="A4" s="9" t="s">
        <v>42</v>
      </c>
      <c r="B4" s="10" t="s">
        <v>58</v>
      </c>
      <c r="C4" s="13" t="s">
        <v>61</v>
      </c>
      <c r="D4" s="14" t="s">
        <v>61</v>
      </c>
      <c r="E4" s="11" t="s">
        <v>44</v>
      </c>
      <c r="F4" s="11" t="s">
        <v>8</v>
      </c>
      <c r="G4" s="12" t="s">
        <v>45</v>
      </c>
      <c r="H4" s="11" t="s">
        <v>6</v>
      </c>
      <c r="I4" s="11" t="str">
        <f>_xlfn.XLOOKUP(Planilha!$H4,Tabela9[Pessoas],Tabela9[UUID])</f>
        <v>712020:8364b9cf-88a2-4399-9f86-fff7bed77ce2</v>
      </c>
      <c r="J4" s="11" t="s">
        <v>10</v>
      </c>
      <c r="K4" s="11" t="str">
        <f>_xlfn.XLOOKUP(Planilha!$J4,Tabela9[Pessoas],Tabela9[UUID])</f>
        <v>557058:43e80a76-deba-4dd8-b64d-c7c8e99c6312</v>
      </c>
      <c r="L4" s="11" t="s">
        <v>62</v>
      </c>
      <c r="M4" s="11" t="s">
        <v>62</v>
      </c>
      <c r="N4" s="11" t="s">
        <v>62</v>
      </c>
      <c r="O4" s="11" t="s">
        <v>9</v>
      </c>
      <c r="P4" s="21">
        <v>10</v>
      </c>
      <c r="Q4" s="17">
        <v>1</v>
      </c>
      <c r="R4" s="11"/>
      <c r="S4" s="11"/>
      <c r="T4" s="11"/>
    </row>
    <row r="5" spans="1:20" s="4" customFormat="1" x14ac:dyDescent="0.3">
      <c r="A5" s="9" t="s">
        <v>42</v>
      </c>
      <c r="B5" s="10" t="s">
        <v>58</v>
      </c>
      <c r="C5" s="13" t="s">
        <v>61</v>
      </c>
      <c r="D5" s="14" t="s">
        <v>61</v>
      </c>
      <c r="E5" s="11" t="s">
        <v>44</v>
      </c>
      <c r="F5" s="11" t="s">
        <v>4</v>
      </c>
      <c r="G5" s="12" t="s">
        <v>45</v>
      </c>
      <c r="H5" s="11" t="s">
        <v>6</v>
      </c>
      <c r="I5" s="11" t="str">
        <f>_xlfn.XLOOKUP(Planilha!$H5,Tabela9[Pessoas],Tabela9[UUID])</f>
        <v>712020:8364b9cf-88a2-4399-9f86-fff7bed77ce2</v>
      </c>
      <c r="J5" s="11" t="s">
        <v>10</v>
      </c>
      <c r="K5" s="11" t="str">
        <f>_xlfn.XLOOKUP(Planilha!$J5,Tabela9[Pessoas],Tabela9[UUID])</f>
        <v>557058:43e80a76-deba-4dd8-b64d-c7c8e99c6312</v>
      </c>
      <c r="L5" s="11" t="s">
        <v>63</v>
      </c>
      <c r="M5" s="11" t="s">
        <v>63</v>
      </c>
      <c r="N5" s="11" t="s">
        <v>63</v>
      </c>
      <c r="O5" s="11" t="s">
        <v>9</v>
      </c>
      <c r="P5" s="21">
        <v>6</v>
      </c>
      <c r="Q5" s="17">
        <v>0.5</v>
      </c>
      <c r="R5" s="11"/>
      <c r="S5" s="11"/>
      <c r="T5" s="11"/>
    </row>
    <row r="6" spans="1:20" s="4" customFormat="1" x14ac:dyDescent="0.3">
      <c r="A6" s="9" t="s">
        <v>42</v>
      </c>
      <c r="B6" s="10" t="s">
        <v>58</v>
      </c>
      <c r="C6" s="9" t="s">
        <v>68</v>
      </c>
      <c r="D6" s="11" t="s">
        <v>67</v>
      </c>
      <c r="E6" s="11" t="s">
        <v>44</v>
      </c>
      <c r="F6" s="11" t="s">
        <v>4</v>
      </c>
      <c r="G6" s="12" t="s">
        <v>45</v>
      </c>
      <c r="H6" s="11" t="s">
        <v>6</v>
      </c>
      <c r="I6" s="11" t="str">
        <f>_xlfn.XLOOKUP(Planilha!$H6,Tabela9[Pessoas],Tabela9[UUID])</f>
        <v>712020:8364b9cf-88a2-4399-9f86-fff7bed77ce2</v>
      </c>
      <c r="J6" s="11" t="s">
        <v>21</v>
      </c>
      <c r="K6" s="11" t="str">
        <f>_xlfn.XLOOKUP(Planilha!$J6,Tabela9[Pessoas],Tabela9[UUID])</f>
        <v>557058:330c824e-66ab-4df0-b7eb-8ddf9d578a4e</v>
      </c>
      <c r="L6" s="11" t="s">
        <v>161</v>
      </c>
      <c r="M6" s="11" t="s">
        <v>64</v>
      </c>
      <c r="N6" s="11" t="s">
        <v>64</v>
      </c>
      <c r="O6" s="11" t="s">
        <v>9</v>
      </c>
      <c r="P6" s="20">
        <v>6</v>
      </c>
      <c r="Q6" s="17">
        <v>0.5</v>
      </c>
      <c r="R6" s="11" t="s">
        <v>66</v>
      </c>
      <c r="S6" s="11"/>
      <c r="T6" s="11"/>
    </row>
    <row r="7" spans="1:20" s="4" customFormat="1" x14ac:dyDescent="0.3">
      <c r="A7" s="9" t="s">
        <v>42</v>
      </c>
      <c r="B7" s="10" t="s">
        <v>58</v>
      </c>
      <c r="C7" s="9" t="s">
        <v>71</v>
      </c>
      <c r="D7" s="11" t="s">
        <v>70</v>
      </c>
      <c r="E7" s="11" t="s">
        <v>44</v>
      </c>
      <c r="F7" s="11" t="s">
        <v>8</v>
      </c>
      <c r="G7" s="12" t="s">
        <v>45</v>
      </c>
      <c r="H7" s="11" t="s">
        <v>6</v>
      </c>
      <c r="I7" s="11" t="str">
        <f>_xlfn.XLOOKUP(Planilha!$H7,Tabela9[Pessoas],Tabela9[UUID])</f>
        <v>712020:8364b9cf-88a2-4399-9f86-fff7bed77ce2</v>
      </c>
      <c r="J7" s="11" t="s">
        <v>10</v>
      </c>
      <c r="K7" s="11" t="str">
        <f>_xlfn.XLOOKUP(Planilha!$J7,Tabela9[Pessoas],Tabela9[UUID])</f>
        <v>557058:43e80a76-deba-4dd8-b64d-c7c8e99c6312</v>
      </c>
      <c r="L7" s="11" t="s">
        <v>162</v>
      </c>
      <c r="M7" s="11" t="s">
        <v>65</v>
      </c>
      <c r="N7" s="11" t="s">
        <v>65</v>
      </c>
      <c r="O7" s="11" t="s">
        <v>13</v>
      </c>
      <c r="P7" s="20">
        <v>2</v>
      </c>
      <c r="Q7" s="17">
        <v>0.5</v>
      </c>
      <c r="R7" s="11" t="s">
        <v>69</v>
      </c>
      <c r="S7" s="11"/>
      <c r="T7" s="11"/>
    </row>
    <row r="8" spans="1:20" s="4" customFormat="1" x14ac:dyDescent="0.3">
      <c r="A8" s="9" t="s">
        <v>42</v>
      </c>
      <c r="B8" s="10" t="s">
        <v>58</v>
      </c>
      <c r="C8" s="9" t="s">
        <v>150</v>
      </c>
      <c r="D8" s="11" t="s">
        <v>148</v>
      </c>
      <c r="E8" s="11" t="s">
        <v>44</v>
      </c>
      <c r="F8" s="11" t="s">
        <v>8</v>
      </c>
      <c r="G8" s="12" t="s">
        <v>45</v>
      </c>
      <c r="H8" s="11" t="s">
        <v>6</v>
      </c>
      <c r="I8" s="11" t="str">
        <f>_xlfn.XLOOKUP(Planilha!$H8,Tabela9[Pessoas],Tabela9[UUID])</f>
        <v>712020:8364b9cf-88a2-4399-9f86-fff7bed77ce2</v>
      </c>
      <c r="J8" s="11" t="s">
        <v>21</v>
      </c>
      <c r="K8" s="11" t="str">
        <f>_xlfn.XLOOKUP(Planilha!$J8,Tabela9[Pessoas],Tabela9[UUID])</f>
        <v>557058:330c824e-66ab-4df0-b7eb-8ddf9d578a4e</v>
      </c>
      <c r="L8" s="11" t="s">
        <v>163</v>
      </c>
      <c r="M8" s="11" t="s">
        <v>149</v>
      </c>
      <c r="N8" s="11" t="s">
        <v>40</v>
      </c>
      <c r="O8" s="11" t="s">
        <v>23</v>
      </c>
      <c r="P8" s="20">
        <v>12</v>
      </c>
      <c r="Q8" s="17">
        <v>1</v>
      </c>
      <c r="R8" s="11"/>
      <c r="S8" s="11"/>
      <c r="T8" s="11"/>
    </row>
    <row r="9" spans="1:20" s="4" customFormat="1" x14ac:dyDescent="0.3">
      <c r="A9" s="9" t="s">
        <v>42</v>
      </c>
      <c r="B9" s="10" t="s">
        <v>58</v>
      </c>
      <c r="C9" s="13" t="s">
        <v>61</v>
      </c>
      <c r="D9" s="14" t="s">
        <v>61</v>
      </c>
      <c r="E9" s="11" t="s">
        <v>44</v>
      </c>
      <c r="F9" s="11" t="s">
        <v>8</v>
      </c>
      <c r="G9" s="12" t="s">
        <v>45</v>
      </c>
      <c r="H9" s="11" t="s">
        <v>6</v>
      </c>
      <c r="I9" s="11" t="str">
        <f>_xlfn.XLOOKUP(Planilha!$H9,Tabela9[Pessoas],Tabela9[UUID])</f>
        <v>712020:8364b9cf-88a2-4399-9f86-fff7bed77ce2</v>
      </c>
      <c r="J9" s="11" t="s">
        <v>10</v>
      </c>
      <c r="K9" s="11" t="str">
        <f>_xlfn.XLOOKUP(Planilha!$J9,Tabela9[Pessoas],Tabela9[UUID])</f>
        <v>557058:43e80a76-deba-4dd8-b64d-c7c8e99c6312</v>
      </c>
      <c r="L9" s="11" t="s">
        <v>72</v>
      </c>
      <c r="M9" s="11" t="s">
        <v>73</v>
      </c>
      <c r="N9" s="11" t="s">
        <v>40</v>
      </c>
      <c r="O9" s="11" t="s">
        <v>9</v>
      </c>
      <c r="P9" s="20">
        <v>2</v>
      </c>
      <c r="Q9" s="17">
        <v>0.5</v>
      </c>
      <c r="R9" s="11"/>
      <c r="S9" s="11"/>
      <c r="T9" s="11"/>
    </row>
    <row r="10" spans="1:20" s="4" customFormat="1" x14ac:dyDescent="0.3">
      <c r="A10" s="9" t="s">
        <v>42</v>
      </c>
      <c r="B10" s="10" t="s">
        <v>58</v>
      </c>
      <c r="C10" s="13" t="s">
        <v>61</v>
      </c>
      <c r="D10" s="14" t="s">
        <v>61</v>
      </c>
      <c r="E10" s="11" t="s">
        <v>44</v>
      </c>
      <c r="F10" s="11" t="s">
        <v>8</v>
      </c>
      <c r="G10" s="12" t="s">
        <v>45</v>
      </c>
      <c r="H10" s="11" t="s">
        <v>6</v>
      </c>
      <c r="I10" s="11" t="str">
        <f>_xlfn.XLOOKUP(Planilha!$H10,Tabela9[Pessoas],Tabela9[UUID])</f>
        <v>712020:8364b9cf-88a2-4399-9f86-fff7bed77ce2</v>
      </c>
      <c r="J10" s="11" t="s">
        <v>10</v>
      </c>
      <c r="K10" s="11" t="str">
        <f>_xlfn.XLOOKUP(Planilha!$J10,Tabela9[Pessoas],Tabela9[UUID])</f>
        <v>557058:43e80a76-deba-4dd8-b64d-c7c8e99c6312</v>
      </c>
      <c r="L10" s="11" t="s">
        <v>74</v>
      </c>
      <c r="M10" s="11" t="s">
        <v>75</v>
      </c>
      <c r="N10" s="11" t="s">
        <v>40</v>
      </c>
      <c r="O10" s="11" t="s">
        <v>9</v>
      </c>
      <c r="P10" s="20">
        <v>2</v>
      </c>
      <c r="Q10" s="17">
        <v>0.5</v>
      </c>
      <c r="R10" s="11"/>
      <c r="S10" s="11"/>
      <c r="T10" s="11"/>
    </row>
    <row r="11" spans="1:20" s="4" customFormat="1" x14ac:dyDescent="0.3">
      <c r="A11" s="9" t="s">
        <v>42</v>
      </c>
      <c r="B11" s="10" t="s">
        <v>58</v>
      </c>
      <c r="C11" s="13" t="s">
        <v>61</v>
      </c>
      <c r="D11" s="14" t="s">
        <v>61</v>
      </c>
      <c r="E11" s="11" t="s">
        <v>44</v>
      </c>
      <c r="F11" s="11" t="s">
        <v>8</v>
      </c>
      <c r="G11" s="12" t="s">
        <v>45</v>
      </c>
      <c r="H11" s="11" t="s">
        <v>6</v>
      </c>
      <c r="I11" s="11" t="str">
        <f>_xlfn.XLOOKUP(Planilha!$H11,Tabela9[Pessoas],Tabela9[UUID])</f>
        <v>712020:8364b9cf-88a2-4399-9f86-fff7bed77ce2</v>
      </c>
      <c r="J11" s="11" t="s">
        <v>10</v>
      </c>
      <c r="K11" s="11" t="str">
        <f>_xlfn.XLOOKUP(Planilha!$J11,Tabela9[Pessoas],Tabela9[UUID])</f>
        <v>557058:43e80a76-deba-4dd8-b64d-c7c8e99c6312</v>
      </c>
      <c r="L11" s="11" t="s">
        <v>76</v>
      </c>
      <c r="M11" s="11" t="s">
        <v>77</v>
      </c>
      <c r="N11" s="11" t="s">
        <v>40</v>
      </c>
      <c r="O11" s="11" t="s">
        <v>9</v>
      </c>
      <c r="P11" s="20">
        <v>2</v>
      </c>
      <c r="Q11" s="17">
        <v>0.5</v>
      </c>
      <c r="R11" s="11"/>
      <c r="S11" s="11"/>
      <c r="T11" s="11"/>
    </row>
    <row r="12" spans="1:20" s="4" customFormat="1" x14ac:dyDescent="0.3">
      <c r="A12" s="9" t="s">
        <v>42</v>
      </c>
      <c r="B12" s="10" t="s">
        <v>58</v>
      </c>
      <c r="C12" s="13" t="s">
        <v>61</v>
      </c>
      <c r="D12" s="14" t="s">
        <v>61</v>
      </c>
      <c r="E12" s="11" t="s">
        <v>44</v>
      </c>
      <c r="F12" s="11" t="s">
        <v>8</v>
      </c>
      <c r="G12" s="12" t="s">
        <v>45</v>
      </c>
      <c r="H12" s="11" t="s">
        <v>6</v>
      </c>
      <c r="I12" s="11" t="str">
        <f>_xlfn.XLOOKUP(Planilha!$H12,Tabela9[Pessoas],Tabela9[UUID])</f>
        <v>712020:8364b9cf-88a2-4399-9f86-fff7bed77ce2</v>
      </c>
      <c r="J12" s="11" t="s">
        <v>10</v>
      </c>
      <c r="K12" s="11" t="str">
        <f>_xlfn.XLOOKUP(Planilha!$J12,Tabela9[Pessoas],Tabela9[UUID])</f>
        <v>557058:43e80a76-deba-4dd8-b64d-c7c8e99c6312</v>
      </c>
      <c r="L12" s="11" t="s">
        <v>78</v>
      </c>
      <c r="M12" s="11" t="s">
        <v>79</v>
      </c>
      <c r="N12" s="11" t="s">
        <v>40</v>
      </c>
      <c r="O12" s="11" t="s">
        <v>9</v>
      </c>
      <c r="P12" s="20">
        <v>2</v>
      </c>
      <c r="Q12" s="17">
        <v>0.5</v>
      </c>
      <c r="R12" s="11"/>
      <c r="S12" s="11"/>
      <c r="T12" s="11"/>
    </row>
    <row r="13" spans="1:20" s="4" customFormat="1" x14ac:dyDescent="0.3">
      <c r="A13" s="9" t="s">
        <v>42</v>
      </c>
      <c r="B13" s="10" t="s">
        <v>58</v>
      </c>
      <c r="C13" s="13" t="s">
        <v>61</v>
      </c>
      <c r="D13" s="14" t="s">
        <v>61</v>
      </c>
      <c r="E13" s="11" t="s">
        <v>44</v>
      </c>
      <c r="F13" s="11" t="s">
        <v>8</v>
      </c>
      <c r="G13" s="12" t="s">
        <v>45</v>
      </c>
      <c r="H13" s="11" t="s">
        <v>6</v>
      </c>
      <c r="I13" s="11" t="str">
        <f>_xlfn.XLOOKUP(Planilha!$H13,Tabela9[Pessoas],Tabela9[UUID])</f>
        <v>712020:8364b9cf-88a2-4399-9f86-fff7bed77ce2</v>
      </c>
      <c r="J13" s="11" t="s">
        <v>10</v>
      </c>
      <c r="K13" s="11" t="str">
        <f>_xlfn.XLOOKUP(Planilha!$J13,Tabela9[Pessoas],Tabela9[UUID])</f>
        <v>557058:43e80a76-deba-4dd8-b64d-c7c8e99c6312</v>
      </c>
      <c r="L13" s="11" t="s">
        <v>80</v>
      </c>
      <c r="M13" s="11" t="s">
        <v>81</v>
      </c>
      <c r="N13" s="11" t="s">
        <v>40</v>
      </c>
      <c r="O13" s="11" t="s">
        <v>9</v>
      </c>
      <c r="P13" s="20">
        <v>2</v>
      </c>
      <c r="Q13" s="17">
        <v>0.5</v>
      </c>
      <c r="R13" s="11"/>
      <c r="S13" s="11"/>
      <c r="T13" s="11"/>
    </row>
    <row r="14" spans="1:20" s="4" customFormat="1" x14ac:dyDescent="0.3">
      <c r="A14" s="9" t="s">
        <v>42</v>
      </c>
      <c r="B14" s="10" t="s">
        <v>58</v>
      </c>
      <c r="C14" s="13" t="s">
        <v>61</v>
      </c>
      <c r="D14" s="14" t="s">
        <v>61</v>
      </c>
      <c r="E14" s="11" t="s">
        <v>44</v>
      </c>
      <c r="F14" s="11" t="s">
        <v>8</v>
      </c>
      <c r="G14" s="12" t="s">
        <v>45</v>
      </c>
      <c r="H14" s="11" t="s">
        <v>6</v>
      </c>
      <c r="I14" s="11" t="str">
        <f>_xlfn.XLOOKUP(Planilha!$H14,Tabela9[Pessoas],Tabela9[UUID])</f>
        <v>712020:8364b9cf-88a2-4399-9f86-fff7bed77ce2</v>
      </c>
      <c r="J14" s="11" t="s">
        <v>10</v>
      </c>
      <c r="K14" s="11" t="str">
        <f>_xlfn.XLOOKUP(Planilha!$J14,Tabela9[Pessoas],Tabela9[UUID])</f>
        <v>557058:43e80a76-deba-4dd8-b64d-c7c8e99c6312</v>
      </c>
      <c r="L14" s="11" t="s">
        <v>82</v>
      </c>
      <c r="M14" s="11" t="s">
        <v>83</v>
      </c>
      <c r="N14" s="11" t="s">
        <v>40</v>
      </c>
      <c r="O14" s="11" t="s">
        <v>9</v>
      </c>
      <c r="P14" s="20">
        <v>2</v>
      </c>
      <c r="Q14" s="17">
        <v>0.5</v>
      </c>
      <c r="R14" s="11"/>
      <c r="S14" s="11"/>
      <c r="T14" s="11"/>
    </row>
    <row r="15" spans="1:20" s="4" customFormat="1" x14ac:dyDescent="0.3">
      <c r="A15" s="9" t="s">
        <v>42</v>
      </c>
      <c r="B15" s="10" t="s">
        <v>58</v>
      </c>
      <c r="C15" s="13" t="s">
        <v>61</v>
      </c>
      <c r="D15" s="14" t="s">
        <v>61</v>
      </c>
      <c r="E15" s="11" t="s">
        <v>44</v>
      </c>
      <c r="F15" s="11" t="s">
        <v>8</v>
      </c>
      <c r="G15" s="12" t="s">
        <v>45</v>
      </c>
      <c r="H15" s="11" t="s">
        <v>6</v>
      </c>
      <c r="I15" s="11" t="str">
        <f>_xlfn.XLOOKUP(Planilha!$H15,Tabela9[Pessoas],Tabela9[UUID])</f>
        <v>712020:8364b9cf-88a2-4399-9f86-fff7bed77ce2</v>
      </c>
      <c r="J15" s="11" t="s">
        <v>10</v>
      </c>
      <c r="K15" s="11" t="str">
        <f>_xlfn.XLOOKUP(Planilha!$J15,Tabela9[Pessoas],Tabela9[UUID])</f>
        <v>557058:43e80a76-deba-4dd8-b64d-c7c8e99c6312</v>
      </c>
      <c r="L15" s="11" t="s">
        <v>84</v>
      </c>
      <c r="M15" s="11" t="s">
        <v>85</v>
      </c>
      <c r="N15" s="11" t="s">
        <v>40</v>
      </c>
      <c r="O15" s="11" t="s">
        <v>9</v>
      </c>
      <c r="P15" s="20">
        <v>2</v>
      </c>
      <c r="Q15" s="17">
        <v>0.5</v>
      </c>
      <c r="R15" s="11"/>
      <c r="S15" s="11"/>
      <c r="T15" s="11"/>
    </row>
    <row r="16" spans="1:20" s="4" customFormat="1" x14ac:dyDescent="0.3">
      <c r="A16" s="9" t="s">
        <v>42</v>
      </c>
      <c r="B16" s="10" t="s">
        <v>58</v>
      </c>
      <c r="C16" s="13" t="s">
        <v>61</v>
      </c>
      <c r="D16" s="14" t="s">
        <v>61</v>
      </c>
      <c r="E16" s="11" t="s">
        <v>44</v>
      </c>
      <c r="F16" s="11" t="s">
        <v>8</v>
      </c>
      <c r="G16" s="12" t="s">
        <v>45</v>
      </c>
      <c r="H16" s="11" t="s">
        <v>6</v>
      </c>
      <c r="I16" s="11" t="str">
        <f>_xlfn.XLOOKUP(Planilha!$H16,Tabela9[Pessoas],Tabela9[UUID])</f>
        <v>712020:8364b9cf-88a2-4399-9f86-fff7bed77ce2</v>
      </c>
      <c r="J16" s="11" t="s">
        <v>10</v>
      </c>
      <c r="K16" s="11" t="str">
        <f>_xlfn.XLOOKUP(Planilha!$J16,Tabela9[Pessoas],Tabela9[UUID])</f>
        <v>557058:43e80a76-deba-4dd8-b64d-c7c8e99c6312</v>
      </c>
      <c r="L16" s="11" t="s">
        <v>86</v>
      </c>
      <c r="M16" s="11" t="s">
        <v>87</v>
      </c>
      <c r="N16" s="11" t="s">
        <v>40</v>
      </c>
      <c r="O16" s="11" t="s">
        <v>9</v>
      </c>
      <c r="P16" s="20">
        <v>2</v>
      </c>
      <c r="Q16" s="17">
        <v>0.5</v>
      </c>
      <c r="R16" s="11"/>
      <c r="S16" s="11"/>
      <c r="T16" s="11"/>
    </row>
    <row r="17" spans="1:20" s="4" customFormat="1" x14ac:dyDescent="0.3">
      <c r="A17" s="9" t="s">
        <v>42</v>
      </c>
      <c r="B17" s="10" t="s">
        <v>58</v>
      </c>
      <c r="C17" s="13" t="s">
        <v>167</v>
      </c>
      <c r="D17" s="14" t="s">
        <v>166</v>
      </c>
      <c r="E17" s="11" t="s">
        <v>44</v>
      </c>
      <c r="F17" s="11" t="s">
        <v>4</v>
      </c>
      <c r="G17" s="12" t="s">
        <v>45</v>
      </c>
      <c r="H17" s="11" t="s">
        <v>6</v>
      </c>
      <c r="I17" s="11" t="str">
        <f>_xlfn.XLOOKUP(Planilha!$H17,Tabela9[Pessoas],Tabela9[UUID])</f>
        <v>712020:8364b9cf-88a2-4399-9f86-fff7bed77ce2</v>
      </c>
      <c r="J17" s="11" t="s">
        <v>21</v>
      </c>
      <c r="K17" s="11" t="str">
        <f>_xlfn.XLOOKUP(Planilha!$J17,Tabela9[Pessoas],Tabela9[UUID])</f>
        <v>557058:330c824e-66ab-4df0-b7eb-8ddf9d578a4e</v>
      </c>
      <c r="L17" s="11" t="s">
        <v>164</v>
      </c>
      <c r="M17" s="11" t="s">
        <v>164</v>
      </c>
      <c r="N17" s="11" t="s">
        <v>40</v>
      </c>
      <c r="O17" s="11" t="s">
        <v>9</v>
      </c>
      <c r="P17" s="20">
        <v>2</v>
      </c>
      <c r="Q17" s="17">
        <v>0.5</v>
      </c>
      <c r="R17" s="11" t="s">
        <v>165</v>
      </c>
      <c r="S17" s="11"/>
      <c r="T17" s="11"/>
    </row>
    <row r="18" spans="1:20" s="4" customFormat="1" x14ac:dyDescent="0.3">
      <c r="A18" s="9" t="s">
        <v>42</v>
      </c>
      <c r="B18" s="10" t="s">
        <v>58</v>
      </c>
      <c r="C18" s="13" t="s">
        <v>61</v>
      </c>
      <c r="D18" s="14" t="s">
        <v>61</v>
      </c>
      <c r="E18" s="11" t="s">
        <v>44</v>
      </c>
      <c r="F18" s="11" t="s">
        <v>8</v>
      </c>
      <c r="G18" s="12" t="s">
        <v>45</v>
      </c>
      <c r="H18" s="11" t="s">
        <v>6</v>
      </c>
      <c r="I18" s="11" t="str">
        <f>_xlfn.XLOOKUP(Planilha!$H18,Tabela9[Pessoas],Tabela9[UUID])</f>
        <v>712020:8364b9cf-88a2-4399-9f86-fff7bed77ce2</v>
      </c>
      <c r="J18" s="11" t="s">
        <v>21</v>
      </c>
      <c r="K18" s="11" t="str">
        <f>_xlfn.XLOOKUP(Planilha!$J18,Tabela9[Pessoas],Tabela9[UUID])</f>
        <v>557058:330c824e-66ab-4df0-b7eb-8ddf9d578a4e</v>
      </c>
      <c r="L18" s="11" t="s">
        <v>88</v>
      </c>
      <c r="M18" s="11" t="s">
        <v>89</v>
      </c>
      <c r="N18" s="11" t="s">
        <v>40</v>
      </c>
      <c r="O18" s="11" t="s">
        <v>9</v>
      </c>
      <c r="P18" s="20">
        <v>2</v>
      </c>
      <c r="Q18" s="17">
        <v>0.5</v>
      </c>
      <c r="R18" s="11"/>
      <c r="S18" s="11"/>
      <c r="T18" s="11"/>
    </row>
    <row r="19" spans="1:20" s="4" customFormat="1" x14ac:dyDescent="0.3">
      <c r="A19" s="9" t="s">
        <v>42</v>
      </c>
      <c r="B19" s="10" t="s">
        <v>58</v>
      </c>
      <c r="C19" s="13" t="s">
        <v>61</v>
      </c>
      <c r="D19" s="14" t="s">
        <v>61</v>
      </c>
      <c r="E19" s="11" t="s">
        <v>44</v>
      </c>
      <c r="F19" s="11" t="s">
        <v>8</v>
      </c>
      <c r="G19" s="12" t="s">
        <v>45</v>
      </c>
      <c r="H19" s="11" t="s">
        <v>6</v>
      </c>
      <c r="I19" s="11" t="str">
        <f>_xlfn.XLOOKUP(Planilha!$H19,Tabela9[Pessoas],Tabela9[UUID])</f>
        <v>712020:8364b9cf-88a2-4399-9f86-fff7bed77ce2</v>
      </c>
      <c r="J19" s="11" t="s">
        <v>21</v>
      </c>
      <c r="K19" s="11" t="str">
        <f>_xlfn.XLOOKUP(Planilha!$J19,Tabela9[Pessoas],Tabela9[UUID])</f>
        <v>557058:330c824e-66ab-4df0-b7eb-8ddf9d578a4e</v>
      </c>
      <c r="L19" s="11" t="s">
        <v>90</v>
      </c>
      <c r="M19" s="11" t="s">
        <v>91</v>
      </c>
      <c r="N19" s="11" t="s">
        <v>40</v>
      </c>
      <c r="O19" s="11" t="s">
        <v>9</v>
      </c>
      <c r="P19" s="20">
        <v>2</v>
      </c>
      <c r="Q19" s="17">
        <v>0.5</v>
      </c>
      <c r="R19" s="11"/>
      <c r="S19" s="11"/>
      <c r="T19" s="11"/>
    </row>
    <row r="20" spans="1:20" s="4" customFormat="1" x14ac:dyDescent="0.3">
      <c r="A20" s="9" t="s">
        <v>42</v>
      </c>
      <c r="B20" s="10" t="s">
        <v>58</v>
      </c>
      <c r="C20" s="13" t="s">
        <v>61</v>
      </c>
      <c r="D20" s="14" t="s">
        <v>61</v>
      </c>
      <c r="E20" s="11" t="s">
        <v>44</v>
      </c>
      <c r="F20" s="11" t="s">
        <v>8</v>
      </c>
      <c r="G20" s="12" t="s">
        <v>45</v>
      </c>
      <c r="H20" s="11" t="s">
        <v>6</v>
      </c>
      <c r="I20" s="11" t="str">
        <f>_xlfn.XLOOKUP(Planilha!$H20,Tabela9[Pessoas],Tabela9[UUID])</f>
        <v>712020:8364b9cf-88a2-4399-9f86-fff7bed77ce2</v>
      </c>
      <c r="J20" s="11" t="s">
        <v>21</v>
      </c>
      <c r="K20" s="11" t="str">
        <f>_xlfn.XLOOKUP(Planilha!$J20,Tabela9[Pessoas],Tabela9[UUID])</f>
        <v>557058:330c824e-66ab-4df0-b7eb-8ddf9d578a4e</v>
      </c>
      <c r="L20" s="11" t="s">
        <v>92</v>
      </c>
      <c r="M20" s="11" t="s">
        <v>93</v>
      </c>
      <c r="N20" s="11" t="s">
        <v>40</v>
      </c>
      <c r="O20" s="11" t="s">
        <v>9</v>
      </c>
      <c r="P20" s="20">
        <v>2</v>
      </c>
      <c r="Q20" s="17">
        <v>0.5</v>
      </c>
      <c r="R20" s="11"/>
      <c r="S20" s="11"/>
      <c r="T20" s="11"/>
    </row>
    <row r="21" spans="1:20" s="4" customFormat="1" x14ac:dyDescent="0.3">
      <c r="A21" s="9" t="s">
        <v>42</v>
      </c>
      <c r="B21" s="10" t="s">
        <v>58</v>
      </c>
      <c r="C21" s="13" t="s">
        <v>155</v>
      </c>
      <c r="D21" s="14" t="s">
        <v>151</v>
      </c>
      <c r="E21" s="11" t="s">
        <v>44</v>
      </c>
      <c r="F21" s="11" t="s">
        <v>8</v>
      </c>
      <c r="G21" s="12" t="s">
        <v>45</v>
      </c>
      <c r="H21" s="11" t="s">
        <v>6</v>
      </c>
      <c r="I21" s="11" t="str">
        <f>_xlfn.XLOOKUP(Planilha!$H21,Tabela9[Pessoas],Tabela9[UUID])</f>
        <v>712020:8364b9cf-88a2-4399-9f86-fff7bed77ce2</v>
      </c>
      <c r="J21" s="11" t="s">
        <v>14</v>
      </c>
      <c r="K21" s="11" t="str">
        <f>_xlfn.XLOOKUP(Planilha!$J21,Tabela9[Pessoas],Tabela9[UUID])</f>
        <v>6245e14af6a26900695d5c1c</v>
      </c>
      <c r="L21" s="11" t="s">
        <v>158</v>
      </c>
      <c r="M21" s="11" t="s">
        <v>158</v>
      </c>
      <c r="N21" s="11" t="s">
        <v>40</v>
      </c>
      <c r="O21" s="11" t="s">
        <v>9</v>
      </c>
      <c r="P21" s="20">
        <v>2</v>
      </c>
      <c r="Q21" s="17">
        <v>0.5</v>
      </c>
      <c r="R21" s="15" t="s">
        <v>153</v>
      </c>
      <c r="S21" s="11"/>
      <c r="T21" s="11"/>
    </row>
    <row r="22" spans="1:20" s="4" customFormat="1" x14ac:dyDescent="0.3">
      <c r="A22" s="9" t="s">
        <v>42</v>
      </c>
      <c r="B22" s="10" t="s">
        <v>58</v>
      </c>
      <c r="C22" s="13" t="s">
        <v>61</v>
      </c>
      <c r="D22" s="14" t="s">
        <v>61</v>
      </c>
      <c r="E22" s="11" t="s">
        <v>44</v>
      </c>
      <c r="F22" s="11" t="s">
        <v>8</v>
      </c>
      <c r="G22" s="12" t="s">
        <v>45</v>
      </c>
      <c r="H22" s="11" t="s">
        <v>6</v>
      </c>
      <c r="I22" s="11" t="str">
        <f>_xlfn.XLOOKUP(Planilha!$H22,Tabela9[Pessoas],Tabela9[UUID])</f>
        <v>712020:8364b9cf-88a2-4399-9f86-fff7bed77ce2</v>
      </c>
      <c r="J22" s="11" t="s">
        <v>14</v>
      </c>
      <c r="K22" s="11" t="str">
        <f>_xlfn.XLOOKUP(Planilha!$J22,Tabela9[Pessoas],Tabela9[UUID])</f>
        <v>6245e14af6a26900695d5c1c</v>
      </c>
      <c r="L22" s="11" t="s">
        <v>94</v>
      </c>
      <c r="M22" s="11" t="s">
        <v>95</v>
      </c>
      <c r="N22" s="11" t="s">
        <v>40</v>
      </c>
      <c r="O22" s="11" t="s">
        <v>9</v>
      </c>
      <c r="P22" s="20">
        <v>2</v>
      </c>
      <c r="Q22" s="17">
        <v>0.5</v>
      </c>
      <c r="R22" s="11"/>
      <c r="S22" s="11"/>
      <c r="T22" s="11"/>
    </row>
    <row r="23" spans="1:20" s="4" customFormat="1" x14ac:dyDescent="0.3">
      <c r="A23" s="9" t="s">
        <v>42</v>
      </c>
      <c r="B23" s="10" t="s">
        <v>58</v>
      </c>
      <c r="C23" s="13" t="s">
        <v>61</v>
      </c>
      <c r="D23" s="14" t="s">
        <v>61</v>
      </c>
      <c r="E23" s="11" t="s">
        <v>44</v>
      </c>
      <c r="F23" s="11" t="s">
        <v>8</v>
      </c>
      <c r="G23" s="12" t="s">
        <v>45</v>
      </c>
      <c r="H23" s="11" t="s">
        <v>6</v>
      </c>
      <c r="I23" s="11" t="str">
        <f>_xlfn.XLOOKUP(Planilha!$H23,Tabela9[Pessoas],Tabela9[UUID])</f>
        <v>712020:8364b9cf-88a2-4399-9f86-fff7bed77ce2</v>
      </c>
      <c r="J23" s="11" t="s">
        <v>14</v>
      </c>
      <c r="K23" s="11" t="str">
        <f>_xlfn.XLOOKUP(Planilha!$J23,Tabela9[Pessoas],Tabela9[UUID])</f>
        <v>6245e14af6a26900695d5c1c</v>
      </c>
      <c r="L23" s="11" t="s">
        <v>96</v>
      </c>
      <c r="M23" s="11" t="s">
        <v>97</v>
      </c>
      <c r="N23" s="11" t="s">
        <v>40</v>
      </c>
      <c r="O23" s="11" t="s">
        <v>9</v>
      </c>
      <c r="P23" s="20">
        <v>2</v>
      </c>
      <c r="Q23" s="17">
        <v>0.5</v>
      </c>
      <c r="R23" s="11"/>
      <c r="S23" s="11"/>
      <c r="T23" s="11"/>
    </row>
    <row r="24" spans="1:20" s="4" customFormat="1" x14ac:dyDescent="0.3">
      <c r="A24" s="9" t="s">
        <v>42</v>
      </c>
      <c r="B24" s="10" t="s">
        <v>58</v>
      </c>
      <c r="C24" s="13" t="s">
        <v>61</v>
      </c>
      <c r="D24" s="14" t="s">
        <v>61</v>
      </c>
      <c r="E24" s="11" t="s">
        <v>44</v>
      </c>
      <c r="F24" s="11" t="s">
        <v>8</v>
      </c>
      <c r="G24" s="12" t="s">
        <v>45</v>
      </c>
      <c r="H24" s="11" t="s">
        <v>6</v>
      </c>
      <c r="I24" s="11" t="str">
        <f>_xlfn.XLOOKUP(Planilha!$H24,Tabela9[Pessoas],Tabela9[UUID])</f>
        <v>712020:8364b9cf-88a2-4399-9f86-fff7bed77ce2</v>
      </c>
      <c r="J24" s="11" t="s">
        <v>14</v>
      </c>
      <c r="K24" s="11" t="str">
        <f>_xlfn.XLOOKUP(Planilha!$J24,Tabela9[Pessoas],Tabela9[UUID])</f>
        <v>6245e14af6a26900695d5c1c</v>
      </c>
      <c r="L24" s="11" t="s">
        <v>98</v>
      </c>
      <c r="M24" s="11" t="s">
        <v>99</v>
      </c>
      <c r="N24" s="11" t="s">
        <v>40</v>
      </c>
      <c r="O24" s="11" t="s">
        <v>9</v>
      </c>
      <c r="P24" s="20">
        <v>2</v>
      </c>
      <c r="Q24" s="17">
        <v>0.5</v>
      </c>
      <c r="R24" s="11"/>
      <c r="S24" s="11"/>
      <c r="T24" s="11"/>
    </row>
    <row r="25" spans="1:20" s="4" customFormat="1" x14ac:dyDescent="0.3">
      <c r="A25" s="9" t="s">
        <v>42</v>
      </c>
      <c r="B25" s="10" t="s">
        <v>58</v>
      </c>
      <c r="C25" s="13" t="s">
        <v>61</v>
      </c>
      <c r="D25" s="14" t="s">
        <v>61</v>
      </c>
      <c r="E25" s="11" t="s">
        <v>44</v>
      </c>
      <c r="F25" s="11" t="s">
        <v>8</v>
      </c>
      <c r="G25" s="12" t="s">
        <v>45</v>
      </c>
      <c r="H25" s="11" t="s">
        <v>6</v>
      </c>
      <c r="I25" s="11" t="str">
        <f>_xlfn.XLOOKUP(Planilha!$H25,Tabela9[Pessoas],Tabela9[UUID])</f>
        <v>712020:8364b9cf-88a2-4399-9f86-fff7bed77ce2</v>
      </c>
      <c r="J25" s="11" t="s">
        <v>14</v>
      </c>
      <c r="K25" s="11" t="str">
        <f>_xlfn.XLOOKUP(Planilha!$J25,Tabela9[Pessoas],Tabela9[UUID])</f>
        <v>6245e14af6a26900695d5c1c</v>
      </c>
      <c r="L25" s="11" t="s">
        <v>100</v>
      </c>
      <c r="M25" s="11" t="s">
        <v>101</v>
      </c>
      <c r="N25" s="11" t="s">
        <v>40</v>
      </c>
      <c r="O25" s="11" t="s">
        <v>9</v>
      </c>
      <c r="P25" s="20">
        <v>2</v>
      </c>
      <c r="Q25" s="17">
        <v>0.5</v>
      </c>
      <c r="R25" s="11"/>
      <c r="S25" s="11"/>
      <c r="T25" s="11"/>
    </row>
    <row r="26" spans="1:20" s="4" customFormat="1" x14ac:dyDescent="0.3">
      <c r="A26" s="9" t="s">
        <v>42</v>
      </c>
      <c r="B26" s="10" t="s">
        <v>58</v>
      </c>
      <c r="C26" s="13" t="s">
        <v>61</v>
      </c>
      <c r="D26" s="14" t="s">
        <v>61</v>
      </c>
      <c r="E26" s="11" t="s">
        <v>44</v>
      </c>
      <c r="F26" s="11" t="s">
        <v>8</v>
      </c>
      <c r="G26" s="12" t="s">
        <v>45</v>
      </c>
      <c r="H26" s="11" t="s">
        <v>6</v>
      </c>
      <c r="I26" s="11" t="str">
        <f>_xlfn.XLOOKUP(Planilha!$H26,Tabela9[Pessoas],Tabela9[UUID])</f>
        <v>712020:8364b9cf-88a2-4399-9f86-fff7bed77ce2</v>
      </c>
      <c r="J26" s="11" t="s">
        <v>14</v>
      </c>
      <c r="K26" s="11" t="str">
        <f>_xlfn.XLOOKUP(Planilha!$J26,Tabela9[Pessoas],Tabela9[UUID])</f>
        <v>6245e14af6a26900695d5c1c</v>
      </c>
      <c r="L26" s="11" t="s">
        <v>102</v>
      </c>
      <c r="M26" s="11" t="s">
        <v>103</v>
      </c>
      <c r="N26" s="11" t="s">
        <v>40</v>
      </c>
      <c r="O26" s="11" t="s">
        <v>9</v>
      </c>
      <c r="P26" s="20">
        <v>2</v>
      </c>
      <c r="Q26" s="17">
        <v>0.5</v>
      </c>
      <c r="R26" s="11"/>
      <c r="S26" s="11"/>
      <c r="T26" s="11"/>
    </row>
    <row r="27" spans="1:20" s="4" customFormat="1" x14ac:dyDescent="0.3">
      <c r="A27" s="9" t="s">
        <v>42</v>
      </c>
      <c r="B27" s="10" t="s">
        <v>58</v>
      </c>
      <c r="C27" s="13" t="s">
        <v>61</v>
      </c>
      <c r="D27" s="14" t="s">
        <v>61</v>
      </c>
      <c r="E27" s="11" t="s">
        <v>44</v>
      </c>
      <c r="F27" s="11" t="s">
        <v>8</v>
      </c>
      <c r="G27" s="12" t="s">
        <v>45</v>
      </c>
      <c r="H27" s="11" t="s">
        <v>6</v>
      </c>
      <c r="I27" s="11" t="str">
        <f>_xlfn.XLOOKUP(Planilha!$H27,Tabela9[Pessoas],Tabela9[UUID])</f>
        <v>712020:8364b9cf-88a2-4399-9f86-fff7bed77ce2</v>
      </c>
      <c r="J27" s="11" t="s">
        <v>14</v>
      </c>
      <c r="K27" s="11" t="str">
        <f>_xlfn.XLOOKUP(Planilha!$J27,Tabela9[Pessoas],Tabela9[UUID])</f>
        <v>6245e14af6a26900695d5c1c</v>
      </c>
      <c r="L27" s="11" t="s">
        <v>104</v>
      </c>
      <c r="M27" s="11" t="s">
        <v>105</v>
      </c>
      <c r="N27" s="11" t="s">
        <v>40</v>
      </c>
      <c r="O27" s="11" t="s">
        <v>9</v>
      </c>
      <c r="P27" s="20">
        <v>2</v>
      </c>
      <c r="Q27" s="17">
        <v>0.5</v>
      </c>
      <c r="R27" s="11"/>
      <c r="S27" s="11"/>
      <c r="T27" s="11"/>
    </row>
    <row r="28" spans="1:20" s="4" customFormat="1" x14ac:dyDescent="0.3">
      <c r="A28" s="9" t="s">
        <v>42</v>
      </c>
      <c r="B28" s="10" t="s">
        <v>58</v>
      </c>
      <c r="C28" s="13" t="s">
        <v>61</v>
      </c>
      <c r="D28" s="14" t="s">
        <v>61</v>
      </c>
      <c r="E28" s="11" t="s">
        <v>44</v>
      </c>
      <c r="F28" s="11" t="s">
        <v>8</v>
      </c>
      <c r="G28" s="12" t="s">
        <v>45</v>
      </c>
      <c r="H28" s="11" t="s">
        <v>6</v>
      </c>
      <c r="I28" s="11" t="str">
        <f>_xlfn.XLOOKUP(Planilha!$H28,Tabela9[Pessoas],Tabela9[UUID])</f>
        <v>712020:8364b9cf-88a2-4399-9f86-fff7bed77ce2</v>
      </c>
      <c r="J28" s="11" t="s">
        <v>14</v>
      </c>
      <c r="K28" s="11" t="str">
        <f>_xlfn.XLOOKUP(Planilha!$J28,Tabela9[Pessoas],Tabela9[UUID])</f>
        <v>6245e14af6a26900695d5c1c</v>
      </c>
      <c r="L28" s="11" t="s">
        <v>106</v>
      </c>
      <c r="M28" s="11" t="s">
        <v>107</v>
      </c>
      <c r="N28" s="11" t="s">
        <v>40</v>
      </c>
      <c r="O28" s="11" t="s">
        <v>9</v>
      </c>
      <c r="P28" s="20">
        <v>2</v>
      </c>
      <c r="Q28" s="17">
        <v>0.5</v>
      </c>
      <c r="R28" s="11"/>
      <c r="S28" s="11"/>
      <c r="T28" s="11"/>
    </row>
    <row r="29" spans="1:20" s="4" customFormat="1" x14ac:dyDescent="0.3">
      <c r="A29" s="9" t="s">
        <v>42</v>
      </c>
      <c r="B29" s="10" t="s">
        <v>58</v>
      </c>
      <c r="C29" s="13" t="s">
        <v>61</v>
      </c>
      <c r="D29" s="14" t="s">
        <v>61</v>
      </c>
      <c r="E29" s="11" t="s">
        <v>44</v>
      </c>
      <c r="F29" s="11" t="s">
        <v>8</v>
      </c>
      <c r="G29" s="12" t="s">
        <v>45</v>
      </c>
      <c r="H29" s="11" t="s">
        <v>6</v>
      </c>
      <c r="I29" s="11" t="str">
        <f>_xlfn.XLOOKUP(Planilha!$H29,Tabela9[Pessoas],Tabela9[UUID])</f>
        <v>712020:8364b9cf-88a2-4399-9f86-fff7bed77ce2</v>
      </c>
      <c r="J29" s="11" t="s">
        <v>14</v>
      </c>
      <c r="K29" s="11" t="str">
        <f>_xlfn.XLOOKUP(Planilha!$J29,Tabela9[Pessoas],Tabela9[UUID])</f>
        <v>6245e14af6a26900695d5c1c</v>
      </c>
      <c r="L29" s="11" t="s">
        <v>108</v>
      </c>
      <c r="M29" s="11" t="s">
        <v>109</v>
      </c>
      <c r="N29" s="11" t="s">
        <v>40</v>
      </c>
      <c r="O29" s="11" t="s">
        <v>9</v>
      </c>
      <c r="P29" s="20">
        <v>2</v>
      </c>
      <c r="Q29" s="17">
        <v>0.5</v>
      </c>
      <c r="R29" s="11"/>
      <c r="S29" s="11"/>
      <c r="T29" s="11"/>
    </row>
    <row r="30" spans="1:20" s="4" customFormat="1" x14ac:dyDescent="0.3">
      <c r="A30" s="9" t="s">
        <v>42</v>
      </c>
      <c r="B30" s="10" t="s">
        <v>58</v>
      </c>
      <c r="C30" s="13" t="s">
        <v>61</v>
      </c>
      <c r="D30" s="14" t="s">
        <v>61</v>
      </c>
      <c r="E30" s="11" t="s">
        <v>44</v>
      </c>
      <c r="F30" s="11" t="s">
        <v>8</v>
      </c>
      <c r="G30" s="12" t="s">
        <v>45</v>
      </c>
      <c r="H30" s="11" t="s">
        <v>6</v>
      </c>
      <c r="I30" s="11" t="str">
        <f>_xlfn.XLOOKUP(Planilha!$H30,Tabela9[Pessoas],Tabela9[UUID])</f>
        <v>712020:8364b9cf-88a2-4399-9f86-fff7bed77ce2</v>
      </c>
      <c r="J30" s="11" t="s">
        <v>14</v>
      </c>
      <c r="K30" s="11" t="str">
        <f>_xlfn.XLOOKUP(Planilha!$J30,Tabela9[Pessoas],Tabela9[UUID])</f>
        <v>6245e14af6a26900695d5c1c</v>
      </c>
      <c r="L30" s="11" t="s">
        <v>110</v>
      </c>
      <c r="M30" s="11" t="s">
        <v>111</v>
      </c>
      <c r="N30" s="11" t="s">
        <v>40</v>
      </c>
      <c r="O30" s="11" t="s">
        <v>9</v>
      </c>
      <c r="P30" s="20">
        <v>2</v>
      </c>
      <c r="Q30" s="17">
        <v>0.5</v>
      </c>
      <c r="R30" s="11"/>
      <c r="S30" s="11"/>
      <c r="T30" s="11"/>
    </row>
    <row r="31" spans="1:20" s="4" customFormat="1" x14ac:dyDescent="0.3">
      <c r="A31" s="9" t="s">
        <v>42</v>
      </c>
      <c r="B31" s="10" t="s">
        <v>58</v>
      </c>
      <c r="C31" s="13" t="s">
        <v>61</v>
      </c>
      <c r="D31" s="14" t="s">
        <v>61</v>
      </c>
      <c r="E31" s="11" t="s">
        <v>44</v>
      </c>
      <c r="F31" s="11" t="s">
        <v>8</v>
      </c>
      <c r="G31" s="12" t="s">
        <v>45</v>
      </c>
      <c r="H31" s="11" t="s">
        <v>6</v>
      </c>
      <c r="I31" s="11" t="str">
        <f>_xlfn.XLOOKUP(Planilha!$H31,Tabela9[Pessoas],Tabela9[UUID])</f>
        <v>712020:8364b9cf-88a2-4399-9f86-fff7bed77ce2</v>
      </c>
      <c r="J31" s="11" t="s">
        <v>14</v>
      </c>
      <c r="K31" s="11" t="str">
        <f>_xlfn.XLOOKUP(Planilha!$J31,Tabela9[Pessoas],Tabela9[UUID])</f>
        <v>6245e14af6a26900695d5c1c</v>
      </c>
      <c r="L31" s="11" t="s">
        <v>112</v>
      </c>
      <c r="M31" s="11" t="s">
        <v>113</v>
      </c>
      <c r="N31" s="11" t="s">
        <v>40</v>
      </c>
      <c r="O31" s="11" t="s">
        <v>9</v>
      </c>
      <c r="P31" s="20">
        <v>2</v>
      </c>
      <c r="Q31" s="17">
        <v>0.5</v>
      </c>
      <c r="R31" s="11"/>
      <c r="S31" s="11"/>
      <c r="T31" s="11"/>
    </row>
    <row r="32" spans="1:20" s="4" customFormat="1" x14ac:dyDescent="0.3">
      <c r="A32" s="9" t="s">
        <v>42</v>
      </c>
      <c r="B32" s="10" t="s">
        <v>58</v>
      </c>
      <c r="C32" s="13" t="s">
        <v>61</v>
      </c>
      <c r="D32" s="14" t="s">
        <v>61</v>
      </c>
      <c r="E32" s="11" t="s">
        <v>44</v>
      </c>
      <c r="F32" s="11" t="s">
        <v>8</v>
      </c>
      <c r="G32" s="12" t="s">
        <v>45</v>
      </c>
      <c r="H32" s="11" t="s">
        <v>6</v>
      </c>
      <c r="I32" s="11" t="str">
        <f>_xlfn.XLOOKUP(Planilha!$H32,Tabela9[Pessoas],Tabela9[UUID])</f>
        <v>712020:8364b9cf-88a2-4399-9f86-fff7bed77ce2</v>
      </c>
      <c r="J32" s="11" t="s">
        <v>14</v>
      </c>
      <c r="K32" s="11" t="str">
        <f>_xlfn.XLOOKUP(Planilha!$J32,Tabela9[Pessoas],Tabela9[UUID])</f>
        <v>6245e14af6a26900695d5c1c</v>
      </c>
      <c r="L32" s="11" t="s">
        <v>114</v>
      </c>
      <c r="M32" s="11" t="s">
        <v>115</v>
      </c>
      <c r="N32" s="11" t="s">
        <v>40</v>
      </c>
      <c r="O32" s="11" t="s">
        <v>9</v>
      </c>
      <c r="P32" s="20">
        <v>2</v>
      </c>
      <c r="Q32" s="17">
        <v>0.5</v>
      </c>
      <c r="R32" s="11"/>
      <c r="S32" s="11"/>
      <c r="T32" s="11"/>
    </row>
    <row r="33" spans="1:20" s="4" customFormat="1" x14ac:dyDescent="0.3">
      <c r="A33" s="9" t="s">
        <v>42</v>
      </c>
      <c r="B33" s="10" t="s">
        <v>58</v>
      </c>
      <c r="C33" s="13" t="s">
        <v>61</v>
      </c>
      <c r="D33" s="14" t="s">
        <v>61</v>
      </c>
      <c r="E33" s="11" t="s">
        <v>44</v>
      </c>
      <c r="F33" s="11" t="s">
        <v>8</v>
      </c>
      <c r="G33" s="12" t="s">
        <v>45</v>
      </c>
      <c r="H33" s="11" t="s">
        <v>6</v>
      </c>
      <c r="I33" s="11" t="str">
        <f>_xlfn.XLOOKUP(Planilha!$H33,Tabela9[Pessoas],Tabela9[UUID])</f>
        <v>712020:8364b9cf-88a2-4399-9f86-fff7bed77ce2</v>
      </c>
      <c r="J33" s="11" t="s">
        <v>14</v>
      </c>
      <c r="K33" s="11" t="str">
        <f>_xlfn.XLOOKUP(Planilha!$J33,Tabela9[Pessoas],Tabela9[UUID])</f>
        <v>6245e14af6a26900695d5c1c</v>
      </c>
      <c r="L33" s="11" t="s">
        <v>116</v>
      </c>
      <c r="M33" s="11" t="s">
        <v>117</v>
      </c>
      <c r="N33" s="11" t="s">
        <v>40</v>
      </c>
      <c r="O33" s="11" t="s">
        <v>9</v>
      </c>
      <c r="P33" s="20">
        <v>2</v>
      </c>
      <c r="Q33" s="17">
        <v>0.5</v>
      </c>
      <c r="R33" s="11"/>
      <c r="S33" s="11"/>
      <c r="T33" s="11"/>
    </row>
    <row r="34" spans="1:20" s="4" customFormat="1" x14ac:dyDescent="0.3">
      <c r="A34" s="9" t="s">
        <v>42</v>
      </c>
      <c r="B34" s="10" t="s">
        <v>58</v>
      </c>
      <c r="C34" s="13" t="s">
        <v>61</v>
      </c>
      <c r="D34" s="14" t="s">
        <v>61</v>
      </c>
      <c r="E34" s="11" t="s">
        <v>44</v>
      </c>
      <c r="F34" s="11" t="s">
        <v>8</v>
      </c>
      <c r="G34" s="12" t="s">
        <v>45</v>
      </c>
      <c r="H34" s="11" t="s">
        <v>6</v>
      </c>
      <c r="I34" s="11" t="str">
        <f>_xlfn.XLOOKUP(Planilha!$H34,Tabela9[Pessoas],Tabela9[UUID])</f>
        <v>712020:8364b9cf-88a2-4399-9f86-fff7bed77ce2</v>
      </c>
      <c r="J34" s="11" t="s">
        <v>14</v>
      </c>
      <c r="K34" s="11" t="str">
        <f>_xlfn.XLOOKUP(Planilha!$J34,Tabela9[Pessoas],Tabela9[UUID])</f>
        <v>6245e14af6a26900695d5c1c</v>
      </c>
      <c r="L34" s="11" t="s">
        <v>118</v>
      </c>
      <c r="M34" s="11" t="s">
        <v>119</v>
      </c>
      <c r="N34" s="11" t="s">
        <v>40</v>
      </c>
      <c r="O34" s="11" t="s">
        <v>9</v>
      </c>
      <c r="P34" s="20">
        <v>2</v>
      </c>
      <c r="Q34" s="17">
        <v>0.5</v>
      </c>
      <c r="R34" s="11"/>
      <c r="S34" s="11"/>
      <c r="T34" s="11"/>
    </row>
    <row r="35" spans="1:20" s="4" customFormat="1" x14ac:dyDescent="0.3">
      <c r="A35" s="9" t="s">
        <v>42</v>
      </c>
      <c r="B35" s="10" t="s">
        <v>58</v>
      </c>
      <c r="C35" s="13" t="s">
        <v>61</v>
      </c>
      <c r="D35" s="14" t="s">
        <v>61</v>
      </c>
      <c r="E35" s="11" t="s">
        <v>44</v>
      </c>
      <c r="F35" s="11" t="s">
        <v>8</v>
      </c>
      <c r="G35" s="12" t="s">
        <v>45</v>
      </c>
      <c r="H35" s="11" t="s">
        <v>6</v>
      </c>
      <c r="I35" s="11" t="str">
        <f>_xlfn.XLOOKUP(Planilha!$H35,Tabela9[Pessoas],Tabela9[UUID])</f>
        <v>712020:8364b9cf-88a2-4399-9f86-fff7bed77ce2</v>
      </c>
      <c r="J35" s="11" t="s">
        <v>14</v>
      </c>
      <c r="K35" s="11" t="str">
        <f>_xlfn.XLOOKUP(Planilha!$J35,Tabela9[Pessoas],Tabela9[UUID])</f>
        <v>6245e14af6a26900695d5c1c</v>
      </c>
      <c r="L35" s="11" t="s">
        <v>120</v>
      </c>
      <c r="M35" s="11" t="s">
        <v>121</v>
      </c>
      <c r="N35" s="11" t="s">
        <v>40</v>
      </c>
      <c r="O35" s="11" t="s">
        <v>9</v>
      </c>
      <c r="P35" s="20">
        <v>2</v>
      </c>
      <c r="Q35" s="17">
        <v>0.5</v>
      </c>
      <c r="R35" s="11"/>
      <c r="S35" s="11"/>
      <c r="T35" s="11"/>
    </row>
    <row r="36" spans="1:20" s="4" customFormat="1" x14ac:dyDescent="0.3">
      <c r="A36" s="9" t="s">
        <v>42</v>
      </c>
      <c r="B36" s="10" t="s">
        <v>58</v>
      </c>
      <c r="C36" s="13" t="s">
        <v>61</v>
      </c>
      <c r="D36" s="14" t="s">
        <v>61</v>
      </c>
      <c r="E36" s="11" t="s">
        <v>44</v>
      </c>
      <c r="F36" s="11" t="s">
        <v>8</v>
      </c>
      <c r="G36" s="12" t="s">
        <v>45</v>
      </c>
      <c r="H36" s="11" t="s">
        <v>6</v>
      </c>
      <c r="I36" s="11" t="str">
        <f>_xlfn.XLOOKUP(Planilha!$H36,Tabela9[Pessoas],Tabela9[UUID])</f>
        <v>712020:8364b9cf-88a2-4399-9f86-fff7bed77ce2</v>
      </c>
      <c r="J36" s="11" t="s">
        <v>14</v>
      </c>
      <c r="K36" s="11" t="str">
        <f>_xlfn.XLOOKUP(Planilha!$J36,Tabela9[Pessoas],Tabela9[UUID])</f>
        <v>6245e14af6a26900695d5c1c</v>
      </c>
      <c r="L36" s="11" t="s">
        <v>122</v>
      </c>
      <c r="M36" s="11" t="s">
        <v>123</v>
      </c>
      <c r="N36" s="11" t="s">
        <v>40</v>
      </c>
      <c r="O36" s="11" t="s">
        <v>9</v>
      </c>
      <c r="P36" s="20">
        <v>2</v>
      </c>
      <c r="Q36" s="17">
        <v>0.5</v>
      </c>
      <c r="R36" s="11"/>
      <c r="S36" s="11"/>
      <c r="T36" s="11"/>
    </row>
    <row r="37" spans="1:20" s="4" customFormat="1" x14ac:dyDescent="0.3">
      <c r="A37" s="9" t="s">
        <v>42</v>
      </c>
      <c r="B37" s="10" t="s">
        <v>58</v>
      </c>
      <c r="C37" s="13" t="s">
        <v>61</v>
      </c>
      <c r="D37" s="14" t="s">
        <v>61</v>
      </c>
      <c r="E37" s="11" t="s">
        <v>44</v>
      </c>
      <c r="F37" s="11" t="s">
        <v>8</v>
      </c>
      <c r="G37" s="12" t="s">
        <v>45</v>
      </c>
      <c r="H37" s="11" t="s">
        <v>6</v>
      </c>
      <c r="I37" s="11" t="str">
        <f>_xlfn.XLOOKUP(Planilha!$H37,Tabela9[Pessoas],Tabela9[UUID])</f>
        <v>712020:8364b9cf-88a2-4399-9f86-fff7bed77ce2</v>
      </c>
      <c r="J37" s="11" t="s">
        <v>14</v>
      </c>
      <c r="K37" s="11" t="str">
        <f>_xlfn.XLOOKUP(Planilha!$J37,Tabela9[Pessoas],Tabela9[UUID])</f>
        <v>6245e14af6a26900695d5c1c</v>
      </c>
      <c r="L37" s="11" t="s">
        <v>124</v>
      </c>
      <c r="M37" s="11" t="s">
        <v>125</v>
      </c>
      <c r="N37" s="11" t="s">
        <v>40</v>
      </c>
      <c r="O37" s="11" t="s">
        <v>9</v>
      </c>
      <c r="P37" s="20">
        <v>2</v>
      </c>
      <c r="Q37" s="17">
        <v>0.5</v>
      </c>
      <c r="R37" s="11"/>
      <c r="S37" s="11"/>
      <c r="T37" s="11"/>
    </row>
    <row r="38" spans="1:20" s="4" customFormat="1" x14ac:dyDescent="0.3">
      <c r="A38" s="9" t="s">
        <v>42</v>
      </c>
      <c r="B38" s="10" t="s">
        <v>58</v>
      </c>
      <c r="C38" s="13" t="s">
        <v>156</v>
      </c>
      <c r="D38" s="14" t="s">
        <v>152</v>
      </c>
      <c r="E38" s="11" t="s">
        <v>44</v>
      </c>
      <c r="F38" s="11" t="s">
        <v>8</v>
      </c>
      <c r="G38" s="12" t="s">
        <v>45</v>
      </c>
      <c r="H38" s="11" t="s">
        <v>6</v>
      </c>
      <c r="I38" s="11" t="str">
        <f>_xlfn.XLOOKUP(Planilha!$H38,Tabela9[Pessoas],Tabela9[UUID])</f>
        <v>712020:8364b9cf-88a2-4399-9f86-fff7bed77ce2</v>
      </c>
      <c r="J38" s="11" t="s">
        <v>18</v>
      </c>
      <c r="K38" s="11" t="str">
        <f>_xlfn.XLOOKUP(Planilha!$J38,Tabela9[Pessoas],Tabela9[UUID])</f>
        <v>557058:004709f9-0a88-4979-a875-f58ca3985cf7</v>
      </c>
      <c r="L38" s="11" t="s">
        <v>157</v>
      </c>
      <c r="M38" s="11" t="s">
        <v>157</v>
      </c>
      <c r="N38" s="11" t="s">
        <v>40</v>
      </c>
      <c r="O38" s="11" t="s">
        <v>9</v>
      </c>
      <c r="P38" s="20">
        <v>2</v>
      </c>
      <c r="Q38" s="17">
        <v>0.5</v>
      </c>
      <c r="R38" s="11" t="s">
        <v>154</v>
      </c>
      <c r="S38" s="11"/>
      <c r="T38" s="11"/>
    </row>
    <row r="39" spans="1:20" s="4" customFormat="1" x14ac:dyDescent="0.3">
      <c r="A39" s="9" t="s">
        <v>42</v>
      </c>
      <c r="B39" s="10" t="s">
        <v>58</v>
      </c>
      <c r="C39" s="13" t="s">
        <v>61</v>
      </c>
      <c r="D39" s="14" t="s">
        <v>61</v>
      </c>
      <c r="E39" s="11" t="s">
        <v>44</v>
      </c>
      <c r="F39" s="11" t="s">
        <v>8</v>
      </c>
      <c r="G39" s="12" t="s">
        <v>45</v>
      </c>
      <c r="H39" s="11" t="s">
        <v>6</v>
      </c>
      <c r="I39" s="11" t="str">
        <f>_xlfn.XLOOKUP(Planilha!$H39,Tabela9[Pessoas],Tabela9[UUID])</f>
        <v>712020:8364b9cf-88a2-4399-9f86-fff7bed77ce2</v>
      </c>
      <c r="J39" s="11" t="s">
        <v>18</v>
      </c>
      <c r="K39" s="11" t="str">
        <f>_xlfn.XLOOKUP(Planilha!$J39,Tabela9[Pessoas],Tabela9[UUID])</f>
        <v>557058:004709f9-0a88-4979-a875-f58ca3985cf7</v>
      </c>
      <c r="L39" s="11" t="s">
        <v>126</v>
      </c>
      <c r="M39" s="11" t="s">
        <v>127</v>
      </c>
      <c r="N39" s="11" t="s">
        <v>40</v>
      </c>
      <c r="O39" s="11" t="s">
        <v>9</v>
      </c>
      <c r="P39" s="20">
        <v>2</v>
      </c>
      <c r="Q39" s="17">
        <v>0.5</v>
      </c>
      <c r="R39" s="11"/>
      <c r="S39" s="11"/>
      <c r="T39" s="11"/>
    </row>
    <row r="40" spans="1:20" s="4" customFormat="1" x14ac:dyDescent="0.3">
      <c r="A40" s="9" t="s">
        <v>42</v>
      </c>
      <c r="B40" s="10" t="s">
        <v>58</v>
      </c>
      <c r="C40" s="13" t="s">
        <v>61</v>
      </c>
      <c r="D40" s="14" t="s">
        <v>61</v>
      </c>
      <c r="E40" s="11" t="s">
        <v>44</v>
      </c>
      <c r="F40" s="11" t="s">
        <v>8</v>
      </c>
      <c r="G40" s="12" t="s">
        <v>45</v>
      </c>
      <c r="H40" s="11" t="s">
        <v>6</v>
      </c>
      <c r="I40" s="11" t="str">
        <f>_xlfn.XLOOKUP(Planilha!$H40,Tabela9[Pessoas],Tabela9[UUID])</f>
        <v>712020:8364b9cf-88a2-4399-9f86-fff7bed77ce2</v>
      </c>
      <c r="J40" s="11" t="s">
        <v>18</v>
      </c>
      <c r="K40" s="11" t="str">
        <f>_xlfn.XLOOKUP(Planilha!$J40,Tabela9[Pessoas],Tabela9[UUID])</f>
        <v>557058:004709f9-0a88-4979-a875-f58ca3985cf7</v>
      </c>
      <c r="L40" s="11" t="s">
        <v>128</v>
      </c>
      <c r="M40" s="11" t="s">
        <v>129</v>
      </c>
      <c r="N40" s="11" t="s">
        <v>40</v>
      </c>
      <c r="O40" s="11" t="s">
        <v>9</v>
      </c>
      <c r="P40" s="20">
        <v>2</v>
      </c>
      <c r="Q40" s="17">
        <v>0.5</v>
      </c>
      <c r="R40" s="11"/>
      <c r="S40" s="11"/>
      <c r="T40" s="11"/>
    </row>
    <row r="41" spans="1:20" s="4" customFormat="1" x14ac:dyDescent="0.3">
      <c r="A41" s="9" t="s">
        <v>42</v>
      </c>
      <c r="B41" s="10" t="s">
        <v>58</v>
      </c>
      <c r="C41" s="13" t="s">
        <v>61</v>
      </c>
      <c r="D41" s="14" t="s">
        <v>61</v>
      </c>
      <c r="E41" s="11" t="s">
        <v>44</v>
      </c>
      <c r="F41" s="11" t="s">
        <v>8</v>
      </c>
      <c r="G41" s="12" t="s">
        <v>45</v>
      </c>
      <c r="H41" s="11" t="s">
        <v>6</v>
      </c>
      <c r="I41" s="11" t="str">
        <f>_xlfn.XLOOKUP(Planilha!$H41,Tabela9[Pessoas],Tabela9[UUID])</f>
        <v>712020:8364b9cf-88a2-4399-9f86-fff7bed77ce2</v>
      </c>
      <c r="J41" s="11" t="s">
        <v>18</v>
      </c>
      <c r="K41" s="11" t="str">
        <f>_xlfn.XLOOKUP(Planilha!$J41,Tabela9[Pessoas],Tabela9[UUID])</f>
        <v>557058:004709f9-0a88-4979-a875-f58ca3985cf7</v>
      </c>
      <c r="L41" s="11" t="s">
        <v>130</v>
      </c>
      <c r="M41" s="11" t="s">
        <v>131</v>
      </c>
      <c r="N41" s="11" t="s">
        <v>40</v>
      </c>
      <c r="O41" s="11" t="s">
        <v>9</v>
      </c>
      <c r="P41" s="20">
        <v>2</v>
      </c>
      <c r="Q41" s="17">
        <v>0.5</v>
      </c>
      <c r="R41" s="11"/>
      <c r="S41" s="11"/>
      <c r="T41" s="11"/>
    </row>
    <row r="42" spans="1:20" s="4" customFormat="1" x14ac:dyDescent="0.3">
      <c r="A42" s="9" t="s">
        <v>42</v>
      </c>
      <c r="B42" s="10" t="s">
        <v>58</v>
      </c>
      <c r="C42" s="13" t="s">
        <v>61</v>
      </c>
      <c r="D42" s="14" t="s">
        <v>61</v>
      </c>
      <c r="E42" s="11" t="s">
        <v>44</v>
      </c>
      <c r="F42" s="11" t="s">
        <v>8</v>
      </c>
      <c r="G42" s="12" t="s">
        <v>45</v>
      </c>
      <c r="H42" s="11" t="s">
        <v>6</v>
      </c>
      <c r="I42" s="11" t="str">
        <f>_xlfn.XLOOKUP(Planilha!$H42,Tabela9[Pessoas],Tabela9[UUID])</f>
        <v>712020:8364b9cf-88a2-4399-9f86-fff7bed77ce2</v>
      </c>
      <c r="J42" s="11" t="s">
        <v>18</v>
      </c>
      <c r="K42" s="11" t="str">
        <f>_xlfn.XLOOKUP(Planilha!$J42,Tabela9[Pessoas],Tabela9[UUID])</f>
        <v>557058:004709f9-0a88-4979-a875-f58ca3985cf7</v>
      </c>
      <c r="L42" s="11" t="s">
        <v>132</v>
      </c>
      <c r="M42" s="11" t="s">
        <v>133</v>
      </c>
      <c r="N42" s="11" t="s">
        <v>40</v>
      </c>
      <c r="O42" s="11" t="s">
        <v>9</v>
      </c>
      <c r="P42" s="20">
        <v>2</v>
      </c>
      <c r="Q42" s="17">
        <v>0.5</v>
      </c>
      <c r="R42" s="11"/>
      <c r="S42" s="11"/>
      <c r="T42" s="11"/>
    </row>
    <row r="43" spans="1:20" s="4" customFormat="1" x14ac:dyDescent="0.3">
      <c r="A43" s="9" t="s">
        <v>42</v>
      </c>
      <c r="B43" s="10" t="s">
        <v>58</v>
      </c>
      <c r="C43" s="13" t="s">
        <v>61</v>
      </c>
      <c r="D43" s="14" t="s">
        <v>61</v>
      </c>
      <c r="E43" s="11" t="s">
        <v>44</v>
      </c>
      <c r="F43" s="11" t="s">
        <v>8</v>
      </c>
      <c r="G43" s="12" t="s">
        <v>45</v>
      </c>
      <c r="H43" s="11" t="s">
        <v>6</v>
      </c>
      <c r="I43" s="11" t="str">
        <f>_xlfn.XLOOKUP(Planilha!$H43,Tabela9[Pessoas],Tabela9[UUID])</f>
        <v>712020:8364b9cf-88a2-4399-9f86-fff7bed77ce2</v>
      </c>
      <c r="J43" s="11" t="s">
        <v>18</v>
      </c>
      <c r="K43" s="11" t="str">
        <f>_xlfn.XLOOKUP(Planilha!$J43,Tabela9[Pessoas],Tabela9[UUID])</f>
        <v>557058:004709f9-0a88-4979-a875-f58ca3985cf7</v>
      </c>
      <c r="L43" s="11" t="s">
        <v>134</v>
      </c>
      <c r="M43" s="11" t="s">
        <v>135</v>
      </c>
      <c r="N43" s="11" t="s">
        <v>40</v>
      </c>
      <c r="O43" s="11" t="s">
        <v>9</v>
      </c>
      <c r="P43" s="20">
        <v>2</v>
      </c>
      <c r="Q43" s="17">
        <v>0.5</v>
      </c>
      <c r="R43" s="11"/>
      <c r="S43" s="11"/>
      <c r="T43" s="11"/>
    </row>
    <row r="44" spans="1:20" s="4" customFormat="1" x14ac:dyDescent="0.3">
      <c r="A44" s="9" t="s">
        <v>42</v>
      </c>
      <c r="B44" s="10" t="s">
        <v>58</v>
      </c>
      <c r="C44" s="13" t="s">
        <v>61</v>
      </c>
      <c r="D44" s="14" t="s">
        <v>61</v>
      </c>
      <c r="E44" s="11" t="s">
        <v>44</v>
      </c>
      <c r="F44" s="11" t="s">
        <v>8</v>
      </c>
      <c r="G44" s="12" t="s">
        <v>45</v>
      </c>
      <c r="H44" s="11" t="s">
        <v>6</v>
      </c>
      <c r="I44" s="11" t="str">
        <f>_xlfn.XLOOKUP(Planilha!$H44,Tabela9[Pessoas],Tabela9[UUID])</f>
        <v>712020:8364b9cf-88a2-4399-9f86-fff7bed77ce2</v>
      </c>
      <c r="J44" s="11" t="s">
        <v>18</v>
      </c>
      <c r="K44" s="11" t="str">
        <f>_xlfn.XLOOKUP(Planilha!$J44,Tabela9[Pessoas],Tabela9[UUID])</f>
        <v>557058:004709f9-0a88-4979-a875-f58ca3985cf7</v>
      </c>
      <c r="L44" s="11" t="s">
        <v>136</v>
      </c>
      <c r="M44" s="11" t="s">
        <v>137</v>
      </c>
      <c r="N44" s="11" t="s">
        <v>40</v>
      </c>
      <c r="O44" s="11" t="s">
        <v>9</v>
      </c>
      <c r="P44" s="20">
        <v>2</v>
      </c>
      <c r="Q44" s="17">
        <v>0.5</v>
      </c>
      <c r="R44" s="11"/>
      <c r="S44" s="11"/>
      <c r="T44" s="11"/>
    </row>
    <row r="45" spans="1:20" s="4" customFormat="1" x14ac:dyDescent="0.3">
      <c r="A45" s="9" t="s">
        <v>42</v>
      </c>
      <c r="B45" s="10" t="s">
        <v>58</v>
      </c>
      <c r="C45" s="13" t="s">
        <v>61</v>
      </c>
      <c r="D45" s="14" t="s">
        <v>61</v>
      </c>
      <c r="E45" s="11" t="s">
        <v>44</v>
      </c>
      <c r="F45" s="11" t="s">
        <v>8</v>
      </c>
      <c r="G45" s="12" t="s">
        <v>45</v>
      </c>
      <c r="H45" s="11" t="s">
        <v>6</v>
      </c>
      <c r="I45" s="11" t="str">
        <f>_xlfn.XLOOKUP(Planilha!$H45,Tabela9[Pessoas],Tabela9[UUID])</f>
        <v>712020:8364b9cf-88a2-4399-9f86-fff7bed77ce2</v>
      </c>
      <c r="J45" s="11" t="s">
        <v>18</v>
      </c>
      <c r="K45" s="11" t="str">
        <f>_xlfn.XLOOKUP(Planilha!$J45,Tabela9[Pessoas],Tabela9[UUID])</f>
        <v>557058:004709f9-0a88-4979-a875-f58ca3985cf7</v>
      </c>
      <c r="L45" s="11" t="s">
        <v>138</v>
      </c>
      <c r="M45" s="11" t="s">
        <v>139</v>
      </c>
      <c r="N45" s="11" t="s">
        <v>40</v>
      </c>
      <c r="O45" s="11" t="s">
        <v>9</v>
      </c>
      <c r="P45" s="20">
        <v>2</v>
      </c>
      <c r="Q45" s="17">
        <v>0.5</v>
      </c>
      <c r="R45" s="11"/>
      <c r="S45" s="11"/>
      <c r="T45" s="11"/>
    </row>
    <row r="46" spans="1:20" s="4" customFormat="1" x14ac:dyDescent="0.3">
      <c r="A46" s="9" t="s">
        <v>42</v>
      </c>
      <c r="B46" s="10" t="s">
        <v>58</v>
      </c>
      <c r="C46" s="13" t="s">
        <v>61</v>
      </c>
      <c r="D46" s="14" t="s">
        <v>61</v>
      </c>
      <c r="E46" s="11" t="s">
        <v>44</v>
      </c>
      <c r="F46" s="11" t="s">
        <v>8</v>
      </c>
      <c r="G46" s="12" t="s">
        <v>45</v>
      </c>
      <c r="H46" s="11" t="s">
        <v>6</v>
      </c>
      <c r="I46" s="11" t="str">
        <f>_xlfn.XLOOKUP(Planilha!$H46,Tabela9[Pessoas],Tabela9[UUID])</f>
        <v>712020:8364b9cf-88a2-4399-9f86-fff7bed77ce2</v>
      </c>
      <c r="J46" s="11" t="s">
        <v>18</v>
      </c>
      <c r="K46" s="11" t="str">
        <f>_xlfn.XLOOKUP(Planilha!$J46,Tabela9[Pessoas],Tabela9[UUID])</f>
        <v>557058:004709f9-0a88-4979-a875-f58ca3985cf7</v>
      </c>
      <c r="L46" s="11" t="s">
        <v>140</v>
      </c>
      <c r="M46" s="11" t="s">
        <v>141</v>
      </c>
      <c r="N46" s="11" t="s">
        <v>40</v>
      </c>
      <c r="O46" s="11" t="s">
        <v>9</v>
      </c>
      <c r="P46" s="20">
        <v>2</v>
      </c>
      <c r="Q46" s="17">
        <v>0.5</v>
      </c>
      <c r="R46" s="11"/>
      <c r="S46" s="11"/>
      <c r="T46" s="11"/>
    </row>
    <row r="47" spans="1:20" s="4" customFormat="1" x14ac:dyDescent="0.3">
      <c r="A47" s="9" t="s">
        <v>42</v>
      </c>
      <c r="B47" s="10" t="s">
        <v>58</v>
      </c>
      <c r="C47" s="13" t="s">
        <v>61</v>
      </c>
      <c r="D47" s="14" t="s">
        <v>61</v>
      </c>
      <c r="E47" s="11" t="s">
        <v>44</v>
      </c>
      <c r="F47" s="11" t="s">
        <v>8</v>
      </c>
      <c r="G47" s="12" t="s">
        <v>45</v>
      </c>
      <c r="H47" s="11" t="s">
        <v>6</v>
      </c>
      <c r="I47" s="11" t="str">
        <f>_xlfn.XLOOKUP(Planilha!$H47,Tabela9[Pessoas],Tabela9[UUID])</f>
        <v>712020:8364b9cf-88a2-4399-9f86-fff7bed77ce2</v>
      </c>
      <c r="J47" s="11" t="s">
        <v>18</v>
      </c>
      <c r="K47" s="11" t="str">
        <f>_xlfn.XLOOKUP(Planilha!$J47,Tabela9[Pessoas],Tabela9[UUID])</f>
        <v>557058:004709f9-0a88-4979-a875-f58ca3985cf7</v>
      </c>
      <c r="L47" s="11" t="s">
        <v>142</v>
      </c>
      <c r="M47" s="11" t="s">
        <v>143</v>
      </c>
      <c r="N47" s="11" t="s">
        <v>40</v>
      </c>
      <c r="O47" s="11" t="s">
        <v>9</v>
      </c>
      <c r="P47" s="20">
        <v>2</v>
      </c>
      <c r="Q47" s="17">
        <v>0.5</v>
      </c>
      <c r="R47" s="11"/>
      <c r="S47" s="11"/>
      <c r="T47" s="11"/>
    </row>
    <row r="48" spans="1:20" s="4" customFormat="1" x14ac:dyDescent="0.3">
      <c r="A48" s="9" t="s">
        <v>42</v>
      </c>
      <c r="B48" s="10" t="s">
        <v>58</v>
      </c>
      <c r="C48" s="13" t="s">
        <v>61</v>
      </c>
      <c r="D48" s="14" t="s">
        <v>61</v>
      </c>
      <c r="E48" s="11" t="s">
        <v>44</v>
      </c>
      <c r="F48" s="11" t="s">
        <v>8</v>
      </c>
      <c r="G48" s="12" t="s">
        <v>45</v>
      </c>
      <c r="H48" s="11" t="s">
        <v>6</v>
      </c>
      <c r="I48" s="11" t="str">
        <f>_xlfn.XLOOKUP(Planilha!$H48,Tabela9[Pessoas],Tabela9[UUID])</f>
        <v>712020:8364b9cf-88a2-4399-9f86-fff7bed77ce2</v>
      </c>
      <c r="J48" s="11" t="s">
        <v>18</v>
      </c>
      <c r="K48" s="11" t="str">
        <f>_xlfn.XLOOKUP(Planilha!$J48,Tabela9[Pessoas],Tabela9[UUID])</f>
        <v>557058:004709f9-0a88-4979-a875-f58ca3985cf7</v>
      </c>
      <c r="L48" s="11" t="s">
        <v>144</v>
      </c>
      <c r="M48" s="11" t="s">
        <v>145</v>
      </c>
      <c r="N48" s="11" t="s">
        <v>40</v>
      </c>
      <c r="O48" s="11" t="s">
        <v>9</v>
      </c>
      <c r="P48" s="20">
        <v>2</v>
      </c>
      <c r="Q48" s="17">
        <v>0.5</v>
      </c>
      <c r="R48" s="11"/>
      <c r="S48" s="11"/>
      <c r="T48" s="11"/>
    </row>
    <row r="49" spans="1:20" s="4" customFormat="1" x14ac:dyDescent="0.3">
      <c r="A49" s="9" t="s">
        <v>42</v>
      </c>
      <c r="B49" s="10" t="s">
        <v>58</v>
      </c>
      <c r="C49" s="13" t="s">
        <v>61</v>
      </c>
      <c r="D49" s="14" t="s">
        <v>61</v>
      </c>
      <c r="E49" s="11" t="s">
        <v>44</v>
      </c>
      <c r="F49" s="11" t="s">
        <v>8</v>
      </c>
      <c r="G49" s="12" t="s">
        <v>45</v>
      </c>
      <c r="H49" s="11" t="s">
        <v>6</v>
      </c>
      <c r="I49" s="11" t="str">
        <f>_xlfn.XLOOKUP(Planilha!$H49,Tabela9[Pessoas],Tabela9[UUID])</f>
        <v>712020:8364b9cf-88a2-4399-9f86-fff7bed77ce2</v>
      </c>
      <c r="J49" s="11" t="s">
        <v>18</v>
      </c>
      <c r="K49" s="11" t="str">
        <f>_xlfn.XLOOKUP(Planilha!$J49,Tabela9[Pessoas],Tabela9[UUID])</f>
        <v>557058:004709f9-0a88-4979-a875-f58ca3985cf7</v>
      </c>
      <c r="L49" s="11" t="s">
        <v>146</v>
      </c>
      <c r="M49" s="11" t="s">
        <v>147</v>
      </c>
      <c r="N49" s="11" t="s">
        <v>40</v>
      </c>
      <c r="O49" s="11" t="s">
        <v>9</v>
      </c>
      <c r="P49" s="20">
        <v>2</v>
      </c>
      <c r="Q49" s="17">
        <v>0.5</v>
      </c>
      <c r="R49" s="11"/>
      <c r="S49" s="11"/>
      <c r="T49" s="11"/>
    </row>
  </sheetData>
  <autoFilter ref="A1:T49" xr:uid="{4C389745-ACC0-4977-B154-2361F313C2A6}"/>
  <phoneticPr fontId="6" type="noConversion"/>
  <hyperlinks>
    <hyperlink ref="G2" r:id="rId1" xr:uid="{A8AAB5D3-10B8-4F4B-88DD-A77DA1AF37F6}"/>
    <hyperlink ref="G3" r:id="rId2" xr:uid="{8BB1852B-93A6-4802-97D6-65789EA5670B}"/>
    <hyperlink ref="G4" r:id="rId3" xr:uid="{9EA12979-5A5D-49F2-9647-15BE7F14CC36}"/>
    <hyperlink ref="G5:G7" r:id="rId4" display="ensemble@thyssenkruppelevadores.com.br" xr:uid="{9744806D-E616-456A-8F4E-83A8A522B658}"/>
    <hyperlink ref="G9" r:id="rId5" xr:uid="{8F6E4534-F2ED-4BCE-87EF-694E44907457}"/>
    <hyperlink ref="G10" r:id="rId6" xr:uid="{2EC08A2E-8C70-4755-BEBC-006758BE842F}"/>
    <hyperlink ref="G11" r:id="rId7" xr:uid="{D321CAAC-8A88-4797-81FF-80782E4F1315}"/>
    <hyperlink ref="G13" r:id="rId8" xr:uid="{B29C73D5-76EA-4367-A5DD-6FC828848A8B}"/>
    <hyperlink ref="G15" r:id="rId9" xr:uid="{68F9294C-8E08-4FC3-9A1D-707AA0CAFA6D}"/>
    <hyperlink ref="G17" r:id="rId10" xr:uid="{F5A343E7-0BD9-4838-AE02-28DFFBEF0EFF}"/>
    <hyperlink ref="G19" r:id="rId11" xr:uid="{B6712C12-81FC-4E8E-8419-79235D4CE1B2}"/>
    <hyperlink ref="G21" r:id="rId12" xr:uid="{B5FE0075-0512-403F-94F8-A278DB41A875}"/>
    <hyperlink ref="G23" r:id="rId13" xr:uid="{40392FC4-37AE-47DC-9BF9-FE810BE5F768}"/>
    <hyperlink ref="G25" r:id="rId14" xr:uid="{12FBC760-8218-43CF-A3C5-999C04EE5D77}"/>
    <hyperlink ref="G27" r:id="rId15" xr:uid="{2CC0C4A1-DC64-4A2D-BDB7-44FD451C5B82}"/>
    <hyperlink ref="G29" r:id="rId16" xr:uid="{9EBF25F8-0834-4519-B7D6-803F5496485D}"/>
    <hyperlink ref="G31" r:id="rId17" xr:uid="{DEE5CFC3-6320-4D5A-94F0-9946EC0FDFE8}"/>
    <hyperlink ref="G33" r:id="rId18" xr:uid="{1D55644C-524D-4940-B8C9-67BBC28F7CD1}"/>
    <hyperlink ref="G35" r:id="rId19" xr:uid="{1A01B27F-703A-4503-AEFC-A26A3989D140}"/>
    <hyperlink ref="G37" r:id="rId20" xr:uid="{191F13B6-CD95-4854-B2C9-A30E7A604431}"/>
    <hyperlink ref="G39" r:id="rId21" xr:uid="{8099002C-CA62-4DB6-9CDA-72FE129C318B}"/>
    <hyperlink ref="G41" r:id="rId22" xr:uid="{2217A333-8106-4245-B7C1-2BC97FB630F3}"/>
    <hyperlink ref="G43" r:id="rId23" xr:uid="{6840B508-F2E9-47DF-8829-997551A5A005}"/>
    <hyperlink ref="G45" r:id="rId24" xr:uid="{5B9ED753-C550-4562-BDB9-D41A137F547B}"/>
    <hyperlink ref="G47" r:id="rId25" xr:uid="{A75FA0B0-C3E1-4F87-BFDB-5186DA71768E}"/>
    <hyperlink ref="G49" r:id="rId26" xr:uid="{E281D3B9-A7B7-4DE8-B834-2CEBB9EE6EEB}"/>
    <hyperlink ref="G12" r:id="rId27" xr:uid="{890206A5-7B66-4E2A-8DD5-EBA542B503E8}"/>
    <hyperlink ref="G14" r:id="rId28" xr:uid="{0BA836F9-5D8C-4BE0-A8E9-B905EEE6B417}"/>
    <hyperlink ref="G16" r:id="rId29" xr:uid="{4D0BD4A3-0C45-4690-890B-F2CE527FB701}"/>
    <hyperlink ref="G18" r:id="rId30" xr:uid="{8AA662D4-BD77-4F8A-BFC5-27C5D8C46618}"/>
    <hyperlink ref="G20" r:id="rId31" xr:uid="{195752EE-AB6A-4BBD-86A2-5E10AE7742F4}"/>
    <hyperlink ref="G22" r:id="rId32" xr:uid="{1C195C2A-37CB-4720-8FE8-48B96158CE0C}"/>
    <hyperlink ref="G24" r:id="rId33" xr:uid="{966468E8-E968-4A01-9B4A-55305498E9AE}"/>
    <hyperlink ref="G26" r:id="rId34" xr:uid="{495E9708-AD73-4D01-BDFA-58273D209AD8}"/>
    <hyperlink ref="G28" r:id="rId35" xr:uid="{68CB0784-B842-494F-89EC-7823E4D6CA53}"/>
    <hyperlink ref="G30" r:id="rId36" xr:uid="{67E2A581-969E-4650-A518-56484C8411F8}"/>
    <hyperlink ref="G32" r:id="rId37" xr:uid="{9E26F833-9EFF-4A88-BD3C-DC5815DF6E98}"/>
    <hyperlink ref="G34" r:id="rId38" xr:uid="{0AC54875-F871-4439-A4C9-D48CE9AFE11E}"/>
    <hyperlink ref="G36" r:id="rId39" xr:uid="{0DA9F5D2-38F6-4FC8-AE92-39529298DB46}"/>
    <hyperlink ref="G38" r:id="rId40" xr:uid="{F3A1C852-C3EC-4C67-A63B-8A7F4901E443}"/>
    <hyperlink ref="G40" r:id="rId41" xr:uid="{54DE317E-4A47-4BB1-9704-FCDF1CA8B559}"/>
    <hyperlink ref="G42" r:id="rId42" xr:uid="{E7B35648-0550-470D-9FBE-E5C66BA1AFF6}"/>
    <hyperlink ref="G44" r:id="rId43" xr:uid="{2713E837-0E6B-4FDF-97F8-70B71C45639F}"/>
    <hyperlink ref="G46" r:id="rId44" xr:uid="{25753C15-3C20-46B6-B426-228781387F95}"/>
    <hyperlink ref="G48" r:id="rId45" xr:uid="{7A2D4B16-4E8D-4520-A8FE-CEF647AA344C}"/>
    <hyperlink ref="G8" r:id="rId46" xr:uid="{D191DAC5-462A-4215-BAF8-7D748A7F0014}"/>
  </hyperlinks>
  <pageMargins left="0.511811024" right="0.511811024" top="0.78740157499999996" bottom="0.78740157499999996" header="0.31496062000000002" footer="0.31496062000000002"/>
  <pageSetup paperSize="9" orientation="portrait" r:id="rId47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D255524-AE7D-43B8-9FC8-CFFA116BDC8F}">
          <x14:formula1>
            <xm:f>Parâmetros!$B$3:$B$6</xm:f>
          </x14:formula1>
          <xm:sqref>F2:F49</xm:sqref>
        </x14:dataValidation>
        <x14:dataValidation type="list" allowBlank="1" showInputMessage="1" showErrorMessage="1" xr:uid="{14264A23-AFCA-478E-940E-5781B482AE85}">
          <x14:formula1>
            <xm:f>Parâmetros!$F$3:$F$8</xm:f>
          </x14:formula1>
          <xm:sqref>H2:H49 J2:J49</xm:sqref>
        </x14:dataValidation>
        <x14:dataValidation type="list" allowBlank="1" showInputMessage="1" showErrorMessage="1" xr:uid="{C88543BB-7C23-49E2-B665-476ACB3E0DC3}">
          <x14:formula1>
            <xm:f>Parâmetros!$D$3:$D$12</xm:f>
          </x14:formula1>
          <xm:sqref>O2:O49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7A7B-20DE-4E3C-8256-751B2421BDF6}">
  <dimension ref="B2:G12"/>
  <sheetViews>
    <sheetView workbookViewId="0">
      <selection activeCell="G3" sqref="G3"/>
    </sheetView>
  </sheetViews>
  <sheetFormatPr defaultColWidth="8.6640625" defaultRowHeight="14.4" x14ac:dyDescent="0.3"/>
  <cols>
    <col min="1" max="1" width="2.33203125" customWidth="1"/>
    <col min="2" max="2" width="23.88671875" bestFit="1" customWidth="1"/>
    <col min="3" max="3" width="2.33203125" customWidth="1"/>
    <col min="4" max="4" width="19.6640625" bestFit="1" customWidth="1"/>
    <col min="5" max="5" width="2.33203125" customWidth="1"/>
    <col min="6" max="6" width="25.33203125" bestFit="1" customWidth="1"/>
    <col min="7" max="7" width="43.44140625" bestFit="1" customWidth="1"/>
    <col min="8" max="8" width="2.33203125" customWidth="1"/>
  </cols>
  <sheetData>
    <row r="2" spans="2:7" x14ac:dyDescent="0.3">
      <c r="B2" s="1" t="s">
        <v>0</v>
      </c>
      <c r="D2" s="1" t="s">
        <v>1</v>
      </c>
      <c r="F2" t="s">
        <v>2</v>
      </c>
      <c r="G2" t="s">
        <v>3</v>
      </c>
    </row>
    <row r="3" spans="2:7" ht="14.4" customHeight="1" x14ac:dyDescent="0.3">
      <c r="B3" s="2" t="s">
        <v>4</v>
      </c>
      <c r="D3" s="2" t="s">
        <v>5</v>
      </c>
      <c r="F3" t="s">
        <v>6</v>
      </c>
      <c r="G3" t="s">
        <v>7</v>
      </c>
    </row>
    <row r="4" spans="2:7" x14ac:dyDescent="0.3">
      <c r="B4" s="2" t="s">
        <v>8</v>
      </c>
      <c r="D4" s="2" t="s">
        <v>9</v>
      </c>
      <c r="F4" t="s">
        <v>10</v>
      </c>
      <c r="G4" t="s">
        <v>11</v>
      </c>
    </row>
    <row r="5" spans="2:7" x14ac:dyDescent="0.3">
      <c r="B5" s="2" t="s">
        <v>12</v>
      </c>
      <c r="D5" s="2" t="s">
        <v>13</v>
      </c>
      <c r="F5" t="s">
        <v>14</v>
      </c>
      <c r="G5" t="s">
        <v>15</v>
      </c>
    </row>
    <row r="6" spans="2:7" x14ac:dyDescent="0.3">
      <c r="B6" s="3" t="s">
        <v>16</v>
      </c>
      <c r="D6" s="2" t="s">
        <v>17</v>
      </c>
      <c r="F6" t="s">
        <v>18</v>
      </c>
      <c r="G6" t="s">
        <v>19</v>
      </c>
    </row>
    <row r="7" spans="2:7" x14ac:dyDescent="0.3">
      <c r="D7" s="2" t="s">
        <v>20</v>
      </c>
      <c r="F7" t="s">
        <v>21</v>
      </c>
      <c r="G7" t="s">
        <v>22</v>
      </c>
    </row>
    <row r="8" spans="2:7" x14ac:dyDescent="0.3">
      <c r="D8" s="2" t="s">
        <v>23</v>
      </c>
      <c r="F8" t="s">
        <v>24</v>
      </c>
      <c r="G8" t="s">
        <v>25</v>
      </c>
    </row>
    <row r="9" spans="2:7" ht="14.4" customHeight="1" x14ac:dyDescent="0.3">
      <c r="D9" s="2" t="s">
        <v>26</v>
      </c>
    </row>
    <row r="10" spans="2:7" x14ac:dyDescent="0.3">
      <c r="D10" s="2" t="s">
        <v>27</v>
      </c>
    </row>
    <row r="11" spans="2:7" x14ac:dyDescent="0.3">
      <c r="D11" s="2" t="s">
        <v>28</v>
      </c>
    </row>
    <row r="12" spans="2:7" x14ac:dyDescent="0.3">
      <c r="D12" s="3" t="s">
        <v>29</v>
      </c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docMetadata/LabelInfo.xml><?xml version="1.0" encoding="utf-8"?>
<clbl:labelList xmlns:clbl="http://schemas.microsoft.com/office/2020/mipLabelMetadata">
  <clbl:label id="{6ec7f58a-8404-4877-b736-bea143f77ded}" enabled="1" method="Standard" siteId="{84d9a216-e285-4aac-b163-0dfd0c07454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</vt:lpstr>
      <vt:lpstr>Parâmetros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PEROTTO MESQUITA, GIOVANI</dc:creator>
  <cp:lastModifiedBy>PEROTTO MESQUITA, GIOVANI</cp:lastModifiedBy>
  <dcterms:created xsi:type="dcterms:W3CDTF">2025-09-30T14:23:45Z</dcterms:created>
  <dcterms:modified xsi:type="dcterms:W3CDTF">2025-10-15T19:18:37Z</dcterms:modified>
</cp:coreProperties>
</file>