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uola\GPOI\"/>
    </mc:Choice>
  </mc:AlternateContent>
  <bookViews>
    <workbookView xWindow="0" yWindow="0" windowWidth="17970" windowHeight="61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6" i="1" l="1"/>
  <c r="E45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9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8" i="1"/>
  <c r="B39" i="1"/>
  <c r="C39" i="1"/>
  <c r="B40" i="1"/>
  <c r="C40" i="1"/>
  <c r="B41" i="1"/>
  <c r="C41" i="1"/>
  <c r="B42" i="1"/>
  <c r="C42" i="1"/>
  <c r="B43" i="1"/>
  <c r="C43" i="1"/>
  <c r="C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9" i="1"/>
  <c r="H4" i="1"/>
  <c r="H3" i="1"/>
</calcChain>
</file>

<file path=xl/sharedStrings.xml><?xml version="1.0" encoding="utf-8"?>
<sst xmlns="http://schemas.openxmlformats.org/spreadsheetml/2006/main" count="19" uniqueCount="18">
  <si>
    <t>R = 3q</t>
  </si>
  <si>
    <t>C = 10 + (3/200)q^(5/2)</t>
  </si>
  <si>
    <t>R</t>
  </si>
  <si>
    <t>C</t>
  </si>
  <si>
    <t>t_n</t>
  </si>
  <si>
    <t>c_a</t>
  </si>
  <si>
    <t>esp</t>
  </si>
  <si>
    <t>Quantità</t>
  </si>
  <si>
    <t>Ricavo Totale</t>
  </si>
  <si>
    <t>Costo totale</t>
  </si>
  <si>
    <t>Cm</t>
  </si>
  <si>
    <t>Rm</t>
  </si>
  <si>
    <t>Pm</t>
  </si>
  <si>
    <t>-</t>
  </si>
  <si>
    <t>Profitto</t>
  </si>
  <si>
    <t>Decisione</t>
  </si>
  <si>
    <t>Pmax</t>
  </si>
  <si>
    <t>q*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</si>
</sst>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6" formatCode="_-* #,##0.00\ [$€-410]_-;\-* #,##0.00\ [$€-410]_-;_-* &quot;-&quot;??\ [$€-410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44" fontId="0" fillId="0" borderId="0" xfId="1" applyFont="1"/>
    <xf numFmtId="166" fontId="0" fillId="2" borderId="0" xfId="0" applyNumberFormat="1" applyFill="1"/>
    <xf numFmtId="0" fontId="0" fillId="2" borderId="0" xfId="0" applyFill="1"/>
  </cellXfs>
  <cellStyles count="2">
    <cellStyle name="Normale" xfId="0" builtinId="0"/>
    <cellStyle name="Valuta" xfId="1" builtinId="4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Ricavo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Foglio1!$A$8:$A$43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Foglio1!$B$8:$B$43</c:f>
              <c:numCache>
                <c:formatCode>_-* #,##0.00\ [$€-410]_-;\-* #,##0.00\ [$€-410]_-;_-* "-"??\ [$€-410]_-;_-@_-</c:formatCode>
                <c:ptCount val="3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</c:numCache>
            </c:numRef>
          </c:yVal>
          <c:smooth val="0"/>
        </c:ser>
        <c:ser>
          <c:idx val="1"/>
          <c:order val="1"/>
          <c:tx>
            <c:v>Costi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Foglio1!$A$8:$A$43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xVal>
          <c:yVal>
            <c:numRef>
              <c:f>Foglio1!$C$8:$C$43</c:f>
              <c:numCache>
                <c:formatCode>_-* #,##0.00\ [$€-410]_-;\-* #,##0.00\ [$€-410]_-;_-* "-"??\ [$€-410]_-;_-@_-</c:formatCode>
                <c:ptCount val="36"/>
                <c:pt idx="0">
                  <c:v>10</c:v>
                </c:pt>
                <c:pt idx="1">
                  <c:v>10.015000000000001</c:v>
                </c:pt>
                <c:pt idx="2">
                  <c:v>10.084852813742385</c:v>
                </c:pt>
                <c:pt idx="3">
                  <c:v>10.233826859021798</c:v>
                </c:pt>
                <c:pt idx="4">
                  <c:v>10.48</c:v>
                </c:pt>
                <c:pt idx="5">
                  <c:v>10.838525491562422</c:v>
                </c:pt>
                <c:pt idx="6">
                  <c:v>11.322724461102915</c:v>
                </c:pt>
                <c:pt idx="7">
                  <c:v>11.944627213632472</c:v>
                </c:pt>
                <c:pt idx="8">
                  <c:v>12.715290039756342</c:v>
                </c:pt>
                <c:pt idx="9">
                  <c:v>13.645000000000003</c:v>
                </c:pt>
                <c:pt idx="10">
                  <c:v>14.743416490252574</c:v>
                </c:pt>
                <c:pt idx="11">
                  <c:v>16.019673994495051</c:v>
                </c:pt>
                <c:pt idx="12">
                  <c:v>17.48245948869755</c:v>
                </c:pt>
                <c:pt idx="13">
                  <c:v>19.140072483301211</c:v>
                </c:pt>
                <c:pt idx="14">
                  <c:v>21.000472717115386</c:v>
                </c:pt>
                <c:pt idx="15">
                  <c:v>23.071318793450033</c:v>
                </c:pt>
                <c:pt idx="16">
                  <c:v>25.36</c:v>
                </c:pt>
                <c:pt idx="17">
                  <c:v>27.873662887052554</c:v>
                </c:pt>
                <c:pt idx="18">
                  <c:v>30.619233739399725</c:v>
                </c:pt>
                <c:pt idx="19">
                  <c:v>33.603437779272738</c:v>
                </c:pt>
                <c:pt idx="20">
                  <c:v>36.832815729997463</c:v>
                </c:pt>
                <c:pt idx="21">
                  <c:v>40.313738222132876</c:v>
                </c:pt>
                <c:pt idx="22">
                  <c:v>44.052418416318112</c:v>
                </c:pt>
                <c:pt idx="23">
                  <c:v>48.054923137486426</c:v>
                </c:pt>
                <c:pt idx="24">
                  <c:v>52.327182755293322</c:v>
                </c:pt>
                <c:pt idx="25">
                  <c:v>56.874999999999986</c:v>
                </c:pt>
                <c:pt idx="26">
                  <c:v>61.704057867830834</c:v>
                </c:pt>
                <c:pt idx="27">
                  <c:v>66.819926742297028</c:v>
                </c:pt>
                <c:pt idx="28">
                  <c:v>72.228070836239169</c:v>
                </c:pt>
                <c:pt idx="29">
                  <c:v>77.933854042001741</c:v>
                </c:pt>
                <c:pt idx="30">
                  <c:v>83.942545263197459</c:v>
                </c:pt>
                <c:pt idx="31">
                  <c:v>90.259323290194729</c:v>
                </c:pt>
                <c:pt idx="32">
                  <c:v>96.889281272202979</c:v>
                </c:pt>
                <c:pt idx="33">
                  <c:v>103.83743083119876</c:v>
                </c:pt>
                <c:pt idx="34">
                  <c:v>111.10870585661759</c:v>
                </c:pt>
                <c:pt idx="35">
                  <c:v>118.70796601445537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094944"/>
        <c:axId val="-1925096032"/>
      </c:scatterChart>
      <c:valAx>
        <c:axId val="-1925094944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925096032"/>
        <c:crosses val="autoZero"/>
        <c:crossBetween val="midCat"/>
      </c:valAx>
      <c:valAx>
        <c:axId val="-192509603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9250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552449</xdr:colOff>
      <xdr:row>6</xdr:row>
      <xdr:rowOff>61911</xdr:rowOff>
    </xdr:from>
    <xdr:to>
      <xdr:col>19</xdr:col>
      <xdr:colOff>313763</xdr:colOff>
      <xdr:row>27</xdr:row>
      <xdr:rowOff>100852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" zoomScaleNormal="100" workbookViewId="0">
      <selection activeCell="G13" sqref="G13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11.7109375" bestFit="1" customWidth="1"/>
    <col min="4" max="5" width="8.42578125" bestFit="1" customWidth="1"/>
    <col min="6" max="7" width="7.42578125" bestFit="1" customWidth="1"/>
    <col min="8" max="8" width="10.85546875" bestFit="1" customWidth="1"/>
  </cols>
  <sheetData>
    <row r="1" spans="1:8" x14ac:dyDescent="0.25">
      <c r="G1" s="4" t="s">
        <v>2</v>
      </c>
      <c r="H1" s="4" t="s">
        <v>3</v>
      </c>
    </row>
    <row r="2" spans="1:8" x14ac:dyDescent="0.25">
      <c r="F2" t="s">
        <v>4</v>
      </c>
      <c r="G2">
        <v>0</v>
      </c>
      <c r="H2">
        <v>10</v>
      </c>
    </row>
    <row r="3" spans="1:8" x14ac:dyDescent="0.25">
      <c r="A3" t="s">
        <v>0</v>
      </c>
      <c r="F3" t="s">
        <v>5</v>
      </c>
      <c r="G3">
        <v>3</v>
      </c>
      <c r="H3">
        <f>3/200</f>
        <v>1.4999999999999999E-2</v>
      </c>
    </row>
    <row r="4" spans="1:8" x14ac:dyDescent="0.25">
      <c r="A4" t="s">
        <v>1</v>
      </c>
      <c r="F4" t="s">
        <v>6</v>
      </c>
      <c r="G4">
        <v>1</v>
      </c>
      <c r="H4">
        <f>5/2</f>
        <v>2.5</v>
      </c>
    </row>
    <row r="7" spans="1:8" x14ac:dyDescent="0.25">
      <c r="A7" t="s">
        <v>7</v>
      </c>
      <c r="B7" t="s">
        <v>8</v>
      </c>
      <c r="C7" t="s">
        <v>9</v>
      </c>
      <c r="D7" t="s">
        <v>14</v>
      </c>
      <c r="E7" t="s">
        <v>10</v>
      </c>
      <c r="F7" t="s">
        <v>11</v>
      </c>
      <c r="G7" t="s">
        <v>12</v>
      </c>
      <c r="H7" t="s">
        <v>15</v>
      </c>
    </row>
    <row r="8" spans="1:8" x14ac:dyDescent="0.25">
      <c r="A8">
        <v>0</v>
      </c>
      <c r="B8" s="1">
        <f>$G$2+$G$3*A8^$G$4</f>
        <v>0</v>
      </c>
      <c r="C8" s="3">
        <f>$H$2+$H$3*A8^$H$4</f>
        <v>10</v>
      </c>
      <c r="D8" s="3">
        <f>B8-C8</f>
        <v>-10</v>
      </c>
      <c r="E8" s="2" t="s">
        <v>13</v>
      </c>
      <c r="G8" t="s">
        <v>13</v>
      </c>
    </row>
    <row r="9" spans="1:8" x14ac:dyDescent="0.25">
      <c r="A9">
        <v>1</v>
      </c>
      <c r="B9" s="1">
        <f t="shared" ref="B9:B43" si="0">$G$2+$G$3*A9^$G$4</f>
        <v>3</v>
      </c>
      <c r="C9" s="3">
        <f>$H$2+$H$3*A9^$H$4</f>
        <v>10.015000000000001</v>
      </c>
      <c r="D9" s="3">
        <f t="shared" ref="D9:D43" si="1">B9-C9</f>
        <v>-7.0150000000000006</v>
      </c>
      <c r="E9" s="1">
        <f>C9-C8</f>
        <v>1.5000000000000568E-2</v>
      </c>
      <c r="F9" s="1">
        <f>B9-B8</f>
        <v>3</v>
      </c>
      <c r="G9" s="1">
        <f>D9-D8</f>
        <v>2.9849999999999994</v>
      </c>
      <c r="H9" t="str">
        <f>IF(G9&gt;0,"Aumento",IF(G9=0,"Non vario", "Diminuisco"))</f>
        <v>Aumento</v>
      </c>
    </row>
    <row r="10" spans="1:8" x14ac:dyDescent="0.25">
      <c r="A10">
        <v>2</v>
      </c>
      <c r="B10" s="1">
        <f t="shared" si="0"/>
        <v>6</v>
      </c>
      <c r="C10" s="3">
        <f t="shared" ref="C10:C38" si="2">$H$2+$H$3*A10^$H$4</f>
        <v>10.084852813742385</v>
      </c>
      <c r="D10" s="3">
        <f t="shared" si="1"/>
        <v>-4.0848528137423852</v>
      </c>
      <c r="E10" s="1">
        <f t="shared" ref="E10:E43" si="3">C10-C9</f>
        <v>6.9852813742384612E-2</v>
      </c>
      <c r="F10" s="1">
        <f t="shared" ref="F10:F43" si="4">B10-B9</f>
        <v>3</v>
      </c>
      <c r="G10" s="1">
        <f t="shared" ref="G10:G43" si="5">D10-D9</f>
        <v>2.9301471862576154</v>
      </c>
      <c r="H10" t="str">
        <f t="shared" ref="H10:H43" si="6">IF(G10&gt;0,"Aumento",IF(G10=0,"Non vario", "Diminuisco"))</f>
        <v>Aumento</v>
      </c>
    </row>
    <row r="11" spans="1:8" x14ac:dyDescent="0.25">
      <c r="A11">
        <v>3</v>
      </c>
      <c r="B11" s="1">
        <f t="shared" si="0"/>
        <v>9</v>
      </c>
      <c r="C11" s="3">
        <f t="shared" si="2"/>
        <v>10.233826859021798</v>
      </c>
      <c r="D11" s="3">
        <f t="shared" si="1"/>
        <v>-1.2338268590217982</v>
      </c>
      <c r="E11" s="1">
        <f t="shared" si="3"/>
        <v>0.14897404527941305</v>
      </c>
      <c r="F11" s="1">
        <f t="shared" si="4"/>
        <v>3</v>
      </c>
      <c r="G11" s="1">
        <f t="shared" si="5"/>
        <v>2.851025954720587</v>
      </c>
      <c r="H11" t="str">
        <f t="shared" si="6"/>
        <v>Aumento</v>
      </c>
    </row>
    <row r="12" spans="1:8" x14ac:dyDescent="0.25">
      <c r="A12">
        <v>4</v>
      </c>
      <c r="B12" s="1">
        <f t="shared" si="0"/>
        <v>12</v>
      </c>
      <c r="C12" s="1">
        <f t="shared" si="2"/>
        <v>10.48</v>
      </c>
      <c r="D12" s="1">
        <f t="shared" si="1"/>
        <v>1.5199999999999996</v>
      </c>
      <c r="E12" s="1">
        <f t="shared" si="3"/>
        <v>0.2461731409782022</v>
      </c>
      <c r="F12" s="1">
        <f t="shared" si="4"/>
        <v>3</v>
      </c>
      <c r="G12" s="1">
        <f t="shared" si="5"/>
        <v>2.7538268590217978</v>
      </c>
      <c r="H12" t="str">
        <f t="shared" si="6"/>
        <v>Aumento</v>
      </c>
    </row>
    <row r="13" spans="1:8" x14ac:dyDescent="0.25">
      <c r="A13">
        <v>5</v>
      </c>
      <c r="B13" s="1">
        <f t="shared" si="0"/>
        <v>15</v>
      </c>
      <c r="C13" s="1">
        <f t="shared" si="2"/>
        <v>10.838525491562422</v>
      </c>
      <c r="D13" s="1">
        <f t="shared" si="1"/>
        <v>4.1614745084375784</v>
      </c>
      <c r="E13" s="1">
        <f t="shared" si="3"/>
        <v>0.35852549156242119</v>
      </c>
      <c r="F13" s="1">
        <f t="shared" si="4"/>
        <v>3</v>
      </c>
      <c r="G13" s="1">
        <f t="shared" si="5"/>
        <v>2.6414745084375788</v>
      </c>
      <c r="H13" t="str">
        <f t="shared" si="6"/>
        <v>Aumento</v>
      </c>
    </row>
    <row r="14" spans="1:8" x14ac:dyDescent="0.25">
      <c r="A14">
        <v>6</v>
      </c>
      <c r="B14" s="1">
        <f t="shared" si="0"/>
        <v>18</v>
      </c>
      <c r="C14" s="1">
        <f t="shared" si="2"/>
        <v>11.322724461102915</v>
      </c>
      <c r="D14" s="1">
        <f t="shared" si="1"/>
        <v>6.677275538897085</v>
      </c>
      <c r="E14" s="1">
        <f t="shared" si="3"/>
        <v>0.48419896954049335</v>
      </c>
      <c r="F14" s="1">
        <f t="shared" si="4"/>
        <v>3</v>
      </c>
      <c r="G14" s="1">
        <f t="shared" si="5"/>
        <v>2.5158010304595066</v>
      </c>
      <c r="H14" t="str">
        <f t="shared" si="6"/>
        <v>Aumento</v>
      </c>
    </row>
    <row r="15" spans="1:8" x14ac:dyDescent="0.25">
      <c r="A15">
        <v>7</v>
      </c>
      <c r="B15" s="1">
        <f t="shared" si="0"/>
        <v>21</v>
      </c>
      <c r="C15" s="1">
        <f t="shared" si="2"/>
        <v>11.944627213632472</v>
      </c>
      <c r="D15" s="1">
        <f t="shared" si="1"/>
        <v>9.0553727863675277</v>
      </c>
      <c r="E15" s="1">
        <f t="shared" si="3"/>
        <v>0.62190275252955729</v>
      </c>
      <c r="F15" s="1">
        <f t="shared" si="4"/>
        <v>3</v>
      </c>
      <c r="G15" s="1">
        <f t="shared" si="5"/>
        <v>2.3780972474704427</v>
      </c>
      <c r="H15" t="str">
        <f t="shared" si="6"/>
        <v>Aumento</v>
      </c>
    </row>
    <row r="16" spans="1:8" x14ac:dyDescent="0.25">
      <c r="A16">
        <v>8</v>
      </c>
      <c r="B16" s="1">
        <f t="shared" si="0"/>
        <v>24</v>
      </c>
      <c r="C16" s="1">
        <f t="shared" si="2"/>
        <v>12.715290039756342</v>
      </c>
      <c r="D16" s="1">
        <f t="shared" si="1"/>
        <v>11.284709960243658</v>
      </c>
      <c r="E16" s="1">
        <f t="shared" si="3"/>
        <v>0.77066282612386949</v>
      </c>
      <c r="F16" s="1">
        <f t="shared" si="4"/>
        <v>3</v>
      </c>
      <c r="G16" s="1">
        <f t="shared" si="5"/>
        <v>2.2293371738761305</v>
      </c>
      <c r="H16" t="str">
        <f t="shared" si="6"/>
        <v>Aumento</v>
      </c>
    </row>
    <row r="17" spans="1:8" x14ac:dyDescent="0.25">
      <c r="A17">
        <v>9</v>
      </c>
      <c r="B17" s="1">
        <f t="shared" si="0"/>
        <v>27</v>
      </c>
      <c r="C17" s="1">
        <f t="shared" si="2"/>
        <v>13.645000000000003</v>
      </c>
      <c r="D17" s="1">
        <f t="shared" si="1"/>
        <v>13.354999999999997</v>
      </c>
      <c r="E17" s="1">
        <f t="shared" si="3"/>
        <v>0.92970996024366137</v>
      </c>
      <c r="F17" s="1">
        <f t="shared" si="4"/>
        <v>3</v>
      </c>
      <c r="G17" s="1">
        <f t="shared" si="5"/>
        <v>2.0702900397563386</v>
      </c>
      <c r="H17" t="str">
        <f t="shared" si="6"/>
        <v>Aumento</v>
      </c>
    </row>
    <row r="18" spans="1:8" x14ac:dyDescent="0.25">
      <c r="A18">
        <v>10</v>
      </c>
      <c r="B18" s="1">
        <f t="shared" si="0"/>
        <v>30</v>
      </c>
      <c r="C18" s="1">
        <f t="shared" si="2"/>
        <v>14.743416490252574</v>
      </c>
      <c r="D18" s="1">
        <f t="shared" si="1"/>
        <v>15.256583509747426</v>
      </c>
      <c r="E18" s="1">
        <f t="shared" si="3"/>
        <v>1.0984164902525713</v>
      </c>
      <c r="F18" s="1">
        <f t="shared" si="4"/>
        <v>3</v>
      </c>
      <c r="G18" s="1">
        <f t="shared" si="5"/>
        <v>1.9015835097474287</v>
      </c>
      <c r="H18" t="str">
        <f t="shared" si="6"/>
        <v>Aumento</v>
      </c>
    </row>
    <row r="19" spans="1:8" x14ac:dyDescent="0.25">
      <c r="A19">
        <v>11</v>
      </c>
      <c r="B19" s="1">
        <f t="shared" si="0"/>
        <v>33</v>
      </c>
      <c r="C19" s="1">
        <f t="shared" si="2"/>
        <v>16.019673994495051</v>
      </c>
      <c r="D19" s="1">
        <f t="shared" si="1"/>
        <v>16.980326005504949</v>
      </c>
      <c r="E19" s="1">
        <f t="shared" si="3"/>
        <v>1.2762575042424764</v>
      </c>
      <c r="F19" s="1">
        <f t="shared" si="4"/>
        <v>3</v>
      </c>
      <c r="G19" s="1">
        <f t="shared" si="5"/>
        <v>1.7237424957575236</v>
      </c>
      <c r="H19" t="str">
        <f t="shared" si="6"/>
        <v>Aumento</v>
      </c>
    </row>
    <row r="20" spans="1:8" x14ac:dyDescent="0.25">
      <c r="A20">
        <v>12</v>
      </c>
      <c r="B20" s="1">
        <f t="shared" si="0"/>
        <v>36</v>
      </c>
      <c r="C20" s="1">
        <f t="shared" si="2"/>
        <v>17.48245948869755</v>
      </c>
      <c r="D20" s="1">
        <f t="shared" si="1"/>
        <v>18.51754051130245</v>
      </c>
      <c r="E20" s="1">
        <f t="shared" si="3"/>
        <v>1.4627854942024996</v>
      </c>
      <c r="F20" s="1">
        <f t="shared" si="4"/>
        <v>3</v>
      </c>
      <c r="G20" s="1">
        <f t="shared" si="5"/>
        <v>1.5372145057975004</v>
      </c>
      <c r="H20" t="str">
        <f t="shared" si="6"/>
        <v>Aumento</v>
      </c>
    </row>
    <row r="21" spans="1:8" x14ac:dyDescent="0.25">
      <c r="A21">
        <v>13</v>
      </c>
      <c r="B21" s="1">
        <f t="shared" si="0"/>
        <v>39</v>
      </c>
      <c r="C21" s="1">
        <f t="shared" si="2"/>
        <v>19.140072483301211</v>
      </c>
      <c r="D21" s="1">
        <f t="shared" si="1"/>
        <v>19.859927516698789</v>
      </c>
      <c r="E21" s="1">
        <f t="shared" si="3"/>
        <v>1.6576129946036602</v>
      </c>
      <c r="F21" s="1">
        <f t="shared" si="4"/>
        <v>3</v>
      </c>
      <c r="G21" s="1">
        <f t="shared" si="5"/>
        <v>1.3423870053963398</v>
      </c>
      <c r="H21" t="str">
        <f t="shared" si="6"/>
        <v>Aumento</v>
      </c>
    </row>
    <row r="22" spans="1:8" x14ac:dyDescent="0.25">
      <c r="A22">
        <v>14</v>
      </c>
      <c r="B22" s="1">
        <f t="shared" si="0"/>
        <v>42</v>
      </c>
      <c r="C22" s="1">
        <f t="shared" si="2"/>
        <v>21.000472717115386</v>
      </c>
      <c r="D22" s="1">
        <f t="shared" si="1"/>
        <v>20.999527282884614</v>
      </c>
      <c r="E22" s="1">
        <f t="shared" si="3"/>
        <v>1.8604002338141754</v>
      </c>
      <c r="F22" s="1">
        <f t="shared" si="4"/>
        <v>3</v>
      </c>
      <c r="G22" s="1">
        <f t="shared" si="5"/>
        <v>1.1395997661858246</v>
      </c>
      <c r="H22" t="str">
        <f t="shared" si="6"/>
        <v>Aumento</v>
      </c>
    </row>
    <row r="23" spans="1:8" x14ac:dyDescent="0.25">
      <c r="A23">
        <v>15</v>
      </c>
      <c r="B23" s="1">
        <f t="shared" si="0"/>
        <v>45</v>
      </c>
      <c r="C23" s="1">
        <f t="shared" si="2"/>
        <v>23.071318793450033</v>
      </c>
      <c r="D23" s="1">
        <f t="shared" si="1"/>
        <v>21.928681206549967</v>
      </c>
      <c r="E23" s="1">
        <f t="shared" si="3"/>
        <v>2.0708460763346466</v>
      </c>
      <c r="F23" s="1">
        <f t="shared" si="4"/>
        <v>3</v>
      </c>
      <c r="G23" s="1">
        <f t="shared" si="5"/>
        <v>0.92915392366535343</v>
      </c>
      <c r="H23" t="str">
        <f t="shared" si="6"/>
        <v>Aumento</v>
      </c>
    </row>
    <row r="24" spans="1:8" x14ac:dyDescent="0.25">
      <c r="A24">
        <v>16</v>
      </c>
      <c r="B24" s="1">
        <f t="shared" si="0"/>
        <v>48</v>
      </c>
      <c r="C24" s="1">
        <f t="shared" si="2"/>
        <v>25.36</v>
      </c>
      <c r="D24" s="1">
        <f t="shared" si="1"/>
        <v>22.64</v>
      </c>
      <c r="E24" s="1">
        <f t="shared" si="3"/>
        <v>2.2886812065499669</v>
      </c>
      <c r="F24" s="1">
        <f t="shared" si="4"/>
        <v>3</v>
      </c>
      <c r="G24" s="1">
        <f t="shared" si="5"/>
        <v>0.71131879345003313</v>
      </c>
      <c r="H24" t="str">
        <f t="shared" si="6"/>
        <v>Aumento</v>
      </c>
    </row>
    <row r="25" spans="1:8" x14ac:dyDescent="0.25">
      <c r="A25">
        <v>17</v>
      </c>
      <c r="B25" s="1">
        <f t="shared" si="0"/>
        <v>51</v>
      </c>
      <c r="C25" s="1">
        <f t="shared" si="2"/>
        <v>27.873662887052554</v>
      </c>
      <c r="D25" s="1">
        <f t="shared" si="1"/>
        <v>23.126337112947446</v>
      </c>
      <c r="E25" s="1">
        <f t="shared" si="3"/>
        <v>2.5136628870525541</v>
      </c>
      <c r="F25" s="1">
        <f t="shared" si="4"/>
        <v>3</v>
      </c>
      <c r="G25" s="1">
        <f t="shared" si="5"/>
        <v>0.48633711294744586</v>
      </c>
      <c r="H25" t="str">
        <f t="shared" si="6"/>
        <v>Aumento</v>
      </c>
    </row>
    <row r="26" spans="1:8" x14ac:dyDescent="0.25">
      <c r="A26">
        <v>18</v>
      </c>
      <c r="B26" s="1">
        <f t="shared" si="0"/>
        <v>54</v>
      </c>
      <c r="C26" s="1">
        <f t="shared" si="2"/>
        <v>30.619233739399725</v>
      </c>
      <c r="D26" s="1">
        <f t="shared" si="1"/>
        <v>23.380766260600275</v>
      </c>
      <c r="E26" s="1">
        <f t="shared" si="3"/>
        <v>2.7455708523471714</v>
      </c>
      <c r="F26" s="1">
        <f t="shared" si="4"/>
        <v>3</v>
      </c>
      <c r="G26" s="1">
        <f t="shared" si="5"/>
        <v>0.25442914765282865</v>
      </c>
      <c r="H26" t="str">
        <f t="shared" si="6"/>
        <v>Aumento</v>
      </c>
    </row>
    <row r="27" spans="1:8" x14ac:dyDescent="0.25">
      <c r="A27">
        <v>19</v>
      </c>
      <c r="B27" s="1">
        <f t="shared" si="0"/>
        <v>57</v>
      </c>
      <c r="C27" s="1">
        <f t="shared" si="2"/>
        <v>33.603437779272738</v>
      </c>
      <c r="D27" s="1">
        <f t="shared" si="1"/>
        <v>23.396562220727262</v>
      </c>
      <c r="E27" s="1">
        <f t="shared" si="3"/>
        <v>2.9842040398730134</v>
      </c>
      <c r="F27" s="1">
        <f t="shared" si="4"/>
        <v>3</v>
      </c>
      <c r="G27" s="1">
        <f t="shared" si="5"/>
        <v>1.5795960126986586E-2</v>
      </c>
      <c r="H27" t="str">
        <f t="shared" si="6"/>
        <v>Aumento</v>
      </c>
    </row>
    <row r="28" spans="1:8" x14ac:dyDescent="0.25">
      <c r="A28">
        <v>20</v>
      </c>
      <c r="B28" s="1">
        <f t="shared" si="0"/>
        <v>60</v>
      </c>
      <c r="C28" s="1">
        <f t="shared" si="2"/>
        <v>36.832815729997463</v>
      </c>
      <c r="D28" s="1">
        <f t="shared" si="1"/>
        <v>23.167184270002537</v>
      </c>
      <c r="E28" s="1">
        <f t="shared" si="3"/>
        <v>3.2293779507247251</v>
      </c>
      <c r="F28" s="1">
        <f t="shared" si="4"/>
        <v>3</v>
      </c>
      <c r="G28" s="1">
        <f t="shared" si="5"/>
        <v>-0.22937795072472511</v>
      </c>
      <c r="H28" t="str">
        <f t="shared" si="6"/>
        <v>Diminuisco</v>
      </c>
    </row>
    <row r="29" spans="1:8" x14ac:dyDescent="0.25">
      <c r="A29">
        <v>21</v>
      </c>
      <c r="B29" s="1">
        <f t="shared" si="0"/>
        <v>63</v>
      </c>
      <c r="C29" s="1">
        <f t="shared" si="2"/>
        <v>40.313738222132876</v>
      </c>
      <c r="D29" s="1">
        <f t="shared" si="1"/>
        <v>22.686261777867124</v>
      </c>
      <c r="E29" s="1">
        <f t="shared" si="3"/>
        <v>3.4809224921354129</v>
      </c>
      <c r="F29" s="1">
        <f t="shared" si="4"/>
        <v>3</v>
      </c>
      <c r="G29" s="1">
        <f t="shared" si="5"/>
        <v>-0.48092249213541294</v>
      </c>
      <c r="H29" t="str">
        <f t="shared" si="6"/>
        <v>Diminuisco</v>
      </c>
    </row>
    <row r="30" spans="1:8" x14ac:dyDescent="0.25">
      <c r="A30">
        <v>22</v>
      </c>
      <c r="B30" s="1">
        <f t="shared" si="0"/>
        <v>66</v>
      </c>
      <c r="C30" s="1">
        <f t="shared" si="2"/>
        <v>44.052418416318112</v>
      </c>
      <c r="D30" s="1">
        <f t="shared" si="1"/>
        <v>21.947581583681888</v>
      </c>
      <c r="E30" s="1">
        <f t="shared" si="3"/>
        <v>3.7386801941852355</v>
      </c>
      <c r="F30" s="1">
        <f t="shared" si="4"/>
        <v>3</v>
      </c>
      <c r="G30" s="1">
        <f t="shared" si="5"/>
        <v>-0.73868019418523545</v>
      </c>
      <c r="H30" t="str">
        <f t="shared" si="6"/>
        <v>Diminuisco</v>
      </c>
    </row>
    <row r="31" spans="1:8" x14ac:dyDescent="0.25">
      <c r="A31">
        <v>23</v>
      </c>
      <c r="B31" s="1">
        <f t="shared" si="0"/>
        <v>69</v>
      </c>
      <c r="C31" s="1">
        <f t="shared" si="2"/>
        <v>48.054923137486426</v>
      </c>
      <c r="D31" s="1">
        <f t="shared" si="1"/>
        <v>20.945076862513574</v>
      </c>
      <c r="E31" s="1">
        <f t="shared" si="3"/>
        <v>4.0025047211683145</v>
      </c>
      <c r="F31" s="1">
        <f t="shared" si="4"/>
        <v>3</v>
      </c>
      <c r="G31" s="1">
        <f t="shared" si="5"/>
        <v>-1.0025047211683145</v>
      </c>
      <c r="H31" t="str">
        <f t="shared" si="6"/>
        <v>Diminuisco</v>
      </c>
    </row>
    <row r="32" spans="1:8" x14ac:dyDescent="0.25">
      <c r="A32">
        <v>24</v>
      </c>
      <c r="B32" s="1">
        <f t="shared" si="0"/>
        <v>72</v>
      </c>
      <c r="C32" s="1">
        <f t="shared" si="2"/>
        <v>52.327182755293322</v>
      </c>
      <c r="D32" s="1">
        <f t="shared" si="1"/>
        <v>19.672817244706678</v>
      </c>
      <c r="E32" s="1">
        <f t="shared" si="3"/>
        <v>4.2722596178068954</v>
      </c>
      <c r="F32" s="1">
        <f t="shared" si="4"/>
        <v>3</v>
      </c>
      <c r="G32" s="1">
        <f t="shared" si="5"/>
        <v>-1.2722596178068954</v>
      </c>
      <c r="H32" t="str">
        <f t="shared" si="6"/>
        <v>Diminuisco</v>
      </c>
    </row>
    <row r="33" spans="1:8" x14ac:dyDescent="0.25">
      <c r="A33">
        <v>25</v>
      </c>
      <c r="B33" s="1">
        <f t="shared" si="0"/>
        <v>75</v>
      </c>
      <c r="C33" s="1">
        <f t="shared" si="2"/>
        <v>56.874999999999986</v>
      </c>
      <c r="D33" s="1">
        <f t="shared" si="1"/>
        <v>18.125000000000014</v>
      </c>
      <c r="E33" s="1">
        <f t="shared" si="3"/>
        <v>4.547817244706664</v>
      </c>
      <c r="F33" s="1">
        <f t="shared" si="4"/>
        <v>3</v>
      </c>
      <c r="G33" s="1">
        <f t="shared" si="5"/>
        <v>-1.547817244706664</v>
      </c>
      <c r="H33" t="str">
        <f t="shared" si="6"/>
        <v>Diminuisco</v>
      </c>
    </row>
    <row r="34" spans="1:8" x14ac:dyDescent="0.25">
      <c r="A34">
        <v>26</v>
      </c>
      <c r="B34" s="1">
        <f t="shared" si="0"/>
        <v>78</v>
      </c>
      <c r="C34" s="1">
        <f t="shared" si="2"/>
        <v>61.704057867830834</v>
      </c>
      <c r="D34" s="1">
        <f t="shared" si="1"/>
        <v>16.295942132169166</v>
      </c>
      <c r="E34" s="1">
        <f t="shared" si="3"/>
        <v>4.8290578678308478</v>
      </c>
      <c r="F34" s="1">
        <f t="shared" si="4"/>
        <v>3</v>
      </c>
      <c r="G34" s="1">
        <f t="shared" si="5"/>
        <v>-1.8290578678308478</v>
      </c>
      <c r="H34" t="str">
        <f t="shared" si="6"/>
        <v>Diminuisco</v>
      </c>
    </row>
    <row r="35" spans="1:8" x14ac:dyDescent="0.25">
      <c r="A35">
        <v>27</v>
      </c>
      <c r="B35" s="1">
        <f t="shared" si="0"/>
        <v>81</v>
      </c>
      <c r="C35" s="1">
        <f t="shared" si="2"/>
        <v>66.819926742297028</v>
      </c>
      <c r="D35" s="1">
        <f t="shared" si="1"/>
        <v>14.180073257702972</v>
      </c>
      <c r="E35" s="1">
        <f t="shared" si="3"/>
        <v>5.1158688744661944</v>
      </c>
      <c r="F35" s="1">
        <f t="shared" si="4"/>
        <v>3</v>
      </c>
      <c r="G35" s="1">
        <f t="shared" si="5"/>
        <v>-2.1158688744661944</v>
      </c>
      <c r="H35" t="str">
        <f t="shared" si="6"/>
        <v>Diminuisco</v>
      </c>
    </row>
    <row r="36" spans="1:8" x14ac:dyDescent="0.25">
      <c r="A36">
        <v>28</v>
      </c>
      <c r="B36" s="1">
        <f t="shared" si="0"/>
        <v>84</v>
      </c>
      <c r="C36" s="1">
        <f t="shared" si="2"/>
        <v>72.228070836239169</v>
      </c>
      <c r="D36" s="1">
        <f t="shared" si="1"/>
        <v>11.771929163760831</v>
      </c>
      <c r="E36" s="1">
        <f t="shared" si="3"/>
        <v>5.4081440939421412</v>
      </c>
      <c r="F36" s="1">
        <f t="shared" si="4"/>
        <v>3</v>
      </c>
      <c r="G36" s="1">
        <f t="shared" si="5"/>
        <v>-2.4081440939421412</v>
      </c>
      <c r="H36" t="str">
        <f t="shared" si="6"/>
        <v>Diminuisco</v>
      </c>
    </row>
    <row r="37" spans="1:8" x14ac:dyDescent="0.25">
      <c r="A37">
        <v>29</v>
      </c>
      <c r="B37" s="1">
        <f t="shared" si="0"/>
        <v>87</v>
      </c>
      <c r="C37" s="1">
        <f t="shared" si="2"/>
        <v>77.933854042001741</v>
      </c>
      <c r="D37" s="1">
        <f t="shared" si="1"/>
        <v>9.0661459579982591</v>
      </c>
      <c r="E37" s="1">
        <f t="shared" si="3"/>
        <v>5.7057832057625717</v>
      </c>
      <c r="F37" s="1">
        <f t="shared" si="4"/>
        <v>3</v>
      </c>
      <c r="G37" s="1">
        <f t="shared" si="5"/>
        <v>-2.7057832057625717</v>
      </c>
      <c r="H37" t="str">
        <f t="shared" si="6"/>
        <v>Diminuisco</v>
      </c>
    </row>
    <row r="38" spans="1:8" x14ac:dyDescent="0.25">
      <c r="A38">
        <v>30</v>
      </c>
      <c r="B38" s="1">
        <f t="shared" si="0"/>
        <v>90</v>
      </c>
      <c r="C38" s="1">
        <f t="shared" si="2"/>
        <v>83.942545263197459</v>
      </c>
      <c r="D38" s="1">
        <f t="shared" si="1"/>
        <v>6.0574547368025407</v>
      </c>
      <c r="E38" s="1">
        <f t="shared" si="3"/>
        <v>6.0086912211957184</v>
      </c>
      <c r="F38" s="1">
        <f t="shared" si="4"/>
        <v>3</v>
      </c>
      <c r="G38" s="1">
        <f t="shared" si="5"/>
        <v>-3.0086912211957184</v>
      </c>
      <c r="H38" t="str">
        <f t="shared" si="6"/>
        <v>Diminuisco</v>
      </c>
    </row>
    <row r="39" spans="1:8" x14ac:dyDescent="0.25">
      <c r="A39">
        <v>31</v>
      </c>
      <c r="B39" s="1">
        <f t="shared" si="0"/>
        <v>93</v>
      </c>
      <c r="C39" s="1">
        <f t="shared" ref="C39:C43" si="7">$H$2+$H$3*A39^$H$4</f>
        <v>90.259323290194729</v>
      </c>
      <c r="D39" s="1">
        <f t="shared" si="1"/>
        <v>2.7406767098052711</v>
      </c>
      <c r="E39" s="1">
        <f t="shared" si="3"/>
        <v>6.3167780269972695</v>
      </c>
      <c r="F39" s="1">
        <f t="shared" si="4"/>
        <v>3</v>
      </c>
      <c r="G39" s="1">
        <f t="shared" si="5"/>
        <v>-3.3167780269972695</v>
      </c>
      <c r="H39" t="str">
        <f t="shared" si="6"/>
        <v>Diminuisco</v>
      </c>
    </row>
    <row r="40" spans="1:8" x14ac:dyDescent="0.25">
      <c r="A40">
        <v>32</v>
      </c>
      <c r="B40" s="1">
        <f t="shared" si="0"/>
        <v>96</v>
      </c>
      <c r="C40" s="3">
        <f t="shared" si="7"/>
        <v>96.889281272202979</v>
      </c>
      <c r="D40" s="3">
        <f t="shared" si="1"/>
        <v>-0.88928127220297881</v>
      </c>
      <c r="E40" s="1">
        <f t="shared" si="3"/>
        <v>6.6299579820082499</v>
      </c>
      <c r="F40" s="1">
        <f t="shared" si="4"/>
        <v>3</v>
      </c>
      <c r="G40" s="1">
        <f t="shared" si="5"/>
        <v>-3.6299579820082499</v>
      </c>
      <c r="H40" t="str">
        <f t="shared" si="6"/>
        <v>Diminuisco</v>
      </c>
    </row>
    <row r="41" spans="1:8" x14ac:dyDescent="0.25">
      <c r="A41">
        <v>33</v>
      </c>
      <c r="B41" s="1">
        <f t="shared" si="0"/>
        <v>99</v>
      </c>
      <c r="C41" s="3">
        <f t="shared" si="7"/>
        <v>103.83743083119876</v>
      </c>
      <c r="D41" s="3">
        <f t="shared" si="1"/>
        <v>-4.8374308311987591</v>
      </c>
      <c r="E41" s="1">
        <f t="shared" si="3"/>
        <v>6.9481495589957802</v>
      </c>
      <c r="F41" s="1">
        <f t="shared" si="4"/>
        <v>3</v>
      </c>
      <c r="G41" s="1">
        <f t="shared" si="5"/>
        <v>-3.9481495589957802</v>
      </c>
      <c r="H41" t="str">
        <f t="shared" si="6"/>
        <v>Diminuisco</v>
      </c>
    </row>
    <row r="42" spans="1:8" x14ac:dyDescent="0.25">
      <c r="A42">
        <v>34</v>
      </c>
      <c r="B42" s="1">
        <f t="shared" si="0"/>
        <v>102</v>
      </c>
      <c r="C42" s="3">
        <f t="shared" si="7"/>
        <v>111.10870585661759</v>
      </c>
      <c r="D42" s="3">
        <f t="shared" si="1"/>
        <v>-9.1087058566175898</v>
      </c>
      <c r="E42" s="1">
        <f t="shared" si="3"/>
        <v>7.2712750254188308</v>
      </c>
      <c r="F42" s="1">
        <f t="shared" si="4"/>
        <v>3</v>
      </c>
      <c r="G42" s="1">
        <f t="shared" si="5"/>
        <v>-4.2712750254188308</v>
      </c>
      <c r="H42" t="str">
        <f t="shared" si="6"/>
        <v>Diminuisco</v>
      </c>
    </row>
    <row r="43" spans="1:8" x14ac:dyDescent="0.25">
      <c r="A43">
        <v>35</v>
      </c>
      <c r="B43" s="1">
        <f t="shared" si="0"/>
        <v>105</v>
      </c>
      <c r="C43" s="3">
        <f t="shared" si="7"/>
        <v>118.70796601445537</v>
      </c>
      <c r="D43" s="3">
        <f t="shared" si="1"/>
        <v>-13.707966014455366</v>
      </c>
      <c r="E43" s="1">
        <f t="shared" si="3"/>
        <v>7.5992601578377759</v>
      </c>
      <c r="F43" s="1">
        <f t="shared" si="4"/>
        <v>3</v>
      </c>
      <c r="G43" s="1">
        <f t="shared" si="5"/>
        <v>-4.5992601578377759</v>
      </c>
      <c r="H43" t="str">
        <f t="shared" si="6"/>
        <v>Diminuisco</v>
      </c>
    </row>
    <row r="45" spans="1:8" x14ac:dyDescent="0.25">
      <c r="D45" t="s">
        <v>16</v>
      </c>
      <c r="E45" s="1">
        <f>MAX(D8:D43)</f>
        <v>23.396562220727262</v>
      </c>
    </row>
    <row r="46" spans="1:8" x14ac:dyDescent="0.25">
      <c r="D46" t="s">
        <v>17</v>
      </c>
      <c r="E46">
        <f ca="1">OFFSET($A$7,MATCH(E45,D8:D43,0),0)</f>
        <v>19</v>
      </c>
    </row>
  </sheetData>
  <conditionalFormatting sqref="H9:H43">
    <cfRule type="containsText" dxfId="1" priority="2" operator="containsText" text="Diminuisco">
      <formula>NOT(ISERROR(SEARCH("Diminuisco",H9)))</formula>
    </cfRule>
  </conditionalFormatting>
  <conditionalFormatting sqref="D8:D43">
    <cfRule type="cellIs" dxfId="0" priority="1" operator="equal">
      <formula>$E$45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Ancora Giovanni</dc:creator>
  <cp:lastModifiedBy>Ancora Giovanni</cp:lastModifiedBy>
  <dcterms:created xsi:type="dcterms:W3CDTF">2025-01-09T07:28:02Z</dcterms:created>
  <dcterms:modified xsi:type="dcterms:W3CDTF">2025-01-09T08:54:17Z</dcterms:modified>
</cp:coreProperties>
</file>