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cuola\GPOI\"/>
    </mc:Choice>
  </mc:AlternateContent>
  <bookViews>
    <workbookView xWindow="0" yWindow="0" windowWidth="24000" windowHeight="97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B23" i="1"/>
  <c r="C23" i="1"/>
  <c r="B24" i="1"/>
  <c r="E24" i="1" s="1"/>
  <c r="C24" i="1"/>
  <c r="B25" i="1"/>
  <c r="C25" i="1"/>
  <c r="F25" i="1" s="1"/>
  <c r="B26" i="1"/>
  <c r="D26" i="1" s="1"/>
  <c r="C26" i="1"/>
  <c r="F26" i="1" s="1"/>
  <c r="B27" i="1"/>
  <c r="C27" i="1"/>
  <c r="B28" i="1"/>
  <c r="E28" i="1" s="1"/>
  <c r="C28" i="1"/>
  <c r="B29" i="1"/>
  <c r="C29" i="1"/>
  <c r="F29" i="1" s="1"/>
  <c r="B30" i="1"/>
  <c r="D30" i="1" s="1"/>
  <c r="C30" i="1"/>
  <c r="F30" i="1" s="1"/>
  <c r="B31" i="1"/>
  <c r="C31" i="1"/>
  <c r="C22" i="1"/>
  <c r="F22" i="1" s="1"/>
  <c r="B22" i="1"/>
  <c r="E22" i="1" s="1"/>
  <c r="C21" i="1"/>
  <c r="D21" i="1"/>
  <c r="F23" i="1" l="1"/>
  <c r="D22" i="1"/>
  <c r="E23" i="1"/>
  <c r="D23" i="1"/>
  <c r="G23" i="1" s="1"/>
  <c r="H23" i="1" s="1"/>
  <c r="E30" i="1"/>
  <c r="E31" i="1"/>
  <c r="E29" i="1"/>
  <c r="E27" i="1"/>
  <c r="E25" i="1"/>
  <c r="E26" i="1"/>
  <c r="D28" i="1"/>
  <c r="G28" i="1" s="1"/>
  <c r="H28" i="1" s="1"/>
  <c r="D24" i="1"/>
  <c r="G24" i="1" s="1"/>
  <c r="H24" i="1" s="1"/>
  <c r="G27" i="1"/>
  <c r="H27" i="1" s="1"/>
  <c r="D31" i="1"/>
  <c r="G31" i="1" s="1"/>
  <c r="H31" i="1" s="1"/>
  <c r="F28" i="1"/>
  <c r="F24" i="1"/>
  <c r="F27" i="1"/>
  <c r="G22" i="1"/>
  <c r="H22" i="1" s="1"/>
  <c r="F31" i="1"/>
  <c r="D29" i="1"/>
  <c r="D25" i="1"/>
  <c r="G25" i="1" l="1"/>
  <c r="H25" i="1" s="1"/>
  <c r="G29" i="1"/>
  <c r="H29" i="1" s="1"/>
  <c r="K20" i="1"/>
  <c r="G26" i="1"/>
  <c r="H26" i="1" s="1"/>
  <c r="G30" i="1"/>
  <c r="H30" i="1" s="1"/>
  <c r="K21" i="1" l="1"/>
  <c r="N9" i="1" s="1"/>
  <c r="P9" i="1"/>
</calcChain>
</file>

<file path=xl/sharedStrings.xml><?xml version="1.0" encoding="utf-8"?>
<sst xmlns="http://schemas.openxmlformats.org/spreadsheetml/2006/main" count="43" uniqueCount="35">
  <si>
    <t>TRACCIA</t>
  </si>
  <si>
    <t>Un'impresa opera in un mercato perfettamente concorrenziale e produce un unico bene. Le sue funzioni di ricavo totale (RT) e costo totale (CT) sono le seguenti:</t>
  </si>
  <si>
    <t>RT(q)</t>
  </si>
  <si>
    <t>=</t>
  </si>
  <si>
    <t>100q</t>
  </si>
  <si>
    <t>CT(q)</t>
  </si>
  <si>
    <t>+</t>
  </si>
  <si>
    <t>20q</t>
  </si>
  <si>
    <t>Dove q rappresenta la quantità prodotta.</t>
  </si>
  <si>
    <t>Si chiede di:</t>
  </si>
  <si>
    <t>Calcolare la quantità che massimizza il profitto.</t>
  </si>
  <si>
    <t>Determinare i limiti di produzione, ovvero le quantità al di sotto delle quali l'impresa subisce perdite.</t>
  </si>
  <si>
    <t>Esp</t>
  </si>
  <si>
    <t>Risultato</t>
  </si>
  <si>
    <t>q</t>
  </si>
  <si>
    <t>P(q)</t>
  </si>
  <si>
    <t>Pmax</t>
  </si>
  <si>
    <t>q*</t>
  </si>
  <si>
    <t>Quantità</t>
  </si>
  <si>
    <t>con profitto</t>
  </si>
  <si>
    <t>Cm</t>
  </si>
  <si>
    <t>Rm</t>
  </si>
  <si>
    <t>Pm</t>
  </si>
  <si>
    <t>Decisione</t>
  </si>
  <si>
    <t>-</t>
  </si>
  <si>
    <t>Limite minimo:</t>
  </si>
  <si>
    <t>Limite massimo</t>
  </si>
  <si>
    <t>Analizzare l'andamento dei ricavi e dei costi marginali e spiegare come influenzano le decisioni di produzione dell'impresa.</t>
  </si>
  <si>
    <t>Calcolando ricavi, costi e il profitto marginale, si ottiene che per massimizzare il profitto bisogna fermarsi ad una quantità di 4 unità.</t>
  </si>
  <si>
    <t>(termine noto)</t>
  </si>
  <si>
    <t>(coefficiente angolare)</t>
  </si>
  <si>
    <t>Limiti di produzione</t>
  </si>
  <si>
    <t>STUDENTE</t>
  </si>
  <si>
    <t>Ancora Giovanni</t>
  </si>
  <si>
    <t>10q^2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</si>
</sst>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0" fontId="0" fillId="3" borderId="0" xfId="0" applyFill="1" applyAlignment="1">
      <alignment horizontal="center"/>
    </xf>
    <xf numFmtId="0" fontId="0" fillId="6" borderId="6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9" xfId="0" applyFill="1" applyBorder="1" applyAlignment="1">
      <alignment horizontal="left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9" xfId="0" applyFill="1" applyBorder="1"/>
    <xf numFmtId="0" fontId="0" fillId="6" borderId="10" xfId="0" applyFill="1" applyBorder="1"/>
    <xf numFmtId="44" fontId="0" fillId="6" borderId="10" xfId="0" applyNumberFormat="1" applyFill="1" applyBorder="1" applyAlignment="1">
      <alignment horizontal="right"/>
    </xf>
    <xf numFmtId="44" fontId="0" fillId="6" borderId="11" xfId="0" applyNumberFormat="1" applyFill="1" applyBorder="1" applyAlignment="1">
      <alignment horizontal="right"/>
    </xf>
    <xf numFmtId="0" fontId="0" fillId="6" borderId="10" xfId="0" applyFill="1" applyBorder="1" applyAlignment="1">
      <alignment horizontal="right"/>
    </xf>
    <xf numFmtId="0" fontId="0" fillId="6" borderId="11" xfId="0" applyFill="1" applyBorder="1" applyAlignment="1">
      <alignment horizontal="right"/>
    </xf>
    <xf numFmtId="0" fontId="0" fillId="6" borderId="2" xfId="0" applyFill="1" applyBorder="1" applyAlignment="1">
      <alignment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9" xfId="0" quotePrefix="1" applyFill="1" applyBorder="1"/>
    <xf numFmtId="0" fontId="0" fillId="6" borderId="11" xfId="0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1" fontId="0" fillId="7" borderId="5" xfId="0" applyNumberFormat="1" applyFill="1" applyBorder="1"/>
    <xf numFmtId="1" fontId="0" fillId="7" borderId="6" xfId="0" applyNumberFormat="1" applyFill="1" applyBorder="1"/>
    <xf numFmtId="1" fontId="0" fillId="7" borderId="2" xfId="0" applyNumberFormat="1" applyFill="1" applyBorder="1"/>
    <xf numFmtId="1" fontId="0" fillId="6" borderId="12" xfId="0" applyNumberFormat="1" applyFill="1" applyBorder="1"/>
    <xf numFmtId="1" fontId="0" fillId="6" borderId="13" xfId="0" applyNumberFormat="1" applyFill="1" applyBorder="1"/>
    <xf numFmtId="0" fontId="0" fillId="0" borderId="12" xfId="0" applyBorder="1"/>
    <xf numFmtId="0" fontId="0" fillId="0" borderId="13" xfId="0" applyBorder="1"/>
    <xf numFmtId="44" fontId="0" fillId="0" borderId="12" xfId="1" applyFont="1" applyBorder="1"/>
    <xf numFmtId="44" fontId="0" fillId="0" borderId="13" xfId="1" applyFont="1" applyBorder="1"/>
    <xf numFmtId="44" fontId="0" fillId="0" borderId="12" xfId="0" applyNumberFormat="1" applyBorder="1"/>
    <xf numFmtId="44" fontId="0" fillId="0" borderId="13" xfId="0" applyNumberFormat="1" applyBorder="1"/>
    <xf numFmtId="44" fontId="0" fillId="6" borderId="1" xfId="0" applyNumberFormat="1" applyFill="1" applyBorder="1"/>
    <xf numFmtId="0" fontId="0" fillId="6" borderId="1" xfId="0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9" xfId="0" applyFont="1" applyFill="1" applyBorder="1"/>
    <xf numFmtId="0" fontId="2" fillId="7" borderId="1" xfId="0" applyFont="1" applyFill="1" applyBorder="1"/>
    <xf numFmtId="0" fontId="2" fillId="4" borderId="1" xfId="0" applyFont="1" applyFill="1" applyBorder="1"/>
  </cellXfs>
  <cellStyles count="2">
    <cellStyle name="Normale" xfId="0" builtinId="0"/>
    <cellStyle name="Valuta" xfId="1" builtinId="4"/>
  </cellStyles>
  <dxfs count="6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Costi </a:t>
            </a:r>
            <a:r>
              <a:rPr lang="it-IT" baseline="0"/>
              <a:t>e Ricavi</a:t>
            </a:r>
            <a:endParaRPr lang="it-IT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Ricavi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Foglio1!$A$21:$A$31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Foglio1!$B$21:$B$31</c:f>
              <c:numCache>
                <c:formatCode>_("€"* #,##0.00_);_("€"* \(#,##0.00\);_("€"* "-"??_);_(@_)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v>Costi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Foglio1!$A$21:$A$31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Foglio1!$C$21:$C$31</c:f>
              <c:numCache>
                <c:formatCode>_("€"* #,##0.00_);_("€"* \(#,##0.00\);_("€"* "-"??_);_(@_)</c:formatCode>
                <c:ptCount val="11"/>
                <c:pt idx="0">
                  <c:v>50</c:v>
                </c:pt>
                <c:pt idx="1">
                  <c:v>80</c:v>
                </c:pt>
                <c:pt idx="2">
                  <c:v>130</c:v>
                </c:pt>
                <c:pt idx="3">
                  <c:v>200</c:v>
                </c:pt>
                <c:pt idx="4">
                  <c:v>290</c:v>
                </c:pt>
                <c:pt idx="5">
                  <c:v>400</c:v>
                </c:pt>
                <c:pt idx="6">
                  <c:v>530</c:v>
                </c:pt>
                <c:pt idx="7">
                  <c:v>680</c:v>
                </c:pt>
                <c:pt idx="8">
                  <c:v>850</c:v>
                </c:pt>
                <c:pt idx="9">
                  <c:v>1040</c:v>
                </c:pt>
                <c:pt idx="10">
                  <c:v>1250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8729536"/>
        <c:axId val="-1748726272"/>
      </c:scatterChart>
      <c:valAx>
        <c:axId val="-1748729536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8726272"/>
        <c:crosses val="autoZero"/>
        <c:crossBetween val="midCat"/>
      </c:valAx>
      <c:valAx>
        <c:axId val="-174872627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7487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657225</xdr:colOff>
      <xdr:row>16</xdr:row>
      <xdr:rowOff>185737</xdr:rowOff>
    </xdr:from>
    <xdr:to>
      <xdr:col>19</xdr:col>
      <xdr:colOff>542925</xdr:colOff>
      <xdr:row>31</xdr:row>
      <xdr:rowOff>71437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zoomScaleNormal="100" workbookViewId="0">
      <selection activeCell="G5" sqref="G5"/>
    </sheetView>
  </sheetViews>
  <sheetFormatPr defaultRowHeight="15" x14ac:dyDescent="0.25"/>
  <cols>
    <col min="2" max="2" width="11" bestFit="1" customWidth="1"/>
    <col min="3" max="4" width="12" bestFit="1" customWidth="1"/>
    <col min="5" max="5" width="9.42578125" bestFit="1" customWidth="1"/>
    <col min="6" max="6" width="12" customWidth="1"/>
    <col min="8" max="8" width="12.7109375" customWidth="1"/>
    <col min="10" max="10" width="10.28515625" customWidth="1"/>
    <col min="13" max="13" width="15.7109375" customWidth="1"/>
    <col min="14" max="14" width="10.7109375" customWidth="1"/>
    <col min="15" max="15" width="15.7109375" customWidth="1"/>
    <col min="16" max="16" width="10.7109375" customWidth="1"/>
  </cols>
  <sheetData>
    <row r="1" spans="1:17" ht="15.75" thickBot="1" x14ac:dyDescent="0.3">
      <c r="A1" s="44" t="s">
        <v>0</v>
      </c>
      <c r="B1" s="11" t="s">
        <v>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3"/>
    </row>
    <row r="2" spans="1:17" ht="15.75" thickBot="1" x14ac:dyDescent="0.3"/>
    <row r="3" spans="1:17" ht="15.75" thickBot="1" x14ac:dyDescent="0.3">
      <c r="A3" s="44" t="s">
        <v>2</v>
      </c>
      <c r="B3" s="26" t="s">
        <v>3</v>
      </c>
      <c r="C3" s="27" t="s">
        <v>4</v>
      </c>
      <c r="J3" s="44" t="s">
        <v>32</v>
      </c>
      <c r="K3" s="28" t="s">
        <v>33</v>
      </c>
      <c r="L3" s="30"/>
    </row>
    <row r="4" spans="1:17" ht="15.75" thickBot="1" x14ac:dyDescent="0.3">
      <c r="A4" s="44" t="s">
        <v>5</v>
      </c>
      <c r="B4" s="26" t="s">
        <v>3</v>
      </c>
      <c r="C4" s="15" t="s">
        <v>34</v>
      </c>
      <c r="D4" s="15" t="s">
        <v>6</v>
      </c>
      <c r="E4" s="15" t="s">
        <v>7</v>
      </c>
      <c r="F4" s="15" t="s">
        <v>6</v>
      </c>
      <c r="G4" s="27">
        <v>50</v>
      </c>
    </row>
    <row r="5" spans="1:17" ht="15.75" thickBot="1" x14ac:dyDescent="0.3"/>
    <row r="6" spans="1:17" ht="15.75" thickBot="1" x14ac:dyDescent="0.3">
      <c r="A6" s="28" t="s">
        <v>8</v>
      </c>
      <c r="B6" s="29"/>
      <c r="C6" s="29"/>
      <c r="D6" s="30"/>
    </row>
    <row r="7" spans="1:17" ht="15.75" thickBot="1" x14ac:dyDescent="0.3"/>
    <row r="8" spans="1:17" ht="15.75" thickBot="1" x14ac:dyDescent="0.3">
      <c r="A8" s="45" t="s">
        <v>9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7"/>
      <c r="M8" s="48" t="s">
        <v>13</v>
      </c>
      <c r="N8" s="49"/>
      <c r="O8" s="49"/>
      <c r="P8" s="49"/>
      <c r="Q8" s="50"/>
    </row>
    <row r="9" spans="1:17" ht="15.75" thickBot="1" x14ac:dyDescent="0.3">
      <c r="A9" s="11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  <c r="M9" s="14" t="s">
        <v>18</v>
      </c>
      <c r="N9" s="15">
        <f ca="1">K21</f>
        <v>4</v>
      </c>
      <c r="O9" s="15" t="s">
        <v>19</v>
      </c>
      <c r="P9" s="16">
        <f>K20</f>
        <v>110</v>
      </c>
      <c r="Q9" s="17"/>
    </row>
    <row r="10" spans="1:17" ht="15.75" thickBot="1" x14ac:dyDescent="0.3">
      <c r="A10" s="11" t="s">
        <v>11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M10" s="14" t="s">
        <v>25</v>
      </c>
      <c r="N10" s="15">
        <v>1</v>
      </c>
      <c r="O10" s="15" t="s">
        <v>26</v>
      </c>
      <c r="P10" s="18">
        <v>7</v>
      </c>
      <c r="Q10" s="19"/>
    </row>
    <row r="11" spans="1:17" x14ac:dyDescent="0.25">
      <c r="A11" s="20" t="s">
        <v>27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3" t="s">
        <v>28</v>
      </c>
      <c r="N11" s="24"/>
      <c r="O11" s="24"/>
      <c r="P11" s="24"/>
      <c r="Q11" s="25"/>
    </row>
    <row r="12" spans="1:17" ht="15.75" thickBot="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7"/>
      <c r="M12" s="8"/>
      <c r="N12" s="9"/>
      <c r="O12" s="9"/>
      <c r="P12" s="9"/>
      <c r="Q12" s="10"/>
    </row>
    <row r="14" spans="1:17" ht="15.75" thickBot="1" x14ac:dyDescent="0.3"/>
    <row r="15" spans="1:17" ht="15.75" thickBot="1" x14ac:dyDescent="0.3">
      <c r="A15" s="51" t="s">
        <v>12</v>
      </c>
      <c r="B15" s="52" t="s">
        <v>2</v>
      </c>
      <c r="C15" s="52" t="s">
        <v>5</v>
      </c>
    </row>
    <row r="16" spans="1:17" x14ac:dyDescent="0.25">
      <c r="A16" s="33">
        <v>2</v>
      </c>
      <c r="B16" s="34">
        <v>0</v>
      </c>
      <c r="C16" s="34">
        <v>10</v>
      </c>
    </row>
    <row r="17" spans="1:11" x14ac:dyDescent="0.25">
      <c r="A17" s="31">
        <v>1</v>
      </c>
      <c r="B17" s="34">
        <v>100</v>
      </c>
      <c r="C17" s="34">
        <v>20</v>
      </c>
      <c r="D17" s="1" t="s">
        <v>30</v>
      </c>
      <c r="E17" s="1"/>
    </row>
    <row r="18" spans="1:11" ht="15.75" thickBot="1" x14ac:dyDescent="0.3">
      <c r="A18" s="32">
        <v>0</v>
      </c>
      <c r="B18" s="35">
        <v>0</v>
      </c>
      <c r="C18" s="35">
        <v>50</v>
      </c>
      <c r="D18" s="1" t="s">
        <v>29</v>
      </c>
      <c r="E18" s="1"/>
    </row>
    <row r="19" spans="1:11" ht="15.75" thickBot="1" x14ac:dyDescent="0.3"/>
    <row r="20" spans="1:11" ht="15.75" thickBot="1" x14ac:dyDescent="0.3">
      <c r="A20" s="53" t="s">
        <v>14</v>
      </c>
      <c r="B20" s="53" t="s">
        <v>2</v>
      </c>
      <c r="C20" s="53" t="s">
        <v>5</v>
      </c>
      <c r="D20" s="53" t="s">
        <v>15</v>
      </c>
      <c r="E20" s="53" t="s">
        <v>21</v>
      </c>
      <c r="F20" s="53" t="s">
        <v>20</v>
      </c>
      <c r="G20" s="53" t="s">
        <v>22</v>
      </c>
      <c r="H20" s="53" t="s">
        <v>23</v>
      </c>
      <c r="J20" s="44" t="s">
        <v>16</v>
      </c>
      <c r="K20" s="42">
        <f>MAX(D21:D69)</f>
        <v>110</v>
      </c>
    </row>
    <row r="21" spans="1:11" ht="15.75" thickBot="1" x14ac:dyDescent="0.3">
      <c r="A21" s="36">
        <v>0</v>
      </c>
      <c r="B21" s="38">
        <v>0</v>
      </c>
      <c r="C21" s="38">
        <f>C$18</f>
        <v>50</v>
      </c>
      <c r="D21" s="38">
        <f>B21-C21</f>
        <v>-50</v>
      </c>
      <c r="E21" s="36" t="s">
        <v>24</v>
      </c>
      <c r="F21" s="36" t="s">
        <v>24</v>
      </c>
      <c r="G21" s="36" t="s">
        <v>24</v>
      </c>
      <c r="H21" s="36"/>
      <c r="J21" s="44" t="s">
        <v>17</v>
      </c>
      <c r="K21" s="43">
        <f ca="1">OFFSET(A20,MATCH(K20,D21:D69,0),0)</f>
        <v>4</v>
      </c>
    </row>
    <row r="22" spans="1:11" x14ac:dyDescent="0.25">
      <c r="A22" s="36">
        <v>1</v>
      </c>
      <c r="B22" s="38">
        <f>(B$16*$A22^$A$16)+(B$17*$A22^$A$17)+(B$18*$A22^$A$18)</f>
        <v>100</v>
      </c>
      <c r="C22" s="38">
        <f>(C$16*$A22^$A$16)+(C$17*$A22^$A$17)+(C$18*$A22^$A$18)</f>
        <v>80</v>
      </c>
      <c r="D22" s="38">
        <f>B22-C22</f>
        <v>20</v>
      </c>
      <c r="E22" s="40">
        <f>B22-B21</f>
        <v>100</v>
      </c>
      <c r="F22" s="40">
        <f>C22-C21</f>
        <v>30</v>
      </c>
      <c r="G22" s="40">
        <f>D22-D21</f>
        <v>70</v>
      </c>
      <c r="H22" s="36" t="str">
        <f>IF(G22&gt;0,"Aumento",IF(G22=0,"Non vario","Diminuisco"))</f>
        <v>Aumento</v>
      </c>
    </row>
    <row r="23" spans="1:11" x14ac:dyDescent="0.25">
      <c r="A23" s="36">
        <v>2</v>
      </c>
      <c r="B23" s="38">
        <f>(B$16*$A23^$A$16)+(B$17*$A23^$A$17)+(B$18*$A23^$A$18)</f>
        <v>200</v>
      </c>
      <c r="C23" s="38">
        <f>(C$16*$A23^$A$16)+(C$17*$A23^$A$17)+(C$18*$A23^$A$18)</f>
        <v>130</v>
      </c>
      <c r="D23" s="38">
        <f>B23-C23</f>
        <v>70</v>
      </c>
      <c r="E23" s="40">
        <f>B23-B22</f>
        <v>100</v>
      </c>
      <c r="F23" s="40">
        <f>C23-C22</f>
        <v>50</v>
      </c>
      <c r="G23" s="40">
        <f>D23-D22</f>
        <v>50</v>
      </c>
      <c r="H23" s="36" t="str">
        <f>IF(G23&gt;0,"Aumento",IF(G23=0,"Non vario","Diminuisco"))</f>
        <v>Aumento</v>
      </c>
    </row>
    <row r="24" spans="1:11" x14ac:dyDescent="0.25">
      <c r="A24" s="36">
        <v>3</v>
      </c>
      <c r="B24" s="38">
        <f>(B$16*$A24^$A$16)+(B$17*$A24^$A$17)+(B$18*$A24^$A$18)</f>
        <v>300</v>
      </c>
      <c r="C24" s="38">
        <f>(C$16*$A24^$A$16)+(C$17*$A24^$A$17)+(C$18*$A24^$A$18)</f>
        <v>200</v>
      </c>
      <c r="D24" s="38">
        <f>B24-C24</f>
        <v>100</v>
      </c>
      <c r="E24" s="40">
        <f>B24-B23</f>
        <v>100</v>
      </c>
      <c r="F24" s="40">
        <f>C24-C23</f>
        <v>70</v>
      </c>
      <c r="G24" s="40">
        <f>D24-D23</f>
        <v>30</v>
      </c>
      <c r="H24" s="36" t="str">
        <f>IF(G24&gt;0,"Aumento",IF(G24=0,"Non vario","Diminuisco"))</f>
        <v>Aumento</v>
      </c>
    </row>
    <row r="25" spans="1:11" x14ac:dyDescent="0.25">
      <c r="A25" s="36">
        <v>4</v>
      </c>
      <c r="B25" s="38">
        <f>(B$16*$A25^$A$16)+(B$17*$A25^$A$17)+(B$18*$A25^$A$18)</f>
        <v>400</v>
      </c>
      <c r="C25" s="38">
        <f>(C$16*$A25^$A$16)+(C$17*$A25^$A$17)+(C$18*$A25^$A$18)</f>
        <v>290</v>
      </c>
      <c r="D25" s="38">
        <f>B25-C25</f>
        <v>110</v>
      </c>
      <c r="E25" s="40">
        <f>B25-B24</f>
        <v>100</v>
      </c>
      <c r="F25" s="40">
        <f>C25-C24</f>
        <v>90</v>
      </c>
      <c r="G25" s="40">
        <f>D25-D24</f>
        <v>10</v>
      </c>
      <c r="H25" s="36" t="str">
        <f>IF(G25&gt;0,"Aumento",IF(G25=0,"Non vario","Diminuisco"))</f>
        <v>Aumento</v>
      </c>
    </row>
    <row r="26" spans="1:11" x14ac:dyDescent="0.25">
      <c r="A26" s="36">
        <v>5</v>
      </c>
      <c r="B26" s="38">
        <f>(B$16*$A26^$A$16)+(B$17*$A26^$A$17)+(B$18*$A26^$A$18)</f>
        <v>500</v>
      </c>
      <c r="C26" s="38">
        <f>(C$16*$A26^$A$16)+(C$17*$A26^$A$17)+(C$18*$A26^$A$18)</f>
        <v>400</v>
      </c>
      <c r="D26" s="38">
        <f>B26-C26</f>
        <v>100</v>
      </c>
      <c r="E26" s="40">
        <f>B26-B25</f>
        <v>100</v>
      </c>
      <c r="F26" s="40">
        <f>C26-C25</f>
        <v>110</v>
      </c>
      <c r="G26" s="40">
        <f>D26-D25</f>
        <v>-10</v>
      </c>
      <c r="H26" s="36" t="str">
        <f>IF(G26&gt;0,"Aumento",IF(G26=0,"Non vario","Diminuisco"))</f>
        <v>Diminuisco</v>
      </c>
    </row>
    <row r="27" spans="1:11" x14ac:dyDescent="0.25">
      <c r="A27" s="36">
        <v>6</v>
      </c>
      <c r="B27" s="38">
        <f>(B$16*$A27^$A$16)+(B$17*$A27^$A$17)+(B$18*$A27^$A$18)</f>
        <v>600</v>
      </c>
      <c r="C27" s="38">
        <f>(C$16*$A27^$A$16)+(C$17*$A27^$A$17)+(C$18*$A27^$A$18)</f>
        <v>530</v>
      </c>
      <c r="D27" s="38">
        <f>B27-C27</f>
        <v>70</v>
      </c>
      <c r="E27" s="40">
        <f>B27-B26</f>
        <v>100</v>
      </c>
      <c r="F27" s="40">
        <f>C27-C26</f>
        <v>130</v>
      </c>
      <c r="G27" s="40">
        <f>D27-D26</f>
        <v>-30</v>
      </c>
      <c r="H27" s="36" t="str">
        <f>IF(G27&gt;0,"Aumento",IF(G27=0,"Non vario","Diminuisco"))</f>
        <v>Diminuisco</v>
      </c>
    </row>
    <row r="28" spans="1:11" x14ac:dyDescent="0.25">
      <c r="A28" s="36">
        <v>7</v>
      </c>
      <c r="B28" s="38">
        <f>(B$16*$A28^$A$16)+(B$17*$A28^$A$17)+(B$18*$A28^$A$18)</f>
        <v>700</v>
      </c>
      <c r="C28" s="38">
        <f>(C$16*$A28^$A$16)+(C$17*$A28^$A$17)+(C$18*$A28^$A$18)</f>
        <v>680</v>
      </c>
      <c r="D28" s="38">
        <f>B28-C28</f>
        <v>20</v>
      </c>
      <c r="E28" s="40">
        <f>B28-B27</f>
        <v>100</v>
      </c>
      <c r="F28" s="40">
        <f>C28-C27</f>
        <v>150</v>
      </c>
      <c r="G28" s="40">
        <f>D28-D27</f>
        <v>-50</v>
      </c>
      <c r="H28" s="36" t="str">
        <f>IF(G28&gt;0,"Aumento",IF(G28=0,"Non vario","Diminuisco"))</f>
        <v>Diminuisco</v>
      </c>
    </row>
    <row r="29" spans="1:11" x14ac:dyDescent="0.25">
      <c r="A29" s="36">
        <v>8</v>
      </c>
      <c r="B29" s="38">
        <f>(B$16*$A29^$A$16)+(B$17*$A29^$A$17)+(B$18*$A29^$A$18)</f>
        <v>800</v>
      </c>
      <c r="C29" s="38">
        <f>(C$16*$A29^$A$16)+(C$17*$A29^$A$17)+(C$18*$A29^$A$18)</f>
        <v>850</v>
      </c>
      <c r="D29" s="38">
        <f>B29-C29</f>
        <v>-50</v>
      </c>
      <c r="E29" s="40">
        <f>B29-B28</f>
        <v>100</v>
      </c>
      <c r="F29" s="40">
        <f>C29-C28</f>
        <v>170</v>
      </c>
      <c r="G29" s="40">
        <f>D29-D28</f>
        <v>-70</v>
      </c>
      <c r="H29" s="36" t="str">
        <f>IF(G29&gt;0,"Aumento",IF(G29=0,"Non vario","Diminuisco"))</f>
        <v>Diminuisco</v>
      </c>
    </row>
    <row r="30" spans="1:11" x14ac:dyDescent="0.25">
      <c r="A30" s="36">
        <v>9</v>
      </c>
      <c r="B30" s="38">
        <f>(B$16*$A30^$A$16)+(B$17*$A30^$A$17)+(B$18*$A30^$A$18)</f>
        <v>900</v>
      </c>
      <c r="C30" s="38">
        <f>(C$16*$A30^$A$16)+(C$17*$A30^$A$17)+(C$18*$A30^$A$18)</f>
        <v>1040</v>
      </c>
      <c r="D30" s="38">
        <f>B30-C30</f>
        <v>-140</v>
      </c>
      <c r="E30" s="40">
        <f>B30-B29</f>
        <v>100</v>
      </c>
      <c r="F30" s="40">
        <f>C30-C29</f>
        <v>190</v>
      </c>
      <c r="G30" s="40">
        <f>D30-D29</f>
        <v>-90</v>
      </c>
      <c r="H30" s="36" t="str">
        <f>IF(G30&gt;0,"Aumento",IF(G30=0,"Non vario","Diminuisco"))</f>
        <v>Diminuisco</v>
      </c>
    </row>
    <row r="31" spans="1:11" ht="15.75" thickBot="1" x14ac:dyDescent="0.3">
      <c r="A31" s="37">
        <v>10</v>
      </c>
      <c r="B31" s="39">
        <f>(B$16*$A31^$A$16)+(B$17*$A31^$A$17)+(B$18*$A31^$A$18)</f>
        <v>1000</v>
      </c>
      <c r="C31" s="39">
        <f>(C$16*$A31^$A$16)+(C$17*$A31^$A$17)+(C$18*$A31^$A$18)</f>
        <v>1250</v>
      </c>
      <c r="D31" s="39">
        <f>B31-C31</f>
        <v>-250</v>
      </c>
      <c r="E31" s="41">
        <f>B31-B30</f>
        <v>100</v>
      </c>
      <c r="F31" s="41">
        <f>C31-C30</f>
        <v>210</v>
      </c>
      <c r="G31" s="41">
        <f>D31-D30</f>
        <v>-110</v>
      </c>
      <c r="H31" s="37" t="str">
        <f>IF(G31&gt;0,"Aumento",IF(G31=0,"Non vario","Diminuisco"))</f>
        <v>Diminuisco</v>
      </c>
    </row>
    <row r="32" spans="1:11" x14ac:dyDescent="0.25">
      <c r="B32" s="2"/>
      <c r="C32" s="2"/>
      <c r="D32" s="2"/>
      <c r="E32" s="3"/>
      <c r="F32" s="3"/>
      <c r="G32" s="3"/>
    </row>
    <row r="33" spans="1:7" x14ac:dyDescent="0.25">
      <c r="A33" s="4" t="s">
        <v>31</v>
      </c>
      <c r="B33" s="4"/>
      <c r="C33" s="2"/>
      <c r="D33" s="2"/>
      <c r="E33" s="3"/>
      <c r="F33" s="3"/>
      <c r="G33" s="3"/>
    </row>
    <row r="34" spans="1:7" x14ac:dyDescent="0.25">
      <c r="B34" s="2"/>
      <c r="C34" s="2"/>
      <c r="D34" s="2"/>
      <c r="E34" s="3"/>
      <c r="F34" s="3"/>
      <c r="G34" s="3"/>
    </row>
    <row r="35" spans="1:7" x14ac:dyDescent="0.25">
      <c r="B35" s="2"/>
      <c r="C35" s="2"/>
      <c r="D35" s="2"/>
      <c r="E35" s="3"/>
      <c r="F35" s="3"/>
      <c r="G35" s="3"/>
    </row>
    <row r="36" spans="1:7" x14ac:dyDescent="0.25">
      <c r="B36" s="2"/>
      <c r="C36" s="2"/>
      <c r="D36" s="2"/>
      <c r="E36" s="3"/>
      <c r="F36" s="3"/>
      <c r="G36" s="3"/>
    </row>
    <row r="37" spans="1:7" x14ac:dyDescent="0.25">
      <c r="B37" s="2"/>
      <c r="C37" s="2"/>
      <c r="D37" s="2"/>
      <c r="E37" s="3"/>
      <c r="F37" s="3"/>
      <c r="G37" s="3"/>
    </row>
    <row r="38" spans="1:7" x14ac:dyDescent="0.25">
      <c r="B38" s="2"/>
      <c r="C38" s="2"/>
      <c r="D38" s="2"/>
      <c r="E38" s="3"/>
      <c r="F38" s="3"/>
      <c r="G38" s="3"/>
    </row>
    <row r="39" spans="1:7" x14ac:dyDescent="0.25">
      <c r="B39" s="2"/>
      <c r="C39" s="2"/>
      <c r="D39" s="2"/>
      <c r="E39" s="3"/>
      <c r="F39" s="3"/>
      <c r="G39" s="3"/>
    </row>
    <row r="40" spans="1:7" x14ac:dyDescent="0.25">
      <c r="B40" s="2"/>
      <c r="C40" s="2"/>
      <c r="D40" s="2"/>
      <c r="E40" s="3"/>
      <c r="F40" s="3"/>
      <c r="G40" s="3"/>
    </row>
    <row r="41" spans="1:7" x14ac:dyDescent="0.25">
      <c r="B41" s="2"/>
      <c r="C41" s="2"/>
      <c r="D41" s="2"/>
      <c r="E41" s="3"/>
      <c r="F41" s="3"/>
      <c r="G41" s="3"/>
    </row>
    <row r="42" spans="1:7" x14ac:dyDescent="0.25">
      <c r="B42" s="2"/>
      <c r="C42" s="2"/>
      <c r="D42" s="2"/>
      <c r="E42" s="3"/>
      <c r="F42" s="3"/>
      <c r="G42" s="3"/>
    </row>
    <row r="43" spans="1:7" x14ac:dyDescent="0.25">
      <c r="B43" s="2"/>
      <c r="C43" s="2"/>
      <c r="D43" s="2"/>
      <c r="E43" s="3"/>
      <c r="F43" s="3"/>
      <c r="G43" s="3"/>
    </row>
    <row r="44" spans="1:7" x14ac:dyDescent="0.25">
      <c r="B44" s="2"/>
      <c r="C44" s="2"/>
      <c r="D44" s="2"/>
      <c r="E44" s="3"/>
      <c r="F44" s="3"/>
      <c r="G44" s="3"/>
    </row>
    <row r="45" spans="1:7" x14ac:dyDescent="0.25">
      <c r="B45" s="2"/>
      <c r="C45" s="2"/>
      <c r="D45" s="2"/>
      <c r="E45" s="3"/>
      <c r="F45" s="3"/>
      <c r="G45" s="3"/>
    </row>
    <row r="46" spans="1:7" x14ac:dyDescent="0.25">
      <c r="B46" s="2"/>
      <c r="C46" s="2"/>
      <c r="D46" s="2"/>
      <c r="E46" s="3"/>
      <c r="F46" s="3"/>
      <c r="G46" s="3"/>
    </row>
    <row r="47" spans="1:7" x14ac:dyDescent="0.25">
      <c r="B47" s="2"/>
      <c r="C47" s="2"/>
      <c r="D47" s="2"/>
      <c r="E47" s="3"/>
      <c r="F47" s="3"/>
      <c r="G47" s="3"/>
    </row>
    <row r="48" spans="1:7" x14ac:dyDescent="0.25">
      <c r="B48" s="2"/>
      <c r="C48" s="2"/>
      <c r="D48" s="2"/>
      <c r="E48" s="3"/>
      <c r="F48" s="3"/>
      <c r="G48" s="3"/>
    </row>
    <row r="49" spans="2:7" x14ac:dyDescent="0.25">
      <c r="B49" s="2"/>
      <c r="C49" s="2"/>
      <c r="D49" s="2"/>
      <c r="E49" s="3"/>
      <c r="F49" s="3"/>
      <c r="G49" s="3"/>
    </row>
    <row r="50" spans="2:7" x14ac:dyDescent="0.25">
      <c r="B50" s="2"/>
      <c r="C50" s="2"/>
      <c r="D50" s="2"/>
      <c r="E50" s="3"/>
      <c r="F50" s="3"/>
      <c r="G50" s="3"/>
    </row>
    <row r="51" spans="2:7" x14ac:dyDescent="0.25">
      <c r="B51" s="2"/>
      <c r="C51" s="2"/>
      <c r="D51" s="2"/>
      <c r="E51" s="3"/>
      <c r="F51" s="3"/>
      <c r="G51" s="3"/>
    </row>
    <row r="52" spans="2:7" x14ac:dyDescent="0.25">
      <c r="B52" s="2"/>
      <c r="C52" s="2"/>
      <c r="D52" s="2"/>
      <c r="E52" s="3"/>
      <c r="F52" s="3"/>
      <c r="G52" s="3"/>
    </row>
    <row r="53" spans="2:7" x14ac:dyDescent="0.25">
      <c r="B53" s="2"/>
      <c r="C53" s="2"/>
      <c r="D53" s="2"/>
      <c r="E53" s="3"/>
      <c r="F53" s="3"/>
      <c r="G53" s="3"/>
    </row>
    <row r="54" spans="2:7" x14ac:dyDescent="0.25">
      <c r="B54" s="2"/>
      <c r="C54" s="2"/>
      <c r="D54" s="2"/>
      <c r="E54" s="3"/>
      <c r="F54" s="3"/>
      <c r="G54" s="3"/>
    </row>
    <row r="55" spans="2:7" x14ac:dyDescent="0.25">
      <c r="B55" s="2"/>
      <c r="C55" s="2"/>
      <c r="D55" s="2"/>
      <c r="E55" s="3"/>
      <c r="F55" s="3"/>
      <c r="G55" s="3"/>
    </row>
    <row r="56" spans="2:7" x14ac:dyDescent="0.25">
      <c r="B56" s="2"/>
      <c r="C56" s="2"/>
      <c r="D56" s="2"/>
      <c r="E56" s="3"/>
      <c r="F56" s="3"/>
      <c r="G56" s="3"/>
    </row>
    <row r="57" spans="2:7" x14ac:dyDescent="0.25">
      <c r="B57" s="2"/>
      <c r="C57" s="2"/>
      <c r="D57" s="2"/>
      <c r="E57" s="3"/>
      <c r="F57" s="3"/>
      <c r="G57" s="3"/>
    </row>
    <row r="58" spans="2:7" x14ac:dyDescent="0.25">
      <c r="B58" s="2"/>
      <c r="C58" s="2"/>
      <c r="D58" s="2"/>
      <c r="E58" s="3"/>
      <c r="F58" s="3"/>
      <c r="G58" s="3"/>
    </row>
    <row r="59" spans="2:7" x14ac:dyDescent="0.25">
      <c r="B59" s="2"/>
      <c r="C59" s="2"/>
      <c r="D59" s="2"/>
      <c r="E59" s="3"/>
      <c r="F59" s="3"/>
      <c r="G59" s="3"/>
    </row>
    <row r="60" spans="2:7" x14ac:dyDescent="0.25">
      <c r="B60" s="2"/>
      <c r="C60" s="2"/>
      <c r="D60" s="2"/>
      <c r="E60" s="3"/>
      <c r="F60" s="3"/>
      <c r="G60" s="3"/>
    </row>
    <row r="61" spans="2:7" x14ac:dyDescent="0.25">
      <c r="B61" s="2"/>
      <c r="C61" s="2"/>
      <c r="D61" s="2"/>
      <c r="E61" s="3"/>
      <c r="F61" s="3"/>
      <c r="G61" s="3"/>
    </row>
    <row r="62" spans="2:7" x14ac:dyDescent="0.25">
      <c r="B62" s="2"/>
      <c r="C62" s="2"/>
      <c r="D62" s="2"/>
      <c r="E62" s="3"/>
      <c r="F62" s="3"/>
      <c r="G62" s="3"/>
    </row>
    <row r="63" spans="2:7" x14ac:dyDescent="0.25">
      <c r="B63" s="2"/>
      <c r="C63" s="2"/>
      <c r="D63" s="2"/>
      <c r="E63" s="3"/>
      <c r="F63" s="3"/>
      <c r="G63" s="3"/>
    </row>
    <row r="64" spans="2:7" x14ac:dyDescent="0.25">
      <c r="B64" s="2"/>
      <c r="C64" s="2"/>
      <c r="D64" s="2"/>
      <c r="E64" s="3"/>
      <c r="F64" s="3"/>
      <c r="G64" s="3"/>
    </row>
    <row r="65" spans="2:7" x14ac:dyDescent="0.25">
      <c r="B65" s="2"/>
      <c r="C65" s="2"/>
      <c r="D65" s="2"/>
      <c r="E65" s="3"/>
      <c r="F65" s="3"/>
      <c r="G65" s="3"/>
    </row>
    <row r="66" spans="2:7" x14ac:dyDescent="0.25">
      <c r="B66" s="2"/>
      <c r="C66" s="2"/>
      <c r="D66" s="2"/>
      <c r="E66" s="3"/>
      <c r="F66" s="3"/>
      <c r="G66" s="3"/>
    </row>
    <row r="67" spans="2:7" x14ac:dyDescent="0.25">
      <c r="B67" s="2"/>
      <c r="C67" s="2"/>
      <c r="D67" s="2"/>
      <c r="E67" s="3"/>
      <c r="F67" s="3"/>
      <c r="G67" s="3"/>
    </row>
    <row r="68" spans="2:7" x14ac:dyDescent="0.25">
      <c r="B68" s="2"/>
      <c r="C68" s="2"/>
      <c r="D68" s="2"/>
      <c r="E68" s="3"/>
      <c r="F68" s="3"/>
      <c r="G68" s="3"/>
    </row>
    <row r="69" spans="2:7" x14ac:dyDescent="0.25">
      <c r="B69" s="2"/>
      <c r="C69" s="2"/>
      <c r="D69" s="2"/>
      <c r="E69" s="3"/>
      <c r="F69" s="3"/>
      <c r="G69" s="3"/>
    </row>
  </sheetData>
  <mergeCells count="14">
    <mergeCell ref="D18:E18"/>
    <mergeCell ref="D17:E17"/>
    <mergeCell ref="A33:B33"/>
    <mergeCell ref="A6:D6"/>
    <mergeCell ref="M8:Q8"/>
    <mergeCell ref="P9:Q9"/>
    <mergeCell ref="P10:Q10"/>
    <mergeCell ref="A10:L10"/>
    <mergeCell ref="A9:L9"/>
    <mergeCell ref="A8:L8"/>
    <mergeCell ref="B1:Q1"/>
    <mergeCell ref="M11:Q12"/>
    <mergeCell ref="A11:L12"/>
    <mergeCell ref="K3:L3"/>
  </mergeCells>
  <conditionalFormatting sqref="H22:H69">
    <cfRule type="containsText" dxfId="5" priority="2" operator="containsText" text="Diminuisco">
      <formula>NOT(ISERROR(SEARCH("Diminuisco",H22)))</formula>
    </cfRule>
  </conditionalFormatting>
  <conditionalFormatting sqref="D21:D69">
    <cfRule type="cellIs" dxfId="4" priority="6" operator="equal">
      <formula>$K$20</formula>
    </cfRule>
    <cfRule type="cellIs" dxfId="3" priority="7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Ancora Giovanni</dc:creator>
  <cp:lastModifiedBy>Ancora Giovanni</cp:lastModifiedBy>
  <dcterms:created xsi:type="dcterms:W3CDTF">2025-01-09T08:04:54Z</dcterms:created>
  <dcterms:modified xsi:type="dcterms:W3CDTF">2025-01-09T08:53:38Z</dcterms:modified>
</cp:coreProperties>
</file>