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uola\GPOI\"/>
    </mc:Choice>
  </mc:AlternateContent>
  <bookViews>
    <workbookView xWindow="0" yWindow="0" windowWidth="24000" windowHeight="97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37" i="1"/>
  <c r="D37" i="1" s="1"/>
  <c r="D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7" i="1"/>
  <c r="D14" i="1" l="1"/>
  <c r="G9" i="1" s="1"/>
  <c r="B14" i="1"/>
  <c r="G10" i="1" l="1"/>
  <c r="B20" i="1"/>
  <c r="D20" i="1" s="1"/>
  <c r="B24" i="1"/>
  <c r="D24" i="1" s="1"/>
  <c r="B28" i="1"/>
  <c r="D28" i="1" s="1"/>
  <c r="B32" i="1"/>
  <c r="D32" i="1" s="1"/>
  <c r="B36" i="1"/>
  <c r="D36" i="1" s="1"/>
  <c r="B31" i="1"/>
  <c r="D31" i="1" s="1"/>
  <c r="B21" i="1"/>
  <c r="D21" i="1" s="1"/>
  <c r="B25" i="1"/>
  <c r="D25" i="1" s="1"/>
  <c r="B29" i="1"/>
  <c r="D29" i="1" s="1"/>
  <c r="B33" i="1"/>
  <c r="D33" i="1" s="1"/>
  <c r="B17" i="1"/>
  <c r="D17" i="1" s="1"/>
  <c r="B18" i="1"/>
  <c r="D18" i="1" s="1"/>
  <c r="B22" i="1"/>
  <c r="D22" i="1" s="1"/>
  <c r="B26" i="1"/>
  <c r="D26" i="1" s="1"/>
  <c r="B30" i="1"/>
  <c r="D30" i="1" s="1"/>
  <c r="B34" i="1"/>
  <c r="D34" i="1" s="1"/>
  <c r="B19" i="1"/>
  <c r="D19" i="1" s="1"/>
  <c r="B23" i="1"/>
  <c r="D23" i="1" s="1"/>
  <c r="B27" i="1"/>
  <c r="D27" i="1" s="1"/>
  <c r="B35" i="1"/>
  <c r="D35" i="1" s="1"/>
</calcChain>
</file>

<file path=xl/sharedStrings.xml><?xml version="1.0" encoding="utf-8"?>
<sst xmlns="http://schemas.openxmlformats.org/spreadsheetml/2006/main" count="35" uniqueCount="32">
  <si>
    <t>TRACCIA</t>
  </si>
  <si>
    <t>Ancora</t>
  </si>
  <si>
    <t>Giovanni</t>
  </si>
  <si>
    <t>5^Ci</t>
  </si>
  <si>
    <t>STUDENTE</t>
  </si>
  <si>
    <t>La società TurboSpider SpA produce un unico modello di automobile, la Supercar 1669, che richiede per la sua produziuone i seguenti costi fissi e variabili.</t>
  </si>
  <si>
    <t>COSTI FISSI</t>
  </si>
  <si>
    <t>Retribuzione del personale</t>
  </si>
  <si>
    <t>Affitto dei locali</t>
  </si>
  <si>
    <t>Utenze varie</t>
  </si>
  <si>
    <t>Assicurazioni</t>
  </si>
  <si>
    <t>Imposte</t>
  </si>
  <si>
    <t>Spese di pubblicità</t>
  </si>
  <si>
    <t>Impianti e macchinari</t>
  </si>
  <si>
    <t>TOTALE</t>
  </si>
  <si>
    <t>Componenti elettr.</t>
  </si>
  <si>
    <t>Pellami</t>
  </si>
  <si>
    <t>BEP</t>
  </si>
  <si>
    <t>=</t>
  </si>
  <si>
    <t>COSTI FISSI TOTALI / (PREZZO DI VENDITA UNITARIO - COSTO VARIABILE UNITARIO)</t>
  </si>
  <si>
    <t>Qtà da vendere</t>
  </si>
  <si>
    <t>(COSTI FISSI TOTALI + RISULTATO OPERATIVO DESIDERATO) / (VENDITA PER UNITÀ - COSTO VARIABILE UNITARIO)</t>
  </si>
  <si>
    <t>COSTI VARIABILI (per ogni auto)</t>
  </si>
  <si>
    <t>Acciaio</t>
  </si>
  <si>
    <t>Quantità</t>
  </si>
  <si>
    <t>Costi Totali</t>
  </si>
  <si>
    <t>DATI E CALCOLI</t>
  </si>
  <si>
    <t>Prezzo di vendita unitario</t>
  </si>
  <si>
    <t>Risultato Operativo Desiderato</t>
  </si>
  <si>
    <t>Quantità da vendere</t>
  </si>
  <si>
    <t>Profitto</t>
  </si>
  <si>
    <t>Ricavo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</si>
</sst>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2" fillId="0" borderId="0" xfId="0" applyFont="1" applyAlignment="1">
      <alignment horizontal="center"/>
    </xf>
    <xf numFmtId="1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Costi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Foglio1!$A$17:$A$37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xVal>
          <c:yVal>
            <c:numRef>
              <c:f>Foglio1!$B$17:$B$37</c:f>
              <c:numCache>
                <c:formatCode>_-* #,##0.00\ [$€-410]_-;\-* #,##0.00\ [$€-410]_-;_-* "-"??\ [$€-410]_-;_-@_-</c:formatCode>
                <c:ptCount val="21"/>
                <c:pt idx="0">
                  <c:v>35000000</c:v>
                </c:pt>
                <c:pt idx="1">
                  <c:v>39812500</c:v>
                </c:pt>
                <c:pt idx="2">
                  <c:v>44625000</c:v>
                </c:pt>
                <c:pt idx="3">
                  <c:v>49437500</c:v>
                </c:pt>
                <c:pt idx="4">
                  <c:v>54250000</c:v>
                </c:pt>
                <c:pt idx="5">
                  <c:v>59062500</c:v>
                </c:pt>
                <c:pt idx="6">
                  <c:v>63875000</c:v>
                </c:pt>
                <c:pt idx="7">
                  <c:v>68687500</c:v>
                </c:pt>
                <c:pt idx="8">
                  <c:v>73500000</c:v>
                </c:pt>
                <c:pt idx="9">
                  <c:v>78312500</c:v>
                </c:pt>
                <c:pt idx="10">
                  <c:v>83125000</c:v>
                </c:pt>
                <c:pt idx="11">
                  <c:v>87937500</c:v>
                </c:pt>
                <c:pt idx="12">
                  <c:v>92750000</c:v>
                </c:pt>
                <c:pt idx="13">
                  <c:v>97562500</c:v>
                </c:pt>
                <c:pt idx="14">
                  <c:v>102375000</c:v>
                </c:pt>
                <c:pt idx="15">
                  <c:v>107187500</c:v>
                </c:pt>
                <c:pt idx="16">
                  <c:v>112000000</c:v>
                </c:pt>
                <c:pt idx="17">
                  <c:v>116812500</c:v>
                </c:pt>
                <c:pt idx="18">
                  <c:v>121625000</c:v>
                </c:pt>
                <c:pt idx="19">
                  <c:v>126437500</c:v>
                </c:pt>
                <c:pt idx="20">
                  <c:v>131250000</c:v>
                </c:pt>
              </c:numCache>
            </c:numRef>
          </c:yVal>
          <c:smooth val="0"/>
        </c:ser>
        <c:ser>
          <c:idx val="1"/>
          <c:order val="1"/>
          <c:tx>
            <c:v>Ricavi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Foglio1!$A$17:$A$37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xVal>
          <c:yVal>
            <c:numRef>
              <c:f>Foglio1!$C$17:$C$37</c:f>
              <c:numCache>
                <c:formatCode>_-* #,##0.00\ [$€-410]_-;\-* #,##0.00\ [$€-410]_-;_-* "-"??\ [$€-410]_-;_-@_-</c:formatCode>
                <c:ptCount val="21"/>
                <c:pt idx="0">
                  <c:v>0</c:v>
                </c:pt>
                <c:pt idx="1">
                  <c:v>7500000</c:v>
                </c:pt>
                <c:pt idx="2">
                  <c:v>15000000</c:v>
                </c:pt>
                <c:pt idx="3">
                  <c:v>22500000</c:v>
                </c:pt>
                <c:pt idx="4">
                  <c:v>30000000</c:v>
                </c:pt>
                <c:pt idx="5">
                  <c:v>37500000</c:v>
                </c:pt>
                <c:pt idx="6">
                  <c:v>45000000</c:v>
                </c:pt>
                <c:pt idx="7">
                  <c:v>52500000</c:v>
                </c:pt>
                <c:pt idx="8">
                  <c:v>60000000</c:v>
                </c:pt>
                <c:pt idx="9">
                  <c:v>67500000</c:v>
                </c:pt>
                <c:pt idx="10">
                  <c:v>75000000</c:v>
                </c:pt>
                <c:pt idx="11">
                  <c:v>82500000</c:v>
                </c:pt>
                <c:pt idx="12">
                  <c:v>90000000</c:v>
                </c:pt>
                <c:pt idx="13">
                  <c:v>97500000</c:v>
                </c:pt>
                <c:pt idx="14">
                  <c:v>105000000</c:v>
                </c:pt>
                <c:pt idx="15">
                  <c:v>112500000</c:v>
                </c:pt>
                <c:pt idx="16">
                  <c:v>120000000</c:v>
                </c:pt>
                <c:pt idx="17">
                  <c:v>127500000</c:v>
                </c:pt>
                <c:pt idx="18">
                  <c:v>135000000</c:v>
                </c:pt>
                <c:pt idx="19">
                  <c:v>142500000</c:v>
                </c:pt>
                <c:pt idx="20">
                  <c:v>150000000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15136"/>
        <c:axId val="924612960"/>
      </c:scatterChart>
      <c:valAx>
        <c:axId val="9246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612960"/>
        <c:crosses val="autoZero"/>
        <c:crossBetween val="midCat"/>
      </c:valAx>
      <c:valAx>
        <c:axId val="924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46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1819275</xdr:colOff>
      <xdr:row>14</xdr:row>
      <xdr:rowOff>80962</xdr:rowOff>
    </xdr:from>
    <xdr:to>
      <xdr:col>12</xdr:col>
      <xdr:colOff>438150</xdr:colOff>
      <xdr:row>28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8" workbookViewId="0">
      <selection activeCell="F28" sqref="F28"/>
    </sheetView>
  </sheetViews>
  <sheetFormatPr defaultRowHeight="15" x14ac:dyDescent="0.25"/>
  <cols>
    <col min="1" max="5" width="20.7109375" customWidth="1"/>
    <col min="6" max="6" width="28.85546875" bestFit="1" customWidth="1"/>
    <col min="7" max="7" width="14.7109375" bestFit="1" customWidth="1"/>
  </cols>
  <sheetData>
    <row r="1" spans="1:8" x14ac:dyDescent="0.25">
      <c r="A1" t="s">
        <v>4</v>
      </c>
      <c r="B1" t="s">
        <v>2</v>
      </c>
      <c r="C1" t="s">
        <v>1</v>
      </c>
      <c r="D1" t="s">
        <v>3</v>
      </c>
    </row>
    <row r="2" spans="1:8" ht="15" customHeight="1" x14ac:dyDescent="0.25">
      <c r="A2" s="1" t="s">
        <v>0</v>
      </c>
      <c r="B2" s="2" t="s">
        <v>5</v>
      </c>
      <c r="C2" s="2"/>
      <c r="D2" s="2"/>
    </row>
    <row r="3" spans="1:8" x14ac:dyDescent="0.25">
      <c r="A3" s="1"/>
      <c r="B3" s="2"/>
      <c r="C3" s="2"/>
      <c r="D3" s="2"/>
      <c r="F3" s="4" t="s">
        <v>17</v>
      </c>
      <c r="G3" s="5" t="s">
        <v>18</v>
      </c>
      <c r="H3" t="s">
        <v>19</v>
      </c>
    </row>
    <row r="4" spans="1:8" x14ac:dyDescent="0.25">
      <c r="A4" s="1"/>
      <c r="B4" s="2"/>
      <c r="C4" s="2"/>
      <c r="D4" s="2"/>
      <c r="F4" s="4" t="s">
        <v>20</v>
      </c>
      <c r="G4" s="5" t="s">
        <v>18</v>
      </c>
      <c r="H4" t="s">
        <v>21</v>
      </c>
    </row>
    <row r="6" spans="1:8" x14ac:dyDescent="0.25">
      <c r="A6" s="6" t="s">
        <v>6</v>
      </c>
      <c r="B6" s="6"/>
      <c r="C6" s="6" t="s">
        <v>22</v>
      </c>
      <c r="D6" s="6"/>
      <c r="F6" s="4" t="s">
        <v>26</v>
      </c>
      <c r="G6" s="5"/>
    </row>
    <row r="7" spans="1:8" x14ac:dyDescent="0.25">
      <c r="A7" t="s">
        <v>7</v>
      </c>
      <c r="B7" s="3">
        <v>200000</v>
      </c>
      <c r="C7" t="s">
        <v>23</v>
      </c>
      <c r="D7" s="3">
        <v>7500</v>
      </c>
      <c r="F7" s="4" t="s">
        <v>27</v>
      </c>
      <c r="G7" s="3">
        <v>30000</v>
      </c>
    </row>
    <row r="8" spans="1:8" x14ac:dyDescent="0.25">
      <c r="A8" t="s">
        <v>8</v>
      </c>
      <c r="B8" s="3">
        <v>111000</v>
      </c>
      <c r="C8" t="s">
        <v>15</v>
      </c>
      <c r="D8" s="3">
        <f>21*500</f>
        <v>10500</v>
      </c>
      <c r="F8" s="4" t="s">
        <v>28</v>
      </c>
      <c r="G8" s="3">
        <v>7000000</v>
      </c>
    </row>
    <row r="9" spans="1:8" x14ac:dyDescent="0.25">
      <c r="A9" t="s">
        <v>9</v>
      </c>
      <c r="B9" s="3">
        <v>89000</v>
      </c>
      <c r="C9" t="s">
        <v>16</v>
      </c>
      <c r="D9" s="3">
        <v>1250</v>
      </c>
      <c r="F9" s="4" t="s">
        <v>17</v>
      </c>
      <c r="G9" s="7">
        <f>$B$14/(G7-D14)</f>
        <v>3255.8139534883721</v>
      </c>
    </row>
    <row r="10" spans="1:8" x14ac:dyDescent="0.25">
      <c r="A10" t="s">
        <v>10</v>
      </c>
      <c r="B10" s="3">
        <v>40000</v>
      </c>
      <c r="F10" s="4" t="s">
        <v>29</v>
      </c>
      <c r="G10" s="7">
        <f>($B$14+G8)/(G7-D14)</f>
        <v>3906.9767441860463</v>
      </c>
    </row>
    <row r="11" spans="1:8" x14ac:dyDescent="0.25">
      <c r="A11" t="s">
        <v>11</v>
      </c>
      <c r="B11" s="3">
        <v>60000</v>
      </c>
    </row>
    <row r="12" spans="1:8" x14ac:dyDescent="0.25">
      <c r="A12" t="s">
        <v>12</v>
      </c>
      <c r="B12" s="3">
        <v>500000</v>
      </c>
    </row>
    <row r="13" spans="1:8" x14ac:dyDescent="0.25">
      <c r="A13" t="s">
        <v>13</v>
      </c>
      <c r="B13" s="3">
        <v>34000000</v>
      </c>
    </row>
    <row r="14" spans="1:8" x14ac:dyDescent="0.25">
      <c r="A14" s="4" t="s">
        <v>14</v>
      </c>
      <c r="B14" s="3">
        <f>SUM(B7:B13)</f>
        <v>35000000</v>
      </c>
      <c r="C14" s="4" t="s">
        <v>14</v>
      </c>
      <c r="D14" s="3">
        <f>SUM(D7:D9)</f>
        <v>19250</v>
      </c>
    </row>
    <row r="16" spans="1:8" x14ac:dyDescent="0.25">
      <c r="A16" s="4" t="s">
        <v>24</v>
      </c>
      <c r="B16" s="4" t="s">
        <v>25</v>
      </c>
      <c r="C16" s="4" t="s">
        <v>31</v>
      </c>
      <c r="D16" s="4" t="s">
        <v>30</v>
      </c>
    </row>
    <row r="17" spans="1:4" x14ac:dyDescent="0.25">
      <c r="A17">
        <v>0</v>
      </c>
      <c r="B17" s="3">
        <f>$B$14+A17*$D$14</f>
        <v>35000000</v>
      </c>
      <c r="C17" s="3">
        <f>$G$7*A17</f>
        <v>0</v>
      </c>
      <c r="D17" s="3">
        <f>C17-B17</f>
        <v>-35000000</v>
      </c>
    </row>
    <row r="18" spans="1:4" x14ac:dyDescent="0.25">
      <c r="A18">
        <v>250</v>
      </c>
      <c r="B18" s="3">
        <f t="shared" ref="B18:B37" si="0">$B$14+A18*$D$14</f>
        <v>39812500</v>
      </c>
      <c r="C18" s="3">
        <f t="shared" ref="C18:C36" si="1">$G$7*A18</f>
        <v>7500000</v>
      </c>
      <c r="D18" s="3">
        <f t="shared" ref="D18:D36" si="2">C18-B18</f>
        <v>-32312500</v>
      </c>
    </row>
    <row r="19" spans="1:4" x14ac:dyDescent="0.25">
      <c r="A19">
        <v>500</v>
      </c>
      <c r="B19" s="3">
        <f t="shared" si="0"/>
        <v>44625000</v>
      </c>
      <c r="C19" s="3">
        <f t="shared" si="1"/>
        <v>15000000</v>
      </c>
      <c r="D19" s="3">
        <f t="shared" si="2"/>
        <v>-29625000</v>
      </c>
    </row>
    <row r="20" spans="1:4" x14ac:dyDescent="0.25">
      <c r="A20">
        <v>750</v>
      </c>
      <c r="B20" s="3">
        <f t="shared" si="0"/>
        <v>49437500</v>
      </c>
      <c r="C20" s="3">
        <f t="shared" si="1"/>
        <v>22500000</v>
      </c>
      <c r="D20" s="3">
        <f t="shared" si="2"/>
        <v>-26937500</v>
      </c>
    </row>
    <row r="21" spans="1:4" x14ac:dyDescent="0.25">
      <c r="A21">
        <v>1000</v>
      </c>
      <c r="B21" s="3">
        <f t="shared" si="0"/>
        <v>54250000</v>
      </c>
      <c r="C21" s="3">
        <f t="shared" si="1"/>
        <v>30000000</v>
      </c>
      <c r="D21" s="3">
        <f t="shared" si="2"/>
        <v>-24250000</v>
      </c>
    </row>
    <row r="22" spans="1:4" x14ac:dyDescent="0.25">
      <c r="A22">
        <v>1250</v>
      </c>
      <c r="B22" s="3">
        <f t="shared" si="0"/>
        <v>59062500</v>
      </c>
      <c r="C22" s="3">
        <f t="shared" si="1"/>
        <v>37500000</v>
      </c>
      <c r="D22" s="3">
        <f t="shared" si="2"/>
        <v>-21562500</v>
      </c>
    </row>
    <row r="23" spans="1:4" x14ac:dyDescent="0.25">
      <c r="A23">
        <v>1500</v>
      </c>
      <c r="B23" s="3">
        <f t="shared" si="0"/>
        <v>63875000</v>
      </c>
      <c r="C23" s="3">
        <f t="shared" si="1"/>
        <v>45000000</v>
      </c>
      <c r="D23" s="3">
        <f t="shared" si="2"/>
        <v>-18875000</v>
      </c>
    </row>
    <row r="24" spans="1:4" x14ac:dyDescent="0.25">
      <c r="A24">
        <v>1750</v>
      </c>
      <c r="B24" s="3">
        <f t="shared" si="0"/>
        <v>68687500</v>
      </c>
      <c r="C24" s="3">
        <f t="shared" si="1"/>
        <v>52500000</v>
      </c>
      <c r="D24" s="3">
        <f t="shared" si="2"/>
        <v>-16187500</v>
      </c>
    </row>
    <row r="25" spans="1:4" x14ac:dyDescent="0.25">
      <c r="A25">
        <v>2000</v>
      </c>
      <c r="B25" s="3">
        <f t="shared" si="0"/>
        <v>73500000</v>
      </c>
      <c r="C25" s="3">
        <f t="shared" si="1"/>
        <v>60000000</v>
      </c>
      <c r="D25" s="3">
        <f t="shared" si="2"/>
        <v>-13500000</v>
      </c>
    </row>
    <row r="26" spans="1:4" x14ac:dyDescent="0.25">
      <c r="A26">
        <v>2250</v>
      </c>
      <c r="B26" s="3">
        <f t="shared" si="0"/>
        <v>78312500</v>
      </c>
      <c r="C26" s="3">
        <f t="shared" si="1"/>
        <v>67500000</v>
      </c>
      <c r="D26" s="3">
        <f t="shared" si="2"/>
        <v>-10812500</v>
      </c>
    </row>
    <row r="27" spans="1:4" x14ac:dyDescent="0.25">
      <c r="A27">
        <v>2500</v>
      </c>
      <c r="B27" s="3">
        <f t="shared" si="0"/>
        <v>83125000</v>
      </c>
      <c r="C27" s="3">
        <f t="shared" si="1"/>
        <v>75000000</v>
      </c>
      <c r="D27" s="3">
        <f t="shared" si="2"/>
        <v>-8125000</v>
      </c>
    </row>
    <row r="28" spans="1:4" x14ac:dyDescent="0.25">
      <c r="A28">
        <v>2750</v>
      </c>
      <c r="B28" s="3">
        <f t="shared" si="0"/>
        <v>87937500</v>
      </c>
      <c r="C28" s="3">
        <f t="shared" si="1"/>
        <v>82500000</v>
      </c>
      <c r="D28" s="3">
        <f t="shared" si="2"/>
        <v>-5437500</v>
      </c>
    </row>
    <row r="29" spans="1:4" x14ac:dyDescent="0.25">
      <c r="A29">
        <v>3000</v>
      </c>
      <c r="B29" s="3">
        <f t="shared" si="0"/>
        <v>92750000</v>
      </c>
      <c r="C29" s="3">
        <f t="shared" si="1"/>
        <v>90000000</v>
      </c>
      <c r="D29" s="3">
        <f t="shared" si="2"/>
        <v>-2750000</v>
      </c>
    </row>
    <row r="30" spans="1:4" x14ac:dyDescent="0.25">
      <c r="A30">
        <v>3250</v>
      </c>
      <c r="B30" s="3">
        <f t="shared" si="0"/>
        <v>97562500</v>
      </c>
      <c r="C30" s="3">
        <f t="shared" si="1"/>
        <v>97500000</v>
      </c>
      <c r="D30" s="3">
        <f t="shared" si="2"/>
        <v>-62500</v>
      </c>
    </row>
    <row r="31" spans="1:4" x14ac:dyDescent="0.25">
      <c r="A31">
        <v>3500</v>
      </c>
      <c r="B31" s="3">
        <f t="shared" si="0"/>
        <v>102375000</v>
      </c>
      <c r="C31" s="3">
        <f t="shared" si="1"/>
        <v>105000000</v>
      </c>
      <c r="D31" s="3">
        <f t="shared" si="2"/>
        <v>2625000</v>
      </c>
    </row>
    <row r="32" spans="1:4" x14ac:dyDescent="0.25">
      <c r="A32">
        <v>3750</v>
      </c>
      <c r="B32" s="3">
        <f t="shared" si="0"/>
        <v>107187500</v>
      </c>
      <c r="C32" s="3">
        <f t="shared" si="1"/>
        <v>112500000</v>
      </c>
      <c r="D32" s="3">
        <f t="shared" si="2"/>
        <v>5312500</v>
      </c>
    </row>
    <row r="33" spans="1:4" x14ac:dyDescent="0.25">
      <c r="A33">
        <v>4000</v>
      </c>
      <c r="B33" s="3">
        <f t="shared" si="0"/>
        <v>112000000</v>
      </c>
      <c r="C33" s="3">
        <f t="shared" si="1"/>
        <v>120000000</v>
      </c>
      <c r="D33" s="3">
        <f t="shared" si="2"/>
        <v>8000000</v>
      </c>
    </row>
    <row r="34" spans="1:4" x14ac:dyDescent="0.25">
      <c r="A34">
        <v>4250</v>
      </c>
      <c r="B34" s="3">
        <f t="shared" si="0"/>
        <v>116812500</v>
      </c>
      <c r="C34" s="3">
        <f t="shared" si="1"/>
        <v>127500000</v>
      </c>
      <c r="D34" s="3">
        <f t="shared" si="2"/>
        <v>10687500</v>
      </c>
    </row>
    <row r="35" spans="1:4" x14ac:dyDescent="0.25">
      <c r="A35">
        <v>4500</v>
      </c>
      <c r="B35" s="3">
        <f t="shared" si="0"/>
        <v>121625000</v>
      </c>
      <c r="C35" s="3">
        <f t="shared" si="1"/>
        <v>135000000</v>
      </c>
      <c r="D35" s="3">
        <f t="shared" si="2"/>
        <v>13375000</v>
      </c>
    </row>
    <row r="36" spans="1:4" x14ac:dyDescent="0.25">
      <c r="A36">
        <v>4750</v>
      </c>
      <c r="B36" s="3">
        <f t="shared" si="0"/>
        <v>126437500</v>
      </c>
      <c r="C36" s="3">
        <f t="shared" si="1"/>
        <v>142500000</v>
      </c>
      <c r="D36" s="3">
        <f t="shared" si="2"/>
        <v>16062500</v>
      </c>
    </row>
    <row r="37" spans="1:4" x14ac:dyDescent="0.25">
      <c r="A37">
        <v>5000</v>
      </c>
      <c r="B37" s="3">
        <f t="shared" si="0"/>
        <v>131250000</v>
      </c>
      <c r="C37" s="3">
        <f t="shared" ref="C37" si="3">$G$7*A37</f>
        <v>150000000</v>
      </c>
      <c r="D37" s="3">
        <f t="shared" ref="D37" si="4">C37-B37</f>
        <v>18750000</v>
      </c>
    </row>
  </sheetData>
  <mergeCells count="4">
    <mergeCell ref="A2:A4"/>
    <mergeCell ref="B2:D4"/>
    <mergeCell ref="A6:B6"/>
    <mergeCell ref="C6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Ancora Giovanni</dc:creator>
  <cp:lastModifiedBy>Ancora Giovanni</cp:lastModifiedBy>
  <dcterms:created xsi:type="dcterms:W3CDTF">2025-01-30T08:15:07Z</dcterms:created>
  <dcterms:modified xsi:type="dcterms:W3CDTF">2025-01-30T09:01:51Z</dcterms:modified>
</cp:coreProperties>
</file>