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9455_polimi_it/Documents/10. Smart Manufacturing LAB/00. AVATAR Project/AVATAR Project - material/Files and documentation/1. 3D Modelling workflow/Machine and Pallet/"/>
    </mc:Choice>
  </mc:AlternateContent>
  <xr:revisionPtr revIDLastSave="56" documentId="13_ncr:1_{4C9B31FA-F04A-48F0-84D0-4B2FFFC933BA}" xr6:coauthVersionLast="47" xr6:coauthVersionMax="47" xr10:uidLastSave="{0E35FC14-92AA-4F82-8C64-2F89E82838C4}"/>
  <bookViews>
    <workbookView xWindow="-120" yWindow="-120" windowWidth="20730" windowHeight="11160" tabRatio="484" activeTab="1" xr2:uid="{F487811F-0527-4F45-AB48-04B8DCD52C96}"/>
  </bookViews>
  <sheets>
    <sheet name="Context" sheetId="16" r:id="rId1"/>
    <sheet name="Assets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5" l="1"/>
  <c r="AB3" i="15" l="1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U3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U4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U5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U6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U7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U8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U9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U10" i="15"/>
  <c r="AB11" i="15"/>
  <c r="AC11" i="15"/>
  <c r="AD11" i="15"/>
  <c r="AE11" i="15"/>
  <c r="AT11" i="15" s="1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U11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U12" i="15"/>
  <c r="AB13" i="15"/>
  <c r="AC13" i="15"/>
  <c r="AD13" i="15"/>
  <c r="AE13" i="15"/>
  <c r="AT13" i="15" s="1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U13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U14" i="15"/>
  <c r="AB15" i="15"/>
  <c r="AC15" i="15"/>
  <c r="AD15" i="15"/>
  <c r="AE15" i="15"/>
  <c r="AT15" i="15" s="1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U15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U16" i="15"/>
  <c r="AB17" i="15"/>
  <c r="AC17" i="15"/>
  <c r="AD17" i="15"/>
  <c r="AE17" i="15"/>
  <c r="AT17" i="15" s="1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U17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U18" i="15"/>
  <c r="AB19" i="15"/>
  <c r="AC19" i="15"/>
  <c r="AD19" i="15"/>
  <c r="AE19" i="15"/>
  <c r="AT19" i="15" s="1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U19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U20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U21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U22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U23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U24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U25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U26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U27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U28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U29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U30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U31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U32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U33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U34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U35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U36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U37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U38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U39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U40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U41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U42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U43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U44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U45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U46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U47" i="15"/>
  <c r="AU48" i="15" s="1"/>
  <c r="AU49" i="15" s="1"/>
  <c r="AU50" i="15" s="1"/>
  <c r="AU51" i="15" s="1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U2" i="15"/>
  <c r="AR2" i="15"/>
  <c r="AQ2" i="15"/>
  <c r="AP2" i="15"/>
  <c r="AO2" i="15"/>
  <c r="AN2" i="15"/>
  <c r="AM2" i="15"/>
  <c r="AL2" i="15"/>
  <c r="AK2" i="15"/>
  <c r="AJ2" i="15"/>
  <c r="AI2" i="15"/>
  <c r="AG2" i="15"/>
  <c r="AF2" i="15"/>
  <c r="AE2" i="15"/>
  <c r="AD2" i="15"/>
  <c r="AC2" i="15"/>
  <c r="AB2" i="15"/>
  <c r="AT38" i="15" l="1"/>
  <c r="AT36" i="15"/>
  <c r="AT34" i="15"/>
  <c r="AT32" i="15"/>
  <c r="AT30" i="15"/>
  <c r="AT28" i="15"/>
  <c r="AT24" i="15"/>
  <c r="AT22" i="15"/>
  <c r="AT43" i="15"/>
  <c r="AT41" i="15"/>
  <c r="AT35" i="15"/>
  <c r="AT33" i="15"/>
  <c r="AT31" i="15"/>
  <c r="AT29" i="15"/>
  <c r="AT23" i="15"/>
  <c r="AT21" i="15"/>
  <c r="AT50" i="15"/>
  <c r="AT47" i="15"/>
  <c r="AT45" i="15"/>
  <c r="AT49" i="15"/>
  <c r="AT27" i="15"/>
  <c r="AT25" i="15"/>
  <c r="AT48" i="15"/>
  <c r="AT46" i="15"/>
  <c r="AT44" i="15"/>
  <c r="AT42" i="15"/>
  <c r="AT40" i="15"/>
  <c r="AT39" i="15"/>
  <c r="AT37" i="15"/>
  <c r="AT51" i="15"/>
  <c r="AT26" i="15"/>
  <c r="AT18" i="15"/>
  <c r="AT16" i="15"/>
  <c r="AT14" i="15"/>
  <c r="AT12" i="15"/>
  <c r="AT10" i="15"/>
  <c r="AT20" i="15"/>
  <c r="AT9" i="15"/>
  <c r="AT8" i="15"/>
  <c r="AT6" i="15"/>
  <c r="AT4" i="15"/>
  <c r="AT2" i="15"/>
  <c r="AV2" i="15" s="1"/>
  <c r="AT7" i="15"/>
  <c r="AT5" i="15"/>
  <c r="AT3" i="15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B1" i="16" s="1"/>
</calcChain>
</file>

<file path=xl/sharedStrings.xml><?xml version="1.0" encoding="utf-8"?>
<sst xmlns="http://schemas.openxmlformats.org/spreadsheetml/2006/main" count="316" uniqueCount="151">
  <si>
    <t>JSON file text</t>
  </si>
  <si>
    <t xml:space="preserve"> </t>
  </si>
  <si>
    <t xml:space="preserve">{"context": { "UnitOfMeasureScale": </t>
  </si>
  <si>
    <t xml:space="preserve">,"Zup": </t>
  </si>
  <si>
    <t>, "RepoPath": "</t>
  </si>
  <si>
    <t>"scene": [</t>
  </si>
  <si>
    <t>], "assets": [</t>
  </si>
  <si>
    <t>UnitOfMeasureScale</t>
  </si>
  <si>
    <t>Zup convention (true/false)</t>
  </si>
  <si>
    <t>false</t>
  </si>
  <si>
    <t>repository location</t>
  </si>
  <si>
    <t>id</t>
  </si>
  <si>
    <t>inScene</t>
  </si>
  <si>
    <t>descr</t>
  </si>
  <si>
    <t>type</t>
  </si>
  <si>
    <t>model</t>
  </si>
  <si>
    <t>file</t>
  </si>
  <si>
    <t>unit</t>
  </si>
  <si>
    <t>position</t>
  </si>
  <si>
    <t>rotation</t>
  </si>
  <si>
    <t>placementRelTo</t>
    <phoneticPr fontId="4" type="noConversion"/>
  </si>
  <si>
    <t>parentObject</t>
  </si>
  <si>
    <t>connectedTo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</si>
  <si>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</si>
  <si>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</si>
  <si>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</si>
  <si>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</si>
  <si>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</si>
  <si>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</si>
  <si>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</si>
  <si>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</si>
  <si>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/>
  </si>
  <si>
    <t>HPM450U</t>
  </si>
  <si>
    <t>}</t>
  </si>
  <si>
    <t>Pallet-Floating-X</t>
    <phoneticPr fontId="4" type="noConversion"/>
  </si>
  <si>
    <t>Pallet-Floating-X:1</t>
    <phoneticPr fontId="4" type="noConversion"/>
  </si>
  <si>
    <t>SpindleSup-Floating-Y</t>
    <phoneticPr fontId="4" type="noConversion"/>
  </si>
  <si>
    <t>SpindleSup-Floating-Y:1</t>
    <phoneticPr fontId="4" type="noConversion"/>
  </si>
  <si>
    <t>TableSup1-Rotating-Y:1</t>
    <phoneticPr fontId="4" type="noConversion"/>
  </si>
  <si>
    <t>Table-Rotating-Z</t>
    <phoneticPr fontId="4" type="noConversion"/>
  </si>
  <si>
    <t>Table-Rotating-Z:1</t>
    <phoneticPr fontId="4" type="noConversion"/>
  </si>
  <si>
    <t>SpindleSup1-Floating-Z:1</t>
    <phoneticPr fontId="4" type="noConversion"/>
  </si>
  <si>
    <t>Spindle-Rotating-Z-A</t>
    <phoneticPr fontId="4" type="noConversion"/>
  </si>
  <si>
    <t>Spindle-Rotating-Z-A:1</t>
    <phoneticPr fontId="4" type="noConversion"/>
  </si>
  <si>
    <t>Pallet Assembly</t>
  </si>
  <si>
    <t>Tombstone Block</t>
  </si>
  <si>
    <t>Chucks</t>
  </si>
  <si>
    <t>Workpiece</t>
  </si>
  <si>
    <t>BasePlate01</t>
  </si>
  <si>
    <t>Rec_Jaw1</t>
  </si>
  <si>
    <t>Rec_Jaw2</t>
  </si>
  <si>
    <t>Rec_Jaw3</t>
  </si>
  <si>
    <t>Sup_Base1</t>
  </si>
  <si>
    <t>Sup_Base2</t>
  </si>
  <si>
    <t>Sup_Base3</t>
  </si>
  <si>
    <t>Nut</t>
  </si>
  <si>
    <t>M16</t>
  </si>
  <si>
    <t>Cat_WIP1</t>
  </si>
  <si>
    <t>BasePlate02</t>
  </si>
  <si>
    <t>Rec_Jaw_11</t>
  </si>
  <si>
    <t>Rec_Jaw_12</t>
  </si>
  <si>
    <t>Bracket_Setup1</t>
  </si>
  <si>
    <t>Bracket_Setup2</t>
  </si>
  <si>
    <t>Reference_Pin</t>
  </si>
  <si>
    <t>Bracket_Screw</t>
  </si>
  <si>
    <t>Bracket</t>
  </si>
  <si>
    <t>Washer</t>
  </si>
  <si>
    <t>Hex_Nut_M8</t>
  </si>
  <si>
    <t>Indexing_Pin1</t>
  </si>
  <si>
    <t>Indexing_Pin2</t>
  </si>
  <si>
    <t>Sup_Base_11</t>
  </si>
  <si>
    <t>Sup_Base_12</t>
  </si>
  <si>
    <t>Sup_Base_13</t>
  </si>
  <si>
    <t>Cat_WIP2</t>
  </si>
  <si>
    <t>BasePlate03</t>
  </si>
  <si>
    <t>Rec_Jaw_21</t>
  </si>
  <si>
    <t>Rec_Jaw_22</t>
  </si>
  <si>
    <t>Rec_Jaw_23</t>
  </si>
  <si>
    <t>Nut_21</t>
  </si>
  <si>
    <t>M16_21</t>
  </si>
  <si>
    <t>Sup_Base_21</t>
  </si>
  <si>
    <t>Sup_Base_22</t>
  </si>
  <si>
    <t>Sup_Base_23</t>
  </si>
  <si>
    <t>http://www.semanticweb.org/FixOnt#FourSidedVerticalToolingBlock</t>
  </si>
  <si>
    <t>http://www.semanticweb.org/FixOnt#ZeroPointsRadialChuck</t>
  </si>
  <si>
    <t>http://www.semanticweb.org/FixDesignOnt#Workpiece</t>
  </si>
  <si>
    <t>http://www.semanticweb.org/FixOnt#FixtureBody</t>
  </si>
  <si>
    <t>http://www.semanticweb.org/FixOnt#Jaw</t>
  </si>
  <si>
    <t>http://www.semanticweb.org/FixOnt#Support</t>
  </si>
  <si>
    <t>http://www.semanticweb.org/FixOnt#ScrewTypeFasteners</t>
  </si>
  <si>
    <t>http://www.semanticweb.org/FixOnt#ViseHeldFixture</t>
  </si>
  <si>
    <t>http://www.semanticweb.org/FixOnt#PinLocator</t>
  </si>
  <si>
    <t>http://www.semanticweb.org/FixOnt#ScrewClamp</t>
  </si>
  <si>
    <t>http://www.semanticweb.org/FixOnt#PinTypeFasteners</t>
  </si>
  <si>
    <t>Table-Rotating-Z</t>
  </si>
  <si>
    <t>SpindleSup1-Floating-Z</t>
  </si>
  <si>
    <t>TableSup1-Rotating-Y</t>
  </si>
  <si>
    <t>https://raw.githubusercontent.com/GiovanniLaRosa/AVATAR-Public/main/02.PalletAssembly.glb</t>
  </si>
  <si>
    <t>https://raw.githubusercontent.com/GiovanniLaRosa/AVATAR-Public/main/02.PalletAssembly.glb#Tombstone Block</t>
  </si>
  <si>
    <t>https://raw.githubusercontent.com/GiovanniLaRosa/AVATAR-Public/main/02.PalletAssembly.glb#Chucks</t>
  </si>
  <si>
    <t>https://raw.githubusercontent.com/GiovanniLaRosa/AVATAR-Public/main/02.PalletAssembly.glb#Workpiece</t>
  </si>
  <si>
    <t>https://raw.githubusercontent.com/GiovanniLaRosa/AVATAR-Public/main/02.PalletAssembly.glb#BasePlate01</t>
  </si>
  <si>
    <t>https://raw.githubusercontent.com/GiovanniLaRosa/AVATAR-Public/main/02.PalletAssembly.glb#Rec_Jaw1</t>
  </si>
  <si>
    <t>https://raw.githubusercontent.com/GiovanniLaRosa/AVATAR-Public/main/02.PalletAssembly.glb#Rec_Jaw2</t>
  </si>
  <si>
    <t>https://raw.githubusercontent.com/GiovanniLaRosa/AVATAR-Public/main/02.PalletAssembly.glb#Rec_Jaw3</t>
  </si>
  <si>
    <t>https://raw.githubusercontent.com/GiovanniLaRosa/AVATAR-Public/main/02.PalletAssembly.glb#Sup_Base1</t>
  </si>
  <si>
    <t>https://raw.githubusercontent.com/GiovanniLaRosa/AVATAR-Public/main/02.PalletAssembly.glb#Sup_Base2</t>
  </si>
  <si>
    <t>https://raw.githubusercontent.com/GiovanniLaRosa/AVATAR-Public/main/02.PalletAssembly.glb#Sup_Base3</t>
  </si>
  <si>
    <t>https://raw.githubusercontent.com/GiovanniLaRosa/AVATAR-Public/main/02.PalletAssembly.glb#Nut</t>
  </si>
  <si>
    <t>https://raw.githubusercontent.com/GiovanniLaRosa/AVATAR-Public/main/02.PalletAssembly.glb#M16</t>
  </si>
  <si>
    <t>https://raw.githubusercontent.com/GiovanniLaRosa/AVATAR-Public/main/02.PalletAssembly.glb#Cat_WIP1</t>
  </si>
  <si>
    <t>https://raw.githubusercontent.com/GiovanniLaRosa/AVATAR-Public/main/02.PalletAssembly.glb#BasePlate02</t>
  </si>
  <si>
    <t>https://raw.githubusercontent.com/GiovanniLaRosa/AVATAR-Public/main/02.PalletAssembly.glb#Rec_Jaw_11</t>
  </si>
  <si>
    <t>https://raw.githubusercontent.com/GiovanniLaRosa/AVATAR-Public/main/02.PalletAssembly.glb#Rec_Jaw_12</t>
  </si>
  <si>
    <t>https://raw.githubusercontent.com/GiovanniLaRosa/AVATAR-Public/main/02.PalletAssembly.glb#Bracket_Setup1</t>
  </si>
  <si>
    <t>https://raw.githubusercontent.com/GiovanniLaRosa/AVATAR-Public/main/02.PalletAssembly.glb#Bracket_Setup2</t>
  </si>
  <si>
    <t>https://raw.githubusercontent.com/GiovanniLaRosa/AVATAR-Public/main/02.PalletAssembly.glb#Reference_Pin</t>
  </si>
  <si>
    <t>https://raw.githubusercontent.com/GiovanniLaRosa/AVATAR-Public/main/02.PalletAssembly.glb#Bracket_Screw</t>
  </si>
  <si>
    <t>https://raw.githubusercontent.com/GiovanniLaRosa/AVATAR-Public/main/02.PalletAssembly.glb#Bracket</t>
  </si>
  <si>
    <t>https://raw.githubusercontent.com/GiovanniLaRosa/AVATAR-Public/main/02.PalletAssembly.glb#Washer</t>
  </si>
  <si>
    <t>https://raw.githubusercontent.com/GiovanniLaRosa/AVATAR-Public/main/02.PalletAssembly.glb#Hex_Nut_M8</t>
  </si>
  <si>
    <t>https://raw.githubusercontent.com/GiovanniLaRosa/AVATAR-Public/main/02.PalletAssembly.glb#Indexing_Pin1</t>
  </si>
  <si>
    <t>https://raw.githubusercontent.com/GiovanniLaRosa/AVATAR-Public/main/02.PalletAssembly.glb#Indexing_Pin2</t>
  </si>
  <si>
    <t>https://raw.githubusercontent.com/GiovanniLaRosa/AVATAR-Public/main/02.PalletAssembly.glb#Sup_Base_11</t>
  </si>
  <si>
    <t>https://raw.githubusercontent.com/GiovanniLaRosa/AVATAR-Public/main/02.PalletAssembly.glb#Sup_Base_12</t>
  </si>
  <si>
    <t>https://raw.githubusercontent.com/GiovanniLaRosa/AVATAR-Public/main/02.PalletAssembly.glb#Sup_Base_13</t>
  </si>
  <si>
    <t>https://raw.githubusercontent.com/GiovanniLaRosa/AVATAR-Public/main/02.PalletAssembly.glb#Cat_WIP2</t>
  </si>
  <si>
    <t>https://raw.githubusercontent.com/GiovanniLaRosa/AVATAR-Public/main/02.PalletAssembly.glb#BasePlate03</t>
  </si>
  <si>
    <t>https://raw.githubusercontent.com/GiovanniLaRosa/AVATAR-Public/main/02.PalletAssembly.glb#Rec_Jaw_21</t>
  </si>
  <si>
    <t>https://raw.githubusercontent.com/GiovanniLaRosa/AVATAR-Public/main/02.PalletAssembly.glb#Rec_Jaw_22</t>
  </si>
  <si>
    <t>https://raw.githubusercontent.com/GiovanniLaRosa/AVATAR-Public/main/02.PalletAssembly.glb#Rec_Jaw_23</t>
  </si>
  <si>
    <t>https://raw.githubusercontent.com/GiovanniLaRosa/AVATAR-Public/main/02.PalletAssembly.glb#Nut_21</t>
  </si>
  <si>
    <t>https://raw.githubusercontent.com/GiovanniLaRosa/AVATAR-Public/main/02.PalletAssembly.glb#M16_21</t>
  </si>
  <si>
    <t>https://raw.githubusercontent.com/GiovanniLaRosa/AVATAR-Public/main/02.PalletAssembly.glb#Sup_Base_21</t>
  </si>
  <si>
    <t>https://raw.githubusercontent.com/GiovanniLaRosa/AVATAR-Public/main/02.PalletAssembly.glb#Sup_Base_22</t>
  </si>
  <si>
    <t>https://raw.githubusercontent.com/GiovanniLaRosa/AVATAR-Public/main/02.PalletAssembly.glb#Sup_Base_23</t>
  </si>
  <si>
    <t>https://raw.githubusercontent.com/GiovanniLaRosa/AVATAR-Public/main/02.MikronMachineHPM450U.glb</t>
  </si>
  <si>
    <t>https://raw.githubusercontent.com/GiovanniLaRosa/AVATAR-Public/main/02.MikronMachineHPM450U.glb#Pallet-Floating-X</t>
  </si>
  <si>
    <t>https://raw.githubusercontent.com/GiovanniLaRosa/AVATAR-Public/main/02.MikronMachineHPM450U.glb#SpindleSup-Floating-Y</t>
  </si>
  <si>
    <t>https://raw.githubusercontent.com/GiovanniLaRosa/AVATAR-Public/main/02.MikronMachineHPM450U.glb#TableSup1-Rotating-Y</t>
  </si>
  <si>
    <t>https://raw.githubusercontent.com/GiovanniLaRosa/AVATAR-Public/main/02.MikronMachineHPM450U.glb#Table-Rotating-Z</t>
  </si>
  <si>
    <t>https://raw.githubusercontent.com/GiovanniLaRosa/AVATAR-Public/main/02.MikronMachineHPM450U.glb#SpindleSup1-Floating-Z</t>
  </si>
  <si>
    <t>https://raw.githubusercontent.com/GiovanniLaRosa/AVATAR-Public/main/02.MikronMachineHPM450U.glb#Spindle-Rotating-Z-A</t>
  </si>
  <si>
    <t>0.01</t>
  </si>
  <si>
    <t>http://www.ontoeng.com/factory#MachineTool</t>
  </si>
  <si>
    <t>http://www.ontoeng.com/factory#PalletPosition</t>
  </si>
  <si>
    <t>http://www.ontoeng.com/factory#Tool</t>
  </si>
  <si>
    <t>http://www.ontoeng.com/factory#WorkholdingPallet</t>
  </si>
  <si>
    <t>84.3</t>
  </si>
  <si>
    <t>7.43</t>
  </si>
  <si>
    <t>1.745329252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</si>
</sst>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3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4"/>
      <charset val="134"/>
      <scheme val="minor"/>
    </font>
    <font>
      <sz val="11"/>
      <color theme="1"/>
      <name val="DengXian"/>
      <family val="4"/>
      <charset val="134"/>
    </font>
    <font>
      <u/>
      <sz val="11"/>
      <color theme="10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4" xfId="0" applyFont="1" applyBorder="1" applyAlignment="1">
      <alignment horizontal="left"/>
    </xf>
    <xf numFmtId="0" fontId="1" fillId="2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6" fillId="0" borderId="0" xfId="1" applyBorder="1" applyAlignment="1">
      <alignment horizontal="left" vertical="top" wrapTex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4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7" fillId="0" borderId="0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3" borderId="0" xfId="0" applyFont="1" applyFill="1"/>
    <xf numFmtId="0" fontId="9" fillId="6" borderId="0" xfId="1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3" fillId="4" borderId="0" xfId="0" applyFont="1" applyFill="1" applyBorder="1" applyAlignment="1">
      <alignment horizontal="center" vertical="top" wrapText="1"/>
    </xf>
    <xf numFmtId="0" fontId="6" fillId="0" borderId="0" xfId="1" applyNumberFormat="1" applyBorder="1" applyAlignment="1">
      <alignment horizontal="left" vertical="top"/>
    </xf>
    <xf numFmtId="0" fontId="6" fillId="7" borderId="0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GiovanniLaRosa/AVATAR-Public/main/02.PalletAssembly.glb" TargetMode="External"/><Relationship Id="rId18" Type="http://schemas.openxmlformats.org/officeDocument/2006/relationships/hyperlink" Target="https://raw.githubusercontent.com/GiovanniLaRosa/AVATAR-Public/main/02.PalletAssembly.glb" TargetMode="External"/><Relationship Id="rId26" Type="http://schemas.openxmlformats.org/officeDocument/2006/relationships/hyperlink" Target="https://raw.githubusercontent.com/GiovanniLaRosa/AVATAR-Public/main/02.PalletAssembly.glb" TargetMode="External"/><Relationship Id="rId39" Type="http://schemas.openxmlformats.org/officeDocument/2006/relationships/hyperlink" Target="https://raw.githubusercontent.com/GiovanniLaRosa/AVATAR-Public/main/02.PalletAssembly.glb" TargetMode="External"/><Relationship Id="rId21" Type="http://schemas.openxmlformats.org/officeDocument/2006/relationships/hyperlink" Target="https://raw.githubusercontent.com/GiovanniLaRosa/AVATAR-Public/main/02.PalletAssembly.glb" TargetMode="External"/><Relationship Id="rId34" Type="http://schemas.openxmlformats.org/officeDocument/2006/relationships/hyperlink" Target="https://raw.githubusercontent.com/GiovanniLaRosa/AVATAR-Public/main/02.PalletAssembly.glb" TargetMode="External"/><Relationship Id="rId42" Type="http://schemas.openxmlformats.org/officeDocument/2006/relationships/hyperlink" Target="https://raw.githubusercontent.com/GiovanniLaRosa/AVATAR-Public/main/02.PalletAssembly.glb" TargetMode="External"/><Relationship Id="rId47" Type="http://schemas.openxmlformats.org/officeDocument/2006/relationships/hyperlink" Target="https://raw.githubusercontent.com/GiovanniLaRosa/AVATAR-Public/main/02.PalletAssembly.glb" TargetMode="External"/><Relationship Id="rId50" Type="http://schemas.openxmlformats.org/officeDocument/2006/relationships/hyperlink" Target="https://raw.githubusercontent.com/GiovanniLaRosa/AVATAR-Public/main/02.PalletAssembly.glb" TargetMode="External"/><Relationship Id="rId7" Type="http://schemas.openxmlformats.org/officeDocument/2006/relationships/hyperlink" Target="https://raw.githubusercontent.com/GiovanniLaRosa/AVATAR-Public/main/02.MikronMachineHPM450U.glb" TargetMode="External"/><Relationship Id="rId2" Type="http://schemas.openxmlformats.org/officeDocument/2006/relationships/hyperlink" Target="https://raw.githubusercontent.com/GiovanniLaRosa/AVATAR-Public/main/02.MikronMachineHPM450U.glb" TargetMode="External"/><Relationship Id="rId16" Type="http://schemas.openxmlformats.org/officeDocument/2006/relationships/hyperlink" Target="https://raw.githubusercontent.com/GiovanniLaRosa/AVATAR-Public/main/02.PalletAssembly.glb" TargetMode="External"/><Relationship Id="rId29" Type="http://schemas.openxmlformats.org/officeDocument/2006/relationships/hyperlink" Target="https://raw.githubusercontent.com/GiovanniLaRosa/AVATAR-Public/main/02.PalletAssembly.glb" TargetMode="External"/><Relationship Id="rId11" Type="http://schemas.openxmlformats.org/officeDocument/2006/relationships/hyperlink" Target="https://raw.githubusercontent.com/GiovanniLaRosa/AVATAR-Public/main/02.PalletAssembly.glb" TargetMode="External"/><Relationship Id="rId24" Type="http://schemas.openxmlformats.org/officeDocument/2006/relationships/hyperlink" Target="https://raw.githubusercontent.com/GiovanniLaRosa/AVATAR-Public/main/02.PalletAssembly.glb" TargetMode="External"/><Relationship Id="rId32" Type="http://schemas.openxmlformats.org/officeDocument/2006/relationships/hyperlink" Target="https://raw.githubusercontent.com/GiovanniLaRosa/AVATAR-Public/main/02.PalletAssembly.glb" TargetMode="External"/><Relationship Id="rId37" Type="http://schemas.openxmlformats.org/officeDocument/2006/relationships/hyperlink" Target="https://raw.githubusercontent.com/GiovanniLaRosa/AVATAR-Public/main/02.PalletAssembly.glb" TargetMode="External"/><Relationship Id="rId40" Type="http://schemas.openxmlformats.org/officeDocument/2006/relationships/hyperlink" Target="https://raw.githubusercontent.com/GiovanniLaRosa/AVATAR-Public/main/02.PalletAssembly.glb" TargetMode="External"/><Relationship Id="rId45" Type="http://schemas.openxmlformats.org/officeDocument/2006/relationships/hyperlink" Target="https://raw.githubusercontent.com/GiovanniLaRosa/AVATAR-Public/main/02.PalletAssembly.glb" TargetMode="External"/><Relationship Id="rId5" Type="http://schemas.openxmlformats.org/officeDocument/2006/relationships/hyperlink" Target="https://raw.githubusercontent.com/GiovanniLaRosa/AVATAR-Public/main/02.MikronMachineHPM450U.glb" TargetMode="External"/><Relationship Id="rId15" Type="http://schemas.openxmlformats.org/officeDocument/2006/relationships/hyperlink" Target="https://raw.githubusercontent.com/GiovanniLaRosa/AVATAR-Public/main/02.PalletAssembly.glb" TargetMode="External"/><Relationship Id="rId23" Type="http://schemas.openxmlformats.org/officeDocument/2006/relationships/hyperlink" Target="https://raw.githubusercontent.com/GiovanniLaRosa/AVATAR-Public/main/02.PalletAssembly.glb" TargetMode="External"/><Relationship Id="rId28" Type="http://schemas.openxmlformats.org/officeDocument/2006/relationships/hyperlink" Target="https://raw.githubusercontent.com/GiovanniLaRosa/AVATAR-Public/main/02.PalletAssembly.glb" TargetMode="External"/><Relationship Id="rId36" Type="http://schemas.openxmlformats.org/officeDocument/2006/relationships/hyperlink" Target="https://raw.githubusercontent.com/GiovanniLaRosa/AVATAR-Public/main/02.PalletAssembly.glb" TargetMode="External"/><Relationship Id="rId49" Type="http://schemas.openxmlformats.org/officeDocument/2006/relationships/hyperlink" Target="https://raw.githubusercontent.com/GiovanniLaRosa/AVATAR-Public/main/02.PalletAssembly.glb" TargetMode="External"/><Relationship Id="rId10" Type="http://schemas.openxmlformats.org/officeDocument/2006/relationships/hyperlink" Target="https://raw.githubusercontent.com/GiovanniLaRosa/AVATAR-Public/main/02.PalletAssembly.glb" TargetMode="External"/><Relationship Id="rId19" Type="http://schemas.openxmlformats.org/officeDocument/2006/relationships/hyperlink" Target="https://raw.githubusercontent.com/GiovanniLaRosa/AVATAR-Public/main/02.PalletAssembly.glb" TargetMode="External"/><Relationship Id="rId31" Type="http://schemas.openxmlformats.org/officeDocument/2006/relationships/hyperlink" Target="https://raw.githubusercontent.com/GiovanniLaRosa/AVATAR-Public/main/02.PalletAssembly.glb" TargetMode="External"/><Relationship Id="rId44" Type="http://schemas.openxmlformats.org/officeDocument/2006/relationships/hyperlink" Target="https://raw.githubusercontent.com/GiovanniLaRosa/AVATAR-Public/main/02.PalletAssembly.glb" TargetMode="External"/><Relationship Id="rId4" Type="http://schemas.openxmlformats.org/officeDocument/2006/relationships/hyperlink" Target="https://raw.githubusercontent.com/GiovanniLaRosa/AVATAR-Public/main/02.MikronMachineHPM450U.glb" TargetMode="External"/><Relationship Id="rId9" Type="http://schemas.openxmlformats.org/officeDocument/2006/relationships/hyperlink" Target="https://raw.githubusercontent.com/GiovanniLaRosa/AVATAR-Public/main/02.PalletAssembly.glb" TargetMode="External"/><Relationship Id="rId14" Type="http://schemas.openxmlformats.org/officeDocument/2006/relationships/hyperlink" Target="https://raw.githubusercontent.com/GiovanniLaRosa/AVATAR-Public/main/02.PalletAssembly.glb" TargetMode="External"/><Relationship Id="rId22" Type="http://schemas.openxmlformats.org/officeDocument/2006/relationships/hyperlink" Target="https://raw.githubusercontent.com/GiovanniLaRosa/AVATAR-Public/main/02.PalletAssembly.glb" TargetMode="External"/><Relationship Id="rId27" Type="http://schemas.openxmlformats.org/officeDocument/2006/relationships/hyperlink" Target="https://raw.githubusercontent.com/GiovanniLaRosa/AVATAR-Public/main/02.PalletAssembly.glb" TargetMode="External"/><Relationship Id="rId30" Type="http://schemas.openxmlformats.org/officeDocument/2006/relationships/hyperlink" Target="https://raw.githubusercontent.com/GiovanniLaRosa/AVATAR-Public/main/02.PalletAssembly.glb" TargetMode="External"/><Relationship Id="rId35" Type="http://schemas.openxmlformats.org/officeDocument/2006/relationships/hyperlink" Target="https://raw.githubusercontent.com/GiovanniLaRosa/AVATAR-Public/main/02.PalletAssembly.glb" TargetMode="External"/><Relationship Id="rId43" Type="http://schemas.openxmlformats.org/officeDocument/2006/relationships/hyperlink" Target="https://raw.githubusercontent.com/GiovanniLaRosa/AVATAR-Public/main/02.PalletAssembly.glb" TargetMode="External"/><Relationship Id="rId48" Type="http://schemas.openxmlformats.org/officeDocument/2006/relationships/hyperlink" Target="https://raw.githubusercontent.com/GiovanniLaRosa/AVATAR-Public/main/02.PalletAssembly.glb" TargetMode="External"/><Relationship Id="rId8" Type="http://schemas.openxmlformats.org/officeDocument/2006/relationships/hyperlink" Target="https://raw.githubusercontent.com/GiovanniLaRosa/AVATAR-Public/main/02.PalletAssembly.glb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GiovanniLaRosa/AVATAR-Public/main/02.MikronMachineHPM450U.glb" TargetMode="External"/><Relationship Id="rId12" Type="http://schemas.openxmlformats.org/officeDocument/2006/relationships/hyperlink" Target="https://raw.githubusercontent.com/GiovanniLaRosa/AVATAR-Public/main/02.PalletAssembly.glb" TargetMode="External"/><Relationship Id="rId17" Type="http://schemas.openxmlformats.org/officeDocument/2006/relationships/hyperlink" Target="https://raw.githubusercontent.com/GiovanniLaRosa/AVATAR-Public/main/02.PalletAssembly.glb" TargetMode="External"/><Relationship Id="rId25" Type="http://schemas.openxmlformats.org/officeDocument/2006/relationships/hyperlink" Target="https://raw.githubusercontent.com/GiovanniLaRosa/AVATAR-Public/main/02.PalletAssembly.glb" TargetMode="External"/><Relationship Id="rId33" Type="http://schemas.openxmlformats.org/officeDocument/2006/relationships/hyperlink" Target="https://raw.githubusercontent.com/GiovanniLaRosa/AVATAR-Public/main/02.PalletAssembly.glb" TargetMode="External"/><Relationship Id="rId38" Type="http://schemas.openxmlformats.org/officeDocument/2006/relationships/hyperlink" Target="https://raw.githubusercontent.com/GiovanniLaRosa/AVATAR-Public/main/02.PalletAssembly.glb" TargetMode="External"/><Relationship Id="rId46" Type="http://schemas.openxmlformats.org/officeDocument/2006/relationships/hyperlink" Target="https://raw.githubusercontent.com/GiovanniLaRosa/AVATAR-Public/main/02.PalletAssembly.glb" TargetMode="External"/><Relationship Id="rId20" Type="http://schemas.openxmlformats.org/officeDocument/2006/relationships/hyperlink" Target="https://raw.githubusercontent.com/GiovanniLaRosa/AVATAR-Public/main/02.PalletAssembly.glb" TargetMode="External"/><Relationship Id="rId41" Type="http://schemas.openxmlformats.org/officeDocument/2006/relationships/hyperlink" Target="https://raw.githubusercontent.com/GiovanniLaRosa/AVATAR-Public/main/02.PalletAssembly.glb" TargetMode="External"/><Relationship Id="rId1" Type="http://schemas.openxmlformats.org/officeDocument/2006/relationships/hyperlink" Target="https://raw.githubusercontent.com/GiovanniLaRosa/AVATAR-Public/main/02.MikronMachineHPM450U.glb" TargetMode="External"/><Relationship Id="rId6" Type="http://schemas.openxmlformats.org/officeDocument/2006/relationships/hyperlink" Target="https://raw.githubusercontent.com/GiovanniLaRosa/AVATAR-Public/main/02.MikronMachineHPM450U.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ColWidth="8.85546875" defaultRowHeight="15"/>
  <cols>
    <col min="1" max="1" width="25.42578125" customWidth="1"/>
    <col min="2" max="2" width="17.7109375" customWidth="1"/>
  </cols>
  <sheetData>
    <row r="1" spans="1:9" ht="15.75" thickBot="1">
      <c r="A1" s="1" t="s">
        <v>0</v>
      </c>
      <c r="B1" s="2" t="str">
        <f>CONCATENATE(Context!D1,B3,Context!E1,B4,Context!F1,B5,"""},",Context!G1,Assets!AU51,Context!H1,Assets!AV51,"]}")</f>
        <v>{"context": { "UnitOfMeasureScale": 0.01,"Zup": false, "RepoPath": ""},"scene": ["HPM450U","Pallet-Floating-X","SpindleSup-Floating-Y","TableSup1-Rotating-Y","Table-Rotating-Z","SpindleSup1-Floating-Z","Spindle-Rotating-Z-A","Pallet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], "assets": [{"id":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"1"}]},{"id": "Sup_Base_23", "type": "http://www.semanticweb.org/FixOnt#Support", "representations": [{"file": "https://raw.githubusercontent.com/GiovanniLaRosa/AVATAR-Public/main/02.PalletAssembly.glb#Sup_Base_23", "unit": "1"}]}]}</v>
      </c>
      <c r="C1" t="s">
        <v>1</v>
      </c>
      <c r="D1" s="9" t="s">
        <v>2</v>
      </c>
      <c r="E1" s="10" t="s">
        <v>3</v>
      </c>
      <c r="F1" s="9" t="s">
        <v>4</v>
      </c>
      <c r="G1" s="11" t="s">
        <v>5</v>
      </c>
      <c r="H1" s="9" t="s">
        <v>6</v>
      </c>
      <c r="I1" t="s">
        <v>1</v>
      </c>
    </row>
    <row r="2" spans="1:9" ht="15.75" thickBot="1"/>
    <row r="3" spans="1:9">
      <c r="A3" s="3" t="s">
        <v>7</v>
      </c>
      <c r="B3" s="6" t="s">
        <v>143</v>
      </c>
    </row>
    <row r="4" spans="1:9">
      <c r="A4" s="4" t="s">
        <v>8</v>
      </c>
      <c r="B4" s="7" t="s">
        <v>9</v>
      </c>
    </row>
    <row r="5" spans="1:9" ht="15.75" thickBot="1">
      <c r="A5" s="5" t="s">
        <v>10</v>
      </c>
      <c r="B5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84"/>
  <sheetViews>
    <sheetView tabSelected="1" zoomScale="85" zoomScaleNormal="85" workbookViewId="0">
      <pane xSplit="1" ySplit="1" topLeftCell="F2" activePane="bottomRight" state="frozen"/>
      <selection pane="topRight" activeCell="A4" sqref="A4:A54"/>
      <selection pane="bottomLeft" activeCell="A4" sqref="A4:A54"/>
      <selection pane="bottomRight" activeCell="F7" sqref="F7"/>
    </sheetView>
  </sheetViews>
  <sheetFormatPr defaultColWidth="8.85546875" defaultRowHeight="14.1" customHeight="1"/>
  <cols>
    <col min="1" max="1" width="23" style="14" bestFit="1" customWidth="1"/>
    <col min="2" max="2" width="8" style="12" bestFit="1" customWidth="1"/>
    <col min="3" max="3" width="5.7109375" style="14" bestFit="1" customWidth="1"/>
    <col min="4" max="4" width="55.5703125" style="14" bestFit="1" customWidth="1"/>
    <col min="5" max="5" width="4.85546875" style="14" customWidth="1"/>
    <col min="6" max="6" width="126" style="14" customWidth="1"/>
    <col min="7" max="7" width="4.5703125" style="12" bestFit="1" customWidth="1"/>
    <col min="8" max="8" width="2.140625" style="14" bestFit="1" customWidth="1"/>
    <col min="9" max="10" width="5.140625" style="14" bestFit="1" customWidth="1"/>
    <col min="11" max="11" width="2.140625" style="14" bestFit="1" customWidth="1"/>
    <col min="12" max="12" width="12.7109375" style="14" bestFit="1" customWidth="1"/>
    <col min="13" max="13" width="2.140625" style="14" bestFit="1" customWidth="1"/>
    <col min="14" max="14" width="15.5703125" style="14" bestFit="1" customWidth="1"/>
    <col min="15" max="15" width="25.7109375" style="14" bestFit="1" customWidth="1"/>
    <col min="16" max="16" width="3.28515625" style="14" customWidth="1"/>
    <col min="17" max="17" width="4.28515625" style="14" bestFit="1" customWidth="1"/>
    <col min="18" max="20" width="2.140625" style="14" bestFit="1" customWidth="1"/>
    <col min="21" max="26" width="2.28515625" style="14" customWidth="1"/>
    <col min="27" max="27" width="3.28515625" style="12" customWidth="1"/>
    <col min="28" max="28" width="29" style="14" bestFit="1" customWidth="1"/>
    <col min="29" max="29" width="1.7109375" style="14" customWidth="1"/>
    <col min="30" max="30" width="75.140625" style="14" bestFit="1" customWidth="1"/>
    <col min="31" max="31" width="1.7109375" style="14" customWidth="1"/>
    <col min="32" max="32" width="152.42578125" style="14" bestFit="1" customWidth="1"/>
    <col min="33" max="33" width="23.5703125" style="14" bestFit="1" customWidth="1"/>
    <col min="34" max="34" width="18" style="14" bestFit="1" customWidth="1"/>
    <col min="35" max="35" width="30.7109375" style="14" bestFit="1" customWidth="1"/>
    <col min="36" max="36" width="42.28515625" style="14" bestFit="1" customWidth="1"/>
    <col min="37" max="44" width="1.7109375" style="14" customWidth="1"/>
    <col min="45" max="45" width="1.85546875" style="14" bestFit="1" customWidth="1"/>
    <col min="46" max="48" width="255.7109375" style="14" bestFit="1" customWidth="1"/>
    <col min="49" max="49" width="1.7109375" style="14" bestFit="1" customWidth="1"/>
    <col min="50" max="50" width="25.140625" style="14" bestFit="1" customWidth="1"/>
    <col min="51" max="52" width="3" style="14" customWidth="1"/>
    <col min="53" max="53" width="2.7109375" style="14" customWidth="1"/>
    <col min="54" max="54" width="9.42578125" style="14" customWidth="1"/>
    <col min="55" max="55" width="1.7109375" style="14" bestFit="1" customWidth="1"/>
    <col min="56" max="16384" width="8.85546875" style="14"/>
  </cols>
  <sheetData>
    <row r="1" spans="1:55" ht="14.1" customHeight="1">
      <c r="A1" s="33" t="s">
        <v>11</v>
      </c>
      <c r="B1" s="22" t="s">
        <v>12</v>
      </c>
      <c r="C1" s="33" t="s">
        <v>13</v>
      </c>
      <c r="D1" s="33" t="s">
        <v>14</v>
      </c>
      <c r="E1" s="33" t="s">
        <v>15</v>
      </c>
      <c r="F1" s="33" t="s">
        <v>16</v>
      </c>
      <c r="G1" s="33" t="s">
        <v>17</v>
      </c>
      <c r="H1" s="45" t="s">
        <v>18</v>
      </c>
      <c r="I1" s="45"/>
      <c r="J1" s="45"/>
      <c r="K1" s="45" t="s">
        <v>19</v>
      </c>
      <c r="L1" s="45"/>
      <c r="M1" s="45"/>
      <c r="N1" s="33" t="s">
        <v>20</v>
      </c>
      <c r="O1" s="33" t="s">
        <v>21</v>
      </c>
      <c r="P1" s="33" t="s">
        <v>22</v>
      </c>
      <c r="Q1" s="33" t="s">
        <v>23</v>
      </c>
      <c r="R1" s="33" t="s">
        <v>24</v>
      </c>
      <c r="S1" s="33" t="s">
        <v>25</v>
      </c>
      <c r="T1" s="33" t="s">
        <v>26</v>
      </c>
      <c r="U1" s="45" t="s">
        <v>27</v>
      </c>
      <c r="V1" s="45"/>
      <c r="W1" s="45" t="s">
        <v>28</v>
      </c>
      <c r="X1" s="45"/>
      <c r="Y1" s="33" t="s">
        <v>29</v>
      </c>
      <c r="Z1" s="33" t="s">
        <v>30</v>
      </c>
      <c r="AB1" s="13" t="s">
        <v>31</v>
      </c>
      <c r="AC1" s="13" t="s">
        <v>31</v>
      </c>
      <c r="AD1" s="13" t="s">
        <v>31</v>
      </c>
      <c r="AE1" s="13" t="s">
        <v>31</v>
      </c>
      <c r="AF1" s="13" t="s">
        <v>31</v>
      </c>
      <c r="AG1" s="13" t="s">
        <v>31</v>
      </c>
      <c r="AH1" s="13" t="s">
        <v>31</v>
      </c>
      <c r="AI1" s="13" t="s">
        <v>31</v>
      </c>
      <c r="AJ1" s="13" t="s">
        <v>31</v>
      </c>
      <c r="AK1" s="13" t="s">
        <v>31</v>
      </c>
      <c r="AL1" s="13" t="s">
        <v>31</v>
      </c>
      <c r="AM1" s="13" t="s">
        <v>31</v>
      </c>
      <c r="AN1" s="13" t="s">
        <v>31</v>
      </c>
      <c r="AO1" s="13" t="s">
        <v>31</v>
      </c>
      <c r="AP1" s="13" t="s">
        <v>31</v>
      </c>
      <c r="AQ1" s="13" t="s">
        <v>31</v>
      </c>
      <c r="AR1" s="13" t="s">
        <v>31</v>
      </c>
      <c r="AS1" s="13" t="s">
        <v>31</v>
      </c>
      <c r="AT1" s="13" t="s">
        <v>31</v>
      </c>
      <c r="AU1" s="13" t="s">
        <v>31</v>
      </c>
      <c r="AV1" s="13" t="s">
        <v>31</v>
      </c>
      <c r="BC1" s="15" t="s">
        <v>1</v>
      </c>
    </row>
    <row r="2" spans="1:55" s="15" customFormat="1" ht="14.1" customHeight="1">
      <c r="A2" s="35" t="s">
        <v>32</v>
      </c>
      <c r="B2" s="23">
        <v>1</v>
      </c>
      <c r="C2" s="24"/>
      <c r="D2" s="43" t="s">
        <v>144</v>
      </c>
      <c r="E2" s="18"/>
      <c r="F2" s="46" t="s">
        <v>136</v>
      </c>
      <c r="G2" s="25">
        <v>1</v>
      </c>
      <c r="H2" s="17"/>
      <c r="I2" s="17"/>
      <c r="J2" s="17"/>
      <c r="K2" s="17">
        <v>0</v>
      </c>
      <c r="L2" s="34" t="s">
        <v>150</v>
      </c>
      <c r="M2" s="17">
        <v>0</v>
      </c>
      <c r="N2" s="18"/>
      <c r="O2" s="18"/>
      <c r="P2" s="26"/>
      <c r="Q2" s="26"/>
      <c r="R2" s="26"/>
      <c r="S2" s="26"/>
      <c r="T2" s="27"/>
      <c r="U2" s="27"/>
      <c r="V2" s="27"/>
      <c r="W2" s="27"/>
      <c r="X2" s="27"/>
      <c r="Y2" s="27"/>
      <c r="Z2" s="27"/>
      <c r="AA2" s="16"/>
      <c r="AB2" s="39" t="str">
        <f>CONCATENATE("{""",A$1,""": """,A2,"""")</f>
        <v>{"id": "HPM450U"</v>
      </c>
      <c r="AC2" s="40" t="str">
        <f>IF(C2&lt;&gt;"",CONCATENATE(", """,C$1,""": """,C2,""""),"")</f>
        <v/>
      </c>
      <c r="AD2" s="40" t="str">
        <f>IF(D2&lt;&gt;"",CONCATENATE(", """,D$1,""": """,D2,""""),"")</f>
        <v>, "type": "http://www.ontoeng.com/factory#MachineTool"</v>
      </c>
      <c r="AE2" s="40" t="str">
        <f>IF(E2&lt;&gt;"",CONCATENATE(", """,E$1,""": """,E2,""""),"")</f>
        <v/>
      </c>
      <c r="AF2" s="40" t="str">
        <f>IF(F2&lt;&gt;"",CONCATENATE(", ""representations"": [{""file"": """,F2,""", ""unit"": """,G2,"""}]"),"")</f>
        <v>, "representations": [{"file": "https://raw.githubusercontent.com/GiovanniLaRosa/AVATAR-Public/main/02.MikronMachineHPM450U.glb", "unit": "1"}]</v>
      </c>
      <c r="AG2" s="40" t="str">
        <f>IF(H2&lt;&gt;"",CONCATENATE(", """,H$1,""": [",H2,",",I2,",",J2,"]"),"")</f>
        <v/>
      </c>
      <c r="AH2" s="40" t="str">
        <f t="shared" ref="AH2:AH51" si="0">IF(K2&lt;&gt;"",CONCATENATE(", """,K$1,""": [",K2,",",L2,",",M2,"]"),"")</f>
        <v>, "rotation": [0,1.745329252,0]</v>
      </c>
      <c r="AI2" s="40" t="str">
        <f>IF(N2&lt;&gt;"",CONCATENATE(", """,N$1,""": """,N2,""""),"")</f>
        <v/>
      </c>
      <c r="AJ2" s="40" t="str">
        <f>IF(O2&lt;&gt;"",CONCATENATE(", """,O$1,""": """,O2,""""),"")</f>
        <v/>
      </c>
      <c r="AK2" s="40" t="str">
        <f>IF(P2&lt;&gt;"",CONCATENATE(", """,P$1,""": [""",P2,"""]"),"")</f>
        <v/>
      </c>
      <c r="AL2" s="40" t="str">
        <f>IF(Q2&lt;&gt;"",CONCATENATE(", """,Q$1,""": [""",Q2,"""]"),"")</f>
        <v/>
      </c>
      <c r="AM2" s="40" t="str">
        <f>IF(R2&lt;&gt;"",CONCATENATE(", """,R$1,""": [""",R2,"""]"),"")</f>
        <v/>
      </c>
      <c r="AN2" s="40" t="str">
        <f>IF(S2&lt;&gt;"",CONCATENATE(", """,S$1,""": ",S2),"")</f>
        <v/>
      </c>
      <c r="AO2" s="40" t="str">
        <f>IF(T2&lt;&gt;"",CONCATENATE(", """,T$1,""": ",T2),"")</f>
        <v/>
      </c>
      <c r="AP2" s="40" t="str">
        <f>IF(U2&lt;&gt;"",CONCATENATE(", ""failureModes"":  [{""TTF"": """,U2,"(",V2,")"",""TTR"": """,W2,"(",X2,")""}]"),"")</f>
        <v/>
      </c>
      <c r="AQ2" s="40" t="str">
        <f>IF(Y2&lt;&gt;"",CONCATENATE(", """,Y$1,""": ",Y2),"")</f>
        <v/>
      </c>
      <c r="AR2" s="40" t="str">
        <f>IF(Z2&lt;&gt;"",CONCATENATE(", """,Z$1,""": ",Z2),"")</f>
        <v/>
      </c>
      <c r="AS2" s="40" t="s">
        <v>33</v>
      </c>
      <c r="AT2" s="40" t="str">
        <f>CONCATENATE(AB2,AC2,AD2,AE2,AF2,AG2,AH2,AI2,AJ2,AK2,AL2,AM2,AN2,AO2,AP2,AQ2,AR2,AS2)</f>
        <v>{"id": "HPM450U", "type": "http://www.ontoeng.com/factory#MachineTool", "representations": [{"file": "https://raw.githubusercontent.com/GiovanniLaRosa/AVATAR-Public/main/02.MikronMachineHPM450U.glb", "unit": "1"}], "rotation": [0,1.745329252,0]}</v>
      </c>
      <c r="AU2" s="41" t="str">
        <f>IF(B2=1,CONCATENATE(IF(AU1&lt;&gt;"",CONCATENATE(AU1,","),""),"""",A2,""""),AU1)</f>
        <v>"HPM450U"</v>
      </c>
      <c r="AV2" s="42" t="str">
        <f>IF(A2&lt;&gt;"",CONCATENATE(IF(AV1&lt;&gt;"",CONCATENATE(AV1,","),""),AT2),AV1)</f>
        <v>{"id": "HPM450U", "type": "http://www.ontoeng.com/factory#MachineTool", "representations": [{"file": "https://raw.githubusercontent.com/GiovanniLaRosa/AVATAR-Public/main/02.MikronMachineHPM450U.glb", "unit": "1"}], "rotation": [0,1.745329252,0]}</v>
      </c>
      <c r="AW2" s="15" t="s">
        <v>1</v>
      </c>
      <c r="BC2" s="15" t="s">
        <v>1</v>
      </c>
    </row>
    <row r="3" spans="1:55" s="19" customFormat="1" ht="14.1" customHeight="1">
      <c r="A3" s="35" t="s">
        <v>34</v>
      </c>
      <c r="B3" s="23">
        <v>1</v>
      </c>
      <c r="C3" s="29"/>
      <c r="D3" s="44" t="s">
        <v>145</v>
      </c>
      <c r="E3" s="18"/>
      <c r="F3" s="30" t="s">
        <v>137</v>
      </c>
      <c r="G3" s="25">
        <v>1</v>
      </c>
      <c r="H3" s="17"/>
      <c r="I3" s="17"/>
      <c r="J3" s="17"/>
      <c r="K3" s="17"/>
      <c r="L3" s="17"/>
      <c r="M3" s="17"/>
      <c r="N3" s="32"/>
      <c r="O3" s="19" t="s">
        <v>35</v>
      </c>
      <c r="P3" s="26"/>
      <c r="Q3" s="26"/>
      <c r="R3" s="28"/>
      <c r="S3" s="28"/>
      <c r="T3" s="27"/>
      <c r="U3" s="27"/>
      <c r="V3" s="27"/>
      <c r="W3" s="27"/>
      <c r="X3" s="27"/>
      <c r="Y3" s="27"/>
      <c r="Z3" s="27"/>
      <c r="AA3" s="17"/>
      <c r="AB3" s="39" t="str">
        <f t="shared" ref="AB3:AB51" si="1">CONCATENATE("{""",A$1,""": """,A3,"""")</f>
        <v>{"id": "Pallet-Floating-X"</v>
      </c>
      <c r="AC3" s="40" t="str">
        <f t="shared" ref="AC3:AC51" si="2">IF(C3&lt;&gt;"",CONCATENATE(", """,C$1,""": """,C3,""""),"")</f>
        <v/>
      </c>
      <c r="AD3" s="40" t="str">
        <f t="shared" ref="AD3:AD51" si="3">IF(D3&lt;&gt;"",CONCATENATE(", """,D$1,""": """,D3,""""),"")</f>
        <v>, "type": "http://www.ontoeng.com/factory#PalletPosition"</v>
      </c>
      <c r="AE3" s="40" t="str">
        <f t="shared" ref="AE3:AE51" si="4">IF(E3&lt;&gt;"",CONCATENATE(", """,E$1,""": """,E3,""""),"")</f>
        <v/>
      </c>
      <c r="AF3" s="40" t="str">
        <f t="shared" ref="AF3:AF51" si="5">IF(F3&lt;&gt;"",CONCATENATE(", ""representations"": [{""file"": """,F3,""", ""unit"": """,G3,"""}]"),"")</f>
        <v>, "representations": [{"file": "https://raw.githubusercontent.com/GiovanniLaRosa/AVATAR-Public/main/02.MikronMachineHPM450U.glb#Pallet-Floating-X", "unit": "1"}]</v>
      </c>
      <c r="AG3" s="40" t="str">
        <f t="shared" ref="AG3:AG51" si="6">IF(H3&lt;&gt;"",CONCATENATE(", """,H$1,""": [",H3,",",I3,",",J3,"]"),"")</f>
        <v/>
      </c>
      <c r="AH3" s="40" t="str">
        <f t="shared" si="0"/>
        <v/>
      </c>
      <c r="AI3" s="40" t="str">
        <f t="shared" ref="AI3:AI51" si="7">IF(N3&lt;&gt;"",CONCATENATE(", """,N$1,""": """,N3,""""),"")</f>
        <v/>
      </c>
      <c r="AJ3" s="40" t="str">
        <f t="shared" ref="AJ3:AJ51" si="8">IF(O3&lt;&gt;"",CONCATENATE(", """,O$1,""": """,O3,""""),"")</f>
        <v>, "parentObject": "Pallet-Floating-X:1"</v>
      </c>
      <c r="AK3" s="40" t="str">
        <f t="shared" ref="AK3:AK51" si="9">IF(P3&lt;&gt;"",CONCATENATE(", """,P$1,""": [""",P3,"""]"),"")</f>
        <v/>
      </c>
      <c r="AL3" s="40" t="str">
        <f t="shared" ref="AL3:AL51" si="10">IF(Q3&lt;&gt;"",CONCATENATE(", """,Q$1,""": [""",Q3,"""]"),"")</f>
        <v/>
      </c>
      <c r="AM3" s="40" t="str">
        <f t="shared" ref="AM3:AM51" si="11">IF(R3&lt;&gt;"",CONCATENATE(", """,R$1,""": [""",R3,"""]"),"")</f>
        <v/>
      </c>
      <c r="AN3" s="40" t="str">
        <f t="shared" ref="AN3:AN51" si="12">IF(S3&lt;&gt;"",CONCATENATE(", """,S$1,""": ",S3),"")</f>
        <v/>
      </c>
      <c r="AO3" s="40" t="str">
        <f t="shared" ref="AO3:AO51" si="13">IF(T3&lt;&gt;"",CONCATENATE(", """,T$1,""": ",T3),"")</f>
        <v/>
      </c>
      <c r="AP3" s="40" t="str">
        <f t="shared" ref="AP3:AP51" si="14">IF(U3&lt;&gt;"",CONCATENATE(", ""failureModes"":  [{""TTF"": """,U3,"(",V3,")"",""TTR"": """,W3,"(",X3,")""}]"),"")</f>
        <v/>
      </c>
      <c r="AQ3" s="40" t="str">
        <f t="shared" ref="AQ3:AQ51" si="15">IF(Y3&lt;&gt;"",CONCATENATE(", """,Y$1,""": ",Y3),"")</f>
        <v/>
      </c>
      <c r="AR3" s="40" t="str">
        <f t="shared" ref="AR3:AR51" si="16">IF(Z3&lt;&gt;"",CONCATENATE(", """,Z$1,""": ",Z3),"")</f>
        <v/>
      </c>
      <c r="AS3" s="40" t="s">
        <v>33</v>
      </c>
      <c r="AT3" s="40" t="str">
        <f t="shared" ref="AT3:AT51" si="17">CONCATENATE(AB3,AC3,AD3,AE3,AF3,AG3,AH3,AI3,AJ3,AK3,AL3,AM3,AN3,AO3,AP3,AQ3,AR3,AS3)</f>
        <v>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</v>
      </c>
      <c r="AU3" s="41" t="str">
        <f t="shared" ref="AU3:AU51" si="18">IF(B3=1,CONCATENATE(IF(AU2&lt;&gt;"",CONCATENATE(AU2,","),""),"""",A3,""""),AU2)</f>
        <v>"HPM450U","Pallet-Floating-X"</v>
      </c>
      <c r="AV3" s="42" t="str">
        <f t="shared" ref="AV3:AV51" si="19">IF(A3&lt;&gt;"",CONCATENATE(IF(AV2&lt;&gt;"",CONCATENATE(AV2,","),""),AT3),AV2)</f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</v>
      </c>
      <c r="AW3" s="15" t="s">
        <v>1</v>
      </c>
      <c r="AX3" s="15"/>
    </row>
    <row r="4" spans="1:55" s="15" customFormat="1" ht="14.1" customHeight="1">
      <c r="A4" s="35" t="s">
        <v>36</v>
      </c>
      <c r="B4" s="23">
        <v>1</v>
      </c>
      <c r="C4" s="29"/>
      <c r="D4" s="43" t="s">
        <v>146</v>
      </c>
      <c r="E4" s="19"/>
      <c r="F4" s="30" t="s">
        <v>138</v>
      </c>
      <c r="G4" s="25">
        <v>1</v>
      </c>
      <c r="H4" s="17"/>
      <c r="I4" s="17"/>
      <c r="J4" s="17"/>
      <c r="K4" s="17"/>
      <c r="L4" s="17"/>
      <c r="M4" s="17"/>
      <c r="N4" s="32"/>
      <c r="O4" s="19" t="s">
        <v>37</v>
      </c>
      <c r="P4" s="26"/>
      <c r="Q4" s="26"/>
      <c r="R4" s="28"/>
      <c r="S4" s="28"/>
      <c r="T4" s="27"/>
      <c r="U4" s="27"/>
      <c r="V4" s="27"/>
      <c r="W4" s="27"/>
      <c r="X4" s="27"/>
      <c r="Y4" s="27"/>
      <c r="Z4" s="27"/>
      <c r="AA4" s="16"/>
      <c r="AB4" s="39" t="str">
        <f t="shared" si="1"/>
        <v>{"id": "SpindleSup-Floating-Y"</v>
      </c>
      <c r="AC4" s="40" t="str">
        <f t="shared" si="2"/>
        <v/>
      </c>
      <c r="AD4" s="40" t="str">
        <f t="shared" si="3"/>
        <v>, "type": "http://www.ontoeng.com/factory#Tool"</v>
      </c>
      <c r="AE4" s="40" t="str">
        <f t="shared" si="4"/>
        <v/>
      </c>
      <c r="AF4" s="40" t="str">
        <f t="shared" si="5"/>
        <v>, "representations": [{"file": "https://raw.githubusercontent.com/GiovanniLaRosa/AVATAR-Public/main/02.MikronMachineHPM450U.glb#SpindleSup-Floating-Y", "unit": "1"}]</v>
      </c>
      <c r="AG4" s="40" t="str">
        <f t="shared" si="6"/>
        <v/>
      </c>
      <c r="AH4" s="40" t="str">
        <f t="shared" si="0"/>
        <v/>
      </c>
      <c r="AI4" s="40" t="str">
        <f t="shared" si="7"/>
        <v/>
      </c>
      <c r="AJ4" s="40" t="str">
        <f t="shared" si="8"/>
        <v>, "parentObject": "SpindleSup-Floating-Y:1"</v>
      </c>
      <c r="AK4" s="40" t="str">
        <f t="shared" si="9"/>
        <v/>
      </c>
      <c r="AL4" s="40" t="str">
        <f t="shared" si="10"/>
        <v/>
      </c>
      <c r="AM4" s="40" t="str">
        <f t="shared" si="11"/>
        <v/>
      </c>
      <c r="AN4" s="40" t="str">
        <f t="shared" si="12"/>
        <v/>
      </c>
      <c r="AO4" s="40" t="str">
        <f t="shared" si="13"/>
        <v/>
      </c>
      <c r="AP4" s="40" t="str">
        <f t="shared" si="14"/>
        <v/>
      </c>
      <c r="AQ4" s="40" t="str">
        <f t="shared" si="15"/>
        <v/>
      </c>
      <c r="AR4" s="40" t="str">
        <f t="shared" si="16"/>
        <v/>
      </c>
      <c r="AS4" s="40" t="s">
        <v>33</v>
      </c>
      <c r="AT4" s="40" t="str">
        <f t="shared" si="17"/>
        <v>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</v>
      </c>
      <c r="AU4" s="41" t="str">
        <f t="shared" si="18"/>
        <v>"HPM450U","Pallet-Floating-X","SpindleSup-Floating-Y"</v>
      </c>
      <c r="AV4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</v>
      </c>
      <c r="AW4" s="15" t="s">
        <v>1</v>
      </c>
    </row>
    <row r="5" spans="1:55" s="15" customFormat="1" ht="14.1" customHeight="1">
      <c r="A5" s="35" t="s">
        <v>96</v>
      </c>
      <c r="B5" s="23">
        <v>1</v>
      </c>
      <c r="C5" s="29"/>
      <c r="D5" s="43" t="s">
        <v>147</v>
      </c>
      <c r="E5" s="18"/>
      <c r="F5" s="30" t="s">
        <v>139</v>
      </c>
      <c r="G5" s="25">
        <v>1</v>
      </c>
      <c r="H5" s="17"/>
      <c r="I5" s="17"/>
      <c r="J5" s="17"/>
      <c r="K5" s="17"/>
      <c r="L5" s="17"/>
      <c r="M5" s="17"/>
      <c r="N5" s="32"/>
      <c r="O5" s="19" t="s">
        <v>38</v>
      </c>
      <c r="P5" s="26"/>
      <c r="Q5" s="26"/>
      <c r="R5" s="28"/>
      <c r="S5" s="28"/>
      <c r="T5" s="27"/>
      <c r="U5" s="27"/>
      <c r="V5" s="27"/>
      <c r="W5" s="27"/>
      <c r="X5" s="27"/>
      <c r="Y5" s="27"/>
      <c r="Z5" s="27"/>
      <c r="AA5" s="16"/>
      <c r="AB5" s="39" t="str">
        <f t="shared" si="1"/>
        <v>{"id": "TableSup1-Rotating-Y"</v>
      </c>
      <c r="AC5" s="40" t="str">
        <f t="shared" si="2"/>
        <v/>
      </c>
      <c r="AD5" s="40" t="str">
        <f t="shared" si="3"/>
        <v>, "type": "http://www.ontoeng.com/factory#WorkholdingPallet"</v>
      </c>
      <c r="AE5" s="40" t="str">
        <f t="shared" si="4"/>
        <v/>
      </c>
      <c r="AF5" s="40" t="str">
        <f t="shared" si="5"/>
        <v>, "representations": [{"file": "https://raw.githubusercontent.com/GiovanniLaRosa/AVATAR-Public/main/02.MikronMachineHPM450U.glb#TableSup1-Rotating-Y", "unit": "1"}]</v>
      </c>
      <c r="AG5" s="40" t="str">
        <f t="shared" si="6"/>
        <v/>
      </c>
      <c r="AH5" s="40" t="str">
        <f t="shared" si="0"/>
        <v/>
      </c>
      <c r="AI5" s="40" t="str">
        <f t="shared" si="7"/>
        <v/>
      </c>
      <c r="AJ5" s="40" t="str">
        <f t="shared" si="8"/>
        <v>, "parentObject": "TableSup1-Rotating-Y:1"</v>
      </c>
      <c r="AK5" s="40" t="str">
        <f t="shared" si="9"/>
        <v/>
      </c>
      <c r="AL5" s="40" t="str">
        <f t="shared" si="10"/>
        <v/>
      </c>
      <c r="AM5" s="40" t="str">
        <f t="shared" si="11"/>
        <v/>
      </c>
      <c r="AN5" s="40" t="str">
        <f t="shared" si="12"/>
        <v/>
      </c>
      <c r="AO5" s="40" t="str">
        <f t="shared" si="13"/>
        <v/>
      </c>
      <c r="AP5" s="40" t="str">
        <f t="shared" si="14"/>
        <v/>
      </c>
      <c r="AQ5" s="40" t="str">
        <f t="shared" si="15"/>
        <v/>
      </c>
      <c r="AR5" s="40" t="str">
        <f t="shared" si="16"/>
        <v/>
      </c>
      <c r="AS5" s="40" t="s">
        <v>33</v>
      </c>
      <c r="AT5" s="40" t="str">
        <f t="shared" si="17"/>
        <v>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</v>
      </c>
      <c r="AU5" s="41" t="str">
        <f t="shared" si="18"/>
        <v>"HPM450U","Pallet-Floating-X","SpindleSup-Floating-Y","TableSup1-Rotating-Y"</v>
      </c>
      <c r="AV5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</v>
      </c>
      <c r="AW5" s="15" t="s">
        <v>1</v>
      </c>
    </row>
    <row r="6" spans="1:55" s="19" customFormat="1" ht="14.1" customHeight="1">
      <c r="A6" s="35" t="s">
        <v>39</v>
      </c>
      <c r="B6" s="23">
        <v>1</v>
      </c>
      <c r="C6" s="29"/>
      <c r="D6" s="43" t="s">
        <v>147</v>
      </c>
      <c r="E6" s="18"/>
      <c r="F6" s="30" t="s">
        <v>140</v>
      </c>
      <c r="G6" s="25">
        <v>1</v>
      </c>
      <c r="H6" s="17"/>
      <c r="I6" s="17"/>
      <c r="J6" s="17"/>
      <c r="K6" s="17"/>
      <c r="L6" s="17"/>
      <c r="M6" s="17"/>
      <c r="N6" s="32"/>
      <c r="O6" s="19" t="s">
        <v>40</v>
      </c>
      <c r="P6" s="26"/>
      <c r="Q6" s="26"/>
      <c r="R6" s="28"/>
      <c r="S6" s="28"/>
      <c r="T6" s="27"/>
      <c r="U6" s="27"/>
      <c r="V6" s="27"/>
      <c r="W6" s="27"/>
      <c r="X6" s="27"/>
      <c r="Y6" s="27"/>
      <c r="Z6" s="27"/>
      <c r="AA6" s="17"/>
      <c r="AB6" s="39" t="str">
        <f t="shared" si="1"/>
        <v>{"id": "Table-Rotating-Z"</v>
      </c>
      <c r="AC6" s="40" t="str">
        <f t="shared" si="2"/>
        <v/>
      </c>
      <c r="AD6" s="40" t="str">
        <f t="shared" si="3"/>
        <v>, "type": "http://www.ontoeng.com/factory#WorkholdingPallet"</v>
      </c>
      <c r="AE6" s="40" t="str">
        <f t="shared" si="4"/>
        <v/>
      </c>
      <c r="AF6" s="40" t="str">
        <f t="shared" si="5"/>
        <v>, "representations": [{"file": "https://raw.githubusercontent.com/GiovanniLaRosa/AVATAR-Public/main/02.MikronMachineHPM450U.glb#Table-Rotating-Z", "unit": "1"}]</v>
      </c>
      <c r="AG6" s="40" t="str">
        <f t="shared" si="6"/>
        <v/>
      </c>
      <c r="AH6" s="40" t="str">
        <f t="shared" si="0"/>
        <v/>
      </c>
      <c r="AI6" s="40" t="str">
        <f t="shared" si="7"/>
        <v/>
      </c>
      <c r="AJ6" s="40" t="str">
        <f t="shared" si="8"/>
        <v>, "parentObject": "Table-Rotating-Z:1"</v>
      </c>
      <c r="AK6" s="40" t="str">
        <f t="shared" si="9"/>
        <v/>
      </c>
      <c r="AL6" s="40" t="str">
        <f t="shared" si="10"/>
        <v/>
      </c>
      <c r="AM6" s="40" t="str">
        <f t="shared" si="11"/>
        <v/>
      </c>
      <c r="AN6" s="40" t="str">
        <f t="shared" si="12"/>
        <v/>
      </c>
      <c r="AO6" s="40" t="str">
        <f t="shared" si="13"/>
        <v/>
      </c>
      <c r="AP6" s="40" t="str">
        <f t="shared" si="14"/>
        <v/>
      </c>
      <c r="AQ6" s="40" t="str">
        <f t="shared" si="15"/>
        <v/>
      </c>
      <c r="AR6" s="40" t="str">
        <f t="shared" si="16"/>
        <v/>
      </c>
      <c r="AS6" s="40" t="s">
        <v>33</v>
      </c>
      <c r="AT6" s="40" t="str">
        <f t="shared" si="17"/>
        <v>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</v>
      </c>
      <c r="AU6" s="41" t="str">
        <f t="shared" si="18"/>
        <v>"HPM450U","Pallet-Floating-X","SpindleSup-Floating-Y","TableSup1-Rotating-Y","Table-Rotating-Z"</v>
      </c>
      <c r="AV6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</v>
      </c>
      <c r="AW6" s="15" t="s">
        <v>1</v>
      </c>
      <c r="AX6" s="15"/>
    </row>
    <row r="7" spans="1:55" s="19" customFormat="1" ht="14.1" customHeight="1">
      <c r="A7" s="35" t="s">
        <v>95</v>
      </c>
      <c r="B7" s="23">
        <v>1</v>
      </c>
      <c r="D7" s="44" t="s">
        <v>146</v>
      </c>
      <c r="F7" s="30" t="s">
        <v>141</v>
      </c>
      <c r="G7" s="25">
        <v>1</v>
      </c>
      <c r="H7" s="17"/>
      <c r="I7" s="17"/>
      <c r="J7" s="17"/>
      <c r="K7" s="17"/>
      <c r="L7" s="17"/>
      <c r="M7" s="17"/>
      <c r="N7" s="31"/>
      <c r="O7" s="31" t="s">
        <v>41</v>
      </c>
      <c r="AA7" s="17"/>
      <c r="AB7" s="39" t="str">
        <f t="shared" si="1"/>
        <v>{"id": "SpindleSup1-Floating-Z"</v>
      </c>
      <c r="AC7" s="40" t="str">
        <f t="shared" si="2"/>
        <v/>
      </c>
      <c r="AD7" s="40" t="str">
        <f t="shared" si="3"/>
        <v>, "type": "http://www.ontoeng.com/factory#Tool"</v>
      </c>
      <c r="AE7" s="40" t="str">
        <f t="shared" si="4"/>
        <v/>
      </c>
      <c r="AF7" s="40" t="str">
        <f t="shared" si="5"/>
        <v>, "representations": [{"file": "https://raw.githubusercontent.com/GiovanniLaRosa/AVATAR-Public/main/02.MikronMachineHPM450U.glb#SpindleSup1-Floating-Z", "unit": "1"}]</v>
      </c>
      <c r="AG7" s="40" t="str">
        <f t="shared" si="6"/>
        <v/>
      </c>
      <c r="AH7" s="40" t="str">
        <f t="shared" si="0"/>
        <v/>
      </c>
      <c r="AI7" s="40" t="str">
        <f t="shared" si="7"/>
        <v/>
      </c>
      <c r="AJ7" s="40" t="str">
        <f t="shared" si="8"/>
        <v>, "parentObject": "SpindleSup1-Floating-Z:1"</v>
      </c>
      <c r="AK7" s="40" t="str">
        <f t="shared" si="9"/>
        <v/>
      </c>
      <c r="AL7" s="40" t="str">
        <f t="shared" si="10"/>
        <v/>
      </c>
      <c r="AM7" s="40" t="str">
        <f t="shared" si="11"/>
        <v/>
      </c>
      <c r="AN7" s="40" t="str">
        <f t="shared" si="12"/>
        <v/>
      </c>
      <c r="AO7" s="40" t="str">
        <f t="shared" si="13"/>
        <v/>
      </c>
      <c r="AP7" s="40" t="str">
        <f t="shared" si="14"/>
        <v/>
      </c>
      <c r="AQ7" s="40" t="str">
        <f t="shared" si="15"/>
        <v/>
      </c>
      <c r="AR7" s="40" t="str">
        <f t="shared" si="16"/>
        <v/>
      </c>
      <c r="AS7" s="40" t="s">
        <v>33</v>
      </c>
      <c r="AT7" s="40" t="str">
        <f t="shared" si="17"/>
        <v>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</v>
      </c>
      <c r="AU7" s="41" t="str">
        <f t="shared" si="18"/>
        <v>"HPM450U","Pallet-Floating-X","SpindleSup-Floating-Y","TableSup1-Rotating-Y","Table-Rotating-Z","SpindleSup1-Floating-Z"</v>
      </c>
      <c r="AV7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</v>
      </c>
      <c r="AW7" s="15" t="s">
        <v>1</v>
      </c>
      <c r="AX7" s="15"/>
    </row>
    <row r="8" spans="1:55" s="19" customFormat="1" ht="14.1" customHeight="1">
      <c r="A8" s="35" t="s">
        <v>42</v>
      </c>
      <c r="B8" s="23">
        <v>1</v>
      </c>
      <c r="D8" s="44" t="s">
        <v>146</v>
      </c>
      <c r="E8" s="18"/>
      <c r="F8" s="30" t="s">
        <v>142</v>
      </c>
      <c r="G8" s="25">
        <v>1</v>
      </c>
      <c r="H8" s="17"/>
      <c r="I8" s="17"/>
      <c r="J8" s="17"/>
      <c r="K8" s="17"/>
      <c r="L8" s="17"/>
      <c r="M8" s="17"/>
      <c r="N8" s="31"/>
      <c r="O8" s="31" t="s">
        <v>43</v>
      </c>
      <c r="AA8" s="17"/>
      <c r="AB8" s="39" t="str">
        <f t="shared" si="1"/>
        <v>{"id": "Spindle-Rotating-Z-A"</v>
      </c>
      <c r="AC8" s="40" t="str">
        <f t="shared" si="2"/>
        <v/>
      </c>
      <c r="AD8" s="40" t="str">
        <f t="shared" si="3"/>
        <v>, "type": "http://www.ontoeng.com/factory#Tool"</v>
      </c>
      <c r="AE8" s="40" t="str">
        <f t="shared" si="4"/>
        <v/>
      </c>
      <c r="AF8" s="40" t="str">
        <f t="shared" si="5"/>
        <v>, "representations": [{"file": "https://raw.githubusercontent.com/GiovanniLaRosa/AVATAR-Public/main/02.MikronMachineHPM450U.glb#Spindle-Rotating-Z-A", "unit": "1"}]</v>
      </c>
      <c r="AG8" s="40" t="str">
        <f t="shared" si="6"/>
        <v/>
      </c>
      <c r="AH8" s="40" t="str">
        <f t="shared" si="0"/>
        <v/>
      </c>
      <c r="AI8" s="40" t="str">
        <f t="shared" si="7"/>
        <v/>
      </c>
      <c r="AJ8" s="40" t="str">
        <f t="shared" si="8"/>
        <v>, "parentObject": "Spindle-Rotating-Z-A:1"</v>
      </c>
      <c r="AK8" s="40" t="str">
        <f t="shared" si="9"/>
        <v/>
      </c>
      <c r="AL8" s="40" t="str">
        <f t="shared" si="10"/>
        <v/>
      </c>
      <c r="AM8" s="40" t="str">
        <f t="shared" si="11"/>
        <v/>
      </c>
      <c r="AN8" s="40" t="str">
        <f t="shared" si="12"/>
        <v/>
      </c>
      <c r="AO8" s="40" t="str">
        <f t="shared" si="13"/>
        <v/>
      </c>
      <c r="AP8" s="40" t="str">
        <f t="shared" si="14"/>
        <v/>
      </c>
      <c r="AQ8" s="40" t="str">
        <f t="shared" si="15"/>
        <v/>
      </c>
      <c r="AR8" s="40" t="str">
        <f t="shared" si="16"/>
        <v/>
      </c>
      <c r="AS8" s="40" t="s">
        <v>33</v>
      </c>
      <c r="AT8" s="40" t="str">
        <f t="shared" si="17"/>
        <v>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</v>
      </c>
      <c r="AU8" s="41" t="str">
        <f t="shared" si="18"/>
        <v>"HPM450U","Pallet-Floating-X","SpindleSup-Floating-Y","TableSup1-Rotating-Y","Table-Rotating-Z","SpindleSup1-Floating-Z","Spindle-Rotating-Z-A"</v>
      </c>
      <c r="AV8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</v>
      </c>
      <c r="AW8" s="15" t="s">
        <v>1</v>
      </c>
      <c r="AX8" s="15"/>
    </row>
    <row r="9" spans="1:55" ht="14.1" customHeight="1">
      <c r="A9" s="36" t="s">
        <v>44</v>
      </c>
      <c r="B9" s="12">
        <v>1</v>
      </c>
      <c r="C9" s="20"/>
      <c r="D9" s="18"/>
      <c r="E9" s="21"/>
      <c r="F9" s="47" t="s">
        <v>97</v>
      </c>
      <c r="G9" s="12">
        <v>1</v>
      </c>
      <c r="H9" s="14">
        <v>0</v>
      </c>
      <c r="I9" s="14" t="s">
        <v>148</v>
      </c>
      <c r="J9" s="34" t="s">
        <v>149</v>
      </c>
      <c r="K9" s="34">
        <v>0</v>
      </c>
      <c r="L9" s="34">
        <v>0</v>
      </c>
      <c r="M9" s="34">
        <v>0</v>
      </c>
      <c r="N9" s="14" t="s">
        <v>32</v>
      </c>
      <c r="O9" s="31" t="s">
        <v>94</v>
      </c>
      <c r="AB9" s="39" t="str">
        <f t="shared" si="1"/>
        <v>{"id": "Pallet Assembly"</v>
      </c>
      <c r="AC9" s="40" t="str">
        <f t="shared" si="2"/>
        <v/>
      </c>
      <c r="AD9" s="40" t="str">
        <f t="shared" si="3"/>
        <v/>
      </c>
      <c r="AE9" s="40" t="str">
        <f t="shared" si="4"/>
        <v/>
      </c>
      <c r="AF9" s="40" t="str">
        <f t="shared" si="5"/>
        <v>, "representations": [{"file": "https://raw.githubusercontent.com/GiovanniLaRosa/AVATAR-Public/main/02.PalletAssembly.glb", "unit": "1"}]</v>
      </c>
      <c r="AG9" s="40" t="str">
        <f t="shared" si="6"/>
        <v>, "position": [0,84.3,7.43]</v>
      </c>
      <c r="AH9" s="40" t="str">
        <f t="shared" si="0"/>
        <v>, "rotation": [0,0,0]</v>
      </c>
      <c r="AI9" s="40" t="str">
        <f t="shared" si="7"/>
        <v>, "placementRelTo": "HPM450U"</v>
      </c>
      <c r="AJ9" s="40" t="str">
        <f t="shared" si="8"/>
        <v>, "parentObject": "Table-Rotating-Z"</v>
      </c>
      <c r="AK9" s="40" t="str">
        <f t="shared" si="9"/>
        <v/>
      </c>
      <c r="AL9" s="40" t="str">
        <f t="shared" si="10"/>
        <v/>
      </c>
      <c r="AM9" s="40" t="str">
        <f t="shared" si="11"/>
        <v/>
      </c>
      <c r="AN9" s="40" t="str">
        <f t="shared" si="12"/>
        <v/>
      </c>
      <c r="AO9" s="40" t="str">
        <f t="shared" si="13"/>
        <v/>
      </c>
      <c r="AP9" s="40" t="str">
        <f t="shared" si="14"/>
        <v/>
      </c>
      <c r="AQ9" s="40" t="str">
        <f t="shared" si="15"/>
        <v/>
      </c>
      <c r="AR9" s="40" t="str">
        <f t="shared" si="16"/>
        <v/>
      </c>
      <c r="AS9" s="40" t="s">
        <v>33</v>
      </c>
      <c r="AT9" s="40" t="str">
        <f t="shared" si="17"/>
        <v>{"id": "Pallet Assembly", "representations": [{"file": "https://raw.githubusercontent.com/GiovanniLaRosa/AVATAR-Public/main/02.PalletAssembly.glb", "unit": "1"}], "position": [0,84.3,7.43], "rotation": [0,0,0], "placementRelTo": "HPM450U", "parentObject": "Table-Rotating-Z"}</v>
      </c>
      <c r="AU9" s="41" t="str">
        <f t="shared" si="18"/>
        <v>"HPM450U","Pallet-Floating-X","SpindleSup-Floating-Y","TableSup1-Rotating-Y","Table-Rotating-Z","SpindleSup1-Floating-Z","Spindle-Rotating-Z-A","Pallet Assembly"</v>
      </c>
      <c r="AV9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</v>
      </c>
      <c r="AW9" s="15" t="s">
        <v>1</v>
      </c>
      <c r="AX9" s="15"/>
    </row>
    <row r="10" spans="1:55" ht="14.1" customHeight="1">
      <c r="A10" s="36" t="s">
        <v>45</v>
      </c>
      <c r="B10" s="12">
        <v>1</v>
      </c>
      <c r="C10" s="20"/>
      <c r="D10" s="18" t="s">
        <v>83</v>
      </c>
      <c r="E10" s="21"/>
      <c r="F10" s="47" t="s">
        <v>98</v>
      </c>
      <c r="G10" s="12">
        <v>1</v>
      </c>
      <c r="O10" s="31"/>
      <c r="AA10" s="14"/>
      <c r="AB10" s="39" t="str">
        <f t="shared" si="1"/>
        <v>{"id": "Tombstone Block"</v>
      </c>
      <c r="AC10" s="40" t="str">
        <f t="shared" si="2"/>
        <v/>
      </c>
      <c r="AD10" s="40" t="str">
        <f t="shared" si="3"/>
        <v>, "type": "http://www.semanticweb.org/FixOnt#FourSidedVerticalToolingBlock"</v>
      </c>
      <c r="AE10" s="40" t="str">
        <f t="shared" si="4"/>
        <v/>
      </c>
      <c r="AF10" s="40" t="str">
        <f t="shared" si="5"/>
        <v>, "representations": [{"file": "https://raw.githubusercontent.com/GiovanniLaRosa/AVATAR-Public/main/02.PalletAssembly.glb#Tombstone Block", "unit": "1"}]</v>
      </c>
      <c r="AG10" s="40" t="str">
        <f t="shared" si="6"/>
        <v/>
      </c>
      <c r="AH10" s="40" t="str">
        <f t="shared" si="0"/>
        <v/>
      </c>
      <c r="AI10" s="40" t="str">
        <f t="shared" si="7"/>
        <v/>
      </c>
      <c r="AJ10" s="40" t="str">
        <f t="shared" si="8"/>
        <v/>
      </c>
      <c r="AK10" s="40" t="str">
        <f t="shared" si="9"/>
        <v/>
      </c>
      <c r="AL10" s="40" t="str">
        <f t="shared" si="10"/>
        <v/>
      </c>
      <c r="AM10" s="40" t="str">
        <f t="shared" si="11"/>
        <v/>
      </c>
      <c r="AN10" s="40" t="str">
        <f t="shared" si="12"/>
        <v/>
      </c>
      <c r="AO10" s="40" t="str">
        <f t="shared" si="13"/>
        <v/>
      </c>
      <c r="AP10" s="40" t="str">
        <f t="shared" si="14"/>
        <v/>
      </c>
      <c r="AQ10" s="40" t="str">
        <f t="shared" si="15"/>
        <v/>
      </c>
      <c r="AR10" s="40" t="str">
        <f t="shared" si="16"/>
        <v/>
      </c>
      <c r="AS10" s="40" t="s">
        <v>33</v>
      </c>
      <c r="AT10" s="40" t="str">
        <f t="shared" si="17"/>
        <v>{"id": "Tombstone Block", "type": "http://www.semanticweb.org/FixOnt#FourSidedVerticalToolingBlock", "representations": [{"file": "https://raw.githubusercontent.com/GiovanniLaRosa/AVATAR-Public/main/02.PalletAssembly.glb#Tombstone Block", "unit": "1"}]}</v>
      </c>
      <c r="AU10" s="41" t="str">
        <f t="shared" si="18"/>
        <v>"HPM450U","Pallet-Floating-X","SpindleSup-Floating-Y","TableSup1-Rotating-Y","Table-Rotating-Z","SpindleSup1-Floating-Z","Spindle-Rotating-Z-A","Pallet Assembly","Tombstone Block"</v>
      </c>
      <c r="AV10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</v>
      </c>
      <c r="AW10" s="15" t="s">
        <v>1</v>
      </c>
      <c r="AX10" s="15"/>
    </row>
    <row r="11" spans="1:55" ht="14.1" customHeight="1">
      <c r="A11" s="36" t="s">
        <v>46</v>
      </c>
      <c r="B11" s="12">
        <v>1</v>
      </c>
      <c r="C11" s="20"/>
      <c r="D11" s="18" t="s">
        <v>84</v>
      </c>
      <c r="E11" s="21"/>
      <c r="F11" s="47" t="s">
        <v>99</v>
      </c>
      <c r="G11" s="12">
        <v>1</v>
      </c>
      <c r="O11" s="31"/>
      <c r="AA11" s="14"/>
      <c r="AB11" s="39" t="str">
        <f t="shared" si="1"/>
        <v>{"id": "Chucks"</v>
      </c>
      <c r="AC11" s="40" t="str">
        <f t="shared" si="2"/>
        <v/>
      </c>
      <c r="AD11" s="40" t="str">
        <f t="shared" si="3"/>
        <v>, "type": "http://www.semanticweb.org/FixOnt#ZeroPointsRadialChuck"</v>
      </c>
      <c r="AE11" s="40" t="str">
        <f t="shared" si="4"/>
        <v/>
      </c>
      <c r="AF11" s="40" t="str">
        <f t="shared" si="5"/>
        <v>, "representations": [{"file": "https://raw.githubusercontent.com/GiovanniLaRosa/AVATAR-Public/main/02.PalletAssembly.glb#Chucks", "unit": "1"}]</v>
      </c>
      <c r="AG11" s="40" t="str">
        <f t="shared" si="6"/>
        <v/>
      </c>
      <c r="AH11" s="40" t="str">
        <f t="shared" si="0"/>
        <v/>
      </c>
      <c r="AI11" s="40" t="str">
        <f t="shared" si="7"/>
        <v/>
      </c>
      <c r="AJ11" s="40" t="str">
        <f t="shared" si="8"/>
        <v/>
      </c>
      <c r="AK11" s="40" t="str">
        <f t="shared" si="9"/>
        <v/>
      </c>
      <c r="AL11" s="40" t="str">
        <f t="shared" si="10"/>
        <v/>
      </c>
      <c r="AM11" s="40" t="str">
        <f t="shared" si="11"/>
        <v/>
      </c>
      <c r="AN11" s="40" t="str">
        <f t="shared" si="12"/>
        <v/>
      </c>
      <c r="AO11" s="40" t="str">
        <f t="shared" si="13"/>
        <v/>
      </c>
      <c r="AP11" s="40" t="str">
        <f t="shared" si="14"/>
        <v/>
      </c>
      <c r="AQ11" s="40" t="str">
        <f t="shared" si="15"/>
        <v/>
      </c>
      <c r="AR11" s="40" t="str">
        <f t="shared" si="16"/>
        <v/>
      </c>
      <c r="AS11" s="40" t="s">
        <v>33</v>
      </c>
      <c r="AT11" s="40" t="str">
        <f t="shared" si="17"/>
        <v>{"id": "Chucks", "type": "http://www.semanticweb.org/FixOnt#ZeroPointsRadialChuck", "representations": [{"file": "https://raw.githubusercontent.com/GiovanniLaRosa/AVATAR-Public/main/02.PalletAssembly.glb#Chucks", "unit": "1"}]}</v>
      </c>
      <c r="AU11" s="41" t="str">
        <f t="shared" si="18"/>
        <v>"HPM450U","Pallet-Floating-X","SpindleSup-Floating-Y","TableSup1-Rotating-Y","Table-Rotating-Z","SpindleSup1-Floating-Z","Spindle-Rotating-Z-A","Pallet Assembly","Tombstone Block","Chucks"</v>
      </c>
      <c r="AV11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</v>
      </c>
      <c r="AW11" s="15" t="s">
        <v>1</v>
      </c>
      <c r="AX11" s="15"/>
    </row>
    <row r="12" spans="1:55" ht="14.1" customHeight="1">
      <c r="A12" s="37" t="s">
        <v>47</v>
      </c>
      <c r="B12" s="12">
        <v>1</v>
      </c>
      <c r="C12" s="20"/>
      <c r="D12" s="18" t="s">
        <v>85</v>
      </c>
      <c r="E12" s="21"/>
      <c r="F12" s="47" t="s">
        <v>100</v>
      </c>
      <c r="G12" s="12">
        <v>1</v>
      </c>
      <c r="O12" s="31"/>
      <c r="AA12" s="14"/>
      <c r="AB12" s="39" t="str">
        <f t="shared" si="1"/>
        <v>{"id": "Workpiece"</v>
      </c>
      <c r="AC12" s="40" t="str">
        <f t="shared" si="2"/>
        <v/>
      </c>
      <c r="AD12" s="40" t="str">
        <f t="shared" si="3"/>
        <v>, "type": "http://www.semanticweb.org/FixDesignOnt#Workpiece"</v>
      </c>
      <c r="AE12" s="40" t="str">
        <f t="shared" si="4"/>
        <v/>
      </c>
      <c r="AF12" s="40" t="str">
        <f t="shared" si="5"/>
        <v>, "representations": [{"file": "https://raw.githubusercontent.com/GiovanniLaRosa/AVATAR-Public/main/02.PalletAssembly.glb#Workpiece", "unit": "1"}]</v>
      </c>
      <c r="AG12" s="40" t="str">
        <f t="shared" si="6"/>
        <v/>
      </c>
      <c r="AH12" s="40" t="str">
        <f t="shared" si="0"/>
        <v/>
      </c>
      <c r="AI12" s="40" t="str">
        <f t="shared" si="7"/>
        <v/>
      </c>
      <c r="AJ12" s="40" t="str">
        <f t="shared" si="8"/>
        <v/>
      </c>
      <c r="AK12" s="40" t="str">
        <f t="shared" si="9"/>
        <v/>
      </c>
      <c r="AL12" s="40" t="str">
        <f t="shared" si="10"/>
        <v/>
      </c>
      <c r="AM12" s="40" t="str">
        <f t="shared" si="11"/>
        <v/>
      </c>
      <c r="AN12" s="40" t="str">
        <f t="shared" si="12"/>
        <v/>
      </c>
      <c r="AO12" s="40" t="str">
        <f t="shared" si="13"/>
        <v/>
      </c>
      <c r="AP12" s="40" t="str">
        <f t="shared" si="14"/>
        <v/>
      </c>
      <c r="AQ12" s="40" t="str">
        <f t="shared" si="15"/>
        <v/>
      </c>
      <c r="AR12" s="40" t="str">
        <f t="shared" si="16"/>
        <v/>
      </c>
      <c r="AS12" s="40" t="s">
        <v>33</v>
      </c>
      <c r="AT12" s="40" t="str">
        <f t="shared" si="17"/>
        <v>{"id": "Workpiece", "type": "http://www.semanticweb.org/FixDesignOnt#Workpiece", "representations": [{"file": "https://raw.githubusercontent.com/GiovanniLaRosa/AVATAR-Public/main/02.PalletAssembly.glb#Workpiece", "unit": "1"}]}</v>
      </c>
      <c r="AU12" s="41" t="str">
        <f t="shared" si="18"/>
        <v>"HPM450U","Pallet-Floating-X","SpindleSup-Floating-Y","TableSup1-Rotating-Y","Table-Rotating-Z","SpindleSup1-Floating-Z","Spindle-Rotating-Z-A","Pallet Assembly","Tombstone Block","Chucks","Workpiece"</v>
      </c>
      <c r="AV12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</v>
      </c>
      <c r="AW12" s="15" t="s">
        <v>1</v>
      </c>
      <c r="AX12" s="15"/>
    </row>
    <row r="13" spans="1:55" ht="15" customHeight="1">
      <c r="A13" s="38" t="s">
        <v>48</v>
      </c>
      <c r="B13" s="12">
        <v>1</v>
      </c>
      <c r="C13" s="20"/>
      <c r="D13" s="14" t="s">
        <v>86</v>
      </c>
      <c r="E13" s="21"/>
      <c r="F13" s="47" t="s">
        <v>101</v>
      </c>
      <c r="G13" s="12">
        <v>1</v>
      </c>
      <c r="AA13" s="14"/>
      <c r="AB13" s="39" t="str">
        <f t="shared" si="1"/>
        <v>{"id": "BasePlate01"</v>
      </c>
      <c r="AC13" s="40" t="str">
        <f t="shared" si="2"/>
        <v/>
      </c>
      <c r="AD13" s="40" t="str">
        <f t="shared" si="3"/>
        <v>, "type": "http://www.semanticweb.org/FixOnt#FixtureBody"</v>
      </c>
      <c r="AE13" s="40" t="str">
        <f t="shared" si="4"/>
        <v/>
      </c>
      <c r="AF13" s="40" t="str">
        <f t="shared" si="5"/>
        <v>, "representations": [{"file": "https://raw.githubusercontent.com/GiovanniLaRosa/AVATAR-Public/main/02.PalletAssembly.glb#BasePlate01", "unit": "1"}]</v>
      </c>
      <c r="AG13" s="40" t="str">
        <f t="shared" si="6"/>
        <v/>
      </c>
      <c r="AH13" s="40" t="str">
        <f t="shared" si="0"/>
        <v/>
      </c>
      <c r="AI13" s="40" t="str">
        <f t="shared" si="7"/>
        <v/>
      </c>
      <c r="AJ13" s="40" t="str">
        <f t="shared" si="8"/>
        <v/>
      </c>
      <c r="AK13" s="40" t="str">
        <f t="shared" si="9"/>
        <v/>
      </c>
      <c r="AL13" s="40" t="str">
        <f t="shared" si="10"/>
        <v/>
      </c>
      <c r="AM13" s="40" t="str">
        <f t="shared" si="11"/>
        <v/>
      </c>
      <c r="AN13" s="40" t="str">
        <f t="shared" si="12"/>
        <v/>
      </c>
      <c r="AO13" s="40" t="str">
        <f t="shared" si="13"/>
        <v/>
      </c>
      <c r="AP13" s="40" t="str">
        <f t="shared" si="14"/>
        <v/>
      </c>
      <c r="AQ13" s="40" t="str">
        <f t="shared" si="15"/>
        <v/>
      </c>
      <c r="AR13" s="40" t="str">
        <f t="shared" si="16"/>
        <v/>
      </c>
      <c r="AS13" s="40" t="s">
        <v>33</v>
      </c>
      <c r="AT13" s="40" t="str">
        <f t="shared" si="17"/>
        <v>{"id": "BasePlate01", "type": "http://www.semanticweb.org/FixOnt#FixtureBody", "representations": [{"file": "https://raw.githubusercontent.com/GiovanniLaRosa/AVATAR-Public/main/02.PalletAssembly.glb#BasePlate01", "unit": "1"}]}</v>
      </c>
      <c r="AU13" s="41" t="str">
        <f t="shared" si="18"/>
        <v>"HPM450U","Pallet-Floating-X","SpindleSup-Floating-Y","TableSup1-Rotating-Y","Table-Rotating-Z","SpindleSup1-Floating-Z","Spindle-Rotating-Z-A","Pallet Assembly","Tombstone Block","Chucks","Workpiece","BasePlate01"</v>
      </c>
      <c r="AV13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</v>
      </c>
      <c r="AW13" s="15" t="s">
        <v>1</v>
      </c>
      <c r="AX13" s="15"/>
    </row>
    <row r="14" spans="1:55" ht="14.1" customHeight="1">
      <c r="A14" s="38" t="s">
        <v>49</v>
      </c>
      <c r="B14" s="12">
        <v>1</v>
      </c>
      <c r="C14" s="20"/>
      <c r="D14" s="14" t="s">
        <v>87</v>
      </c>
      <c r="E14" s="21"/>
      <c r="F14" s="47" t="s">
        <v>102</v>
      </c>
      <c r="G14" s="12">
        <v>1</v>
      </c>
      <c r="AA14" s="14"/>
      <c r="AB14" s="39" t="str">
        <f t="shared" si="1"/>
        <v>{"id": "Rec_Jaw1"</v>
      </c>
      <c r="AC14" s="40" t="str">
        <f t="shared" si="2"/>
        <v/>
      </c>
      <c r="AD14" s="40" t="str">
        <f t="shared" si="3"/>
        <v>, "type": "http://www.semanticweb.org/FixOnt#Jaw"</v>
      </c>
      <c r="AE14" s="40" t="str">
        <f t="shared" si="4"/>
        <v/>
      </c>
      <c r="AF14" s="40" t="str">
        <f t="shared" si="5"/>
        <v>, "representations": [{"file": "https://raw.githubusercontent.com/GiovanniLaRosa/AVATAR-Public/main/02.PalletAssembly.glb#Rec_Jaw1", "unit": "1"}]</v>
      </c>
      <c r="AG14" s="40" t="str">
        <f t="shared" si="6"/>
        <v/>
      </c>
      <c r="AH14" s="40" t="str">
        <f t="shared" si="0"/>
        <v/>
      </c>
      <c r="AI14" s="40" t="str">
        <f t="shared" si="7"/>
        <v/>
      </c>
      <c r="AJ14" s="40" t="str">
        <f t="shared" si="8"/>
        <v/>
      </c>
      <c r="AK14" s="40" t="str">
        <f t="shared" si="9"/>
        <v/>
      </c>
      <c r="AL14" s="40" t="str">
        <f t="shared" si="10"/>
        <v/>
      </c>
      <c r="AM14" s="40" t="str">
        <f t="shared" si="11"/>
        <v/>
      </c>
      <c r="AN14" s="40" t="str">
        <f t="shared" si="12"/>
        <v/>
      </c>
      <c r="AO14" s="40" t="str">
        <f t="shared" si="13"/>
        <v/>
      </c>
      <c r="AP14" s="40" t="str">
        <f t="shared" si="14"/>
        <v/>
      </c>
      <c r="AQ14" s="40" t="str">
        <f t="shared" si="15"/>
        <v/>
      </c>
      <c r="AR14" s="40" t="str">
        <f t="shared" si="16"/>
        <v/>
      </c>
      <c r="AS14" s="40" t="s">
        <v>33</v>
      </c>
      <c r="AT14" s="40" t="str">
        <f t="shared" si="17"/>
        <v>{"id": "Rec_Jaw1", "type": "http://www.semanticweb.org/FixOnt#Jaw", "representations": [{"file": "https://raw.githubusercontent.com/GiovanniLaRosa/AVATAR-Public/main/02.PalletAssembly.glb#Rec_Jaw1", "unit": "1"}]}</v>
      </c>
      <c r="AU14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</v>
      </c>
      <c r="AV14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</v>
      </c>
      <c r="AW14" s="15" t="s">
        <v>1</v>
      </c>
      <c r="AX14" s="15"/>
    </row>
    <row r="15" spans="1:55" ht="14.1" customHeight="1">
      <c r="A15" s="38" t="s">
        <v>50</v>
      </c>
      <c r="B15" s="12">
        <v>1</v>
      </c>
      <c r="C15" s="20"/>
      <c r="D15" s="14" t="s">
        <v>87</v>
      </c>
      <c r="E15" s="21"/>
      <c r="F15" s="47" t="s">
        <v>103</v>
      </c>
      <c r="G15" s="12">
        <v>1</v>
      </c>
      <c r="AA15" s="14"/>
      <c r="AB15" s="39" t="str">
        <f t="shared" si="1"/>
        <v>{"id": "Rec_Jaw2"</v>
      </c>
      <c r="AC15" s="40" t="str">
        <f t="shared" si="2"/>
        <v/>
      </c>
      <c r="AD15" s="40" t="str">
        <f t="shared" si="3"/>
        <v>, "type": "http://www.semanticweb.org/FixOnt#Jaw"</v>
      </c>
      <c r="AE15" s="40" t="str">
        <f t="shared" si="4"/>
        <v/>
      </c>
      <c r="AF15" s="40" t="str">
        <f t="shared" si="5"/>
        <v>, "representations": [{"file": "https://raw.githubusercontent.com/GiovanniLaRosa/AVATAR-Public/main/02.PalletAssembly.glb#Rec_Jaw2", "unit": "1"}]</v>
      </c>
      <c r="AG15" s="40" t="str">
        <f t="shared" si="6"/>
        <v/>
      </c>
      <c r="AH15" s="40" t="str">
        <f t="shared" si="0"/>
        <v/>
      </c>
      <c r="AI15" s="40" t="str">
        <f t="shared" si="7"/>
        <v/>
      </c>
      <c r="AJ15" s="40" t="str">
        <f t="shared" si="8"/>
        <v/>
      </c>
      <c r="AK15" s="40" t="str">
        <f t="shared" si="9"/>
        <v/>
      </c>
      <c r="AL15" s="40" t="str">
        <f t="shared" si="10"/>
        <v/>
      </c>
      <c r="AM15" s="40" t="str">
        <f t="shared" si="11"/>
        <v/>
      </c>
      <c r="AN15" s="40" t="str">
        <f t="shared" si="12"/>
        <v/>
      </c>
      <c r="AO15" s="40" t="str">
        <f t="shared" si="13"/>
        <v/>
      </c>
      <c r="AP15" s="40" t="str">
        <f t="shared" si="14"/>
        <v/>
      </c>
      <c r="AQ15" s="40" t="str">
        <f t="shared" si="15"/>
        <v/>
      </c>
      <c r="AR15" s="40" t="str">
        <f t="shared" si="16"/>
        <v/>
      </c>
      <c r="AS15" s="40" t="s">
        <v>33</v>
      </c>
      <c r="AT15" s="40" t="str">
        <f t="shared" si="17"/>
        <v>{"id": "Rec_Jaw2", "type": "http://www.semanticweb.org/FixOnt#Jaw", "representations": [{"file": "https://raw.githubusercontent.com/GiovanniLaRosa/AVATAR-Public/main/02.PalletAssembly.glb#Rec_Jaw2", "unit": "1"}]}</v>
      </c>
      <c r="AU15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</v>
      </c>
      <c r="AV15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</v>
      </c>
      <c r="AW15" s="15" t="s">
        <v>1</v>
      </c>
      <c r="AX15" s="15"/>
    </row>
    <row r="16" spans="1:55" ht="14.1" customHeight="1">
      <c r="A16" s="38" t="s">
        <v>51</v>
      </c>
      <c r="B16" s="12">
        <v>1</v>
      </c>
      <c r="C16" s="20"/>
      <c r="D16" s="14" t="s">
        <v>87</v>
      </c>
      <c r="E16" s="21"/>
      <c r="F16" s="47" t="s">
        <v>104</v>
      </c>
      <c r="G16" s="12">
        <v>1</v>
      </c>
      <c r="AA16" s="14"/>
      <c r="AB16" s="39" t="str">
        <f t="shared" si="1"/>
        <v>{"id": "Rec_Jaw3"</v>
      </c>
      <c r="AC16" s="40" t="str">
        <f t="shared" si="2"/>
        <v/>
      </c>
      <c r="AD16" s="40" t="str">
        <f t="shared" si="3"/>
        <v>, "type": "http://www.semanticweb.org/FixOnt#Jaw"</v>
      </c>
      <c r="AE16" s="40" t="str">
        <f t="shared" si="4"/>
        <v/>
      </c>
      <c r="AF16" s="40" t="str">
        <f t="shared" si="5"/>
        <v>, "representations": [{"file": "https://raw.githubusercontent.com/GiovanniLaRosa/AVATAR-Public/main/02.PalletAssembly.glb#Rec_Jaw3", "unit": "1"}]</v>
      </c>
      <c r="AG16" s="40" t="str">
        <f t="shared" si="6"/>
        <v/>
      </c>
      <c r="AH16" s="40" t="str">
        <f t="shared" si="0"/>
        <v/>
      </c>
      <c r="AI16" s="40" t="str">
        <f t="shared" si="7"/>
        <v/>
      </c>
      <c r="AJ16" s="40" t="str">
        <f t="shared" si="8"/>
        <v/>
      </c>
      <c r="AK16" s="40" t="str">
        <f t="shared" si="9"/>
        <v/>
      </c>
      <c r="AL16" s="40" t="str">
        <f t="shared" si="10"/>
        <v/>
      </c>
      <c r="AM16" s="40" t="str">
        <f t="shared" si="11"/>
        <v/>
      </c>
      <c r="AN16" s="40" t="str">
        <f t="shared" si="12"/>
        <v/>
      </c>
      <c r="AO16" s="40" t="str">
        <f t="shared" si="13"/>
        <v/>
      </c>
      <c r="AP16" s="40" t="str">
        <f t="shared" si="14"/>
        <v/>
      </c>
      <c r="AQ16" s="40" t="str">
        <f t="shared" si="15"/>
        <v/>
      </c>
      <c r="AR16" s="40" t="str">
        <f t="shared" si="16"/>
        <v/>
      </c>
      <c r="AS16" s="40" t="s">
        <v>33</v>
      </c>
      <c r="AT16" s="40" t="str">
        <f t="shared" si="17"/>
        <v>{"id": "Rec_Jaw3", "type": "http://www.semanticweb.org/FixOnt#Jaw", "representations": [{"file": "https://raw.githubusercontent.com/GiovanniLaRosa/AVATAR-Public/main/02.PalletAssembly.glb#Rec_Jaw3", "unit": "1"}]}</v>
      </c>
      <c r="AU16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</v>
      </c>
      <c r="AV16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</v>
      </c>
      <c r="AW16" s="15" t="s">
        <v>1</v>
      </c>
      <c r="AX16" s="15"/>
    </row>
    <row r="17" spans="1:50" ht="14.1" customHeight="1">
      <c r="A17" s="38" t="s">
        <v>52</v>
      </c>
      <c r="B17" s="12">
        <v>1</v>
      </c>
      <c r="C17" s="20"/>
      <c r="D17" s="14" t="s">
        <v>88</v>
      </c>
      <c r="E17" s="21"/>
      <c r="F17" s="47" t="s">
        <v>105</v>
      </c>
      <c r="G17" s="12">
        <v>1</v>
      </c>
      <c r="AA17" s="14"/>
      <c r="AB17" s="39" t="str">
        <f t="shared" si="1"/>
        <v>{"id": "Sup_Base1"</v>
      </c>
      <c r="AC17" s="40" t="str">
        <f t="shared" si="2"/>
        <v/>
      </c>
      <c r="AD17" s="40" t="str">
        <f t="shared" si="3"/>
        <v>, "type": "http://www.semanticweb.org/FixOnt#Support"</v>
      </c>
      <c r="AE17" s="40" t="str">
        <f t="shared" si="4"/>
        <v/>
      </c>
      <c r="AF17" s="40" t="str">
        <f t="shared" si="5"/>
        <v>, "representations": [{"file": "https://raw.githubusercontent.com/GiovanniLaRosa/AVATAR-Public/main/02.PalletAssembly.glb#Sup_Base1", "unit": "1"}]</v>
      </c>
      <c r="AG17" s="40" t="str">
        <f t="shared" si="6"/>
        <v/>
      </c>
      <c r="AH17" s="40" t="str">
        <f t="shared" si="0"/>
        <v/>
      </c>
      <c r="AI17" s="40" t="str">
        <f t="shared" si="7"/>
        <v/>
      </c>
      <c r="AJ17" s="40" t="str">
        <f t="shared" si="8"/>
        <v/>
      </c>
      <c r="AK17" s="40" t="str">
        <f t="shared" si="9"/>
        <v/>
      </c>
      <c r="AL17" s="40" t="str">
        <f t="shared" si="10"/>
        <v/>
      </c>
      <c r="AM17" s="40" t="str">
        <f t="shared" si="11"/>
        <v/>
      </c>
      <c r="AN17" s="40" t="str">
        <f t="shared" si="12"/>
        <v/>
      </c>
      <c r="AO17" s="40" t="str">
        <f t="shared" si="13"/>
        <v/>
      </c>
      <c r="AP17" s="40" t="str">
        <f t="shared" si="14"/>
        <v/>
      </c>
      <c r="AQ17" s="40" t="str">
        <f t="shared" si="15"/>
        <v/>
      </c>
      <c r="AR17" s="40" t="str">
        <f t="shared" si="16"/>
        <v/>
      </c>
      <c r="AS17" s="40" t="s">
        <v>33</v>
      </c>
      <c r="AT17" s="40" t="str">
        <f t="shared" si="17"/>
        <v>{"id": "Sup_Base1", "type": "http://www.semanticweb.org/FixOnt#Support", "representations": [{"file": "https://raw.githubusercontent.com/GiovanniLaRosa/AVATAR-Public/main/02.PalletAssembly.glb#Sup_Base1", "unit": "1"}]}</v>
      </c>
      <c r="AU17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</v>
      </c>
      <c r="AV17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</v>
      </c>
      <c r="AW17" s="15" t="s">
        <v>1</v>
      </c>
      <c r="AX17" s="15"/>
    </row>
    <row r="18" spans="1:50" ht="14.1" customHeight="1">
      <c r="A18" s="38" t="s">
        <v>53</v>
      </c>
      <c r="B18" s="12">
        <v>1</v>
      </c>
      <c r="C18" s="20"/>
      <c r="D18" s="14" t="s">
        <v>88</v>
      </c>
      <c r="E18" s="21"/>
      <c r="F18" s="47" t="s">
        <v>106</v>
      </c>
      <c r="G18" s="12">
        <v>1</v>
      </c>
      <c r="AA18" s="14"/>
      <c r="AB18" s="39" t="str">
        <f t="shared" si="1"/>
        <v>{"id": "Sup_Base2"</v>
      </c>
      <c r="AC18" s="40" t="str">
        <f t="shared" si="2"/>
        <v/>
      </c>
      <c r="AD18" s="40" t="str">
        <f t="shared" si="3"/>
        <v>, "type": "http://www.semanticweb.org/FixOnt#Support"</v>
      </c>
      <c r="AE18" s="40" t="str">
        <f t="shared" si="4"/>
        <v/>
      </c>
      <c r="AF18" s="40" t="str">
        <f t="shared" si="5"/>
        <v>, "representations": [{"file": "https://raw.githubusercontent.com/GiovanniLaRosa/AVATAR-Public/main/02.PalletAssembly.glb#Sup_Base2", "unit": "1"}]</v>
      </c>
      <c r="AG18" s="40" t="str">
        <f t="shared" si="6"/>
        <v/>
      </c>
      <c r="AH18" s="40" t="str">
        <f t="shared" si="0"/>
        <v/>
      </c>
      <c r="AI18" s="40" t="str">
        <f t="shared" si="7"/>
        <v/>
      </c>
      <c r="AJ18" s="40" t="str">
        <f t="shared" si="8"/>
        <v/>
      </c>
      <c r="AK18" s="40" t="str">
        <f t="shared" si="9"/>
        <v/>
      </c>
      <c r="AL18" s="40" t="str">
        <f t="shared" si="10"/>
        <v/>
      </c>
      <c r="AM18" s="40" t="str">
        <f t="shared" si="11"/>
        <v/>
      </c>
      <c r="AN18" s="40" t="str">
        <f t="shared" si="12"/>
        <v/>
      </c>
      <c r="AO18" s="40" t="str">
        <f t="shared" si="13"/>
        <v/>
      </c>
      <c r="AP18" s="40" t="str">
        <f t="shared" si="14"/>
        <v/>
      </c>
      <c r="AQ18" s="40" t="str">
        <f t="shared" si="15"/>
        <v/>
      </c>
      <c r="AR18" s="40" t="str">
        <f t="shared" si="16"/>
        <v/>
      </c>
      <c r="AS18" s="40" t="s">
        <v>33</v>
      </c>
      <c r="AT18" s="40" t="str">
        <f t="shared" si="17"/>
        <v>{"id": "Sup_Base2", "type": "http://www.semanticweb.org/FixOnt#Support", "representations": [{"file": "https://raw.githubusercontent.com/GiovanniLaRosa/AVATAR-Public/main/02.PalletAssembly.glb#Sup_Base2", "unit": "1"}]}</v>
      </c>
      <c r="AU18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</v>
      </c>
      <c r="AV18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</v>
      </c>
      <c r="AW18" s="15" t="s">
        <v>1</v>
      </c>
      <c r="AX18" s="15"/>
    </row>
    <row r="19" spans="1:50" ht="14.1" customHeight="1">
      <c r="A19" s="38" t="s">
        <v>54</v>
      </c>
      <c r="B19" s="12">
        <v>1</v>
      </c>
      <c r="C19" s="20"/>
      <c r="D19" s="14" t="s">
        <v>88</v>
      </c>
      <c r="E19" s="21"/>
      <c r="F19" s="47" t="s">
        <v>107</v>
      </c>
      <c r="G19" s="12">
        <v>1</v>
      </c>
      <c r="AA19" s="14"/>
      <c r="AB19" s="39" t="str">
        <f t="shared" si="1"/>
        <v>{"id": "Sup_Base3"</v>
      </c>
      <c r="AC19" s="40" t="str">
        <f t="shared" si="2"/>
        <v/>
      </c>
      <c r="AD19" s="40" t="str">
        <f t="shared" si="3"/>
        <v>, "type": "http://www.semanticweb.org/FixOnt#Support"</v>
      </c>
      <c r="AE19" s="40" t="str">
        <f t="shared" si="4"/>
        <v/>
      </c>
      <c r="AF19" s="40" t="str">
        <f t="shared" si="5"/>
        <v>, "representations": [{"file": "https://raw.githubusercontent.com/GiovanniLaRosa/AVATAR-Public/main/02.PalletAssembly.glb#Sup_Base3", "unit": "1"}]</v>
      </c>
      <c r="AG19" s="40" t="str">
        <f t="shared" si="6"/>
        <v/>
      </c>
      <c r="AH19" s="40" t="str">
        <f t="shared" si="0"/>
        <v/>
      </c>
      <c r="AI19" s="40" t="str">
        <f t="shared" si="7"/>
        <v/>
      </c>
      <c r="AJ19" s="40" t="str">
        <f t="shared" si="8"/>
        <v/>
      </c>
      <c r="AK19" s="40" t="str">
        <f t="shared" si="9"/>
        <v/>
      </c>
      <c r="AL19" s="40" t="str">
        <f t="shared" si="10"/>
        <v/>
      </c>
      <c r="AM19" s="40" t="str">
        <f t="shared" si="11"/>
        <v/>
      </c>
      <c r="AN19" s="40" t="str">
        <f t="shared" si="12"/>
        <v/>
      </c>
      <c r="AO19" s="40" t="str">
        <f t="shared" si="13"/>
        <v/>
      </c>
      <c r="AP19" s="40" t="str">
        <f t="shared" si="14"/>
        <v/>
      </c>
      <c r="AQ19" s="40" t="str">
        <f t="shared" si="15"/>
        <v/>
      </c>
      <c r="AR19" s="40" t="str">
        <f t="shared" si="16"/>
        <v/>
      </c>
      <c r="AS19" s="40" t="s">
        <v>33</v>
      </c>
      <c r="AT19" s="40" t="str">
        <f t="shared" si="17"/>
        <v>{"id": "Sup_Base3", "type": "http://www.semanticweb.org/FixOnt#Support", "representations": [{"file": "https://raw.githubusercontent.com/GiovanniLaRosa/AVATAR-Public/main/02.PalletAssembly.glb#Sup_Base3", "unit": "1"}]}</v>
      </c>
      <c r="AU19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</v>
      </c>
      <c r="AV19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</v>
      </c>
      <c r="AW19" s="15" t="s">
        <v>1</v>
      </c>
      <c r="AX19" s="15"/>
    </row>
    <row r="20" spans="1:50" ht="14.1" customHeight="1">
      <c r="A20" s="38" t="s">
        <v>55</v>
      </c>
      <c r="B20" s="12">
        <v>1</v>
      </c>
      <c r="C20" s="20"/>
      <c r="D20" s="14" t="s">
        <v>89</v>
      </c>
      <c r="E20" s="21"/>
      <c r="F20" s="47" t="s">
        <v>108</v>
      </c>
      <c r="G20" s="12">
        <v>1</v>
      </c>
      <c r="AA20" s="14"/>
      <c r="AB20" s="39" t="str">
        <f t="shared" si="1"/>
        <v>{"id": "Nut"</v>
      </c>
      <c r="AC20" s="40" t="str">
        <f t="shared" si="2"/>
        <v/>
      </c>
      <c r="AD20" s="40" t="str">
        <f t="shared" si="3"/>
        <v>, "type": "http://www.semanticweb.org/FixOnt#ScrewTypeFasteners"</v>
      </c>
      <c r="AE20" s="40" t="str">
        <f t="shared" si="4"/>
        <v/>
      </c>
      <c r="AF20" s="40" t="str">
        <f t="shared" si="5"/>
        <v>, "representations": [{"file": "https://raw.githubusercontent.com/GiovanniLaRosa/AVATAR-Public/main/02.PalletAssembly.glb#Nut", "unit": "1"}]</v>
      </c>
      <c r="AG20" s="40" t="str">
        <f t="shared" si="6"/>
        <v/>
      </c>
      <c r="AH20" s="40" t="str">
        <f t="shared" si="0"/>
        <v/>
      </c>
      <c r="AI20" s="40" t="str">
        <f t="shared" si="7"/>
        <v/>
      </c>
      <c r="AJ20" s="40" t="str">
        <f t="shared" si="8"/>
        <v/>
      </c>
      <c r="AK20" s="40" t="str">
        <f t="shared" si="9"/>
        <v/>
      </c>
      <c r="AL20" s="40" t="str">
        <f t="shared" si="10"/>
        <v/>
      </c>
      <c r="AM20" s="40" t="str">
        <f t="shared" si="11"/>
        <v/>
      </c>
      <c r="AN20" s="40" t="str">
        <f t="shared" si="12"/>
        <v/>
      </c>
      <c r="AO20" s="40" t="str">
        <f t="shared" si="13"/>
        <v/>
      </c>
      <c r="AP20" s="40" t="str">
        <f t="shared" si="14"/>
        <v/>
      </c>
      <c r="AQ20" s="40" t="str">
        <f t="shared" si="15"/>
        <v/>
      </c>
      <c r="AR20" s="40" t="str">
        <f t="shared" si="16"/>
        <v/>
      </c>
      <c r="AS20" s="40" t="s">
        <v>33</v>
      </c>
      <c r="AT20" s="40" t="str">
        <f t="shared" si="17"/>
        <v>{"id": "Nut", "type": "http://www.semanticweb.org/FixOnt#ScrewTypeFasteners", "representations": [{"file": "https://raw.githubusercontent.com/GiovanniLaRosa/AVATAR-Public/main/02.PalletAssembly.glb#Nut", "unit": "1"}]}</v>
      </c>
      <c r="AU20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</v>
      </c>
      <c r="AV20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</v>
      </c>
      <c r="AW20" s="15" t="s">
        <v>1</v>
      </c>
      <c r="AX20" s="15"/>
    </row>
    <row r="21" spans="1:50" ht="14.1" customHeight="1">
      <c r="A21" s="38" t="s">
        <v>56</v>
      </c>
      <c r="B21" s="12">
        <v>1</v>
      </c>
      <c r="C21" s="20"/>
      <c r="D21" s="14" t="s">
        <v>89</v>
      </c>
      <c r="E21" s="21"/>
      <c r="F21" s="47" t="s">
        <v>109</v>
      </c>
      <c r="G21" s="12">
        <v>1</v>
      </c>
      <c r="AA21" s="14"/>
      <c r="AB21" s="39" t="str">
        <f t="shared" si="1"/>
        <v>{"id": "M16"</v>
      </c>
      <c r="AC21" s="40" t="str">
        <f t="shared" si="2"/>
        <v/>
      </c>
      <c r="AD21" s="40" t="str">
        <f t="shared" si="3"/>
        <v>, "type": "http://www.semanticweb.org/FixOnt#ScrewTypeFasteners"</v>
      </c>
      <c r="AE21" s="40" t="str">
        <f t="shared" si="4"/>
        <v/>
      </c>
      <c r="AF21" s="40" t="str">
        <f t="shared" si="5"/>
        <v>, "representations": [{"file": "https://raw.githubusercontent.com/GiovanniLaRosa/AVATAR-Public/main/02.PalletAssembly.glb#M16", "unit": "1"}]</v>
      </c>
      <c r="AG21" s="40" t="str">
        <f t="shared" si="6"/>
        <v/>
      </c>
      <c r="AH21" s="40" t="str">
        <f t="shared" si="0"/>
        <v/>
      </c>
      <c r="AI21" s="40" t="str">
        <f t="shared" si="7"/>
        <v/>
      </c>
      <c r="AJ21" s="40" t="str">
        <f t="shared" si="8"/>
        <v/>
      </c>
      <c r="AK21" s="40" t="str">
        <f t="shared" si="9"/>
        <v/>
      </c>
      <c r="AL21" s="40" t="str">
        <f t="shared" si="10"/>
        <v/>
      </c>
      <c r="AM21" s="40" t="str">
        <f t="shared" si="11"/>
        <v/>
      </c>
      <c r="AN21" s="40" t="str">
        <f t="shared" si="12"/>
        <v/>
      </c>
      <c r="AO21" s="40" t="str">
        <f t="shared" si="13"/>
        <v/>
      </c>
      <c r="AP21" s="40" t="str">
        <f t="shared" si="14"/>
        <v/>
      </c>
      <c r="AQ21" s="40" t="str">
        <f t="shared" si="15"/>
        <v/>
      </c>
      <c r="AR21" s="40" t="str">
        <f t="shared" si="16"/>
        <v/>
      </c>
      <c r="AS21" s="40" t="s">
        <v>33</v>
      </c>
      <c r="AT21" s="40" t="str">
        <f t="shared" si="17"/>
        <v>{"id": "M16", "type": "http://www.semanticweb.org/FixOnt#ScrewTypeFasteners", "representations": [{"file": "https://raw.githubusercontent.com/GiovanniLaRosa/AVATAR-Public/main/02.PalletAssembly.glb#M16", "unit": "1"}]}</v>
      </c>
      <c r="AU21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</v>
      </c>
      <c r="AV21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</v>
      </c>
      <c r="AW21" s="15" t="s">
        <v>1</v>
      </c>
      <c r="AX21" s="15"/>
    </row>
    <row r="22" spans="1:50" ht="14.1" customHeight="1">
      <c r="A22" s="38" t="s">
        <v>55</v>
      </c>
      <c r="B22" s="12">
        <v>1</v>
      </c>
      <c r="C22" s="20"/>
      <c r="D22" s="14" t="s">
        <v>89</v>
      </c>
      <c r="E22" s="21"/>
      <c r="F22" s="47" t="s">
        <v>108</v>
      </c>
      <c r="G22" s="12">
        <v>1</v>
      </c>
      <c r="AA22" s="14"/>
      <c r="AB22" s="39" t="str">
        <f t="shared" si="1"/>
        <v>{"id": "Nut"</v>
      </c>
      <c r="AC22" s="40" t="str">
        <f t="shared" si="2"/>
        <v/>
      </c>
      <c r="AD22" s="40" t="str">
        <f t="shared" si="3"/>
        <v>, "type": "http://www.semanticweb.org/FixOnt#ScrewTypeFasteners"</v>
      </c>
      <c r="AE22" s="40" t="str">
        <f t="shared" si="4"/>
        <v/>
      </c>
      <c r="AF22" s="40" t="str">
        <f t="shared" si="5"/>
        <v>, "representations": [{"file": "https://raw.githubusercontent.com/GiovanniLaRosa/AVATAR-Public/main/02.PalletAssembly.glb#Nut", "unit": "1"}]</v>
      </c>
      <c r="AG22" s="40" t="str">
        <f t="shared" si="6"/>
        <v/>
      </c>
      <c r="AH22" s="40" t="str">
        <f t="shared" si="0"/>
        <v/>
      </c>
      <c r="AI22" s="40" t="str">
        <f t="shared" si="7"/>
        <v/>
      </c>
      <c r="AJ22" s="40" t="str">
        <f t="shared" si="8"/>
        <v/>
      </c>
      <c r="AK22" s="40" t="str">
        <f t="shared" si="9"/>
        <v/>
      </c>
      <c r="AL22" s="40" t="str">
        <f t="shared" si="10"/>
        <v/>
      </c>
      <c r="AM22" s="40" t="str">
        <f t="shared" si="11"/>
        <v/>
      </c>
      <c r="AN22" s="40" t="str">
        <f t="shared" si="12"/>
        <v/>
      </c>
      <c r="AO22" s="40" t="str">
        <f t="shared" si="13"/>
        <v/>
      </c>
      <c r="AP22" s="40" t="str">
        <f t="shared" si="14"/>
        <v/>
      </c>
      <c r="AQ22" s="40" t="str">
        <f t="shared" si="15"/>
        <v/>
      </c>
      <c r="AR22" s="40" t="str">
        <f t="shared" si="16"/>
        <v/>
      </c>
      <c r="AS22" s="40" t="s">
        <v>33</v>
      </c>
      <c r="AT22" s="40" t="str">
        <f t="shared" si="17"/>
        <v>{"id": "Nut", "type": "http://www.semanticweb.org/FixOnt#ScrewTypeFasteners", "representations": [{"file": "https://raw.githubusercontent.com/GiovanniLaRosa/AVATAR-Public/main/02.PalletAssembly.glb#Nut", "unit": "1"}]}</v>
      </c>
      <c r="AU22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</v>
      </c>
      <c r="AV22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</v>
      </c>
      <c r="AW22" s="15" t="s">
        <v>1</v>
      </c>
      <c r="AX22" s="15"/>
    </row>
    <row r="23" spans="1:50" ht="14.1" customHeight="1">
      <c r="A23" s="38" t="s">
        <v>56</v>
      </c>
      <c r="B23" s="12">
        <v>1</v>
      </c>
      <c r="C23" s="20"/>
      <c r="D23" s="14" t="s">
        <v>89</v>
      </c>
      <c r="E23" s="21"/>
      <c r="F23" s="47" t="s">
        <v>109</v>
      </c>
      <c r="G23" s="12">
        <v>1</v>
      </c>
      <c r="AA23" s="14"/>
      <c r="AB23" s="39" t="str">
        <f t="shared" si="1"/>
        <v>{"id": "M16"</v>
      </c>
      <c r="AC23" s="40" t="str">
        <f t="shared" si="2"/>
        <v/>
      </c>
      <c r="AD23" s="40" t="str">
        <f t="shared" si="3"/>
        <v>, "type": "http://www.semanticweb.org/FixOnt#ScrewTypeFasteners"</v>
      </c>
      <c r="AE23" s="40" t="str">
        <f t="shared" si="4"/>
        <v/>
      </c>
      <c r="AF23" s="40" t="str">
        <f t="shared" si="5"/>
        <v>, "representations": [{"file": "https://raw.githubusercontent.com/GiovanniLaRosa/AVATAR-Public/main/02.PalletAssembly.glb#M16", "unit": "1"}]</v>
      </c>
      <c r="AG23" s="40" t="str">
        <f t="shared" si="6"/>
        <v/>
      </c>
      <c r="AH23" s="40" t="str">
        <f t="shared" si="0"/>
        <v/>
      </c>
      <c r="AI23" s="40" t="str">
        <f t="shared" si="7"/>
        <v/>
      </c>
      <c r="AJ23" s="40" t="str">
        <f t="shared" si="8"/>
        <v/>
      </c>
      <c r="AK23" s="40" t="str">
        <f t="shared" si="9"/>
        <v/>
      </c>
      <c r="AL23" s="40" t="str">
        <f t="shared" si="10"/>
        <v/>
      </c>
      <c r="AM23" s="40" t="str">
        <f t="shared" si="11"/>
        <v/>
      </c>
      <c r="AN23" s="40" t="str">
        <f t="shared" si="12"/>
        <v/>
      </c>
      <c r="AO23" s="40" t="str">
        <f t="shared" si="13"/>
        <v/>
      </c>
      <c r="AP23" s="40" t="str">
        <f t="shared" si="14"/>
        <v/>
      </c>
      <c r="AQ23" s="40" t="str">
        <f t="shared" si="15"/>
        <v/>
      </c>
      <c r="AR23" s="40" t="str">
        <f t="shared" si="16"/>
        <v/>
      </c>
      <c r="AS23" s="40" t="s">
        <v>33</v>
      </c>
      <c r="AT23" s="40" t="str">
        <f t="shared" si="17"/>
        <v>{"id": "M16", "type": "http://www.semanticweb.org/FixOnt#ScrewTypeFasteners", "representations": [{"file": "https://raw.githubusercontent.com/GiovanniLaRosa/AVATAR-Public/main/02.PalletAssembly.glb#M16", "unit": "1"}]}</v>
      </c>
      <c r="AU23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</v>
      </c>
      <c r="AV23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</v>
      </c>
      <c r="AW23" s="15" t="s">
        <v>1</v>
      </c>
      <c r="AX23" s="15"/>
    </row>
    <row r="24" spans="1:50" ht="14.1" customHeight="1">
      <c r="A24" s="38" t="s">
        <v>57</v>
      </c>
      <c r="B24" s="12">
        <v>1</v>
      </c>
      <c r="C24" s="20"/>
      <c r="D24" s="14" t="s">
        <v>85</v>
      </c>
      <c r="E24" s="21"/>
      <c r="F24" s="47" t="s">
        <v>110</v>
      </c>
      <c r="G24" s="12">
        <v>1</v>
      </c>
      <c r="AA24" s="14"/>
      <c r="AB24" s="39" t="str">
        <f t="shared" si="1"/>
        <v>{"id": "Cat_WIP1"</v>
      </c>
      <c r="AC24" s="40" t="str">
        <f t="shared" si="2"/>
        <v/>
      </c>
      <c r="AD24" s="40" t="str">
        <f t="shared" si="3"/>
        <v>, "type": "http://www.semanticweb.org/FixDesignOnt#Workpiece"</v>
      </c>
      <c r="AE24" s="40" t="str">
        <f t="shared" si="4"/>
        <v/>
      </c>
      <c r="AF24" s="40" t="str">
        <f t="shared" si="5"/>
        <v>, "representations": [{"file": "https://raw.githubusercontent.com/GiovanniLaRosa/AVATAR-Public/main/02.PalletAssembly.glb#Cat_WIP1", "unit": "1"}]</v>
      </c>
      <c r="AG24" s="40" t="str">
        <f t="shared" si="6"/>
        <v/>
      </c>
      <c r="AH24" s="40" t="str">
        <f t="shared" si="0"/>
        <v/>
      </c>
      <c r="AI24" s="40" t="str">
        <f t="shared" si="7"/>
        <v/>
      </c>
      <c r="AJ24" s="40" t="str">
        <f t="shared" si="8"/>
        <v/>
      </c>
      <c r="AK24" s="40" t="str">
        <f t="shared" si="9"/>
        <v/>
      </c>
      <c r="AL24" s="40" t="str">
        <f t="shared" si="10"/>
        <v/>
      </c>
      <c r="AM24" s="40" t="str">
        <f t="shared" si="11"/>
        <v/>
      </c>
      <c r="AN24" s="40" t="str">
        <f t="shared" si="12"/>
        <v/>
      </c>
      <c r="AO24" s="40" t="str">
        <f t="shared" si="13"/>
        <v/>
      </c>
      <c r="AP24" s="40" t="str">
        <f t="shared" si="14"/>
        <v/>
      </c>
      <c r="AQ24" s="40" t="str">
        <f t="shared" si="15"/>
        <v/>
      </c>
      <c r="AR24" s="40" t="str">
        <f t="shared" si="16"/>
        <v/>
      </c>
      <c r="AS24" s="40" t="s">
        <v>33</v>
      </c>
      <c r="AT24" s="40" t="str">
        <f t="shared" si="17"/>
        <v>{"id": "Cat_WIP1", "type": "http://www.semanticweb.org/FixDesignOnt#Workpiece", "representations": [{"file": "https://raw.githubusercontent.com/GiovanniLaRosa/AVATAR-Public/main/02.PalletAssembly.glb#Cat_WIP1", "unit": "1"}]}</v>
      </c>
      <c r="AU24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</v>
      </c>
      <c r="AV24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</v>
      </c>
      <c r="AW24" s="15" t="s">
        <v>1</v>
      </c>
      <c r="AX24" s="15"/>
    </row>
    <row r="25" spans="1:50" ht="14.1" customHeight="1">
      <c r="A25" s="38" t="s">
        <v>58</v>
      </c>
      <c r="B25" s="12">
        <v>1</v>
      </c>
      <c r="C25" s="20"/>
      <c r="D25" s="14" t="s">
        <v>86</v>
      </c>
      <c r="E25" s="21"/>
      <c r="F25" s="47" t="s">
        <v>111</v>
      </c>
      <c r="G25" s="12">
        <v>1</v>
      </c>
      <c r="AA25" s="14"/>
      <c r="AB25" s="39" t="str">
        <f t="shared" si="1"/>
        <v>{"id": "BasePlate02"</v>
      </c>
      <c r="AC25" s="40" t="str">
        <f t="shared" si="2"/>
        <v/>
      </c>
      <c r="AD25" s="40" t="str">
        <f t="shared" si="3"/>
        <v>, "type": "http://www.semanticweb.org/FixOnt#FixtureBody"</v>
      </c>
      <c r="AE25" s="40" t="str">
        <f t="shared" si="4"/>
        <v/>
      </c>
      <c r="AF25" s="40" t="str">
        <f t="shared" si="5"/>
        <v>, "representations": [{"file": "https://raw.githubusercontent.com/GiovanniLaRosa/AVATAR-Public/main/02.PalletAssembly.glb#BasePlate02", "unit": "1"}]</v>
      </c>
      <c r="AG25" s="40" t="str">
        <f t="shared" si="6"/>
        <v/>
      </c>
      <c r="AH25" s="40" t="str">
        <f t="shared" si="0"/>
        <v/>
      </c>
      <c r="AI25" s="40" t="str">
        <f t="shared" si="7"/>
        <v/>
      </c>
      <c r="AJ25" s="40" t="str">
        <f t="shared" si="8"/>
        <v/>
      </c>
      <c r="AK25" s="40" t="str">
        <f t="shared" si="9"/>
        <v/>
      </c>
      <c r="AL25" s="40" t="str">
        <f t="shared" si="10"/>
        <v/>
      </c>
      <c r="AM25" s="40" t="str">
        <f t="shared" si="11"/>
        <v/>
      </c>
      <c r="AN25" s="40" t="str">
        <f t="shared" si="12"/>
        <v/>
      </c>
      <c r="AO25" s="40" t="str">
        <f t="shared" si="13"/>
        <v/>
      </c>
      <c r="AP25" s="40" t="str">
        <f t="shared" si="14"/>
        <v/>
      </c>
      <c r="AQ25" s="40" t="str">
        <f t="shared" si="15"/>
        <v/>
      </c>
      <c r="AR25" s="40" t="str">
        <f t="shared" si="16"/>
        <v/>
      </c>
      <c r="AS25" s="40" t="s">
        <v>33</v>
      </c>
      <c r="AT25" s="40" t="str">
        <f t="shared" si="17"/>
        <v>{"id": "BasePlate02", "type": "http://www.semanticweb.org/FixOnt#FixtureBody", "representations": [{"file": "https://raw.githubusercontent.com/GiovanniLaRosa/AVATAR-Public/main/02.PalletAssembly.glb#BasePlate02", "unit": "1"}]}</v>
      </c>
      <c r="AU25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</v>
      </c>
      <c r="AV25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</v>
      </c>
      <c r="AW25" s="15" t="s">
        <v>1</v>
      </c>
      <c r="AX25" s="15"/>
    </row>
    <row r="26" spans="1:50" ht="14.1" customHeight="1">
      <c r="A26" s="38" t="s">
        <v>59</v>
      </c>
      <c r="B26" s="12">
        <v>1</v>
      </c>
      <c r="C26" s="20"/>
      <c r="D26" s="14" t="s">
        <v>87</v>
      </c>
      <c r="E26" s="21"/>
      <c r="F26" s="47" t="s">
        <v>112</v>
      </c>
      <c r="G26" s="12">
        <v>1</v>
      </c>
      <c r="AA26" s="14"/>
      <c r="AB26" s="39" t="str">
        <f t="shared" si="1"/>
        <v>{"id": "Rec_Jaw_11"</v>
      </c>
      <c r="AC26" s="40" t="str">
        <f t="shared" si="2"/>
        <v/>
      </c>
      <c r="AD26" s="40" t="str">
        <f t="shared" si="3"/>
        <v>, "type": "http://www.semanticweb.org/FixOnt#Jaw"</v>
      </c>
      <c r="AE26" s="40" t="str">
        <f t="shared" si="4"/>
        <v/>
      </c>
      <c r="AF26" s="40" t="str">
        <f t="shared" si="5"/>
        <v>, "representations": [{"file": "https://raw.githubusercontent.com/GiovanniLaRosa/AVATAR-Public/main/02.PalletAssembly.glb#Rec_Jaw_11", "unit": "1"}]</v>
      </c>
      <c r="AG26" s="40" t="str">
        <f t="shared" si="6"/>
        <v/>
      </c>
      <c r="AH26" s="40" t="str">
        <f t="shared" si="0"/>
        <v/>
      </c>
      <c r="AI26" s="40" t="str">
        <f t="shared" si="7"/>
        <v/>
      </c>
      <c r="AJ26" s="40" t="str">
        <f t="shared" si="8"/>
        <v/>
      </c>
      <c r="AK26" s="40" t="str">
        <f t="shared" si="9"/>
        <v/>
      </c>
      <c r="AL26" s="40" t="str">
        <f t="shared" si="10"/>
        <v/>
      </c>
      <c r="AM26" s="40" t="str">
        <f t="shared" si="11"/>
        <v/>
      </c>
      <c r="AN26" s="40" t="str">
        <f t="shared" si="12"/>
        <v/>
      </c>
      <c r="AO26" s="40" t="str">
        <f t="shared" si="13"/>
        <v/>
      </c>
      <c r="AP26" s="40" t="str">
        <f t="shared" si="14"/>
        <v/>
      </c>
      <c r="AQ26" s="40" t="str">
        <f t="shared" si="15"/>
        <v/>
      </c>
      <c r="AR26" s="40" t="str">
        <f t="shared" si="16"/>
        <v/>
      </c>
      <c r="AS26" s="40" t="s">
        <v>33</v>
      </c>
      <c r="AT26" s="40" t="str">
        <f t="shared" si="17"/>
        <v>{"id": "Rec_Jaw_11", "type": "http://www.semanticweb.org/FixOnt#Jaw", "representations": [{"file": "https://raw.githubusercontent.com/GiovanniLaRosa/AVATAR-Public/main/02.PalletAssembly.glb#Rec_Jaw_11", "unit": "1"}]}</v>
      </c>
      <c r="AU26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</v>
      </c>
      <c r="AV26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</v>
      </c>
      <c r="AW26" s="15" t="s">
        <v>1</v>
      </c>
      <c r="AX26" s="15"/>
    </row>
    <row r="27" spans="1:50" ht="14.1" customHeight="1">
      <c r="A27" s="38" t="s">
        <v>60</v>
      </c>
      <c r="B27" s="12">
        <v>1</v>
      </c>
      <c r="C27" s="20"/>
      <c r="D27" s="14" t="s">
        <v>87</v>
      </c>
      <c r="E27" s="21"/>
      <c r="F27" s="47" t="s">
        <v>113</v>
      </c>
      <c r="G27" s="12">
        <v>1</v>
      </c>
      <c r="AA27" s="14"/>
      <c r="AB27" s="39" t="str">
        <f t="shared" si="1"/>
        <v>{"id": "Rec_Jaw_12"</v>
      </c>
      <c r="AC27" s="40" t="str">
        <f t="shared" si="2"/>
        <v/>
      </c>
      <c r="AD27" s="40" t="str">
        <f t="shared" si="3"/>
        <v>, "type": "http://www.semanticweb.org/FixOnt#Jaw"</v>
      </c>
      <c r="AE27" s="40" t="str">
        <f t="shared" si="4"/>
        <v/>
      </c>
      <c r="AF27" s="40" t="str">
        <f t="shared" si="5"/>
        <v>, "representations": [{"file": "https://raw.githubusercontent.com/GiovanniLaRosa/AVATAR-Public/main/02.PalletAssembly.glb#Rec_Jaw_12", "unit": "1"}]</v>
      </c>
      <c r="AG27" s="40" t="str">
        <f t="shared" si="6"/>
        <v/>
      </c>
      <c r="AH27" s="40" t="str">
        <f t="shared" si="0"/>
        <v/>
      </c>
      <c r="AI27" s="40" t="str">
        <f t="shared" si="7"/>
        <v/>
      </c>
      <c r="AJ27" s="40" t="str">
        <f t="shared" si="8"/>
        <v/>
      </c>
      <c r="AK27" s="40" t="str">
        <f t="shared" si="9"/>
        <v/>
      </c>
      <c r="AL27" s="40" t="str">
        <f t="shared" si="10"/>
        <v/>
      </c>
      <c r="AM27" s="40" t="str">
        <f t="shared" si="11"/>
        <v/>
      </c>
      <c r="AN27" s="40" t="str">
        <f t="shared" si="12"/>
        <v/>
      </c>
      <c r="AO27" s="40" t="str">
        <f t="shared" si="13"/>
        <v/>
      </c>
      <c r="AP27" s="40" t="str">
        <f t="shared" si="14"/>
        <v/>
      </c>
      <c r="AQ27" s="40" t="str">
        <f t="shared" si="15"/>
        <v/>
      </c>
      <c r="AR27" s="40" t="str">
        <f t="shared" si="16"/>
        <v/>
      </c>
      <c r="AS27" s="40" t="s">
        <v>33</v>
      </c>
      <c r="AT27" s="40" t="str">
        <f t="shared" si="17"/>
        <v>{"id": "Rec_Jaw_12", "type": "http://www.semanticweb.org/FixOnt#Jaw", "representations": [{"file": "https://raw.githubusercontent.com/GiovanniLaRosa/AVATAR-Public/main/02.PalletAssembly.glb#Rec_Jaw_12", "unit": "1"}]}</v>
      </c>
      <c r="AU27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</v>
      </c>
      <c r="AV27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</v>
      </c>
      <c r="AW27" s="15" t="s">
        <v>1</v>
      </c>
      <c r="AX27" s="15"/>
    </row>
    <row r="28" spans="1:50" ht="14.1" customHeight="1">
      <c r="A28" s="38" t="s">
        <v>61</v>
      </c>
      <c r="B28" s="12">
        <v>1</v>
      </c>
      <c r="C28" s="20"/>
      <c r="D28" s="14" t="s">
        <v>90</v>
      </c>
      <c r="E28" s="21"/>
      <c r="F28" s="47" t="s">
        <v>114</v>
      </c>
      <c r="G28" s="12">
        <v>1</v>
      </c>
      <c r="AA28" s="14"/>
      <c r="AB28" s="39" t="str">
        <f t="shared" si="1"/>
        <v>{"id": "Bracket_Setup1"</v>
      </c>
      <c r="AC28" s="40" t="str">
        <f t="shared" si="2"/>
        <v/>
      </c>
      <c r="AD28" s="40" t="str">
        <f t="shared" si="3"/>
        <v>, "type": "http://www.semanticweb.org/FixOnt#ViseHeldFixture"</v>
      </c>
      <c r="AE28" s="40" t="str">
        <f t="shared" si="4"/>
        <v/>
      </c>
      <c r="AF28" s="40" t="str">
        <f t="shared" si="5"/>
        <v>, "representations": [{"file": "https://raw.githubusercontent.com/GiovanniLaRosa/AVATAR-Public/main/02.PalletAssembly.glb#Bracket_Setup1", "unit": "1"}]</v>
      </c>
      <c r="AG28" s="40" t="str">
        <f t="shared" si="6"/>
        <v/>
      </c>
      <c r="AH28" s="40" t="str">
        <f t="shared" si="0"/>
        <v/>
      </c>
      <c r="AI28" s="40" t="str">
        <f t="shared" si="7"/>
        <v/>
      </c>
      <c r="AJ28" s="40" t="str">
        <f t="shared" si="8"/>
        <v/>
      </c>
      <c r="AK28" s="40" t="str">
        <f t="shared" si="9"/>
        <v/>
      </c>
      <c r="AL28" s="40" t="str">
        <f t="shared" si="10"/>
        <v/>
      </c>
      <c r="AM28" s="40" t="str">
        <f t="shared" si="11"/>
        <v/>
      </c>
      <c r="AN28" s="40" t="str">
        <f t="shared" si="12"/>
        <v/>
      </c>
      <c r="AO28" s="40" t="str">
        <f t="shared" si="13"/>
        <v/>
      </c>
      <c r="AP28" s="40" t="str">
        <f t="shared" si="14"/>
        <v/>
      </c>
      <c r="AQ28" s="40" t="str">
        <f t="shared" si="15"/>
        <v/>
      </c>
      <c r="AR28" s="40" t="str">
        <f t="shared" si="16"/>
        <v/>
      </c>
      <c r="AS28" s="40" t="s">
        <v>33</v>
      </c>
      <c r="AT28" s="40" t="str">
        <f t="shared" si="17"/>
        <v>{"id": "Bracket_Setup1", "type": "http://www.semanticweb.org/FixOnt#ViseHeldFixture", "representations": [{"file": "https://raw.githubusercontent.com/GiovanniLaRosa/AVATAR-Public/main/02.PalletAssembly.glb#Bracket_Setup1", "unit": "1"}]}</v>
      </c>
      <c r="AU28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</v>
      </c>
      <c r="AV28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</v>
      </c>
      <c r="AW28" s="15" t="s">
        <v>1</v>
      </c>
      <c r="AX28" s="15"/>
    </row>
    <row r="29" spans="1:50" ht="14.1" customHeight="1">
      <c r="A29" s="38" t="s">
        <v>62</v>
      </c>
      <c r="B29" s="12">
        <v>1</v>
      </c>
      <c r="C29" s="20"/>
      <c r="D29" s="14" t="s">
        <v>90</v>
      </c>
      <c r="E29" s="21"/>
      <c r="F29" s="47" t="s">
        <v>115</v>
      </c>
      <c r="G29" s="12">
        <v>1</v>
      </c>
      <c r="AA29" s="14"/>
      <c r="AB29" s="39" t="str">
        <f t="shared" si="1"/>
        <v>{"id": "Bracket_Setup2"</v>
      </c>
      <c r="AC29" s="40" t="str">
        <f t="shared" si="2"/>
        <v/>
      </c>
      <c r="AD29" s="40" t="str">
        <f t="shared" si="3"/>
        <v>, "type": "http://www.semanticweb.org/FixOnt#ViseHeldFixture"</v>
      </c>
      <c r="AE29" s="40" t="str">
        <f t="shared" si="4"/>
        <v/>
      </c>
      <c r="AF29" s="40" t="str">
        <f t="shared" si="5"/>
        <v>, "representations": [{"file": "https://raw.githubusercontent.com/GiovanniLaRosa/AVATAR-Public/main/02.PalletAssembly.glb#Bracket_Setup2", "unit": "1"}]</v>
      </c>
      <c r="AG29" s="40" t="str">
        <f t="shared" si="6"/>
        <v/>
      </c>
      <c r="AH29" s="40" t="str">
        <f t="shared" si="0"/>
        <v/>
      </c>
      <c r="AI29" s="40" t="str">
        <f t="shared" si="7"/>
        <v/>
      </c>
      <c r="AJ29" s="40" t="str">
        <f t="shared" si="8"/>
        <v/>
      </c>
      <c r="AK29" s="40" t="str">
        <f t="shared" si="9"/>
        <v/>
      </c>
      <c r="AL29" s="40" t="str">
        <f t="shared" si="10"/>
        <v/>
      </c>
      <c r="AM29" s="40" t="str">
        <f t="shared" si="11"/>
        <v/>
      </c>
      <c r="AN29" s="40" t="str">
        <f t="shared" si="12"/>
        <v/>
      </c>
      <c r="AO29" s="40" t="str">
        <f t="shared" si="13"/>
        <v/>
      </c>
      <c r="AP29" s="40" t="str">
        <f t="shared" si="14"/>
        <v/>
      </c>
      <c r="AQ29" s="40" t="str">
        <f t="shared" si="15"/>
        <v/>
      </c>
      <c r="AR29" s="40" t="str">
        <f t="shared" si="16"/>
        <v/>
      </c>
      <c r="AS29" s="40" t="s">
        <v>33</v>
      </c>
      <c r="AT29" s="40" t="str">
        <f t="shared" si="17"/>
        <v>{"id": "Bracket_Setup2", "type": "http://www.semanticweb.org/FixOnt#ViseHeldFixture", "representations": [{"file": "https://raw.githubusercontent.com/GiovanniLaRosa/AVATAR-Public/main/02.PalletAssembly.glb#Bracket_Setup2", "unit": "1"}]}</v>
      </c>
      <c r="AU29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</v>
      </c>
      <c r="AV29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</v>
      </c>
      <c r="AW29" s="15" t="s">
        <v>1</v>
      </c>
      <c r="AX29" s="15"/>
    </row>
    <row r="30" spans="1:50" ht="14.1" customHeight="1">
      <c r="A30" s="38" t="s">
        <v>63</v>
      </c>
      <c r="B30" s="12">
        <v>1</v>
      </c>
      <c r="C30" s="20"/>
      <c r="D30" s="14" t="s">
        <v>91</v>
      </c>
      <c r="E30" s="21"/>
      <c r="F30" s="47" t="s">
        <v>116</v>
      </c>
      <c r="G30" s="12">
        <v>1</v>
      </c>
      <c r="AA30" s="14"/>
      <c r="AB30" s="39" t="str">
        <f t="shared" si="1"/>
        <v>{"id": "Reference_Pin"</v>
      </c>
      <c r="AC30" s="40" t="str">
        <f t="shared" si="2"/>
        <v/>
      </c>
      <c r="AD30" s="40" t="str">
        <f t="shared" si="3"/>
        <v>, "type": "http://www.semanticweb.org/FixOnt#PinLocator"</v>
      </c>
      <c r="AE30" s="40" t="str">
        <f t="shared" si="4"/>
        <v/>
      </c>
      <c r="AF30" s="40" t="str">
        <f t="shared" si="5"/>
        <v>, "representations": [{"file": "https://raw.githubusercontent.com/GiovanniLaRosa/AVATAR-Public/main/02.PalletAssembly.glb#Reference_Pin", "unit": "1"}]</v>
      </c>
      <c r="AG30" s="40" t="str">
        <f t="shared" si="6"/>
        <v/>
      </c>
      <c r="AH30" s="40" t="str">
        <f t="shared" si="0"/>
        <v/>
      </c>
      <c r="AI30" s="40" t="str">
        <f t="shared" si="7"/>
        <v/>
      </c>
      <c r="AJ30" s="40" t="str">
        <f t="shared" si="8"/>
        <v/>
      </c>
      <c r="AK30" s="40" t="str">
        <f t="shared" si="9"/>
        <v/>
      </c>
      <c r="AL30" s="40" t="str">
        <f t="shared" si="10"/>
        <v/>
      </c>
      <c r="AM30" s="40" t="str">
        <f t="shared" si="11"/>
        <v/>
      </c>
      <c r="AN30" s="40" t="str">
        <f t="shared" si="12"/>
        <v/>
      </c>
      <c r="AO30" s="40" t="str">
        <f t="shared" si="13"/>
        <v/>
      </c>
      <c r="AP30" s="40" t="str">
        <f t="shared" si="14"/>
        <v/>
      </c>
      <c r="AQ30" s="40" t="str">
        <f t="shared" si="15"/>
        <v/>
      </c>
      <c r="AR30" s="40" t="str">
        <f t="shared" si="16"/>
        <v/>
      </c>
      <c r="AS30" s="40" t="s">
        <v>33</v>
      </c>
      <c r="AT30" s="40" t="str">
        <f t="shared" si="17"/>
        <v>{"id": "Reference_Pin", "type": "http://www.semanticweb.org/FixOnt#PinLocator", "representations": [{"file": "https://raw.githubusercontent.com/GiovanniLaRosa/AVATAR-Public/main/02.PalletAssembly.glb#Reference_Pin", "unit": "1"}]}</v>
      </c>
      <c r="AU30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</v>
      </c>
      <c r="AV30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</v>
      </c>
      <c r="AW30" s="15" t="s">
        <v>1</v>
      </c>
      <c r="AX30" s="15"/>
    </row>
    <row r="31" spans="1:50" ht="14.1" customHeight="1">
      <c r="A31" s="38" t="s">
        <v>64</v>
      </c>
      <c r="B31" s="12">
        <v>1</v>
      </c>
      <c r="C31" s="20"/>
      <c r="D31" s="14" t="s">
        <v>92</v>
      </c>
      <c r="E31" s="21"/>
      <c r="F31" s="47" t="s">
        <v>117</v>
      </c>
      <c r="G31" s="12">
        <v>1</v>
      </c>
      <c r="AA31" s="14"/>
      <c r="AB31" s="39" t="str">
        <f t="shared" si="1"/>
        <v>{"id": "Bracket_Screw"</v>
      </c>
      <c r="AC31" s="40" t="str">
        <f t="shared" si="2"/>
        <v/>
      </c>
      <c r="AD31" s="40" t="str">
        <f t="shared" si="3"/>
        <v>, "type": "http://www.semanticweb.org/FixOnt#ScrewClamp"</v>
      </c>
      <c r="AE31" s="40" t="str">
        <f t="shared" si="4"/>
        <v/>
      </c>
      <c r="AF31" s="40" t="str">
        <f t="shared" si="5"/>
        <v>, "representations": [{"file": "https://raw.githubusercontent.com/GiovanniLaRosa/AVATAR-Public/main/02.PalletAssembly.glb#Bracket_Screw", "unit": "1"}]</v>
      </c>
      <c r="AG31" s="40" t="str">
        <f t="shared" si="6"/>
        <v/>
      </c>
      <c r="AH31" s="40" t="str">
        <f t="shared" si="0"/>
        <v/>
      </c>
      <c r="AI31" s="40" t="str">
        <f t="shared" si="7"/>
        <v/>
      </c>
      <c r="AJ31" s="40" t="str">
        <f t="shared" si="8"/>
        <v/>
      </c>
      <c r="AK31" s="40" t="str">
        <f t="shared" si="9"/>
        <v/>
      </c>
      <c r="AL31" s="40" t="str">
        <f t="shared" si="10"/>
        <v/>
      </c>
      <c r="AM31" s="40" t="str">
        <f t="shared" si="11"/>
        <v/>
      </c>
      <c r="AN31" s="40" t="str">
        <f t="shared" si="12"/>
        <v/>
      </c>
      <c r="AO31" s="40" t="str">
        <f t="shared" si="13"/>
        <v/>
      </c>
      <c r="AP31" s="40" t="str">
        <f t="shared" si="14"/>
        <v/>
      </c>
      <c r="AQ31" s="40" t="str">
        <f t="shared" si="15"/>
        <v/>
      </c>
      <c r="AR31" s="40" t="str">
        <f t="shared" si="16"/>
        <v/>
      </c>
      <c r="AS31" s="40" t="s">
        <v>33</v>
      </c>
      <c r="AT31" s="40" t="str">
        <f t="shared" si="17"/>
        <v>{"id": "Bracket_Screw", "type": "http://www.semanticweb.org/FixOnt#ScrewClamp", "representations": [{"file": "https://raw.githubusercontent.com/GiovanniLaRosa/AVATAR-Public/main/02.PalletAssembly.glb#Bracket_Screw", "unit": "1"}]}</v>
      </c>
      <c r="AU31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</v>
      </c>
      <c r="AV31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</v>
      </c>
      <c r="AW31" s="15" t="s">
        <v>1</v>
      </c>
      <c r="AX31" s="15"/>
    </row>
    <row r="32" spans="1:50" ht="14.1" customHeight="1">
      <c r="A32" s="38" t="s">
        <v>65</v>
      </c>
      <c r="B32" s="12">
        <v>1</v>
      </c>
      <c r="C32" s="20"/>
      <c r="D32" s="14" t="s">
        <v>90</v>
      </c>
      <c r="E32" s="21"/>
      <c r="F32" s="47" t="s">
        <v>118</v>
      </c>
      <c r="G32" s="12">
        <v>1</v>
      </c>
      <c r="AA32" s="14"/>
      <c r="AB32" s="39" t="str">
        <f t="shared" si="1"/>
        <v>{"id": "Bracket"</v>
      </c>
      <c r="AC32" s="40" t="str">
        <f t="shared" si="2"/>
        <v/>
      </c>
      <c r="AD32" s="40" t="str">
        <f t="shared" si="3"/>
        <v>, "type": "http://www.semanticweb.org/FixOnt#ViseHeldFixture"</v>
      </c>
      <c r="AE32" s="40" t="str">
        <f t="shared" si="4"/>
        <v/>
      </c>
      <c r="AF32" s="40" t="str">
        <f t="shared" si="5"/>
        <v>, "representations": [{"file": "https://raw.githubusercontent.com/GiovanniLaRosa/AVATAR-Public/main/02.PalletAssembly.glb#Bracket", "unit": "1"}]</v>
      </c>
      <c r="AG32" s="40" t="str">
        <f t="shared" si="6"/>
        <v/>
      </c>
      <c r="AH32" s="40" t="str">
        <f t="shared" si="0"/>
        <v/>
      </c>
      <c r="AI32" s="40" t="str">
        <f t="shared" si="7"/>
        <v/>
      </c>
      <c r="AJ32" s="40" t="str">
        <f t="shared" si="8"/>
        <v/>
      </c>
      <c r="AK32" s="40" t="str">
        <f t="shared" si="9"/>
        <v/>
      </c>
      <c r="AL32" s="40" t="str">
        <f t="shared" si="10"/>
        <v/>
      </c>
      <c r="AM32" s="40" t="str">
        <f t="shared" si="11"/>
        <v/>
      </c>
      <c r="AN32" s="40" t="str">
        <f t="shared" si="12"/>
        <v/>
      </c>
      <c r="AO32" s="40" t="str">
        <f t="shared" si="13"/>
        <v/>
      </c>
      <c r="AP32" s="40" t="str">
        <f t="shared" si="14"/>
        <v/>
      </c>
      <c r="AQ32" s="40" t="str">
        <f t="shared" si="15"/>
        <v/>
      </c>
      <c r="AR32" s="40" t="str">
        <f t="shared" si="16"/>
        <v/>
      </c>
      <c r="AS32" s="40" t="s">
        <v>33</v>
      </c>
      <c r="AT32" s="40" t="str">
        <f t="shared" si="17"/>
        <v>{"id": "Bracket", "type": "http://www.semanticweb.org/FixOnt#ViseHeldFixture", "representations": [{"file": "https://raw.githubusercontent.com/GiovanniLaRosa/AVATAR-Public/main/02.PalletAssembly.glb#Bracket", "unit": "1"}]}</v>
      </c>
      <c r="AU32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</v>
      </c>
      <c r="AV32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</v>
      </c>
      <c r="AW32" s="15" t="s">
        <v>1</v>
      </c>
      <c r="AX32" s="15"/>
    </row>
    <row r="33" spans="1:50" ht="14.1" customHeight="1">
      <c r="A33" s="38" t="s">
        <v>66</v>
      </c>
      <c r="B33" s="12">
        <v>1</v>
      </c>
      <c r="C33" s="20"/>
      <c r="D33" s="14" t="s">
        <v>89</v>
      </c>
      <c r="E33" s="21"/>
      <c r="F33" s="47" t="s">
        <v>119</v>
      </c>
      <c r="G33" s="12">
        <v>1</v>
      </c>
      <c r="AA33" s="14"/>
      <c r="AB33" s="39" t="str">
        <f t="shared" si="1"/>
        <v>{"id": "Washer"</v>
      </c>
      <c r="AC33" s="40" t="str">
        <f t="shared" si="2"/>
        <v/>
      </c>
      <c r="AD33" s="40" t="str">
        <f t="shared" si="3"/>
        <v>, "type": "http://www.semanticweb.org/FixOnt#ScrewTypeFasteners"</v>
      </c>
      <c r="AE33" s="40" t="str">
        <f t="shared" si="4"/>
        <v/>
      </c>
      <c r="AF33" s="40" t="str">
        <f t="shared" si="5"/>
        <v>, "representations": [{"file": "https://raw.githubusercontent.com/GiovanniLaRosa/AVATAR-Public/main/02.PalletAssembly.glb#Washer", "unit": "1"}]</v>
      </c>
      <c r="AG33" s="40" t="str">
        <f t="shared" si="6"/>
        <v/>
      </c>
      <c r="AH33" s="40" t="str">
        <f t="shared" si="0"/>
        <v/>
      </c>
      <c r="AI33" s="40" t="str">
        <f t="shared" si="7"/>
        <v/>
      </c>
      <c r="AJ33" s="40" t="str">
        <f t="shared" si="8"/>
        <v/>
      </c>
      <c r="AK33" s="40" t="str">
        <f t="shared" si="9"/>
        <v/>
      </c>
      <c r="AL33" s="40" t="str">
        <f t="shared" si="10"/>
        <v/>
      </c>
      <c r="AM33" s="40" t="str">
        <f t="shared" si="11"/>
        <v/>
      </c>
      <c r="AN33" s="40" t="str">
        <f t="shared" si="12"/>
        <v/>
      </c>
      <c r="AO33" s="40" t="str">
        <f t="shared" si="13"/>
        <v/>
      </c>
      <c r="AP33" s="40" t="str">
        <f t="shared" si="14"/>
        <v/>
      </c>
      <c r="AQ33" s="40" t="str">
        <f t="shared" si="15"/>
        <v/>
      </c>
      <c r="AR33" s="40" t="str">
        <f t="shared" si="16"/>
        <v/>
      </c>
      <c r="AS33" s="40" t="s">
        <v>33</v>
      </c>
      <c r="AT33" s="40" t="str">
        <f t="shared" si="17"/>
        <v>{"id": "Washer", "type": "http://www.semanticweb.org/FixOnt#ScrewTypeFasteners", "representations": [{"file": "https://raw.githubusercontent.com/GiovanniLaRosa/AVATAR-Public/main/02.PalletAssembly.glb#Washer", "unit": "1"}]}</v>
      </c>
      <c r="AU33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</v>
      </c>
      <c r="AV33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</v>
      </c>
      <c r="AW33" s="15" t="s">
        <v>1</v>
      </c>
      <c r="AX33" s="15"/>
    </row>
    <row r="34" spans="1:50" ht="14.1" customHeight="1">
      <c r="A34" s="38" t="s">
        <v>67</v>
      </c>
      <c r="B34" s="12">
        <v>1</v>
      </c>
      <c r="C34" s="20"/>
      <c r="D34" s="14" t="s">
        <v>89</v>
      </c>
      <c r="E34" s="21"/>
      <c r="F34" s="47" t="s">
        <v>120</v>
      </c>
      <c r="G34" s="12">
        <v>1</v>
      </c>
      <c r="AA34" s="14"/>
      <c r="AB34" s="39" t="str">
        <f t="shared" si="1"/>
        <v>{"id": "Hex_Nut_M8"</v>
      </c>
      <c r="AC34" s="40" t="str">
        <f t="shared" si="2"/>
        <v/>
      </c>
      <c r="AD34" s="40" t="str">
        <f t="shared" si="3"/>
        <v>, "type": "http://www.semanticweb.org/FixOnt#ScrewTypeFasteners"</v>
      </c>
      <c r="AE34" s="40" t="str">
        <f t="shared" si="4"/>
        <v/>
      </c>
      <c r="AF34" s="40" t="str">
        <f t="shared" si="5"/>
        <v>, "representations": [{"file": "https://raw.githubusercontent.com/GiovanniLaRosa/AVATAR-Public/main/02.PalletAssembly.glb#Hex_Nut_M8", "unit": "1"}]</v>
      </c>
      <c r="AG34" s="40" t="str">
        <f t="shared" si="6"/>
        <v/>
      </c>
      <c r="AH34" s="40" t="str">
        <f t="shared" si="0"/>
        <v/>
      </c>
      <c r="AI34" s="40" t="str">
        <f t="shared" si="7"/>
        <v/>
      </c>
      <c r="AJ34" s="40" t="str">
        <f t="shared" si="8"/>
        <v/>
      </c>
      <c r="AK34" s="40" t="str">
        <f t="shared" si="9"/>
        <v/>
      </c>
      <c r="AL34" s="40" t="str">
        <f t="shared" si="10"/>
        <v/>
      </c>
      <c r="AM34" s="40" t="str">
        <f t="shared" si="11"/>
        <v/>
      </c>
      <c r="AN34" s="40" t="str">
        <f t="shared" si="12"/>
        <v/>
      </c>
      <c r="AO34" s="40" t="str">
        <f t="shared" si="13"/>
        <v/>
      </c>
      <c r="AP34" s="40" t="str">
        <f t="shared" si="14"/>
        <v/>
      </c>
      <c r="AQ34" s="40" t="str">
        <f t="shared" si="15"/>
        <v/>
      </c>
      <c r="AR34" s="40" t="str">
        <f t="shared" si="16"/>
        <v/>
      </c>
      <c r="AS34" s="40" t="s">
        <v>33</v>
      </c>
      <c r="AT34" s="40" t="str">
        <f t="shared" si="17"/>
        <v>{"id": "Hex_Nut_M8", "type": "http://www.semanticweb.org/FixOnt#ScrewTypeFasteners", "representations": [{"file": "https://raw.githubusercontent.com/GiovanniLaRosa/AVATAR-Public/main/02.PalletAssembly.glb#Hex_Nut_M8", "unit": "1"}]}</v>
      </c>
      <c r="AU34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</v>
      </c>
      <c r="AV34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</v>
      </c>
      <c r="AW34" s="15" t="s">
        <v>1</v>
      </c>
      <c r="AX34" s="15"/>
    </row>
    <row r="35" spans="1:50" ht="14.1" customHeight="1">
      <c r="A35" s="38" t="s">
        <v>68</v>
      </c>
      <c r="B35" s="12">
        <v>1</v>
      </c>
      <c r="C35" s="20"/>
      <c r="D35" s="14" t="s">
        <v>93</v>
      </c>
      <c r="E35" s="21"/>
      <c r="F35" s="47" t="s">
        <v>121</v>
      </c>
      <c r="G35" s="12">
        <v>1</v>
      </c>
      <c r="AA35" s="14"/>
      <c r="AB35" s="39" t="str">
        <f t="shared" si="1"/>
        <v>{"id": "Indexing_Pin1"</v>
      </c>
      <c r="AC35" s="40" t="str">
        <f t="shared" si="2"/>
        <v/>
      </c>
      <c r="AD35" s="40" t="str">
        <f t="shared" si="3"/>
        <v>, "type": "http://www.semanticweb.org/FixOnt#PinTypeFasteners"</v>
      </c>
      <c r="AE35" s="40" t="str">
        <f t="shared" si="4"/>
        <v/>
      </c>
      <c r="AF35" s="40" t="str">
        <f t="shared" si="5"/>
        <v>, "representations": [{"file": "https://raw.githubusercontent.com/GiovanniLaRosa/AVATAR-Public/main/02.PalletAssembly.glb#Indexing_Pin1", "unit": "1"}]</v>
      </c>
      <c r="AG35" s="40" t="str">
        <f t="shared" si="6"/>
        <v/>
      </c>
      <c r="AH35" s="40" t="str">
        <f t="shared" si="0"/>
        <v/>
      </c>
      <c r="AI35" s="40" t="str">
        <f t="shared" si="7"/>
        <v/>
      </c>
      <c r="AJ35" s="40" t="str">
        <f t="shared" si="8"/>
        <v/>
      </c>
      <c r="AK35" s="40" t="str">
        <f t="shared" si="9"/>
        <v/>
      </c>
      <c r="AL35" s="40" t="str">
        <f t="shared" si="10"/>
        <v/>
      </c>
      <c r="AM35" s="40" t="str">
        <f t="shared" si="11"/>
        <v/>
      </c>
      <c r="AN35" s="40" t="str">
        <f t="shared" si="12"/>
        <v/>
      </c>
      <c r="AO35" s="40" t="str">
        <f t="shared" si="13"/>
        <v/>
      </c>
      <c r="AP35" s="40" t="str">
        <f t="shared" si="14"/>
        <v/>
      </c>
      <c r="AQ35" s="40" t="str">
        <f t="shared" si="15"/>
        <v/>
      </c>
      <c r="AR35" s="40" t="str">
        <f t="shared" si="16"/>
        <v/>
      </c>
      <c r="AS35" s="40" t="s">
        <v>33</v>
      </c>
      <c r="AT35" s="40" t="str">
        <f t="shared" si="17"/>
        <v>{"id": "Indexing_Pin1", "type": "http://www.semanticweb.org/FixOnt#PinTypeFasteners", "representations": [{"file": "https://raw.githubusercontent.com/GiovanniLaRosa/AVATAR-Public/main/02.PalletAssembly.glb#Indexing_Pin1", "unit": "1"}]}</v>
      </c>
      <c r="AU35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</v>
      </c>
      <c r="AV35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</v>
      </c>
      <c r="AW35" s="15" t="s">
        <v>1</v>
      </c>
      <c r="AX35" s="15"/>
    </row>
    <row r="36" spans="1:50" ht="14.1" customHeight="1">
      <c r="A36" s="38" t="s">
        <v>69</v>
      </c>
      <c r="B36" s="12">
        <v>1</v>
      </c>
      <c r="C36" s="20"/>
      <c r="D36" s="14" t="s">
        <v>93</v>
      </c>
      <c r="E36" s="21"/>
      <c r="F36" s="47" t="s">
        <v>122</v>
      </c>
      <c r="G36" s="12">
        <v>1</v>
      </c>
      <c r="AA36" s="14"/>
      <c r="AB36" s="39" t="str">
        <f t="shared" si="1"/>
        <v>{"id": "Indexing_Pin2"</v>
      </c>
      <c r="AC36" s="40" t="str">
        <f t="shared" si="2"/>
        <v/>
      </c>
      <c r="AD36" s="40" t="str">
        <f t="shared" si="3"/>
        <v>, "type": "http://www.semanticweb.org/FixOnt#PinTypeFasteners"</v>
      </c>
      <c r="AE36" s="40" t="str">
        <f t="shared" si="4"/>
        <v/>
      </c>
      <c r="AF36" s="40" t="str">
        <f t="shared" si="5"/>
        <v>, "representations": [{"file": "https://raw.githubusercontent.com/GiovanniLaRosa/AVATAR-Public/main/02.PalletAssembly.glb#Indexing_Pin2", "unit": "1"}]</v>
      </c>
      <c r="AG36" s="40" t="str">
        <f t="shared" si="6"/>
        <v/>
      </c>
      <c r="AH36" s="40" t="str">
        <f t="shared" si="0"/>
        <v/>
      </c>
      <c r="AI36" s="40" t="str">
        <f t="shared" si="7"/>
        <v/>
      </c>
      <c r="AJ36" s="40" t="str">
        <f t="shared" si="8"/>
        <v/>
      </c>
      <c r="AK36" s="40" t="str">
        <f t="shared" si="9"/>
        <v/>
      </c>
      <c r="AL36" s="40" t="str">
        <f t="shared" si="10"/>
        <v/>
      </c>
      <c r="AM36" s="40" t="str">
        <f t="shared" si="11"/>
        <v/>
      </c>
      <c r="AN36" s="40" t="str">
        <f t="shared" si="12"/>
        <v/>
      </c>
      <c r="AO36" s="40" t="str">
        <f t="shared" si="13"/>
        <v/>
      </c>
      <c r="AP36" s="40" t="str">
        <f t="shared" si="14"/>
        <v/>
      </c>
      <c r="AQ36" s="40" t="str">
        <f t="shared" si="15"/>
        <v/>
      </c>
      <c r="AR36" s="40" t="str">
        <f t="shared" si="16"/>
        <v/>
      </c>
      <c r="AS36" s="40" t="s">
        <v>33</v>
      </c>
      <c r="AT36" s="40" t="str">
        <f t="shared" si="17"/>
        <v>{"id": "Indexing_Pin2", "type": "http://www.semanticweb.org/FixOnt#PinTypeFasteners", "representations": [{"file": "https://raw.githubusercontent.com/GiovanniLaRosa/AVATAR-Public/main/02.PalletAssembly.glb#Indexing_Pin2", "unit": "1"}]}</v>
      </c>
      <c r="AU36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</v>
      </c>
      <c r="AV36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</v>
      </c>
      <c r="AW36" s="15" t="s">
        <v>1</v>
      </c>
      <c r="AX36" s="15"/>
    </row>
    <row r="37" spans="1:50" ht="14.1" customHeight="1">
      <c r="A37" s="38" t="s">
        <v>70</v>
      </c>
      <c r="B37" s="12">
        <v>1</v>
      </c>
      <c r="C37" s="20"/>
      <c r="D37" s="14" t="s">
        <v>88</v>
      </c>
      <c r="E37" s="21"/>
      <c r="F37" s="47" t="s">
        <v>123</v>
      </c>
      <c r="G37" s="12">
        <v>1</v>
      </c>
      <c r="AA37" s="14"/>
      <c r="AB37" s="39" t="str">
        <f t="shared" si="1"/>
        <v>{"id": "Sup_Base_11"</v>
      </c>
      <c r="AC37" s="40" t="str">
        <f t="shared" si="2"/>
        <v/>
      </c>
      <c r="AD37" s="40" t="str">
        <f t="shared" si="3"/>
        <v>, "type": "http://www.semanticweb.org/FixOnt#Support"</v>
      </c>
      <c r="AE37" s="40" t="str">
        <f t="shared" si="4"/>
        <v/>
      </c>
      <c r="AF37" s="40" t="str">
        <f t="shared" si="5"/>
        <v>, "representations": [{"file": "https://raw.githubusercontent.com/GiovanniLaRosa/AVATAR-Public/main/02.PalletAssembly.glb#Sup_Base_11", "unit": "1"}]</v>
      </c>
      <c r="AG37" s="40" t="str">
        <f t="shared" si="6"/>
        <v/>
      </c>
      <c r="AH37" s="40" t="str">
        <f t="shared" si="0"/>
        <v/>
      </c>
      <c r="AI37" s="40" t="str">
        <f t="shared" si="7"/>
        <v/>
      </c>
      <c r="AJ37" s="40" t="str">
        <f t="shared" si="8"/>
        <v/>
      </c>
      <c r="AK37" s="40" t="str">
        <f t="shared" si="9"/>
        <v/>
      </c>
      <c r="AL37" s="40" t="str">
        <f t="shared" si="10"/>
        <v/>
      </c>
      <c r="AM37" s="40" t="str">
        <f t="shared" si="11"/>
        <v/>
      </c>
      <c r="AN37" s="40" t="str">
        <f t="shared" si="12"/>
        <v/>
      </c>
      <c r="AO37" s="40" t="str">
        <f t="shared" si="13"/>
        <v/>
      </c>
      <c r="AP37" s="40" t="str">
        <f t="shared" si="14"/>
        <v/>
      </c>
      <c r="AQ37" s="40" t="str">
        <f t="shared" si="15"/>
        <v/>
      </c>
      <c r="AR37" s="40" t="str">
        <f t="shared" si="16"/>
        <v/>
      </c>
      <c r="AS37" s="40" t="s">
        <v>33</v>
      </c>
      <c r="AT37" s="40" t="str">
        <f t="shared" si="17"/>
        <v>{"id": "Sup_Base_11", "type": "http://www.semanticweb.org/FixOnt#Support", "representations": [{"file": "https://raw.githubusercontent.com/GiovanniLaRosa/AVATAR-Public/main/02.PalletAssembly.glb#Sup_Base_11", "unit": "1"}]}</v>
      </c>
      <c r="AU37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</v>
      </c>
      <c r="AV37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</v>
      </c>
      <c r="AW37" s="15" t="s">
        <v>1</v>
      </c>
      <c r="AX37" s="15"/>
    </row>
    <row r="38" spans="1:50" ht="14.1" customHeight="1">
      <c r="A38" s="38" t="s">
        <v>71</v>
      </c>
      <c r="B38" s="12">
        <v>1</v>
      </c>
      <c r="C38" s="20"/>
      <c r="D38" s="14" t="s">
        <v>88</v>
      </c>
      <c r="E38" s="21"/>
      <c r="F38" s="47" t="s">
        <v>124</v>
      </c>
      <c r="G38" s="12">
        <v>1</v>
      </c>
      <c r="AA38" s="14"/>
      <c r="AB38" s="39" t="str">
        <f t="shared" si="1"/>
        <v>{"id": "Sup_Base_12"</v>
      </c>
      <c r="AC38" s="40" t="str">
        <f t="shared" si="2"/>
        <v/>
      </c>
      <c r="AD38" s="40" t="str">
        <f t="shared" si="3"/>
        <v>, "type": "http://www.semanticweb.org/FixOnt#Support"</v>
      </c>
      <c r="AE38" s="40" t="str">
        <f t="shared" si="4"/>
        <v/>
      </c>
      <c r="AF38" s="40" t="str">
        <f t="shared" si="5"/>
        <v>, "representations": [{"file": "https://raw.githubusercontent.com/GiovanniLaRosa/AVATAR-Public/main/02.PalletAssembly.glb#Sup_Base_12", "unit": "1"}]</v>
      </c>
      <c r="AG38" s="40" t="str">
        <f t="shared" si="6"/>
        <v/>
      </c>
      <c r="AH38" s="40" t="str">
        <f t="shared" si="0"/>
        <v/>
      </c>
      <c r="AI38" s="40" t="str">
        <f t="shared" si="7"/>
        <v/>
      </c>
      <c r="AJ38" s="40" t="str">
        <f t="shared" si="8"/>
        <v/>
      </c>
      <c r="AK38" s="40" t="str">
        <f t="shared" si="9"/>
        <v/>
      </c>
      <c r="AL38" s="40" t="str">
        <f t="shared" si="10"/>
        <v/>
      </c>
      <c r="AM38" s="40" t="str">
        <f t="shared" si="11"/>
        <v/>
      </c>
      <c r="AN38" s="40" t="str">
        <f t="shared" si="12"/>
        <v/>
      </c>
      <c r="AO38" s="40" t="str">
        <f t="shared" si="13"/>
        <v/>
      </c>
      <c r="AP38" s="40" t="str">
        <f t="shared" si="14"/>
        <v/>
      </c>
      <c r="AQ38" s="40" t="str">
        <f t="shared" si="15"/>
        <v/>
      </c>
      <c r="AR38" s="40" t="str">
        <f t="shared" si="16"/>
        <v/>
      </c>
      <c r="AS38" s="40" t="s">
        <v>33</v>
      </c>
      <c r="AT38" s="40" t="str">
        <f t="shared" si="17"/>
        <v>{"id": "Sup_Base_12", "type": "http://www.semanticweb.org/FixOnt#Support", "representations": [{"file": "https://raw.githubusercontent.com/GiovanniLaRosa/AVATAR-Public/main/02.PalletAssembly.glb#Sup_Base_12", "unit": "1"}]}</v>
      </c>
      <c r="AU38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</v>
      </c>
      <c r="AV38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</v>
      </c>
      <c r="AW38" s="15" t="s">
        <v>1</v>
      </c>
      <c r="AX38" s="15"/>
    </row>
    <row r="39" spans="1:50" ht="14.1" customHeight="1">
      <c r="A39" s="38" t="s">
        <v>72</v>
      </c>
      <c r="B39" s="12">
        <v>1</v>
      </c>
      <c r="C39" s="20"/>
      <c r="D39" s="14" t="s">
        <v>88</v>
      </c>
      <c r="E39" s="21"/>
      <c r="F39" s="47" t="s">
        <v>125</v>
      </c>
      <c r="G39" s="12">
        <v>1</v>
      </c>
      <c r="AA39" s="14"/>
      <c r="AB39" s="39" t="str">
        <f t="shared" si="1"/>
        <v>{"id": "Sup_Base_13"</v>
      </c>
      <c r="AC39" s="40" t="str">
        <f t="shared" si="2"/>
        <v/>
      </c>
      <c r="AD39" s="40" t="str">
        <f t="shared" si="3"/>
        <v>, "type": "http://www.semanticweb.org/FixOnt#Support"</v>
      </c>
      <c r="AE39" s="40" t="str">
        <f t="shared" si="4"/>
        <v/>
      </c>
      <c r="AF39" s="40" t="str">
        <f t="shared" si="5"/>
        <v>, "representations": [{"file": "https://raw.githubusercontent.com/GiovanniLaRosa/AVATAR-Public/main/02.PalletAssembly.glb#Sup_Base_13", "unit": "1"}]</v>
      </c>
      <c r="AG39" s="40" t="str">
        <f t="shared" si="6"/>
        <v/>
      </c>
      <c r="AH39" s="40" t="str">
        <f t="shared" si="0"/>
        <v/>
      </c>
      <c r="AI39" s="40" t="str">
        <f t="shared" si="7"/>
        <v/>
      </c>
      <c r="AJ39" s="40" t="str">
        <f t="shared" si="8"/>
        <v/>
      </c>
      <c r="AK39" s="40" t="str">
        <f t="shared" si="9"/>
        <v/>
      </c>
      <c r="AL39" s="40" t="str">
        <f t="shared" si="10"/>
        <v/>
      </c>
      <c r="AM39" s="40" t="str">
        <f t="shared" si="11"/>
        <v/>
      </c>
      <c r="AN39" s="40" t="str">
        <f t="shared" si="12"/>
        <v/>
      </c>
      <c r="AO39" s="40" t="str">
        <f t="shared" si="13"/>
        <v/>
      </c>
      <c r="AP39" s="40" t="str">
        <f t="shared" si="14"/>
        <v/>
      </c>
      <c r="AQ39" s="40" t="str">
        <f t="shared" si="15"/>
        <v/>
      </c>
      <c r="AR39" s="40" t="str">
        <f t="shared" si="16"/>
        <v/>
      </c>
      <c r="AS39" s="40" t="s">
        <v>33</v>
      </c>
      <c r="AT39" s="40" t="str">
        <f t="shared" si="17"/>
        <v>{"id": "Sup_Base_13", "type": "http://www.semanticweb.org/FixOnt#Support", "representations": [{"file": "https://raw.githubusercontent.com/GiovanniLaRosa/AVATAR-Public/main/02.PalletAssembly.glb#Sup_Base_13", "unit": "1"}]}</v>
      </c>
      <c r="AU39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</v>
      </c>
      <c r="AV39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</v>
      </c>
      <c r="AW39" s="15" t="s">
        <v>1</v>
      </c>
      <c r="AX39" s="15"/>
    </row>
    <row r="40" spans="1:50" ht="14.1" customHeight="1">
      <c r="A40" s="38" t="s">
        <v>73</v>
      </c>
      <c r="B40" s="12">
        <v>1</v>
      </c>
      <c r="C40" s="20"/>
      <c r="D40" s="14" t="s">
        <v>85</v>
      </c>
      <c r="E40" s="21"/>
      <c r="F40" s="47" t="s">
        <v>126</v>
      </c>
      <c r="G40" s="12">
        <v>1</v>
      </c>
      <c r="AA40" s="14"/>
      <c r="AB40" s="39" t="str">
        <f t="shared" si="1"/>
        <v>{"id": "Cat_WIP2"</v>
      </c>
      <c r="AC40" s="40" t="str">
        <f t="shared" si="2"/>
        <v/>
      </c>
      <c r="AD40" s="40" t="str">
        <f t="shared" si="3"/>
        <v>, "type": "http://www.semanticweb.org/FixDesignOnt#Workpiece"</v>
      </c>
      <c r="AE40" s="40" t="str">
        <f t="shared" si="4"/>
        <v/>
      </c>
      <c r="AF40" s="40" t="str">
        <f t="shared" si="5"/>
        <v>, "representations": [{"file": "https://raw.githubusercontent.com/GiovanniLaRosa/AVATAR-Public/main/02.PalletAssembly.glb#Cat_WIP2", "unit": "1"}]</v>
      </c>
      <c r="AG40" s="40" t="str">
        <f t="shared" si="6"/>
        <v/>
      </c>
      <c r="AH40" s="40" t="str">
        <f t="shared" si="0"/>
        <v/>
      </c>
      <c r="AI40" s="40" t="str">
        <f t="shared" si="7"/>
        <v/>
      </c>
      <c r="AJ40" s="40" t="str">
        <f t="shared" si="8"/>
        <v/>
      </c>
      <c r="AK40" s="40" t="str">
        <f t="shared" si="9"/>
        <v/>
      </c>
      <c r="AL40" s="40" t="str">
        <f t="shared" si="10"/>
        <v/>
      </c>
      <c r="AM40" s="40" t="str">
        <f t="shared" si="11"/>
        <v/>
      </c>
      <c r="AN40" s="40" t="str">
        <f t="shared" si="12"/>
        <v/>
      </c>
      <c r="AO40" s="40" t="str">
        <f t="shared" si="13"/>
        <v/>
      </c>
      <c r="AP40" s="40" t="str">
        <f t="shared" si="14"/>
        <v/>
      </c>
      <c r="AQ40" s="40" t="str">
        <f t="shared" si="15"/>
        <v/>
      </c>
      <c r="AR40" s="40" t="str">
        <f t="shared" si="16"/>
        <v/>
      </c>
      <c r="AS40" s="40" t="s">
        <v>33</v>
      </c>
      <c r="AT40" s="40" t="str">
        <f t="shared" si="17"/>
        <v>{"id": "Cat_WIP2", "type": "http://www.semanticweb.org/FixDesignOnt#Workpiece", "representations": [{"file": "https://raw.githubusercontent.com/GiovanniLaRosa/AVATAR-Public/main/02.PalletAssembly.glb#Cat_WIP2", "unit": "1"}]}</v>
      </c>
      <c r="AU40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</v>
      </c>
      <c r="AV40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</v>
      </c>
      <c r="AW40" s="15" t="s">
        <v>1</v>
      </c>
      <c r="AX40" s="15"/>
    </row>
    <row r="41" spans="1:50" ht="14.1" customHeight="1">
      <c r="A41" s="38" t="s">
        <v>74</v>
      </c>
      <c r="B41" s="12">
        <v>1</v>
      </c>
      <c r="C41" s="20"/>
      <c r="D41" s="14" t="s">
        <v>86</v>
      </c>
      <c r="E41" s="21"/>
      <c r="F41" s="47" t="s">
        <v>127</v>
      </c>
      <c r="G41" s="12">
        <v>1</v>
      </c>
      <c r="AA41" s="14"/>
      <c r="AB41" s="39" t="str">
        <f t="shared" si="1"/>
        <v>{"id": "BasePlate03"</v>
      </c>
      <c r="AC41" s="40" t="str">
        <f t="shared" si="2"/>
        <v/>
      </c>
      <c r="AD41" s="40" t="str">
        <f t="shared" si="3"/>
        <v>, "type": "http://www.semanticweb.org/FixOnt#FixtureBody"</v>
      </c>
      <c r="AE41" s="40" t="str">
        <f t="shared" si="4"/>
        <v/>
      </c>
      <c r="AF41" s="40" t="str">
        <f t="shared" si="5"/>
        <v>, "representations": [{"file": "https://raw.githubusercontent.com/GiovanniLaRosa/AVATAR-Public/main/02.PalletAssembly.glb#BasePlate03", "unit": "1"}]</v>
      </c>
      <c r="AG41" s="40" t="str">
        <f t="shared" si="6"/>
        <v/>
      </c>
      <c r="AH41" s="40" t="str">
        <f t="shared" si="0"/>
        <v/>
      </c>
      <c r="AI41" s="40" t="str">
        <f t="shared" si="7"/>
        <v/>
      </c>
      <c r="AJ41" s="40" t="str">
        <f t="shared" si="8"/>
        <v/>
      </c>
      <c r="AK41" s="40" t="str">
        <f t="shared" si="9"/>
        <v/>
      </c>
      <c r="AL41" s="40" t="str">
        <f t="shared" si="10"/>
        <v/>
      </c>
      <c r="AM41" s="40" t="str">
        <f t="shared" si="11"/>
        <v/>
      </c>
      <c r="AN41" s="40" t="str">
        <f t="shared" si="12"/>
        <v/>
      </c>
      <c r="AO41" s="40" t="str">
        <f t="shared" si="13"/>
        <v/>
      </c>
      <c r="AP41" s="40" t="str">
        <f t="shared" si="14"/>
        <v/>
      </c>
      <c r="AQ41" s="40" t="str">
        <f t="shared" si="15"/>
        <v/>
      </c>
      <c r="AR41" s="40" t="str">
        <f t="shared" si="16"/>
        <v/>
      </c>
      <c r="AS41" s="40" t="s">
        <v>33</v>
      </c>
      <c r="AT41" s="40" t="str">
        <f t="shared" si="17"/>
        <v>{"id": "BasePlate03", "type": "http://www.semanticweb.org/FixOnt#FixtureBody", "representations": [{"file": "https://raw.githubusercontent.com/GiovanniLaRosa/AVATAR-Public/main/02.PalletAssembly.glb#BasePlate03", "unit": "1"}]}</v>
      </c>
      <c r="AU41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</v>
      </c>
      <c r="AV41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</v>
      </c>
      <c r="AW41" s="15" t="s">
        <v>1</v>
      </c>
      <c r="AX41" s="15"/>
    </row>
    <row r="42" spans="1:50" ht="14.1" customHeight="1">
      <c r="A42" s="38" t="s">
        <v>75</v>
      </c>
      <c r="B42" s="12">
        <v>1</v>
      </c>
      <c r="C42" s="20"/>
      <c r="D42" s="14" t="s">
        <v>87</v>
      </c>
      <c r="E42" s="21"/>
      <c r="F42" s="47" t="s">
        <v>128</v>
      </c>
      <c r="G42" s="12">
        <v>1</v>
      </c>
      <c r="AA42" s="14"/>
      <c r="AB42" s="39" t="str">
        <f t="shared" si="1"/>
        <v>{"id": "Rec_Jaw_21"</v>
      </c>
      <c r="AC42" s="40" t="str">
        <f t="shared" si="2"/>
        <v/>
      </c>
      <c r="AD42" s="40" t="str">
        <f t="shared" si="3"/>
        <v>, "type": "http://www.semanticweb.org/FixOnt#Jaw"</v>
      </c>
      <c r="AE42" s="40" t="str">
        <f t="shared" si="4"/>
        <v/>
      </c>
      <c r="AF42" s="40" t="str">
        <f t="shared" si="5"/>
        <v>, "representations": [{"file": "https://raw.githubusercontent.com/GiovanniLaRosa/AVATAR-Public/main/02.PalletAssembly.glb#Rec_Jaw_21", "unit": "1"}]</v>
      </c>
      <c r="AG42" s="40" t="str">
        <f t="shared" si="6"/>
        <v/>
      </c>
      <c r="AH42" s="40" t="str">
        <f t="shared" si="0"/>
        <v/>
      </c>
      <c r="AI42" s="40" t="str">
        <f t="shared" si="7"/>
        <v/>
      </c>
      <c r="AJ42" s="40" t="str">
        <f t="shared" si="8"/>
        <v/>
      </c>
      <c r="AK42" s="40" t="str">
        <f t="shared" si="9"/>
        <v/>
      </c>
      <c r="AL42" s="40" t="str">
        <f t="shared" si="10"/>
        <v/>
      </c>
      <c r="AM42" s="40" t="str">
        <f t="shared" si="11"/>
        <v/>
      </c>
      <c r="AN42" s="40" t="str">
        <f t="shared" si="12"/>
        <v/>
      </c>
      <c r="AO42" s="40" t="str">
        <f t="shared" si="13"/>
        <v/>
      </c>
      <c r="AP42" s="40" t="str">
        <f t="shared" si="14"/>
        <v/>
      </c>
      <c r="AQ42" s="40" t="str">
        <f t="shared" si="15"/>
        <v/>
      </c>
      <c r="AR42" s="40" t="str">
        <f t="shared" si="16"/>
        <v/>
      </c>
      <c r="AS42" s="40" t="s">
        <v>33</v>
      </c>
      <c r="AT42" s="40" t="str">
        <f t="shared" si="17"/>
        <v>{"id": "Rec_Jaw_21", "type": "http://www.semanticweb.org/FixOnt#Jaw", "representations": [{"file": "https://raw.githubusercontent.com/GiovanniLaRosa/AVATAR-Public/main/02.PalletAssembly.glb#Rec_Jaw_21", "unit": "1"}]}</v>
      </c>
      <c r="AU42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</v>
      </c>
      <c r="AV42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</v>
      </c>
      <c r="AW42" s="15" t="s">
        <v>1</v>
      </c>
      <c r="AX42" s="15"/>
    </row>
    <row r="43" spans="1:50" ht="14.1" customHeight="1">
      <c r="A43" s="38" t="s">
        <v>76</v>
      </c>
      <c r="B43" s="12">
        <v>1</v>
      </c>
      <c r="C43" s="20"/>
      <c r="D43" s="14" t="s">
        <v>87</v>
      </c>
      <c r="E43" s="21"/>
      <c r="F43" s="47" t="s">
        <v>129</v>
      </c>
      <c r="G43" s="12">
        <v>1</v>
      </c>
      <c r="AA43" s="14"/>
      <c r="AB43" s="39" t="str">
        <f t="shared" si="1"/>
        <v>{"id": "Rec_Jaw_22"</v>
      </c>
      <c r="AC43" s="40" t="str">
        <f t="shared" si="2"/>
        <v/>
      </c>
      <c r="AD43" s="40" t="str">
        <f t="shared" si="3"/>
        <v>, "type": "http://www.semanticweb.org/FixOnt#Jaw"</v>
      </c>
      <c r="AE43" s="40" t="str">
        <f t="shared" si="4"/>
        <v/>
      </c>
      <c r="AF43" s="40" t="str">
        <f t="shared" si="5"/>
        <v>, "representations": [{"file": "https://raw.githubusercontent.com/GiovanniLaRosa/AVATAR-Public/main/02.PalletAssembly.glb#Rec_Jaw_22", "unit": "1"}]</v>
      </c>
      <c r="AG43" s="40" t="str">
        <f t="shared" si="6"/>
        <v/>
      </c>
      <c r="AH43" s="40" t="str">
        <f t="shared" si="0"/>
        <v/>
      </c>
      <c r="AI43" s="40" t="str">
        <f t="shared" si="7"/>
        <v/>
      </c>
      <c r="AJ43" s="40" t="str">
        <f t="shared" si="8"/>
        <v/>
      </c>
      <c r="AK43" s="40" t="str">
        <f t="shared" si="9"/>
        <v/>
      </c>
      <c r="AL43" s="40" t="str">
        <f t="shared" si="10"/>
        <v/>
      </c>
      <c r="AM43" s="40" t="str">
        <f t="shared" si="11"/>
        <v/>
      </c>
      <c r="AN43" s="40" t="str">
        <f t="shared" si="12"/>
        <v/>
      </c>
      <c r="AO43" s="40" t="str">
        <f t="shared" si="13"/>
        <v/>
      </c>
      <c r="AP43" s="40" t="str">
        <f t="shared" si="14"/>
        <v/>
      </c>
      <c r="AQ43" s="40" t="str">
        <f t="shared" si="15"/>
        <v/>
      </c>
      <c r="AR43" s="40" t="str">
        <f t="shared" si="16"/>
        <v/>
      </c>
      <c r="AS43" s="40" t="s">
        <v>33</v>
      </c>
      <c r="AT43" s="40" t="str">
        <f t="shared" si="17"/>
        <v>{"id": "Rec_Jaw_22", "type": "http://www.semanticweb.org/FixOnt#Jaw", "representations": [{"file": "https://raw.githubusercontent.com/GiovanniLaRosa/AVATAR-Public/main/02.PalletAssembly.glb#Rec_Jaw_22", "unit": "1"}]}</v>
      </c>
      <c r="AU43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</v>
      </c>
      <c r="AV43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</v>
      </c>
      <c r="AW43" s="15" t="s">
        <v>1</v>
      </c>
      <c r="AX43" s="15"/>
    </row>
    <row r="44" spans="1:50" ht="14.1" customHeight="1">
      <c r="A44" s="38" t="s">
        <v>77</v>
      </c>
      <c r="B44" s="12">
        <v>1</v>
      </c>
      <c r="C44" s="20"/>
      <c r="D44" s="14" t="s">
        <v>87</v>
      </c>
      <c r="E44" s="21"/>
      <c r="F44" s="47" t="s">
        <v>130</v>
      </c>
      <c r="G44" s="12">
        <v>1</v>
      </c>
      <c r="AB44" s="39" t="str">
        <f t="shared" si="1"/>
        <v>{"id": "Rec_Jaw_23"</v>
      </c>
      <c r="AC44" s="40" t="str">
        <f t="shared" si="2"/>
        <v/>
      </c>
      <c r="AD44" s="40" t="str">
        <f t="shared" si="3"/>
        <v>, "type": "http://www.semanticweb.org/FixOnt#Jaw"</v>
      </c>
      <c r="AE44" s="40" t="str">
        <f t="shared" si="4"/>
        <v/>
      </c>
      <c r="AF44" s="40" t="str">
        <f t="shared" si="5"/>
        <v>, "representations": [{"file": "https://raw.githubusercontent.com/GiovanniLaRosa/AVATAR-Public/main/02.PalletAssembly.glb#Rec_Jaw_23", "unit": "1"}]</v>
      </c>
      <c r="AG44" s="40" t="str">
        <f t="shared" si="6"/>
        <v/>
      </c>
      <c r="AH44" s="40" t="str">
        <f t="shared" si="0"/>
        <v/>
      </c>
      <c r="AI44" s="40" t="str">
        <f t="shared" si="7"/>
        <v/>
      </c>
      <c r="AJ44" s="40" t="str">
        <f t="shared" si="8"/>
        <v/>
      </c>
      <c r="AK44" s="40" t="str">
        <f t="shared" si="9"/>
        <v/>
      </c>
      <c r="AL44" s="40" t="str">
        <f t="shared" si="10"/>
        <v/>
      </c>
      <c r="AM44" s="40" t="str">
        <f t="shared" si="11"/>
        <v/>
      </c>
      <c r="AN44" s="40" t="str">
        <f t="shared" si="12"/>
        <v/>
      </c>
      <c r="AO44" s="40" t="str">
        <f t="shared" si="13"/>
        <v/>
      </c>
      <c r="AP44" s="40" t="str">
        <f t="shared" si="14"/>
        <v/>
      </c>
      <c r="AQ44" s="40" t="str">
        <f t="shared" si="15"/>
        <v/>
      </c>
      <c r="AR44" s="40" t="str">
        <f t="shared" si="16"/>
        <v/>
      </c>
      <c r="AS44" s="40" t="s">
        <v>33</v>
      </c>
      <c r="AT44" s="40" t="str">
        <f t="shared" si="17"/>
        <v>{"id": "Rec_Jaw_23", "type": "http://www.semanticweb.org/FixOnt#Jaw", "representations": [{"file": "https://raw.githubusercontent.com/GiovanniLaRosa/AVATAR-Public/main/02.PalletAssembly.glb#Rec_Jaw_23", "unit": "1"}]}</v>
      </c>
      <c r="AU44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</v>
      </c>
      <c r="AV44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</v>
      </c>
      <c r="AW44" s="15" t="s">
        <v>1</v>
      </c>
      <c r="AX44" s="15"/>
    </row>
    <row r="45" spans="1:50" ht="14.1" customHeight="1">
      <c r="A45" s="38" t="s">
        <v>78</v>
      </c>
      <c r="B45" s="12">
        <v>1</v>
      </c>
      <c r="C45" s="20"/>
      <c r="D45" s="14" t="s">
        <v>89</v>
      </c>
      <c r="E45" s="21"/>
      <c r="F45" s="47" t="s">
        <v>131</v>
      </c>
      <c r="G45" s="12">
        <v>1</v>
      </c>
      <c r="AB45" s="39" t="str">
        <f t="shared" si="1"/>
        <v>{"id": "Nut_21"</v>
      </c>
      <c r="AC45" s="40" t="str">
        <f t="shared" si="2"/>
        <v/>
      </c>
      <c r="AD45" s="40" t="str">
        <f t="shared" si="3"/>
        <v>, "type": "http://www.semanticweb.org/FixOnt#ScrewTypeFasteners"</v>
      </c>
      <c r="AE45" s="40" t="str">
        <f t="shared" si="4"/>
        <v/>
      </c>
      <c r="AF45" s="40" t="str">
        <f t="shared" si="5"/>
        <v>, "representations": [{"file": "https://raw.githubusercontent.com/GiovanniLaRosa/AVATAR-Public/main/02.PalletAssembly.glb#Nut_21", "unit": "1"}]</v>
      </c>
      <c r="AG45" s="40" t="str">
        <f t="shared" si="6"/>
        <v/>
      </c>
      <c r="AH45" s="40" t="str">
        <f t="shared" si="0"/>
        <v/>
      </c>
      <c r="AI45" s="40" t="str">
        <f t="shared" si="7"/>
        <v/>
      </c>
      <c r="AJ45" s="40" t="str">
        <f t="shared" si="8"/>
        <v/>
      </c>
      <c r="AK45" s="40" t="str">
        <f t="shared" si="9"/>
        <v/>
      </c>
      <c r="AL45" s="40" t="str">
        <f t="shared" si="10"/>
        <v/>
      </c>
      <c r="AM45" s="40" t="str">
        <f t="shared" si="11"/>
        <v/>
      </c>
      <c r="AN45" s="40" t="str">
        <f t="shared" si="12"/>
        <v/>
      </c>
      <c r="AO45" s="40" t="str">
        <f t="shared" si="13"/>
        <v/>
      </c>
      <c r="AP45" s="40" t="str">
        <f t="shared" si="14"/>
        <v/>
      </c>
      <c r="AQ45" s="40" t="str">
        <f t="shared" si="15"/>
        <v/>
      </c>
      <c r="AR45" s="40" t="str">
        <f t="shared" si="16"/>
        <v/>
      </c>
      <c r="AS45" s="40" t="s">
        <v>33</v>
      </c>
      <c r="AT45" s="40" t="str">
        <f t="shared" si="17"/>
        <v>{"id": "Nut_21", "type": "http://www.semanticweb.org/FixOnt#ScrewTypeFasteners", "representations": [{"file": "https://raw.githubusercontent.com/GiovanniLaRosa/AVATAR-Public/main/02.PalletAssembly.glb#Nut_21", "unit": "1"}]}</v>
      </c>
      <c r="AU45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</v>
      </c>
      <c r="AV45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</v>
      </c>
      <c r="AW45" s="15" t="s">
        <v>1</v>
      </c>
      <c r="AX45" s="15"/>
    </row>
    <row r="46" spans="1:50" ht="14.1" customHeight="1">
      <c r="A46" s="38" t="s">
        <v>79</v>
      </c>
      <c r="B46" s="12">
        <v>1</v>
      </c>
      <c r="C46" s="20"/>
      <c r="D46" s="14" t="s">
        <v>89</v>
      </c>
      <c r="E46" s="21"/>
      <c r="F46" s="47" t="s">
        <v>132</v>
      </c>
      <c r="G46" s="12">
        <v>1</v>
      </c>
      <c r="AB46" s="39" t="str">
        <f t="shared" si="1"/>
        <v>{"id": "M16_21"</v>
      </c>
      <c r="AC46" s="40" t="str">
        <f t="shared" si="2"/>
        <v/>
      </c>
      <c r="AD46" s="40" t="str">
        <f t="shared" si="3"/>
        <v>, "type": "http://www.semanticweb.org/FixOnt#ScrewTypeFasteners"</v>
      </c>
      <c r="AE46" s="40" t="str">
        <f t="shared" si="4"/>
        <v/>
      </c>
      <c r="AF46" s="40" t="str">
        <f t="shared" si="5"/>
        <v>, "representations": [{"file": "https://raw.githubusercontent.com/GiovanniLaRosa/AVATAR-Public/main/02.PalletAssembly.glb#M16_21", "unit": "1"}]</v>
      </c>
      <c r="AG46" s="40" t="str">
        <f t="shared" si="6"/>
        <v/>
      </c>
      <c r="AH46" s="40" t="str">
        <f t="shared" si="0"/>
        <v/>
      </c>
      <c r="AI46" s="40" t="str">
        <f t="shared" si="7"/>
        <v/>
      </c>
      <c r="AJ46" s="40" t="str">
        <f t="shared" si="8"/>
        <v/>
      </c>
      <c r="AK46" s="40" t="str">
        <f t="shared" si="9"/>
        <v/>
      </c>
      <c r="AL46" s="40" t="str">
        <f t="shared" si="10"/>
        <v/>
      </c>
      <c r="AM46" s="40" t="str">
        <f t="shared" si="11"/>
        <v/>
      </c>
      <c r="AN46" s="40" t="str">
        <f t="shared" si="12"/>
        <v/>
      </c>
      <c r="AO46" s="40" t="str">
        <f t="shared" si="13"/>
        <v/>
      </c>
      <c r="AP46" s="40" t="str">
        <f t="shared" si="14"/>
        <v/>
      </c>
      <c r="AQ46" s="40" t="str">
        <f t="shared" si="15"/>
        <v/>
      </c>
      <c r="AR46" s="40" t="str">
        <f t="shared" si="16"/>
        <v/>
      </c>
      <c r="AS46" s="40" t="s">
        <v>33</v>
      </c>
      <c r="AT46" s="40" t="str">
        <f t="shared" si="17"/>
        <v>{"id": "M16_21", "type": "http://www.semanticweb.org/FixOnt#ScrewTypeFasteners", "representations": [{"file": "https://raw.githubusercontent.com/GiovanniLaRosa/AVATAR-Public/main/02.PalletAssembly.glb#M16_21", "unit": "1"}]}</v>
      </c>
      <c r="AU46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</v>
      </c>
      <c r="AV46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</v>
      </c>
      <c r="AW46" s="15" t="s">
        <v>1</v>
      </c>
      <c r="AX46" s="15"/>
    </row>
    <row r="47" spans="1:50" ht="14.1" customHeight="1">
      <c r="A47" s="38" t="s">
        <v>78</v>
      </c>
      <c r="B47" s="12">
        <v>1</v>
      </c>
      <c r="C47" s="20"/>
      <c r="D47" s="14" t="s">
        <v>89</v>
      </c>
      <c r="E47" s="21"/>
      <c r="F47" s="47" t="s">
        <v>131</v>
      </c>
      <c r="G47" s="12">
        <v>1</v>
      </c>
      <c r="AA47" s="14"/>
      <c r="AB47" s="39" t="str">
        <f t="shared" si="1"/>
        <v>{"id": "Nut_21"</v>
      </c>
      <c r="AC47" s="40" t="str">
        <f t="shared" si="2"/>
        <v/>
      </c>
      <c r="AD47" s="40" t="str">
        <f t="shared" si="3"/>
        <v>, "type": "http://www.semanticweb.org/FixOnt#ScrewTypeFasteners"</v>
      </c>
      <c r="AE47" s="40" t="str">
        <f t="shared" si="4"/>
        <v/>
      </c>
      <c r="AF47" s="40" t="str">
        <f t="shared" si="5"/>
        <v>, "representations": [{"file": "https://raw.githubusercontent.com/GiovanniLaRosa/AVATAR-Public/main/02.PalletAssembly.glb#Nut_21", "unit": "1"}]</v>
      </c>
      <c r="AG47" s="40" t="str">
        <f t="shared" si="6"/>
        <v/>
      </c>
      <c r="AH47" s="40" t="str">
        <f t="shared" si="0"/>
        <v/>
      </c>
      <c r="AI47" s="40" t="str">
        <f t="shared" si="7"/>
        <v/>
      </c>
      <c r="AJ47" s="40" t="str">
        <f t="shared" si="8"/>
        <v/>
      </c>
      <c r="AK47" s="40" t="str">
        <f t="shared" si="9"/>
        <v/>
      </c>
      <c r="AL47" s="40" t="str">
        <f t="shared" si="10"/>
        <v/>
      </c>
      <c r="AM47" s="40" t="str">
        <f t="shared" si="11"/>
        <v/>
      </c>
      <c r="AN47" s="40" t="str">
        <f t="shared" si="12"/>
        <v/>
      </c>
      <c r="AO47" s="40" t="str">
        <f t="shared" si="13"/>
        <v/>
      </c>
      <c r="AP47" s="40" t="str">
        <f t="shared" si="14"/>
        <v/>
      </c>
      <c r="AQ47" s="40" t="str">
        <f t="shared" si="15"/>
        <v/>
      </c>
      <c r="AR47" s="40" t="str">
        <f t="shared" si="16"/>
        <v/>
      </c>
      <c r="AS47" s="40" t="s">
        <v>33</v>
      </c>
      <c r="AT47" s="40" t="str">
        <f t="shared" si="17"/>
        <v>{"id": "Nut_21", "type": "http://www.semanticweb.org/FixOnt#ScrewTypeFasteners", "representations": [{"file": "https://raw.githubusercontent.com/GiovanniLaRosa/AVATAR-Public/main/02.PalletAssembly.glb#Nut_21", "unit": "1"}]}</v>
      </c>
      <c r="AU47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</v>
      </c>
      <c r="AV47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</v>
      </c>
      <c r="AW47" s="15" t="s">
        <v>1</v>
      </c>
      <c r="AX47" s="15"/>
    </row>
    <row r="48" spans="1:50" ht="14.1" customHeight="1">
      <c r="A48" s="38" t="s">
        <v>79</v>
      </c>
      <c r="B48" s="12">
        <v>1</v>
      </c>
      <c r="C48" s="20"/>
      <c r="D48" s="14" t="s">
        <v>89</v>
      </c>
      <c r="E48" s="21"/>
      <c r="F48" s="47" t="s">
        <v>132</v>
      </c>
      <c r="G48" s="12">
        <v>1</v>
      </c>
      <c r="AA48" s="14"/>
      <c r="AB48" s="39" t="str">
        <f t="shared" si="1"/>
        <v>{"id": "M16_21"</v>
      </c>
      <c r="AC48" s="40" t="str">
        <f t="shared" si="2"/>
        <v/>
      </c>
      <c r="AD48" s="40" t="str">
        <f t="shared" si="3"/>
        <v>, "type": "http://www.semanticweb.org/FixOnt#ScrewTypeFasteners"</v>
      </c>
      <c r="AE48" s="40" t="str">
        <f t="shared" si="4"/>
        <v/>
      </c>
      <c r="AF48" s="40" t="str">
        <f t="shared" si="5"/>
        <v>, "representations": [{"file": "https://raw.githubusercontent.com/GiovanniLaRosa/AVATAR-Public/main/02.PalletAssembly.glb#M16_21", "unit": "1"}]</v>
      </c>
      <c r="AG48" s="40" t="str">
        <f t="shared" si="6"/>
        <v/>
      </c>
      <c r="AH48" s="40" t="str">
        <f t="shared" si="0"/>
        <v/>
      </c>
      <c r="AI48" s="40" t="str">
        <f t="shared" si="7"/>
        <v/>
      </c>
      <c r="AJ48" s="40" t="str">
        <f t="shared" si="8"/>
        <v/>
      </c>
      <c r="AK48" s="40" t="str">
        <f t="shared" si="9"/>
        <v/>
      </c>
      <c r="AL48" s="40" t="str">
        <f t="shared" si="10"/>
        <v/>
      </c>
      <c r="AM48" s="40" t="str">
        <f t="shared" si="11"/>
        <v/>
      </c>
      <c r="AN48" s="40" t="str">
        <f t="shared" si="12"/>
        <v/>
      </c>
      <c r="AO48" s="40" t="str">
        <f t="shared" si="13"/>
        <v/>
      </c>
      <c r="AP48" s="40" t="str">
        <f t="shared" si="14"/>
        <v/>
      </c>
      <c r="AQ48" s="40" t="str">
        <f t="shared" si="15"/>
        <v/>
      </c>
      <c r="AR48" s="40" t="str">
        <f t="shared" si="16"/>
        <v/>
      </c>
      <c r="AS48" s="40" t="s">
        <v>33</v>
      </c>
      <c r="AT48" s="40" t="str">
        <f t="shared" si="17"/>
        <v>{"id": "M16_21", "type": "http://www.semanticweb.org/FixOnt#ScrewTypeFasteners", "representations": [{"file": "https://raw.githubusercontent.com/GiovanniLaRosa/AVATAR-Public/main/02.PalletAssembly.glb#M16_21", "unit": "1"}]}</v>
      </c>
      <c r="AU48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</v>
      </c>
      <c r="AV48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</v>
      </c>
      <c r="AW48" s="15" t="s">
        <v>1</v>
      </c>
      <c r="AX48" s="15"/>
    </row>
    <row r="49" spans="1:50" ht="14.1" customHeight="1">
      <c r="A49" s="38" t="s">
        <v>80</v>
      </c>
      <c r="B49" s="12">
        <v>1</v>
      </c>
      <c r="C49" s="20"/>
      <c r="D49" s="14" t="s">
        <v>88</v>
      </c>
      <c r="E49" s="21"/>
      <c r="F49" s="47" t="s">
        <v>133</v>
      </c>
      <c r="G49" s="12">
        <v>1</v>
      </c>
      <c r="AA49" s="14"/>
      <c r="AB49" s="39" t="str">
        <f t="shared" si="1"/>
        <v>{"id": "Sup_Base_21"</v>
      </c>
      <c r="AC49" s="40" t="str">
        <f t="shared" si="2"/>
        <v/>
      </c>
      <c r="AD49" s="40" t="str">
        <f t="shared" si="3"/>
        <v>, "type": "http://www.semanticweb.org/FixOnt#Support"</v>
      </c>
      <c r="AE49" s="40" t="str">
        <f t="shared" si="4"/>
        <v/>
      </c>
      <c r="AF49" s="40" t="str">
        <f t="shared" si="5"/>
        <v>, "representations": [{"file": "https://raw.githubusercontent.com/GiovanniLaRosa/AVATAR-Public/main/02.PalletAssembly.glb#Sup_Base_21", "unit": "1"}]</v>
      </c>
      <c r="AG49" s="40" t="str">
        <f t="shared" si="6"/>
        <v/>
      </c>
      <c r="AH49" s="40" t="str">
        <f t="shared" si="0"/>
        <v/>
      </c>
      <c r="AI49" s="40" t="str">
        <f t="shared" si="7"/>
        <v/>
      </c>
      <c r="AJ49" s="40" t="str">
        <f t="shared" si="8"/>
        <v/>
      </c>
      <c r="AK49" s="40" t="str">
        <f t="shared" si="9"/>
        <v/>
      </c>
      <c r="AL49" s="40" t="str">
        <f t="shared" si="10"/>
        <v/>
      </c>
      <c r="AM49" s="40" t="str">
        <f t="shared" si="11"/>
        <v/>
      </c>
      <c r="AN49" s="40" t="str">
        <f t="shared" si="12"/>
        <v/>
      </c>
      <c r="AO49" s="40" t="str">
        <f t="shared" si="13"/>
        <v/>
      </c>
      <c r="AP49" s="40" t="str">
        <f t="shared" si="14"/>
        <v/>
      </c>
      <c r="AQ49" s="40" t="str">
        <f t="shared" si="15"/>
        <v/>
      </c>
      <c r="AR49" s="40" t="str">
        <f t="shared" si="16"/>
        <v/>
      </c>
      <c r="AS49" s="40" t="s">
        <v>33</v>
      </c>
      <c r="AT49" s="40" t="str">
        <f t="shared" si="17"/>
        <v>{"id": "Sup_Base_21", "type": "http://www.semanticweb.org/FixOnt#Support", "representations": [{"file": "https://raw.githubusercontent.com/GiovanniLaRosa/AVATAR-Public/main/02.PalletAssembly.glb#Sup_Base_21", "unit": "1"}]}</v>
      </c>
      <c r="AU49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</v>
      </c>
      <c r="AV49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</v>
      </c>
      <c r="AW49" s="15" t="s">
        <v>1</v>
      </c>
      <c r="AX49" s="15"/>
    </row>
    <row r="50" spans="1:50" ht="14.1" customHeight="1">
      <c r="A50" s="38" t="s">
        <v>81</v>
      </c>
      <c r="B50" s="12">
        <v>1</v>
      </c>
      <c r="C50" s="20"/>
      <c r="D50" s="14" t="s">
        <v>88</v>
      </c>
      <c r="E50" s="21"/>
      <c r="F50" s="47" t="s">
        <v>134</v>
      </c>
      <c r="G50" s="12">
        <v>1</v>
      </c>
      <c r="AA50" s="14"/>
      <c r="AB50" s="39" t="str">
        <f t="shared" si="1"/>
        <v>{"id": "Sup_Base_22"</v>
      </c>
      <c r="AC50" s="40" t="str">
        <f t="shared" si="2"/>
        <v/>
      </c>
      <c r="AD50" s="40" t="str">
        <f t="shared" si="3"/>
        <v>, "type": "http://www.semanticweb.org/FixOnt#Support"</v>
      </c>
      <c r="AE50" s="40" t="str">
        <f t="shared" si="4"/>
        <v/>
      </c>
      <c r="AF50" s="40" t="str">
        <f t="shared" si="5"/>
        <v>, "representations": [{"file": "https://raw.githubusercontent.com/GiovanniLaRosa/AVATAR-Public/main/02.PalletAssembly.glb#Sup_Base_22", "unit": "1"}]</v>
      </c>
      <c r="AG50" s="40" t="str">
        <f t="shared" si="6"/>
        <v/>
      </c>
      <c r="AH50" s="40" t="str">
        <f t="shared" si="0"/>
        <v/>
      </c>
      <c r="AI50" s="40" t="str">
        <f t="shared" si="7"/>
        <v/>
      </c>
      <c r="AJ50" s="40" t="str">
        <f t="shared" si="8"/>
        <v/>
      </c>
      <c r="AK50" s="40" t="str">
        <f t="shared" si="9"/>
        <v/>
      </c>
      <c r="AL50" s="40" t="str">
        <f t="shared" si="10"/>
        <v/>
      </c>
      <c r="AM50" s="40" t="str">
        <f t="shared" si="11"/>
        <v/>
      </c>
      <c r="AN50" s="40" t="str">
        <f t="shared" si="12"/>
        <v/>
      </c>
      <c r="AO50" s="40" t="str">
        <f t="shared" si="13"/>
        <v/>
      </c>
      <c r="AP50" s="40" t="str">
        <f t="shared" si="14"/>
        <v/>
      </c>
      <c r="AQ50" s="40" t="str">
        <f t="shared" si="15"/>
        <v/>
      </c>
      <c r="AR50" s="40" t="str">
        <f t="shared" si="16"/>
        <v/>
      </c>
      <c r="AS50" s="40" t="s">
        <v>33</v>
      </c>
      <c r="AT50" s="40" t="str">
        <f t="shared" si="17"/>
        <v>{"id": "Sup_Base_22", "type": "http://www.semanticweb.org/FixOnt#Support", "representations": [{"file": "https://raw.githubusercontent.com/GiovanniLaRosa/AVATAR-Public/main/02.PalletAssembly.glb#Sup_Base_22", "unit": "1"}]}</v>
      </c>
      <c r="AU50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</v>
      </c>
      <c r="AV50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</v>
      </c>
      <c r="AW50" s="15" t="s">
        <v>1</v>
      </c>
      <c r="AX50" s="15"/>
    </row>
    <row r="51" spans="1:50" ht="14.1" customHeight="1">
      <c r="A51" s="38" t="s">
        <v>82</v>
      </c>
      <c r="B51" s="12">
        <v>1</v>
      </c>
      <c r="C51" s="20"/>
      <c r="D51" s="14" t="s">
        <v>88</v>
      </c>
      <c r="E51" s="21"/>
      <c r="F51" s="47" t="s">
        <v>135</v>
      </c>
      <c r="G51" s="12">
        <v>1</v>
      </c>
      <c r="AA51" s="14"/>
      <c r="AB51" s="39" t="str">
        <f t="shared" si="1"/>
        <v>{"id": "Sup_Base_23"</v>
      </c>
      <c r="AC51" s="40" t="str">
        <f t="shared" si="2"/>
        <v/>
      </c>
      <c r="AD51" s="40" t="str">
        <f t="shared" si="3"/>
        <v>, "type": "http://www.semanticweb.org/FixOnt#Support"</v>
      </c>
      <c r="AE51" s="40" t="str">
        <f t="shared" si="4"/>
        <v/>
      </c>
      <c r="AF51" s="40" t="str">
        <f t="shared" si="5"/>
        <v>, "representations": [{"file": "https://raw.githubusercontent.com/GiovanniLaRosa/AVATAR-Public/main/02.PalletAssembly.glb#Sup_Base_23", "unit": "1"}]</v>
      </c>
      <c r="AG51" s="40" t="str">
        <f t="shared" si="6"/>
        <v/>
      </c>
      <c r="AH51" s="40" t="str">
        <f t="shared" si="0"/>
        <v/>
      </c>
      <c r="AI51" s="40" t="str">
        <f t="shared" si="7"/>
        <v/>
      </c>
      <c r="AJ51" s="40" t="str">
        <f t="shared" si="8"/>
        <v/>
      </c>
      <c r="AK51" s="40" t="str">
        <f t="shared" si="9"/>
        <v/>
      </c>
      <c r="AL51" s="40" t="str">
        <f t="shared" si="10"/>
        <v/>
      </c>
      <c r="AM51" s="40" t="str">
        <f t="shared" si="11"/>
        <v/>
      </c>
      <c r="AN51" s="40" t="str">
        <f t="shared" si="12"/>
        <v/>
      </c>
      <c r="AO51" s="40" t="str">
        <f t="shared" si="13"/>
        <v/>
      </c>
      <c r="AP51" s="40" t="str">
        <f t="shared" si="14"/>
        <v/>
      </c>
      <c r="AQ51" s="40" t="str">
        <f t="shared" si="15"/>
        <v/>
      </c>
      <c r="AR51" s="40" t="str">
        <f t="shared" si="16"/>
        <v/>
      </c>
      <c r="AS51" s="40" t="s">
        <v>33</v>
      </c>
      <c r="AT51" s="40" t="str">
        <f t="shared" si="17"/>
        <v>{"id": "Sup_Base_23", "type": "http://www.semanticweb.org/FixOnt#Support", "representations": [{"file": "https://raw.githubusercontent.com/GiovanniLaRosa/AVATAR-Public/main/02.PalletAssembly.glb#Sup_Base_23", "unit": "1"}]}</v>
      </c>
      <c r="AU51" s="41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1" s="42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"1"}]},{"id": "Sup_Base_23", "type": "http://www.semanticweb.org/FixOnt#Support", "representations": [{"file": "https://raw.githubusercontent.com/GiovanniLaRosa/AVATAR-Public/main/02.PalletAssembly.glb#Sup_Base_23", "unit": "1"}]}</v>
      </c>
      <c r="AW51" s="15" t="s">
        <v>1</v>
      </c>
      <c r="AX51" s="15"/>
    </row>
    <row r="52" spans="1:50" ht="14.1" customHeight="1">
      <c r="A52" s="20"/>
      <c r="C52" s="20"/>
      <c r="E52" s="21"/>
    </row>
    <row r="53" spans="1:50" ht="14.1" customHeight="1">
      <c r="A53" s="20"/>
      <c r="C53" s="20"/>
      <c r="E53" s="21"/>
    </row>
    <row r="54" spans="1:50" ht="14.1" customHeight="1">
      <c r="A54" s="20"/>
      <c r="C54" s="20"/>
      <c r="E54" s="21"/>
    </row>
    <row r="55" spans="1:50" ht="14.1" customHeight="1">
      <c r="A55" s="20"/>
      <c r="C55" s="20"/>
      <c r="E55" s="21"/>
    </row>
    <row r="56" spans="1:50" ht="14.1" customHeight="1">
      <c r="A56" s="20"/>
      <c r="C56" s="20"/>
      <c r="E56" s="21"/>
    </row>
    <row r="57" spans="1:50" ht="14.1" customHeight="1">
      <c r="A57" s="20"/>
      <c r="C57" s="20"/>
      <c r="E57" s="21"/>
    </row>
    <row r="58" spans="1:50" ht="14.1" customHeight="1">
      <c r="A58" s="20"/>
      <c r="C58" s="20"/>
      <c r="E58" s="21"/>
    </row>
    <row r="59" spans="1:50" ht="14.1" customHeight="1">
      <c r="A59" s="20"/>
      <c r="C59" s="20"/>
      <c r="E59" s="21"/>
    </row>
    <row r="60" spans="1:50" ht="14.1" customHeight="1">
      <c r="A60" s="20"/>
      <c r="C60" s="20"/>
      <c r="E60" s="21"/>
    </row>
    <row r="61" spans="1:50" ht="14.1" customHeight="1">
      <c r="A61" s="20"/>
      <c r="C61" s="20"/>
      <c r="E61" s="21"/>
    </row>
    <row r="62" spans="1:50" ht="14.1" customHeight="1">
      <c r="A62" s="20"/>
      <c r="C62" s="20"/>
      <c r="E62" s="21"/>
    </row>
    <row r="63" spans="1:50" ht="14.1" customHeight="1">
      <c r="A63" s="20"/>
      <c r="C63" s="20"/>
      <c r="E63" s="21"/>
    </row>
    <row r="64" spans="1:50" ht="14.1" customHeight="1">
      <c r="A64" s="20"/>
      <c r="C64" s="20"/>
      <c r="E64" s="21"/>
    </row>
    <row r="65" spans="1:5" ht="14.1" customHeight="1">
      <c r="A65" s="20"/>
      <c r="C65" s="20"/>
      <c r="E65" s="21"/>
    </row>
    <row r="66" spans="1:5" ht="14.1" customHeight="1">
      <c r="A66" s="20"/>
      <c r="C66" s="20"/>
      <c r="E66" s="21"/>
    </row>
    <row r="67" spans="1:5" ht="14.1" customHeight="1">
      <c r="A67" s="20"/>
      <c r="C67" s="20"/>
      <c r="E67" s="21"/>
    </row>
    <row r="68" spans="1:5" ht="14.1" customHeight="1">
      <c r="A68" s="20"/>
      <c r="C68" s="20"/>
      <c r="E68" s="21"/>
    </row>
    <row r="69" spans="1:5" ht="14.1" customHeight="1">
      <c r="A69" s="20"/>
      <c r="C69" s="20"/>
      <c r="E69" s="21"/>
    </row>
    <row r="70" spans="1:5" ht="14.1" customHeight="1">
      <c r="A70" s="20"/>
      <c r="C70" s="20"/>
      <c r="E70" s="21"/>
    </row>
    <row r="71" spans="1:5" ht="14.1" customHeight="1">
      <c r="A71" s="20"/>
      <c r="C71" s="20"/>
      <c r="E71" s="21"/>
    </row>
    <row r="72" spans="1:5" ht="14.1" customHeight="1">
      <c r="A72" s="20"/>
      <c r="C72" s="20"/>
      <c r="E72" s="21"/>
    </row>
    <row r="73" spans="1:5" ht="14.1" customHeight="1">
      <c r="A73" s="20"/>
      <c r="C73" s="20"/>
      <c r="E73" s="21"/>
    </row>
    <row r="74" spans="1:5" ht="14.1" customHeight="1">
      <c r="A74" s="20"/>
      <c r="C74" s="20"/>
      <c r="E74" s="21"/>
    </row>
    <row r="75" spans="1:5" ht="14.1" customHeight="1">
      <c r="A75" s="20"/>
      <c r="C75" s="20"/>
      <c r="E75" s="21"/>
    </row>
    <row r="76" spans="1:5" ht="14.1" customHeight="1">
      <c r="A76" s="20"/>
      <c r="C76" s="20"/>
      <c r="E76" s="21"/>
    </row>
    <row r="77" spans="1:5" ht="14.1" customHeight="1">
      <c r="A77" s="20"/>
      <c r="C77" s="20"/>
      <c r="E77" s="21"/>
    </row>
    <row r="78" spans="1:5" ht="14.1" customHeight="1">
      <c r="A78" s="20"/>
      <c r="C78" s="20"/>
      <c r="E78" s="21"/>
    </row>
    <row r="79" spans="1:5" ht="14.1" customHeight="1">
      <c r="A79" s="20"/>
      <c r="C79" s="20"/>
      <c r="E79" s="21"/>
    </row>
    <row r="80" spans="1:5" ht="14.1" customHeight="1">
      <c r="A80" s="20"/>
      <c r="C80" s="20"/>
      <c r="E80" s="21"/>
    </row>
    <row r="81" spans="1:5" ht="14.1" customHeight="1">
      <c r="A81" s="20"/>
      <c r="C81" s="20"/>
      <c r="E81" s="21"/>
    </row>
    <row r="82" spans="1:5" ht="14.1" customHeight="1">
      <c r="A82" s="20"/>
      <c r="C82" s="20"/>
      <c r="E82" s="21"/>
    </row>
    <row r="83" spans="1:5" ht="14.1" customHeight="1">
      <c r="A83" s="20"/>
      <c r="C83" s="20"/>
      <c r="E83" s="21"/>
    </row>
    <row r="84" spans="1:5" ht="14.1" customHeight="1">
      <c r="A84" s="20"/>
      <c r="C84" s="20"/>
      <c r="E84" s="21"/>
    </row>
  </sheetData>
  <mergeCells count="4">
    <mergeCell ref="H1:J1"/>
    <mergeCell ref="K1:M1"/>
    <mergeCell ref="U1:V1"/>
    <mergeCell ref="W1:X1"/>
  </mergeCells>
  <phoneticPr fontId="4" type="noConversion"/>
  <hyperlinks>
    <hyperlink ref="F2" r:id="rId1" xr:uid="{ED5BB2AD-E6FB-4A9C-9D9B-CF345EA6C238}"/>
    <hyperlink ref="F3" r:id="rId2" location="Pallet-Floating-X" xr:uid="{8603DD9F-F7C7-45BB-A6D1-159C6CFAC5C6}"/>
    <hyperlink ref="F4" r:id="rId3" location="SpindleSup-Floating-Y" xr:uid="{7CF4F226-429A-4536-9D58-C82E4ECC19FB}"/>
    <hyperlink ref="F5" r:id="rId4" location="TableSup1-Rotating-Y" xr:uid="{2A3629D9-2866-46D4-85B2-06D79E15C1B5}"/>
    <hyperlink ref="F6" r:id="rId5" location="Table-Rotating-Z" xr:uid="{EDABEE3E-E12D-4CF6-AB7D-22C711418660}"/>
    <hyperlink ref="F7" r:id="rId6" location="SpindleSup1-Floating-Z" xr:uid="{29166608-78E3-4A08-B4CE-3202E662C201}"/>
    <hyperlink ref="F8" r:id="rId7" location="Spindle-Rotating-Z-A" xr:uid="{D064975E-45EB-4A3F-B715-2E5BB6EBE322}"/>
    <hyperlink ref="F9" r:id="rId8" xr:uid="{C5DF60F6-1599-45F5-A773-FFD412938CDB}"/>
    <hyperlink ref="F10" r:id="rId9" location="Tombstone Block" xr:uid="{33580C87-A9DF-47CD-950E-9AD99309ECF0}"/>
    <hyperlink ref="F11" r:id="rId10" location="Chucks" xr:uid="{B2FFC740-9BFF-4CB2-8A3C-B667B329CB0F}"/>
    <hyperlink ref="F12" r:id="rId11" location="Workpiece" xr:uid="{ABAFBF29-A289-4AB9-B8F4-4D99CF8F6B12}"/>
    <hyperlink ref="F13" r:id="rId12" location="BasePlate01" xr:uid="{30A9F642-63DA-4D5E-B2C6-A762A0DFBF41}"/>
    <hyperlink ref="F14" r:id="rId13" location="Rec_Jaw1" xr:uid="{C2512E00-4422-4387-BBBF-42BA66584333}"/>
    <hyperlink ref="F15" r:id="rId14" location="Rec_Jaw2" xr:uid="{B6CEB5C1-8E3A-4DE2-B7C6-2672A860974B}"/>
    <hyperlink ref="F16" r:id="rId15" location="Rec_Jaw3" xr:uid="{68D1FF62-9A65-4478-986E-4E7A014E5777}"/>
    <hyperlink ref="F17" r:id="rId16" location="Sup_Base1" xr:uid="{77D522C9-C619-4C72-9972-82AEF7B79E8E}"/>
    <hyperlink ref="F18" r:id="rId17" location="Sup_Base2" xr:uid="{0A81B129-4FB7-4E0A-8103-B5274218CA39}"/>
    <hyperlink ref="F19" r:id="rId18" location="Sup_Base3" xr:uid="{10F90330-024C-4D50-B0CA-47988D386AA9}"/>
    <hyperlink ref="F20" r:id="rId19" location="Nut" xr:uid="{1F204BBD-362E-4A21-8078-EB851DC22B7A}"/>
    <hyperlink ref="F21" r:id="rId20" location="M16" xr:uid="{A1C1B9DF-C96A-4EF1-B1B0-E07D25D15DD8}"/>
    <hyperlink ref="F22" r:id="rId21" location="Nut" xr:uid="{53196D8C-FA88-417A-A0E4-E87E32AF76A6}"/>
    <hyperlink ref="F23" r:id="rId22" location="M16" xr:uid="{8C2229A8-F29F-4FF0-9102-AA0A6A9C003E}"/>
    <hyperlink ref="F24" r:id="rId23" location="Cat_WIP1" xr:uid="{4FD8A276-BCDD-431B-8308-B23150DD2FE1}"/>
    <hyperlink ref="F25" r:id="rId24" location="BasePlate02" xr:uid="{1715053A-D247-4E75-BE52-E40FD5882A91}"/>
    <hyperlink ref="F26" r:id="rId25" location="Rec_Jaw_11" xr:uid="{EA98F61C-5796-4A6C-A0E4-22BDEA8B2914}"/>
    <hyperlink ref="F27" r:id="rId26" location="Rec_Jaw_12" xr:uid="{37426174-B7D4-473A-B8CF-3B2754CA3021}"/>
    <hyperlink ref="F28" r:id="rId27" location="Bracket_Setup1" xr:uid="{0C7476CD-AA41-4CCD-946B-0137BA746FFC}"/>
    <hyperlink ref="F29" r:id="rId28" location="Bracket_Setup2" xr:uid="{0306F919-5C6C-4259-B83B-C6704F971F2D}"/>
    <hyperlink ref="F30" r:id="rId29" location="Reference_Pin" xr:uid="{A701D57C-03B5-49C4-BAF3-D98BA1C3F700}"/>
    <hyperlink ref="F31" r:id="rId30" location="Bracket_Screw" xr:uid="{66A7A677-7589-46E1-A482-D3E1E8E56D65}"/>
    <hyperlink ref="F32" r:id="rId31" location="Bracket" xr:uid="{4BB916BB-0BC2-475A-AAB5-1B9EDD4B3CC0}"/>
    <hyperlink ref="F33" r:id="rId32" location="Washer" xr:uid="{298CE3E2-24B5-4BEC-A41E-CF59647F12E8}"/>
    <hyperlink ref="F34" r:id="rId33" location="Hex_Nut_M8" xr:uid="{534C26DE-2A48-447D-8A98-42D9FD72A804}"/>
    <hyperlink ref="F35" r:id="rId34" location="Indexing_Pin1" xr:uid="{32DECEE1-3954-4423-9FF5-12474B87F0A2}"/>
    <hyperlink ref="F36" r:id="rId35" location="Indexing_Pin2" xr:uid="{6519A59C-D022-4E57-8FD9-946030747E5B}"/>
    <hyperlink ref="F37" r:id="rId36" location="Sup_Base_11" xr:uid="{34C7AD42-4CA5-48AF-B72C-297633461490}"/>
    <hyperlink ref="F38" r:id="rId37" location="Sup_Base_12" xr:uid="{2309B013-E9EC-46D7-8368-B6BBD6AA1140}"/>
    <hyperlink ref="F39" r:id="rId38" location="Sup_Base_13" xr:uid="{C00AA3DE-349A-4819-83ED-9D2010E9AC36}"/>
    <hyperlink ref="F40" r:id="rId39" location="Cat_WIP2" xr:uid="{192C37CB-256C-4B1D-B019-FF982E1738E8}"/>
    <hyperlink ref="F41" r:id="rId40" location="BasePlate03" xr:uid="{04545D80-5A40-4B06-9853-B3B779FD6AA9}"/>
    <hyperlink ref="F42" r:id="rId41" location="Rec_Jaw_21" xr:uid="{5D55213A-177E-4F1A-8F74-827542D109BB}"/>
    <hyperlink ref="F43" r:id="rId42" location="Rec_Jaw_22" xr:uid="{774DF48F-8B0C-4F19-B05A-FC0285DE55B8}"/>
    <hyperlink ref="F44" r:id="rId43" location="Rec_Jaw_23" xr:uid="{7322C966-D589-4BC2-A0AE-1F3BEED4EA1D}"/>
    <hyperlink ref="F45" r:id="rId44" location="Nut_21" xr:uid="{5C8E9E6E-C76D-46EE-91F8-E6A234B4785D}"/>
    <hyperlink ref="F46" r:id="rId45" location="M16_21" xr:uid="{4DB172FC-75DC-45CE-8D6A-7C0F9D6C332C}"/>
    <hyperlink ref="F47" r:id="rId46" location="Nut_21" xr:uid="{910E4299-B000-4459-9869-DA43DBFF8FF8}"/>
    <hyperlink ref="F48" r:id="rId47" location="M16_21" xr:uid="{8A8B373C-0B11-4CA2-A95A-AA26CEA4181F}"/>
    <hyperlink ref="F49" r:id="rId48" location="Sup_Base_21" xr:uid="{9BA83574-A641-40B2-916C-4B7CB3C0969C}"/>
    <hyperlink ref="F50" r:id="rId49" location="Sup_Base_22" xr:uid="{556D997D-F900-45D5-8211-67BE437EAD46}"/>
    <hyperlink ref="F51" r:id="rId50" location="Sup_Base_23" xr:uid="{CE7F91E4-632A-4845-AB8F-37F354FC6EFF}"/>
  </hyperlinks>
  <pageMargins left="0.7" right="0.7" top="0.75" bottom="0.75" header="0.3" footer="0.3"/>
  <pageSetup paperSize="9" orientation="portrait" r:id="rId51"/>
  <ignoredErrors>
    <ignoredError sqref="L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Marcello Lorusso</dc:creator>
  <cp:keywords/>
  <dc:description/>
  <cp:lastModifiedBy>Giovanni La Rosa</cp:lastModifiedBy>
  <cp:revision/>
  <dcterms:created xsi:type="dcterms:W3CDTF">2021-01-13T16:21:51Z</dcterms:created>
  <dcterms:modified xsi:type="dcterms:W3CDTF">2021-06-18T16:42:49Z</dcterms:modified>
  <cp:category/>
  <cp:contentStatus/>
</cp:coreProperties>
</file>