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ED6F4B63-CC72-469F-8461-8041687B2BD6}" xr6:coauthVersionLast="47" xr6:coauthVersionMax="47" xr10:uidLastSave="{00000000-0000-0000-0000-000000000000}"/>
  <bookViews>
    <workbookView xWindow="-120" yWindow="-120" windowWidth="20730" windowHeight="11160" tabRatio="484" xr2:uid="{F487811F-0527-4F45-AB48-04B8DCD52C96}"/>
  </bookViews>
  <sheets>
    <sheet name="Context" sheetId="16" r:id="rId1"/>
    <sheet name="Assets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5" l="1"/>
  <c r="AJ4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J25" i="15"/>
  <c r="AJ26" i="15"/>
  <c r="AJ27" i="15"/>
  <c r="AJ28" i="15"/>
  <c r="AJ29" i="15"/>
  <c r="AJ30" i="15"/>
  <c r="AJ31" i="15"/>
  <c r="AJ32" i="15"/>
  <c r="AJ33" i="15"/>
  <c r="AJ34" i="15"/>
  <c r="AJ35" i="15"/>
  <c r="AJ36" i="15"/>
  <c r="AJ37" i="15"/>
  <c r="AJ38" i="15"/>
  <c r="AJ39" i="15"/>
  <c r="AJ40" i="15"/>
  <c r="AJ41" i="15"/>
  <c r="AJ42" i="15"/>
  <c r="AJ43" i="15"/>
  <c r="AJ44" i="15"/>
  <c r="AJ2" i="15"/>
  <c r="AR11" i="15" l="1"/>
  <c r="AQ11" i="15"/>
  <c r="AP11" i="15"/>
  <c r="AO11" i="15"/>
  <c r="AN11" i="15"/>
  <c r="AM11" i="15"/>
  <c r="AL11" i="15"/>
  <c r="AK11" i="15"/>
  <c r="AG11" i="15"/>
  <c r="AF11" i="15"/>
  <c r="AE11" i="15"/>
  <c r="AD11" i="15"/>
  <c r="AC11" i="15"/>
  <c r="AB11" i="15"/>
  <c r="AI11" i="15"/>
  <c r="AH11" i="15"/>
  <c r="AG14" i="15"/>
  <c r="AH9" i="15"/>
  <c r="AG15" i="15"/>
  <c r="AG16" i="15"/>
  <c r="AG17" i="15"/>
  <c r="AG13" i="15"/>
  <c r="AB3" i="15"/>
  <c r="AC3" i="15"/>
  <c r="AD3" i="15"/>
  <c r="AE3" i="15"/>
  <c r="AF3" i="15"/>
  <c r="AG3" i="15"/>
  <c r="AH3" i="15"/>
  <c r="AI3" i="15"/>
  <c r="AK3" i="15"/>
  <c r="AL3" i="15"/>
  <c r="AM3" i="15"/>
  <c r="AN3" i="15"/>
  <c r="AO3" i="15"/>
  <c r="AP3" i="15"/>
  <c r="AQ3" i="15"/>
  <c r="AR3" i="15"/>
  <c r="AB4" i="15"/>
  <c r="AC4" i="15"/>
  <c r="AD4" i="15"/>
  <c r="AE4" i="15"/>
  <c r="AF4" i="15"/>
  <c r="AG4" i="15"/>
  <c r="AH4" i="15"/>
  <c r="AI4" i="15"/>
  <c r="AK4" i="15"/>
  <c r="AL4" i="15"/>
  <c r="AM4" i="15"/>
  <c r="AN4" i="15"/>
  <c r="AO4" i="15"/>
  <c r="AP4" i="15"/>
  <c r="AQ4" i="15"/>
  <c r="AR4" i="15"/>
  <c r="AB5" i="15"/>
  <c r="AC5" i="15"/>
  <c r="AD5" i="15"/>
  <c r="AE5" i="15"/>
  <c r="AF5" i="15"/>
  <c r="AG5" i="15"/>
  <c r="AH5" i="15"/>
  <c r="AI5" i="15"/>
  <c r="AK5" i="15"/>
  <c r="AL5" i="15"/>
  <c r="AM5" i="15"/>
  <c r="AN5" i="15"/>
  <c r="AO5" i="15"/>
  <c r="AP5" i="15"/>
  <c r="AQ5" i="15"/>
  <c r="AR5" i="15"/>
  <c r="AB6" i="15"/>
  <c r="AC6" i="15"/>
  <c r="AD6" i="15"/>
  <c r="AE6" i="15"/>
  <c r="AF6" i="15"/>
  <c r="AG6" i="15"/>
  <c r="AH6" i="15"/>
  <c r="AI6" i="15"/>
  <c r="AK6" i="15"/>
  <c r="AL6" i="15"/>
  <c r="AM6" i="15"/>
  <c r="AN6" i="15"/>
  <c r="AO6" i="15"/>
  <c r="AP6" i="15"/>
  <c r="AQ6" i="15"/>
  <c r="AR6" i="15"/>
  <c r="AB7" i="15"/>
  <c r="AC7" i="15"/>
  <c r="AD7" i="15"/>
  <c r="AE7" i="15"/>
  <c r="AF7" i="15"/>
  <c r="AG7" i="15"/>
  <c r="AH7" i="15"/>
  <c r="AI7" i="15"/>
  <c r="AK7" i="15"/>
  <c r="AL7" i="15"/>
  <c r="AM7" i="15"/>
  <c r="AN7" i="15"/>
  <c r="AO7" i="15"/>
  <c r="AP7" i="15"/>
  <c r="AQ7" i="15"/>
  <c r="AR7" i="15"/>
  <c r="AB8" i="15"/>
  <c r="AC8" i="15"/>
  <c r="AD8" i="15"/>
  <c r="AE8" i="15"/>
  <c r="AF8" i="15"/>
  <c r="AG8" i="15"/>
  <c r="AH8" i="15"/>
  <c r="AI8" i="15"/>
  <c r="AK8" i="15"/>
  <c r="AL8" i="15"/>
  <c r="AM8" i="15"/>
  <c r="AN8" i="15"/>
  <c r="AO8" i="15"/>
  <c r="AP8" i="15"/>
  <c r="AQ8" i="15"/>
  <c r="AR8" i="15"/>
  <c r="AB9" i="15"/>
  <c r="AC9" i="15"/>
  <c r="AD9" i="15"/>
  <c r="AE9" i="15"/>
  <c r="AF9" i="15"/>
  <c r="AG9" i="15"/>
  <c r="AI9" i="15"/>
  <c r="AK9" i="15"/>
  <c r="AL9" i="15"/>
  <c r="AM9" i="15"/>
  <c r="AN9" i="15"/>
  <c r="AO9" i="15"/>
  <c r="AP9" i="15"/>
  <c r="AQ9" i="15"/>
  <c r="AR9" i="15"/>
  <c r="AB10" i="15"/>
  <c r="AC10" i="15"/>
  <c r="AD10" i="15"/>
  <c r="AE10" i="15"/>
  <c r="AF10" i="15"/>
  <c r="AG10" i="15"/>
  <c r="AH10" i="15"/>
  <c r="AI10" i="15"/>
  <c r="AK10" i="15"/>
  <c r="AL10" i="15"/>
  <c r="AM10" i="15"/>
  <c r="AN10" i="15"/>
  <c r="AO10" i="15"/>
  <c r="AP10" i="15"/>
  <c r="AQ10" i="15"/>
  <c r="AR10" i="15"/>
  <c r="AB12" i="15"/>
  <c r="AC12" i="15"/>
  <c r="AD12" i="15"/>
  <c r="AE12" i="15"/>
  <c r="AF12" i="15"/>
  <c r="AG12" i="15"/>
  <c r="AH12" i="15"/>
  <c r="AI12" i="15"/>
  <c r="AK12" i="15"/>
  <c r="AL12" i="15"/>
  <c r="AM12" i="15"/>
  <c r="AN12" i="15"/>
  <c r="AO12" i="15"/>
  <c r="AP12" i="15"/>
  <c r="AQ12" i="15"/>
  <c r="AR12" i="15"/>
  <c r="AB13" i="15"/>
  <c r="AC13" i="15"/>
  <c r="AD13" i="15"/>
  <c r="AE13" i="15"/>
  <c r="AF13" i="15"/>
  <c r="AH13" i="15"/>
  <c r="AI13" i="15"/>
  <c r="AK13" i="15"/>
  <c r="AL13" i="15"/>
  <c r="AM13" i="15"/>
  <c r="AN13" i="15"/>
  <c r="AO13" i="15"/>
  <c r="AP13" i="15"/>
  <c r="AQ13" i="15"/>
  <c r="AR13" i="15"/>
  <c r="AB14" i="15"/>
  <c r="AC14" i="15"/>
  <c r="AD14" i="15"/>
  <c r="AE14" i="15"/>
  <c r="AF14" i="15"/>
  <c r="AH14" i="15"/>
  <c r="AI14" i="15"/>
  <c r="AK14" i="15"/>
  <c r="AL14" i="15"/>
  <c r="AM14" i="15"/>
  <c r="AN14" i="15"/>
  <c r="AO14" i="15"/>
  <c r="AP14" i="15"/>
  <c r="AQ14" i="15"/>
  <c r="AR14" i="15"/>
  <c r="AB15" i="15"/>
  <c r="AC15" i="15"/>
  <c r="AD15" i="15"/>
  <c r="AE15" i="15"/>
  <c r="AF15" i="15"/>
  <c r="AH15" i="15"/>
  <c r="AI15" i="15"/>
  <c r="AK15" i="15"/>
  <c r="AL15" i="15"/>
  <c r="AM15" i="15"/>
  <c r="AN15" i="15"/>
  <c r="AO15" i="15"/>
  <c r="AP15" i="15"/>
  <c r="AQ15" i="15"/>
  <c r="AR15" i="15"/>
  <c r="AB16" i="15"/>
  <c r="AC16" i="15"/>
  <c r="AD16" i="15"/>
  <c r="AE16" i="15"/>
  <c r="AF16" i="15"/>
  <c r="AH16" i="15"/>
  <c r="AI16" i="15"/>
  <c r="AK16" i="15"/>
  <c r="AL16" i="15"/>
  <c r="AM16" i="15"/>
  <c r="AN16" i="15"/>
  <c r="AO16" i="15"/>
  <c r="AP16" i="15"/>
  <c r="AQ16" i="15"/>
  <c r="AR16" i="15"/>
  <c r="AB17" i="15"/>
  <c r="AC17" i="15"/>
  <c r="AD17" i="15"/>
  <c r="AE17" i="15"/>
  <c r="AF17" i="15"/>
  <c r="AH17" i="15"/>
  <c r="AI17" i="15"/>
  <c r="AK17" i="15"/>
  <c r="AL17" i="15"/>
  <c r="AM17" i="15"/>
  <c r="AN17" i="15"/>
  <c r="AO17" i="15"/>
  <c r="AP17" i="15"/>
  <c r="AQ17" i="15"/>
  <c r="AR17" i="15"/>
  <c r="AB18" i="15"/>
  <c r="AC18" i="15"/>
  <c r="AD18" i="15"/>
  <c r="AE18" i="15"/>
  <c r="AF18" i="15"/>
  <c r="AG18" i="15"/>
  <c r="AH18" i="15"/>
  <c r="AI18" i="15"/>
  <c r="AK18" i="15"/>
  <c r="AL18" i="15"/>
  <c r="AM18" i="15"/>
  <c r="AN18" i="15"/>
  <c r="AO18" i="15"/>
  <c r="AP18" i="15"/>
  <c r="AQ18" i="15"/>
  <c r="AR18" i="15"/>
  <c r="AB19" i="15"/>
  <c r="AC19" i="15"/>
  <c r="AD19" i="15"/>
  <c r="AE19" i="15"/>
  <c r="AF19" i="15"/>
  <c r="AG19" i="15"/>
  <c r="AH19" i="15"/>
  <c r="AI19" i="15"/>
  <c r="AK19" i="15"/>
  <c r="AL19" i="15"/>
  <c r="AM19" i="15"/>
  <c r="AN19" i="15"/>
  <c r="AO19" i="15"/>
  <c r="AP19" i="15"/>
  <c r="AQ19" i="15"/>
  <c r="AR19" i="15"/>
  <c r="AB20" i="15"/>
  <c r="AC20" i="15"/>
  <c r="AD20" i="15"/>
  <c r="AE20" i="15"/>
  <c r="AF20" i="15"/>
  <c r="AG20" i="15"/>
  <c r="AH20" i="15"/>
  <c r="AI20" i="15"/>
  <c r="AK20" i="15"/>
  <c r="AL20" i="15"/>
  <c r="AM20" i="15"/>
  <c r="AN20" i="15"/>
  <c r="AO20" i="15"/>
  <c r="AP20" i="15"/>
  <c r="AQ20" i="15"/>
  <c r="AR20" i="15"/>
  <c r="AB21" i="15"/>
  <c r="AC21" i="15"/>
  <c r="AD21" i="15"/>
  <c r="AE21" i="15"/>
  <c r="AF21" i="15"/>
  <c r="AG21" i="15"/>
  <c r="AH21" i="15"/>
  <c r="AI21" i="15"/>
  <c r="AK21" i="15"/>
  <c r="AL21" i="15"/>
  <c r="AM21" i="15"/>
  <c r="AN21" i="15"/>
  <c r="AO21" i="15"/>
  <c r="AP21" i="15"/>
  <c r="AQ21" i="15"/>
  <c r="AR21" i="15"/>
  <c r="AB22" i="15"/>
  <c r="AC22" i="15"/>
  <c r="AD22" i="15"/>
  <c r="AE22" i="15"/>
  <c r="AF22" i="15"/>
  <c r="AG22" i="15"/>
  <c r="AH22" i="15"/>
  <c r="AI22" i="15"/>
  <c r="AK22" i="15"/>
  <c r="AL22" i="15"/>
  <c r="AM22" i="15"/>
  <c r="AN22" i="15"/>
  <c r="AO22" i="15"/>
  <c r="AP22" i="15"/>
  <c r="AQ22" i="15"/>
  <c r="AR22" i="15"/>
  <c r="AB23" i="15"/>
  <c r="AC23" i="15"/>
  <c r="AD23" i="15"/>
  <c r="AE23" i="15"/>
  <c r="AF23" i="15"/>
  <c r="AG23" i="15"/>
  <c r="AH23" i="15"/>
  <c r="AI23" i="15"/>
  <c r="AK23" i="15"/>
  <c r="AL23" i="15"/>
  <c r="AM23" i="15"/>
  <c r="AN23" i="15"/>
  <c r="AO23" i="15"/>
  <c r="AP23" i="15"/>
  <c r="AQ23" i="15"/>
  <c r="AR23" i="15"/>
  <c r="AB24" i="15"/>
  <c r="AC24" i="15"/>
  <c r="AD24" i="15"/>
  <c r="AE24" i="15"/>
  <c r="AF24" i="15"/>
  <c r="AG24" i="15"/>
  <c r="AH24" i="15"/>
  <c r="AI24" i="15"/>
  <c r="AK24" i="15"/>
  <c r="AL24" i="15"/>
  <c r="AM24" i="15"/>
  <c r="AN24" i="15"/>
  <c r="AO24" i="15"/>
  <c r="AP24" i="15"/>
  <c r="AQ24" i="15"/>
  <c r="AR24" i="15"/>
  <c r="AB25" i="15"/>
  <c r="AC25" i="15"/>
  <c r="AD25" i="15"/>
  <c r="AE25" i="15"/>
  <c r="AF25" i="15"/>
  <c r="AG25" i="15"/>
  <c r="AH25" i="15"/>
  <c r="AI25" i="15"/>
  <c r="AK25" i="15"/>
  <c r="AL25" i="15"/>
  <c r="AM25" i="15"/>
  <c r="AN25" i="15"/>
  <c r="AO25" i="15"/>
  <c r="AP25" i="15"/>
  <c r="AQ25" i="15"/>
  <c r="AR25" i="15"/>
  <c r="AB26" i="15"/>
  <c r="AC26" i="15"/>
  <c r="AD26" i="15"/>
  <c r="AE26" i="15"/>
  <c r="AF26" i="15"/>
  <c r="AG26" i="15"/>
  <c r="AH26" i="15"/>
  <c r="AI26" i="15"/>
  <c r="AK26" i="15"/>
  <c r="AL26" i="15"/>
  <c r="AM26" i="15"/>
  <c r="AN26" i="15"/>
  <c r="AO26" i="15"/>
  <c r="AP26" i="15"/>
  <c r="AQ26" i="15"/>
  <c r="AR26" i="15"/>
  <c r="AB27" i="15"/>
  <c r="AC27" i="15"/>
  <c r="AD27" i="15"/>
  <c r="AE27" i="15"/>
  <c r="AF27" i="15"/>
  <c r="AG27" i="15"/>
  <c r="AH27" i="15"/>
  <c r="AI27" i="15"/>
  <c r="AK27" i="15"/>
  <c r="AL27" i="15"/>
  <c r="AM27" i="15"/>
  <c r="AN27" i="15"/>
  <c r="AO27" i="15"/>
  <c r="AP27" i="15"/>
  <c r="AQ27" i="15"/>
  <c r="AR27" i="15"/>
  <c r="AB28" i="15"/>
  <c r="AC28" i="15"/>
  <c r="AD28" i="15"/>
  <c r="AE28" i="15"/>
  <c r="AF28" i="15"/>
  <c r="AG28" i="15"/>
  <c r="AH28" i="15"/>
  <c r="AI28" i="15"/>
  <c r="AK28" i="15"/>
  <c r="AL28" i="15"/>
  <c r="AM28" i="15"/>
  <c r="AN28" i="15"/>
  <c r="AO28" i="15"/>
  <c r="AP28" i="15"/>
  <c r="AQ28" i="15"/>
  <c r="AR28" i="15"/>
  <c r="AB29" i="15"/>
  <c r="AC29" i="15"/>
  <c r="AD29" i="15"/>
  <c r="AE29" i="15"/>
  <c r="AF29" i="15"/>
  <c r="AG29" i="15"/>
  <c r="AH29" i="15"/>
  <c r="AI29" i="15"/>
  <c r="AK29" i="15"/>
  <c r="AL29" i="15"/>
  <c r="AM29" i="15"/>
  <c r="AN29" i="15"/>
  <c r="AO29" i="15"/>
  <c r="AP29" i="15"/>
  <c r="AQ29" i="15"/>
  <c r="AR29" i="15"/>
  <c r="AB30" i="15"/>
  <c r="AC30" i="15"/>
  <c r="AD30" i="15"/>
  <c r="AE30" i="15"/>
  <c r="AF30" i="15"/>
  <c r="AG30" i="15"/>
  <c r="AH30" i="15"/>
  <c r="AI30" i="15"/>
  <c r="AK30" i="15"/>
  <c r="AL30" i="15"/>
  <c r="AM30" i="15"/>
  <c r="AN30" i="15"/>
  <c r="AO30" i="15"/>
  <c r="AP30" i="15"/>
  <c r="AQ30" i="15"/>
  <c r="AR30" i="15"/>
  <c r="AB31" i="15"/>
  <c r="AC31" i="15"/>
  <c r="AD31" i="15"/>
  <c r="AE31" i="15"/>
  <c r="AF31" i="15"/>
  <c r="AG31" i="15"/>
  <c r="AH31" i="15"/>
  <c r="AI31" i="15"/>
  <c r="AK31" i="15"/>
  <c r="AL31" i="15"/>
  <c r="AM31" i="15"/>
  <c r="AN31" i="15"/>
  <c r="AO31" i="15"/>
  <c r="AP31" i="15"/>
  <c r="AQ31" i="15"/>
  <c r="AR31" i="15"/>
  <c r="AB32" i="15"/>
  <c r="AC32" i="15"/>
  <c r="AD32" i="15"/>
  <c r="AE32" i="15"/>
  <c r="AF32" i="15"/>
  <c r="AG32" i="15"/>
  <c r="AH32" i="15"/>
  <c r="AI32" i="15"/>
  <c r="AK32" i="15"/>
  <c r="AL32" i="15"/>
  <c r="AM32" i="15"/>
  <c r="AN32" i="15"/>
  <c r="AO32" i="15"/>
  <c r="AP32" i="15"/>
  <c r="AQ32" i="15"/>
  <c r="AR32" i="15"/>
  <c r="AB33" i="15"/>
  <c r="AC33" i="15"/>
  <c r="AD33" i="15"/>
  <c r="AE33" i="15"/>
  <c r="AF33" i="15"/>
  <c r="AG33" i="15"/>
  <c r="AH33" i="15"/>
  <c r="AI33" i="15"/>
  <c r="AK33" i="15"/>
  <c r="AL33" i="15"/>
  <c r="AM33" i="15"/>
  <c r="AN33" i="15"/>
  <c r="AO33" i="15"/>
  <c r="AP33" i="15"/>
  <c r="AQ33" i="15"/>
  <c r="AR33" i="15"/>
  <c r="AB34" i="15"/>
  <c r="AC34" i="15"/>
  <c r="AD34" i="15"/>
  <c r="AE34" i="15"/>
  <c r="AF34" i="15"/>
  <c r="AG34" i="15"/>
  <c r="AH34" i="15"/>
  <c r="AI34" i="15"/>
  <c r="AK34" i="15"/>
  <c r="AL34" i="15"/>
  <c r="AM34" i="15"/>
  <c r="AN34" i="15"/>
  <c r="AO34" i="15"/>
  <c r="AP34" i="15"/>
  <c r="AQ34" i="15"/>
  <c r="AR34" i="15"/>
  <c r="AB35" i="15"/>
  <c r="AC35" i="15"/>
  <c r="AD35" i="15"/>
  <c r="AE35" i="15"/>
  <c r="AF35" i="15"/>
  <c r="AG35" i="15"/>
  <c r="AH35" i="15"/>
  <c r="AI35" i="15"/>
  <c r="AK35" i="15"/>
  <c r="AL35" i="15"/>
  <c r="AM35" i="15"/>
  <c r="AN35" i="15"/>
  <c r="AO35" i="15"/>
  <c r="AP35" i="15"/>
  <c r="AQ35" i="15"/>
  <c r="AR35" i="15"/>
  <c r="AB36" i="15"/>
  <c r="AC36" i="15"/>
  <c r="AD36" i="15"/>
  <c r="AE36" i="15"/>
  <c r="AF36" i="15"/>
  <c r="AG36" i="15"/>
  <c r="AH36" i="15"/>
  <c r="AI36" i="15"/>
  <c r="AK36" i="15"/>
  <c r="AL36" i="15"/>
  <c r="AM36" i="15"/>
  <c r="AN36" i="15"/>
  <c r="AO36" i="15"/>
  <c r="AP36" i="15"/>
  <c r="AQ36" i="15"/>
  <c r="AR36" i="15"/>
  <c r="AB37" i="15"/>
  <c r="AC37" i="15"/>
  <c r="AD37" i="15"/>
  <c r="AE37" i="15"/>
  <c r="AF37" i="15"/>
  <c r="AG37" i="15"/>
  <c r="AH37" i="15"/>
  <c r="AI37" i="15"/>
  <c r="AK37" i="15"/>
  <c r="AL37" i="15"/>
  <c r="AM37" i="15"/>
  <c r="AN37" i="15"/>
  <c r="AO37" i="15"/>
  <c r="AP37" i="15"/>
  <c r="AQ37" i="15"/>
  <c r="AR37" i="15"/>
  <c r="AB38" i="15"/>
  <c r="AC38" i="15"/>
  <c r="AD38" i="15"/>
  <c r="AE38" i="15"/>
  <c r="AF38" i="15"/>
  <c r="AG38" i="15"/>
  <c r="AH38" i="15"/>
  <c r="AI38" i="15"/>
  <c r="AK38" i="15"/>
  <c r="AL38" i="15"/>
  <c r="AM38" i="15"/>
  <c r="AN38" i="15"/>
  <c r="AO38" i="15"/>
  <c r="AP38" i="15"/>
  <c r="AQ38" i="15"/>
  <c r="AR38" i="15"/>
  <c r="AB39" i="15"/>
  <c r="AC39" i="15"/>
  <c r="AD39" i="15"/>
  <c r="AE39" i="15"/>
  <c r="AF39" i="15"/>
  <c r="AG39" i="15"/>
  <c r="AH39" i="15"/>
  <c r="AI39" i="15"/>
  <c r="AK39" i="15"/>
  <c r="AL39" i="15"/>
  <c r="AM39" i="15"/>
  <c r="AN39" i="15"/>
  <c r="AO39" i="15"/>
  <c r="AP39" i="15"/>
  <c r="AQ39" i="15"/>
  <c r="AR39" i="15"/>
  <c r="AB40" i="15"/>
  <c r="AC40" i="15"/>
  <c r="AD40" i="15"/>
  <c r="AE40" i="15"/>
  <c r="AF40" i="15"/>
  <c r="AG40" i="15"/>
  <c r="AH40" i="15"/>
  <c r="AI40" i="15"/>
  <c r="AK40" i="15"/>
  <c r="AL40" i="15"/>
  <c r="AM40" i="15"/>
  <c r="AN40" i="15"/>
  <c r="AO40" i="15"/>
  <c r="AP40" i="15"/>
  <c r="AQ40" i="15"/>
  <c r="AR40" i="15"/>
  <c r="AB41" i="15"/>
  <c r="AC41" i="15"/>
  <c r="AD41" i="15"/>
  <c r="AE41" i="15"/>
  <c r="AF41" i="15"/>
  <c r="AG41" i="15"/>
  <c r="AH41" i="15"/>
  <c r="AI41" i="15"/>
  <c r="AK41" i="15"/>
  <c r="AL41" i="15"/>
  <c r="AM41" i="15"/>
  <c r="AN41" i="15"/>
  <c r="AO41" i="15"/>
  <c r="AP41" i="15"/>
  <c r="AQ41" i="15"/>
  <c r="AR41" i="15"/>
  <c r="AB42" i="15"/>
  <c r="AC42" i="15"/>
  <c r="AD42" i="15"/>
  <c r="AE42" i="15"/>
  <c r="AF42" i="15"/>
  <c r="AG42" i="15"/>
  <c r="AH42" i="15"/>
  <c r="AI42" i="15"/>
  <c r="AK42" i="15"/>
  <c r="AL42" i="15"/>
  <c r="AM42" i="15"/>
  <c r="AN42" i="15"/>
  <c r="AO42" i="15"/>
  <c r="AP42" i="15"/>
  <c r="AQ42" i="15"/>
  <c r="AR42" i="15"/>
  <c r="AB43" i="15"/>
  <c r="AC43" i="15"/>
  <c r="AD43" i="15"/>
  <c r="AE43" i="15"/>
  <c r="AF43" i="15"/>
  <c r="AG43" i="15"/>
  <c r="AH43" i="15"/>
  <c r="AI43" i="15"/>
  <c r="AK43" i="15"/>
  <c r="AL43" i="15"/>
  <c r="AM43" i="15"/>
  <c r="AN43" i="15"/>
  <c r="AO43" i="15"/>
  <c r="AP43" i="15"/>
  <c r="AQ43" i="15"/>
  <c r="AR43" i="15"/>
  <c r="AB44" i="15"/>
  <c r="AC44" i="15"/>
  <c r="AD44" i="15"/>
  <c r="AE44" i="15"/>
  <c r="AF44" i="15"/>
  <c r="AG44" i="15"/>
  <c r="AH44" i="15"/>
  <c r="AI44" i="15"/>
  <c r="AK44" i="15"/>
  <c r="AL44" i="15"/>
  <c r="AM44" i="15"/>
  <c r="AN44" i="15"/>
  <c r="AO44" i="15"/>
  <c r="AP44" i="15"/>
  <c r="AQ44" i="15"/>
  <c r="AR44" i="15"/>
  <c r="AE2" i="15"/>
  <c r="AH2" i="15"/>
  <c r="AI2" i="15"/>
  <c r="AK2" i="15"/>
  <c r="AL2" i="15"/>
  <c r="AM2" i="15"/>
  <c r="AN2" i="15"/>
  <c r="AO2" i="15"/>
  <c r="AP2" i="15"/>
  <c r="AQ2" i="15"/>
  <c r="AR2" i="15"/>
  <c r="AU2" i="15"/>
  <c r="AU3" i="15" s="1"/>
  <c r="AU4" i="15" s="1"/>
  <c r="AU5" i="15" s="1"/>
  <c r="AU6" i="15" s="1"/>
  <c r="AU7" i="15" s="1"/>
  <c r="AU8" i="15" s="1"/>
  <c r="AU9" i="15" s="1"/>
  <c r="AU10" i="15" s="1"/>
  <c r="AU11" i="15" s="1"/>
  <c r="AT9" i="15" l="1"/>
  <c r="AT43" i="15"/>
  <c r="AT35" i="15"/>
  <c r="AT31" i="15"/>
  <c r="AT27" i="15"/>
  <c r="AT23" i="15"/>
  <c r="AT39" i="15"/>
  <c r="AT19" i="15"/>
  <c r="AT12" i="15"/>
  <c r="AT13" i="15"/>
  <c r="AT41" i="15"/>
  <c r="AT37" i="15"/>
  <c r="AT33" i="15"/>
  <c r="AT29" i="15"/>
  <c r="AT25" i="15"/>
  <c r="AT44" i="15"/>
  <c r="AT42" i="15"/>
  <c r="AT40" i="15"/>
  <c r="AT38" i="15"/>
  <c r="AT36" i="15"/>
  <c r="AT34" i="15"/>
  <c r="AT32" i="15"/>
  <c r="AT30" i="15"/>
  <c r="AT28" i="15"/>
  <c r="AT26" i="15"/>
  <c r="AT24" i="15"/>
  <c r="AT22" i="15"/>
  <c r="AT5" i="15"/>
  <c r="AT4" i="15"/>
  <c r="AT11" i="15"/>
  <c r="AU12" i="15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T3" i="15"/>
  <c r="AT21" i="15"/>
  <c r="AT10" i="15"/>
  <c r="AT20" i="15"/>
  <c r="AT18" i="15"/>
  <c r="AT7" i="15"/>
  <c r="AT6" i="15"/>
  <c r="AT8" i="15"/>
  <c r="AT16" i="15"/>
  <c r="AT17" i="15"/>
  <c r="AT14" i="15"/>
  <c r="AT15" i="15"/>
  <c r="AF2" i="15"/>
  <c r="AG2" i="15" l="1"/>
  <c r="AD2" i="15"/>
  <c r="AC2" i="15"/>
  <c r="AB2" i="15" l="1"/>
  <c r="AT2" i="15" l="1"/>
  <c r="AV2" i="15" s="1"/>
  <c r="AV3" i="15" s="1"/>
  <c r="AV4" i="15" s="1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V21" i="15" s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B1" i="16" s="1"/>
</calcChain>
</file>

<file path=xl/sharedStrings.xml><?xml version="1.0" encoding="utf-8"?>
<sst xmlns="http://schemas.openxmlformats.org/spreadsheetml/2006/main" count="278" uniqueCount="123">
  <si>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</si>
  <si>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</si>
  <si>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</si>
  <si>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</si>
  <si>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</si>
  <si>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</si>
  <si>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</si>
  <si>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</si>
  <si>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</si>
  <si>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</si>
  <si>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</si>
  <si>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</si>
  <si>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</si>
  <si>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</si>
  <si>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</si>
  <si>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</si>
  <si>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</si>
  <si>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</si>
  <si>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</si>
  <si>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</si>
  <si>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</si>
  <si>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</si>
  <si>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</si>
  <si>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JSON file text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</si>
  <si>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</si>
  <si>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</si>
  <si>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</si>
  <si>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</si>
  <si>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</si>
  <si>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</si>
  <si>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</si>
  <si>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</si>
  <si>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/>
  </si>
  <si>
    <t>Pallet Assembly</t>
  </si>
  <si>
    <t>BasePlate01</t>
  </si>
  <si>
    <t>BasePlate02</t>
  </si>
  <si>
    <t>Cat_WIP1</t>
  </si>
  <si>
    <t>BasePlate03</t>
  </si>
  <si>
    <t>Cat_WIP2</t>
  </si>
  <si>
    <t>Tombstone Block</t>
  </si>
  <si>
    <t>Chucks</t>
  </si>
  <si>
    <t>Workpiece</t>
  </si>
  <si>
    <t>Rec_Jaw1</t>
  </si>
  <si>
    <t>Rec_Jaw2</t>
  </si>
  <si>
    <t>Rec_Jaw3</t>
  </si>
  <si>
    <t>Sup_Base1</t>
  </si>
  <si>
    <t>Sup_Base2</t>
  </si>
  <si>
    <t>Sup_Base3</t>
  </si>
  <si>
    <t>Nut</t>
  </si>
  <si>
    <t>M16</t>
  </si>
  <si>
    <t>Rec_Jaw_11</t>
  </si>
  <si>
    <t>Rec_Jaw_12</t>
  </si>
  <si>
    <t>Bracket_Setup1</t>
  </si>
  <si>
    <t>Bracket_Setup2</t>
  </si>
  <si>
    <t>Reference_Pin</t>
  </si>
  <si>
    <t>Bracket_Screw</t>
  </si>
  <si>
    <t>Bracket</t>
  </si>
  <si>
    <t>Washer</t>
  </si>
  <si>
    <t>Hex_Nut_M8</t>
  </si>
  <si>
    <t>Indexing_Pin1</t>
  </si>
  <si>
    <t>Indexing_Pin2</t>
  </si>
  <si>
    <t>Sup_Base_11</t>
  </si>
  <si>
    <t>Sup_Base_12</t>
  </si>
  <si>
    <t>Sup_Base_13</t>
  </si>
  <si>
    <t>Rec_Jaw_21</t>
  </si>
  <si>
    <t>Rec_Jaw_22</t>
  </si>
  <si>
    <t>Rec_Jaw_23</t>
  </si>
  <si>
    <t>Nut_21</t>
  </si>
  <si>
    <t>M16_21</t>
  </si>
  <si>
    <t>Sup_Base_21</t>
  </si>
  <si>
    <t>Sup_Base_22</t>
  </si>
  <si>
    <t>Sup_Base_23</t>
  </si>
  <si>
    <t>http://www.semanticweb.org/FixOnt#FourSidedVerticalToolingBlock</t>
  </si>
  <si>
    <t>http://www.semanticweb.org/FixOnt#ZeroPointsRadialChuck</t>
  </si>
  <si>
    <t>http://www.semanticweb.org/FixDesignOnt#Workpiece</t>
  </si>
  <si>
    <t>http://www.semanticweb.org/FixOnt#FixtureBody</t>
  </si>
  <si>
    <t>http://www.semanticweb.org/FixOnt#Jaw</t>
  </si>
  <si>
    <t>http://www.semanticweb.org/FixOnt#Support</t>
  </si>
  <si>
    <t>http://www.semanticweb.org/FixOnt#ScrewTypeFasteners</t>
  </si>
  <si>
    <t>http://www.semanticweb.org/FixOnt#ViseHeldFixture</t>
  </si>
  <si>
    <t>http://www.semanticweb.org/FixOnt#PinLocator</t>
  </si>
  <si>
    <t>http://www.semanticweb.org/FixOnt#ScrewClamp</t>
  </si>
  <si>
    <t>http://www.semanticweb.org/FixOnt#PinTypeFasteners</t>
  </si>
  <si>
    <t>0.01</t>
  </si>
  <si>
    <t>https://raw.githubusercontent.com/GiovanniLaRosa/AVATAR-Public/main/02.PalletAssembly.glb</t>
  </si>
  <si>
    <t>https://raw.githubusercontent.com/GiovanniLaRosa/AVATAR-Public/main/02.PalletAssembly.glb#Tombstone Block</t>
  </si>
  <si>
    <t>https://raw.githubusercontent.com/GiovanniLaRosa/AVATAR-Public/main/02.PalletAssembly.glb#Chucks</t>
  </si>
  <si>
    <t>https://raw.githubusercontent.com/GiovanniLaRosa/AVATAR-Public/main/02.PalletAssembly.glb#Workpiece</t>
  </si>
  <si>
    <t>https://raw.githubusercontent.com/GiovanniLaRosa/AVATAR-Public/main/02.PalletAssembly.glb#BasePlate01</t>
  </si>
  <si>
    <t>https://raw.githubusercontent.com/GiovanniLaRosa/AVATAR-Public/main/02.PalletAssembly.glb#Rec_Jaw1</t>
  </si>
  <si>
    <t>https://raw.githubusercontent.com/GiovanniLaRosa/AVATAR-Public/main/02.PalletAssembly.glb#Rec_Jaw2</t>
  </si>
  <si>
    <t>https://raw.githubusercontent.com/GiovanniLaRosa/AVATAR-Public/main/02.PalletAssembly.glb#Rec_Jaw3</t>
  </si>
  <si>
    <t>https://raw.githubusercontent.com/GiovanniLaRosa/AVATAR-Public/main/02.PalletAssembly.glb#Sup_Base1</t>
  </si>
  <si>
    <t>https://raw.githubusercontent.com/GiovanniLaRosa/AVATAR-Public/main/02.PalletAssembly.glb#Sup_Base2</t>
  </si>
  <si>
    <t>https://raw.githubusercontent.com/GiovanniLaRosa/AVATAR-Public/main/02.PalletAssembly.glb#Sup_Base3</t>
  </si>
  <si>
    <t>https://raw.githubusercontent.com/GiovanniLaRosa/AVATAR-Public/main/02.PalletAssembly.glb#Nut</t>
  </si>
  <si>
    <t>https://raw.githubusercontent.com/GiovanniLaRosa/AVATAR-Public/main/02.PalletAssembly.glb#M16</t>
  </si>
  <si>
    <t>https://raw.githubusercontent.com/GiovanniLaRosa/AVATAR-Public/main/02.PalletAssembly.glb#Cat_WIP1</t>
  </si>
  <si>
    <t>https://raw.githubusercontent.com/GiovanniLaRosa/AVATAR-Public/main/02.PalletAssembly.glb#BasePlate02</t>
  </si>
  <si>
    <t>https://raw.githubusercontent.com/GiovanniLaRosa/AVATAR-Public/main/02.PalletAssembly.glb#Rec_Jaw_11</t>
  </si>
  <si>
    <t>https://raw.githubusercontent.com/GiovanniLaRosa/AVATAR-Public/main/02.PalletAssembly.glb#Rec_Jaw_12</t>
  </si>
  <si>
    <t>https://raw.githubusercontent.com/GiovanniLaRosa/AVATAR-Public/main/02.PalletAssembly.glb#Bracket_Setup1</t>
  </si>
  <si>
    <t>https://raw.githubusercontent.com/GiovanniLaRosa/AVATAR-Public/main/02.PalletAssembly.glb#Bracket_Setup2</t>
  </si>
  <si>
    <t>https://raw.githubusercontent.com/GiovanniLaRosa/AVATAR-Public/main/02.PalletAssembly.glb#Reference_Pin</t>
  </si>
  <si>
    <t>https://raw.githubusercontent.com/GiovanniLaRosa/AVATAR-Public/main/02.PalletAssembly.glb#Bracket_Screw</t>
  </si>
  <si>
    <t>https://raw.githubusercontent.com/GiovanniLaRosa/AVATAR-Public/main/02.PalletAssembly.glb#Bracket</t>
  </si>
  <si>
    <t>https://raw.githubusercontent.com/GiovanniLaRosa/AVATAR-Public/main/02.PalletAssembly.glb#Washer</t>
  </si>
  <si>
    <t>https://raw.githubusercontent.com/GiovanniLaRosa/AVATAR-Public/main/02.PalletAssembly.glb#Hex_Nut_M8</t>
  </si>
  <si>
    <t>https://raw.githubusercontent.com/GiovanniLaRosa/AVATAR-Public/main/02.PalletAssembly.glb#Indexing_Pin1</t>
  </si>
  <si>
    <t>https://raw.githubusercontent.com/GiovanniLaRosa/AVATAR-Public/main/02.PalletAssembly.glb#Indexing_Pin2</t>
  </si>
  <si>
    <t>https://raw.githubusercontent.com/GiovanniLaRosa/AVATAR-Public/main/02.PalletAssembly.glb#Sup_Base_11</t>
  </si>
  <si>
    <t>https://raw.githubusercontent.com/GiovanniLaRosa/AVATAR-Public/main/02.PalletAssembly.glb#Sup_Base_12</t>
  </si>
  <si>
    <t>https://raw.githubusercontent.com/GiovanniLaRosa/AVATAR-Public/main/02.PalletAssembly.glb#Sup_Base_13</t>
  </si>
  <si>
    <t>https://raw.githubusercontent.com/GiovanniLaRosa/AVATAR-Public/main/02.PalletAssembly.glb#Cat_WIP2</t>
  </si>
  <si>
    <t>https://raw.githubusercontent.com/GiovanniLaRosa/AVATAR-Public/main/02.PalletAssembly.glb#BasePlate03</t>
  </si>
  <si>
    <t>https://raw.githubusercontent.com/GiovanniLaRosa/AVATAR-Public/main/02.PalletAssembly.glb#Rec_Jaw_21</t>
  </si>
  <si>
    <t>https://raw.githubusercontent.com/GiovanniLaRosa/AVATAR-Public/main/02.PalletAssembly.glb#Rec_Jaw_22</t>
  </si>
  <si>
    <t>https://raw.githubusercontent.com/GiovanniLaRosa/AVATAR-Public/main/02.PalletAssembly.glb#Rec_Jaw_23</t>
  </si>
  <si>
    <t>https://raw.githubusercontent.com/GiovanniLaRosa/AVATAR-Public/main/02.PalletAssembly.glb#Nut_21</t>
  </si>
  <si>
    <t>https://raw.githubusercontent.com/GiovanniLaRosa/AVATAR-Public/main/02.PalletAssembly.glb#M16_21</t>
  </si>
  <si>
    <t>https://raw.githubusercontent.com/GiovanniLaRosa/AVATAR-Public/main/02.PalletAssembly.glb#Sup_Base_21</t>
  </si>
  <si>
    <t>https://raw.githubusercontent.com/GiovanniLaRosa/AVATAR-Public/main/02.PalletAssembly.glb#Sup_Base_22</t>
  </si>
  <si>
    <t>https://raw.githubusercontent.com/GiovanniLaRosa/AVATAR-Public/main/02.PalletAssembly.glb#Sup_Base_23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</si>
</sst>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u/>
      <sz val="10"/>
      <color theme="10"/>
      <name val="Calibri Light"/>
      <family val="2"/>
      <scheme val="major"/>
    </font>
    <font>
      <i/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4" xfId="0" applyFont="1" applyBorder="1" applyAlignment="1">
      <alignment horizontal="left"/>
    </xf>
    <xf numFmtId="0" fontId="1" fillId="2" borderId="5" xfId="0" applyFont="1" applyFill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quotePrefix="1" applyFont="1" applyBorder="1" applyAlignment="1">
      <alignment horizontal="left"/>
    </xf>
    <xf numFmtId="0" fontId="0" fillId="0" borderId="6" xfId="0" applyBorder="1" applyAlignment="1">
      <alignment horizontal="left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center" vertical="top"/>
    </xf>
    <xf numFmtId="0" fontId="4" fillId="4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vertical="top"/>
    </xf>
    <xf numFmtId="0" fontId="4" fillId="4" borderId="9" xfId="0" applyFont="1" applyFill="1" applyBorder="1" applyAlignment="1">
      <alignment horizontal="center" vertical="top"/>
    </xf>
    <xf numFmtId="0" fontId="4" fillId="4" borderId="10" xfId="0" applyFont="1" applyFill="1" applyBorder="1" applyAlignment="1">
      <alignment horizontal="center" vertical="top"/>
    </xf>
    <xf numFmtId="0" fontId="4" fillId="4" borderId="11" xfId="0" applyFont="1" applyFill="1" applyBorder="1" applyAlignment="1">
      <alignment horizontal="center" vertical="top"/>
    </xf>
    <xf numFmtId="0" fontId="4" fillId="4" borderId="8" xfId="0" applyFont="1" applyFill="1" applyBorder="1" applyAlignment="1">
      <alignment horizontal="center" vertical="top"/>
    </xf>
    <xf numFmtId="0" fontId="4" fillId="4" borderId="11" xfId="0" applyFont="1" applyFill="1" applyBorder="1" applyAlignment="1">
      <alignment horizontal="center" vertical="top"/>
    </xf>
    <xf numFmtId="0" fontId="4" fillId="4" borderId="12" xfId="0" applyFont="1" applyFill="1" applyBorder="1" applyAlignment="1">
      <alignment horizontal="center" vertical="top"/>
    </xf>
    <xf numFmtId="0" fontId="5" fillId="0" borderId="0" xfId="0" applyFont="1" applyAlignment="1">
      <alignment horizontal="center"/>
    </xf>
    <xf numFmtId="0" fontId="5" fillId="0" borderId="0" xfId="0" quotePrefix="1" applyFont="1" applyAlignme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vertical="center"/>
    </xf>
    <xf numFmtId="0" fontId="6" fillId="0" borderId="0" xfId="1" applyFont="1" applyFill="1" applyBorder="1" applyAlignment="1">
      <alignment horizontal="left"/>
    </xf>
    <xf numFmtId="0" fontId="5" fillId="0" borderId="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vertical="center"/>
    </xf>
    <xf numFmtId="49" fontId="5" fillId="0" borderId="0" xfId="0" applyNumberFormat="1" applyFont="1" applyFill="1" applyBorder="1" applyAlignment="1"/>
    <xf numFmtId="0" fontId="6" fillId="0" borderId="0" xfId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/>
    </xf>
    <xf numFmtId="0" fontId="5" fillId="3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emanticweb.org/FixOnt" TargetMode="External"/><Relationship Id="rId18" Type="http://schemas.openxmlformats.org/officeDocument/2006/relationships/hyperlink" Target="http://www.semanticweb.org/FixOnt" TargetMode="External"/><Relationship Id="rId26" Type="http://schemas.openxmlformats.org/officeDocument/2006/relationships/hyperlink" Target="http://www.semanticweb.org/FixOnt" TargetMode="External"/><Relationship Id="rId39" Type="http://schemas.openxmlformats.org/officeDocument/2006/relationships/hyperlink" Target="http://www.semanticweb.org/FixOnt" TargetMode="External"/><Relationship Id="rId21" Type="http://schemas.openxmlformats.org/officeDocument/2006/relationships/hyperlink" Target="http://www.semanticweb.org/FixOnt" TargetMode="External"/><Relationship Id="rId34" Type="http://schemas.openxmlformats.org/officeDocument/2006/relationships/hyperlink" Target="http://www.semanticweb.org/FixOnt" TargetMode="External"/><Relationship Id="rId42" Type="http://schemas.openxmlformats.org/officeDocument/2006/relationships/hyperlink" Target="http://www.semanticweb.org/FixOnt" TargetMode="External"/><Relationship Id="rId7" Type="http://schemas.openxmlformats.org/officeDocument/2006/relationships/hyperlink" Target="http://www.semanticweb.org/FixOnt" TargetMode="External"/><Relationship Id="rId2" Type="http://schemas.openxmlformats.org/officeDocument/2006/relationships/hyperlink" Target="http://www.semanticweb.org/FixOnt" TargetMode="External"/><Relationship Id="rId16" Type="http://schemas.openxmlformats.org/officeDocument/2006/relationships/hyperlink" Target="http://www.semanticweb.org/FixOnt" TargetMode="External"/><Relationship Id="rId29" Type="http://schemas.openxmlformats.org/officeDocument/2006/relationships/hyperlink" Target="http://www.semanticweb.org/FixOnt" TargetMode="External"/><Relationship Id="rId1" Type="http://schemas.openxmlformats.org/officeDocument/2006/relationships/hyperlink" Target="http://www.semanticweb.org/FixOnt" TargetMode="External"/><Relationship Id="rId6" Type="http://schemas.openxmlformats.org/officeDocument/2006/relationships/hyperlink" Target="http://www.semanticweb.org/FixOnt" TargetMode="External"/><Relationship Id="rId11" Type="http://schemas.openxmlformats.org/officeDocument/2006/relationships/hyperlink" Target="http://www.semanticweb.org/FixOnt" TargetMode="External"/><Relationship Id="rId24" Type="http://schemas.openxmlformats.org/officeDocument/2006/relationships/hyperlink" Target="http://www.semanticweb.org/FixOnt" TargetMode="External"/><Relationship Id="rId32" Type="http://schemas.openxmlformats.org/officeDocument/2006/relationships/hyperlink" Target="http://www.semanticweb.org/FixOnt" TargetMode="External"/><Relationship Id="rId37" Type="http://schemas.openxmlformats.org/officeDocument/2006/relationships/hyperlink" Target="http://www.semanticweb.org/FixOnt" TargetMode="External"/><Relationship Id="rId40" Type="http://schemas.openxmlformats.org/officeDocument/2006/relationships/hyperlink" Target="http://www.semanticweb.org/FixOnt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semanticweb.org/FixOnt" TargetMode="External"/><Relationship Id="rId15" Type="http://schemas.openxmlformats.org/officeDocument/2006/relationships/hyperlink" Target="http://www.semanticweb.org/FixDesignOnt" TargetMode="External"/><Relationship Id="rId23" Type="http://schemas.openxmlformats.org/officeDocument/2006/relationships/hyperlink" Target="http://www.semanticweb.org/FixOnt" TargetMode="External"/><Relationship Id="rId28" Type="http://schemas.openxmlformats.org/officeDocument/2006/relationships/hyperlink" Target="http://www.semanticweb.org/FixOnt" TargetMode="External"/><Relationship Id="rId36" Type="http://schemas.openxmlformats.org/officeDocument/2006/relationships/hyperlink" Target="http://www.semanticweb.org/FixOnt" TargetMode="External"/><Relationship Id="rId10" Type="http://schemas.openxmlformats.org/officeDocument/2006/relationships/hyperlink" Target="http://www.semanticweb.org/FixOnt" TargetMode="External"/><Relationship Id="rId19" Type="http://schemas.openxmlformats.org/officeDocument/2006/relationships/hyperlink" Target="http://www.semanticweb.org/FixOnt" TargetMode="External"/><Relationship Id="rId31" Type="http://schemas.openxmlformats.org/officeDocument/2006/relationships/hyperlink" Target="http://www.semanticweb.org/FixDesignOnt" TargetMode="External"/><Relationship Id="rId44" Type="http://schemas.openxmlformats.org/officeDocument/2006/relationships/hyperlink" Target="https://raw.githubusercontent.com/ak-asuthkar/Pallet-Assembly/main/Pallet%20Assembly_V5.glb" TargetMode="External"/><Relationship Id="rId4" Type="http://schemas.openxmlformats.org/officeDocument/2006/relationships/hyperlink" Target="http://www.semanticweb.org/FixOnt" TargetMode="External"/><Relationship Id="rId9" Type="http://schemas.openxmlformats.org/officeDocument/2006/relationships/hyperlink" Target="http://www.semanticweb.org/FixOnt" TargetMode="External"/><Relationship Id="rId14" Type="http://schemas.openxmlformats.org/officeDocument/2006/relationships/hyperlink" Target="http://www.semanticweb.org/FixOnt" TargetMode="External"/><Relationship Id="rId22" Type="http://schemas.openxmlformats.org/officeDocument/2006/relationships/hyperlink" Target="http://www.semanticweb.org/FixOnt" TargetMode="External"/><Relationship Id="rId27" Type="http://schemas.openxmlformats.org/officeDocument/2006/relationships/hyperlink" Target="http://www.semanticweb.org/FixOnt" TargetMode="External"/><Relationship Id="rId30" Type="http://schemas.openxmlformats.org/officeDocument/2006/relationships/hyperlink" Target="http://www.semanticweb.org/FixOnt" TargetMode="External"/><Relationship Id="rId35" Type="http://schemas.openxmlformats.org/officeDocument/2006/relationships/hyperlink" Target="http://www.semanticweb.org/FixOnt" TargetMode="External"/><Relationship Id="rId43" Type="http://schemas.openxmlformats.org/officeDocument/2006/relationships/hyperlink" Target="https://raw.githubusercontent.com/ak-asuthkar/Pallet-Assembly/main/Pallet%20Assembly_V5.glb" TargetMode="External"/><Relationship Id="rId8" Type="http://schemas.openxmlformats.org/officeDocument/2006/relationships/hyperlink" Target="http://www.semanticweb.org/FixOnt" TargetMode="External"/><Relationship Id="rId3" Type="http://schemas.openxmlformats.org/officeDocument/2006/relationships/hyperlink" Target="http://www.semanticweb.org/FixDesignOnt" TargetMode="External"/><Relationship Id="rId12" Type="http://schemas.openxmlformats.org/officeDocument/2006/relationships/hyperlink" Target="http://www.semanticweb.org/FixOnt" TargetMode="External"/><Relationship Id="rId17" Type="http://schemas.openxmlformats.org/officeDocument/2006/relationships/hyperlink" Target="http://www.semanticweb.org/FixOnt" TargetMode="External"/><Relationship Id="rId25" Type="http://schemas.openxmlformats.org/officeDocument/2006/relationships/hyperlink" Target="http://www.semanticweb.org/FixOnt" TargetMode="External"/><Relationship Id="rId33" Type="http://schemas.openxmlformats.org/officeDocument/2006/relationships/hyperlink" Target="http://www.semanticweb.org/FixOnt" TargetMode="External"/><Relationship Id="rId38" Type="http://schemas.openxmlformats.org/officeDocument/2006/relationships/hyperlink" Target="http://www.semanticweb.org/FixOnt" TargetMode="External"/><Relationship Id="rId20" Type="http://schemas.openxmlformats.org/officeDocument/2006/relationships/hyperlink" Target="http://www.semanticweb.org/FixOnt" TargetMode="External"/><Relationship Id="rId41" Type="http://schemas.openxmlformats.org/officeDocument/2006/relationships/hyperlink" Target="http://www.semanticweb.org/FixO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I5"/>
  <sheetViews>
    <sheetView tabSelected="1" zoomScale="115" zoomScaleNormal="115" workbookViewId="0">
      <selection activeCell="B1" sqref="B1"/>
    </sheetView>
  </sheetViews>
  <sheetFormatPr defaultColWidth="8.85546875" defaultRowHeight="15" x14ac:dyDescent="0.25"/>
  <cols>
    <col min="1" max="1" width="25.42578125" customWidth="1"/>
    <col min="2" max="2" width="17.42578125" customWidth="1"/>
  </cols>
  <sheetData>
    <row r="1" spans="1:9" ht="15.75" thickBot="1" x14ac:dyDescent="0.3">
      <c r="A1" s="1" t="s">
        <v>23</v>
      </c>
      <c r="B1" s="2" t="str">
        <f>CONCATENATE(Context!D1,B3,Context!E1,B4,Context!F1,B5,"""},",Context!G1,Assets!AU44,Context!H1,Assets!AV44,"]}")</f>
        <v>{"context": { "UnitOfMeasureScale": 0.01,"Zup": false, "RepoPath": ""},"scene": ["Pallet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], "assets": [{"id":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"1"}]},{"id": "Rec_Jaw_22", "type": "http://www.semanticweb.org/FixOnt#Jaw", "representations": [{"file": "https://raw.githubusercontent.com/GiovanniLaRosa/AVATAR-Public/main/02.PalletAssembly.glb#Rec_Jaw_22", "unit": "1"}]},{"id": "Rec_Jaw_23", "type": "http://www.semanticweb.org/FixOnt#Jaw", "representations": [{"file": "https://raw.githubusercontent.com/GiovanniLaRosa/AVATAR-Public/main/02.PalletAssembly.glb#Rec_Jaw_23",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"1"}]},{"id": "Sup_Base_21", "type": "http://www.semanticweb.org/FixOnt#Support", "representations": [{"file": "https://raw.githubusercontent.com/GiovanniLaRosa/AVATAR-Public/main/02.PalletAssembly.glb#Sup_Base_21", "unit": "1"}]},{"id": "Sup_Base_22", "type": "http://www.semanticweb.org/FixOnt#Support", "representations": [{"file": "https://raw.githubusercontent.com/GiovanniLaRosa/AVATAR-Public/main/02.PalletAssembly.glb#Sup_Base_22", "unit": "1"}]},{"id": "Sup_Base_23", "type": "http://www.semanticweb.org/FixOnt#Support", "representations": [{"file": "https://raw.githubusercontent.com/GiovanniLaRosa/AVATAR-Public/main/02.PalletAssembly.glb#Sup_Base_23", "unit": "1"}]}]}</v>
      </c>
      <c r="C1" t="s">
        <v>1</v>
      </c>
      <c r="D1" s="9" t="s">
        <v>27</v>
      </c>
      <c r="E1" s="10" t="s">
        <v>28</v>
      </c>
      <c r="F1" s="9" t="s">
        <v>29</v>
      </c>
      <c r="G1" s="11" t="s">
        <v>10</v>
      </c>
      <c r="H1" s="9" t="s">
        <v>11</v>
      </c>
      <c r="I1" t="s">
        <v>1</v>
      </c>
    </row>
    <row r="2" spans="1:9" ht="15.75" thickBot="1" x14ac:dyDescent="0.3"/>
    <row r="3" spans="1:9" x14ac:dyDescent="0.25">
      <c r="A3" s="3" t="s">
        <v>25</v>
      </c>
      <c r="B3" s="6" t="s">
        <v>83</v>
      </c>
    </row>
    <row r="4" spans="1:9" x14ac:dyDescent="0.25">
      <c r="A4" s="4" t="s">
        <v>26</v>
      </c>
      <c r="B4" s="7" t="s">
        <v>30</v>
      </c>
    </row>
    <row r="5" spans="1:9" ht="15.75" thickBot="1" x14ac:dyDescent="0.3">
      <c r="A5" s="5" t="s">
        <v>24</v>
      </c>
      <c r="B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BC44"/>
  <sheetViews>
    <sheetView zoomScaleNormal="100" workbookViewId="0">
      <pane xSplit="1" ySplit="1" topLeftCell="B2" activePane="bottomRight" state="frozen"/>
      <selection activeCell="A4" sqref="A4:A54"/>
      <selection pane="topRight" activeCell="A4" sqref="A4:A54"/>
      <selection pane="bottomLeft" activeCell="A4" sqref="A4:A54"/>
      <selection pane="bottomRight" activeCell="B27" sqref="B27"/>
    </sheetView>
  </sheetViews>
  <sheetFormatPr defaultColWidth="8.85546875" defaultRowHeight="12.75" x14ac:dyDescent="0.2"/>
  <cols>
    <col min="1" max="1" width="14.140625" style="23" bestFit="1" customWidth="1"/>
    <col min="2" max="2" width="7.85546875" style="21" bestFit="1" customWidth="1"/>
    <col min="3" max="3" width="5.7109375" style="23" bestFit="1" customWidth="1"/>
    <col min="4" max="4" width="53.7109375" style="23" bestFit="1" customWidth="1"/>
    <col min="5" max="5" width="6.42578125" style="23" bestFit="1" customWidth="1"/>
    <col min="6" max="6" width="91" style="23" bestFit="1" customWidth="1"/>
    <col min="7" max="7" width="4.5703125" style="21" bestFit="1" customWidth="1"/>
    <col min="8" max="9" width="7.28515625" style="23" customWidth="1"/>
    <col min="10" max="10" width="6.140625" style="23" customWidth="1"/>
    <col min="11" max="11" width="4.140625" style="23" customWidth="1"/>
    <col min="12" max="12" width="5.42578125" style="23" customWidth="1"/>
    <col min="13" max="13" width="4.140625" style="23" customWidth="1"/>
    <col min="14" max="14" width="15.140625" style="23" bestFit="1" customWidth="1"/>
    <col min="15" max="15" width="12.5703125" style="23" bestFit="1" customWidth="1"/>
    <col min="16" max="16" width="12.42578125" style="23" bestFit="1" customWidth="1"/>
    <col min="17" max="17" width="13.140625" style="23" bestFit="1" customWidth="1"/>
    <col min="18" max="18" width="10.42578125" style="23" bestFit="1" customWidth="1"/>
    <col min="19" max="19" width="8.7109375" style="23" bestFit="1" customWidth="1"/>
    <col min="20" max="20" width="9.7109375" style="23" bestFit="1" customWidth="1"/>
    <col min="21" max="24" width="2.28515625" style="23" customWidth="1"/>
    <col min="25" max="25" width="8.5703125" style="23" bestFit="1" customWidth="1"/>
    <col min="26" max="26" width="8.42578125" style="23" bestFit="1" customWidth="1"/>
    <col min="27" max="27" width="3.28515625" style="21" customWidth="1"/>
    <col min="28" max="28" width="20.42578125" style="23" bestFit="1" customWidth="1"/>
    <col min="29" max="29" width="1.7109375" style="23" customWidth="1"/>
    <col min="30" max="30" width="61.85546875" style="23" bestFit="1" customWidth="1"/>
    <col min="31" max="31" width="1.7109375" style="23" customWidth="1"/>
    <col min="32" max="32" width="123.7109375" style="23" bestFit="1" customWidth="1"/>
    <col min="33" max="44" width="1.7109375" style="23" customWidth="1"/>
    <col min="45" max="45" width="1.5703125" style="23" bestFit="1" customWidth="1"/>
    <col min="46" max="46" width="205" style="23" bestFit="1" customWidth="1"/>
    <col min="47" max="48" width="255.7109375" style="23" bestFit="1" customWidth="1"/>
    <col min="49" max="50" width="1.42578125" style="23" bestFit="1" customWidth="1"/>
    <col min="51" max="52" width="3" style="23" customWidth="1"/>
    <col min="53" max="53" width="2.7109375" style="23" customWidth="1"/>
    <col min="54" max="54" width="9.7109375" style="23" customWidth="1"/>
    <col min="55" max="55" width="1.42578125" style="23" bestFit="1" customWidth="1"/>
    <col min="56" max="16384" width="8.85546875" style="23"/>
  </cols>
  <sheetData>
    <row r="1" spans="1:55" x14ac:dyDescent="0.2">
      <c r="A1" s="12" t="s">
        <v>2</v>
      </c>
      <c r="B1" s="13" t="s">
        <v>31</v>
      </c>
      <c r="C1" s="14" t="s">
        <v>12</v>
      </c>
      <c r="D1" s="14" t="s">
        <v>3</v>
      </c>
      <c r="E1" s="14" t="s">
        <v>4</v>
      </c>
      <c r="F1" s="14" t="s">
        <v>22</v>
      </c>
      <c r="G1" s="14" t="s">
        <v>6</v>
      </c>
      <c r="H1" s="15" t="s">
        <v>5</v>
      </c>
      <c r="I1" s="16"/>
      <c r="J1" s="17"/>
      <c r="K1" s="18" t="s">
        <v>7</v>
      </c>
      <c r="L1" s="18"/>
      <c r="M1" s="18"/>
      <c r="N1" s="14" t="s">
        <v>13</v>
      </c>
      <c r="O1" s="14" t="s">
        <v>0</v>
      </c>
      <c r="P1" s="14" t="s">
        <v>8</v>
      </c>
      <c r="Q1" s="14" t="s">
        <v>14</v>
      </c>
      <c r="R1" s="14" t="s">
        <v>15</v>
      </c>
      <c r="S1" s="14" t="s">
        <v>16</v>
      </c>
      <c r="T1" s="14" t="s">
        <v>17</v>
      </c>
      <c r="U1" s="15" t="s">
        <v>18</v>
      </c>
      <c r="V1" s="17"/>
      <c r="W1" s="15" t="s">
        <v>19</v>
      </c>
      <c r="X1" s="17"/>
      <c r="Y1" s="19" t="s">
        <v>20</v>
      </c>
      <c r="Z1" s="20" t="s">
        <v>21</v>
      </c>
      <c r="AB1" s="22" t="s">
        <v>32</v>
      </c>
      <c r="AC1" s="22" t="s">
        <v>32</v>
      </c>
      <c r="AD1" s="22" t="s">
        <v>32</v>
      </c>
      <c r="AE1" s="22" t="s">
        <v>32</v>
      </c>
      <c r="AF1" s="22" t="s">
        <v>32</v>
      </c>
      <c r="AG1" s="22" t="s">
        <v>32</v>
      </c>
      <c r="AH1" s="22" t="s">
        <v>32</v>
      </c>
      <c r="AI1" s="22" t="s">
        <v>32</v>
      </c>
      <c r="AJ1" s="22" t="s">
        <v>32</v>
      </c>
      <c r="AK1" s="22" t="s">
        <v>32</v>
      </c>
      <c r="AL1" s="22" t="s">
        <v>32</v>
      </c>
      <c r="AM1" s="22" t="s">
        <v>32</v>
      </c>
      <c r="AN1" s="22" t="s">
        <v>32</v>
      </c>
      <c r="AO1" s="22" t="s">
        <v>32</v>
      </c>
      <c r="AP1" s="22" t="s">
        <v>32</v>
      </c>
      <c r="AQ1" s="22" t="s">
        <v>32</v>
      </c>
      <c r="AR1" s="22" t="s">
        <v>32</v>
      </c>
      <c r="AS1" s="22" t="s">
        <v>32</v>
      </c>
      <c r="AT1" s="22" t="s">
        <v>32</v>
      </c>
      <c r="AU1" s="22" t="s">
        <v>32</v>
      </c>
      <c r="AV1" s="22" t="s">
        <v>32</v>
      </c>
      <c r="BC1" s="24" t="s">
        <v>1</v>
      </c>
    </row>
    <row r="2" spans="1:55" s="29" customFormat="1" x14ac:dyDescent="0.2">
      <c r="A2" s="25" t="s">
        <v>33</v>
      </c>
      <c r="B2" s="26">
        <v>1</v>
      </c>
      <c r="C2" s="27"/>
      <c r="D2" s="28"/>
      <c r="F2" s="30" t="s">
        <v>84</v>
      </c>
      <c r="G2" s="31">
        <v>1</v>
      </c>
      <c r="H2" s="26"/>
      <c r="I2" s="26"/>
      <c r="J2" s="26"/>
      <c r="K2" s="26"/>
      <c r="L2" s="26"/>
      <c r="M2" s="26"/>
      <c r="T2" s="26"/>
      <c r="U2" s="26"/>
      <c r="V2" s="26"/>
      <c r="W2" s="26"/>
      <c r="X2" s="26"/>
      <c r="Y2" s="26"/>
      <c r="Z2" s="26"/>
      <c r="AA2" s="26"/>
      <c r="AB2" s="32" t="str">
        <f>CONCATENATE("{""",A$1,""": """,A2,"""")</f>
        <v>{"id": "Pallet Assembly"</v>
      </c>
      <c r="AC2" s="29" t="str">
        <f>IF(C2&lt;&gt;"",CONCATENATE(", """,C$1,""": """,C2,""""),"")</f>
        <v/>
      </c>
      <c r="AD2" s="29" t="str">
        <f>IF(D2&lt;&gt;"",CONCATENATE(", """,D$1,""": """,D2,""""),"")</f>
        <v/>
      </c>
      <c r="AE2" s="29" t="str">
        <f>IF(E2&lt;&gt;"",CONCATENATE(", """,E$1,""": """,E2,""""),"")</f>
        <v/>
      </c>
      <c r="AF2" s="29" t="str">
        <f>IF(F2&lt;&gt;"",CONCATENATE(", ""representations"": [{""file"": """,F2,""", ""unit"": """,G2,"""}]"),"")</f>
        <v>, "representations": [{"file": "https://raw.githubusercontent.com/GiovanniLaRosa/AVATAR-Public/main/02.PalletAssembly.glb", "unit": "1"}]</v>
      </c>
      <c r="AG2" s="29" t="str">
        <f>IF(H2&lt;&gt;"",CONCATENATE(", """,H$1,""": [",H2,",",I2,",",J2,"]"),"")</f>
        <v/>
      </c>
      <c r="AH2" s="29" t="str">
        <f>IF(K2&lt;&gt;"",CONCATENATE(", """,K$1,""": [",K2,",",L2,",",M2,"]"),"")</f>
        <v/>
      </c>
      <c r="AI2" s="29" t="str">
        <f>IF(N2&lt;&gt;"",CONCATENATE(", """,N$1,""": """,N2,""""),"")</f>
        <v/>
      </c>
      <c r="AJ2" s="29" t="str">
        <f>IF(O2&lt;&gt;"",CONCATENATE(", """,O$1,""": """,O2,""""),"")</f>
        <v/>
      </c>
      <c r="AK2" s="29" t="str">
        <f>IF(P2&lt;&gt;"",CONCATENATE(", """,P$1,""": [""",P2,"""]"),"")</f>
        <v/>
      </c>
      <c r="AL2" s="29" t="str">
        <f>IF(Q2&lt;&gt;"",CONCATENATE(", """,Q$1,""": [""",Q2,"""]"),"")</f>
        <v/>
      </c>
      <c r="AM2" s="29" t="str">
        <f>IF(R2&lt;&gt;"",CONCATENATE(", """,R$1,""": [""",R2,"""]"),"")</f>
        <v/>
      </c>
      <c r="AN2" s="29" t="str">
        <f>IF(S2&lt;&gt;"",CONCATENATE(", """,S$1,""": ",S2),"")</f>
        <v/>
      </c>
      <c r="AO2" s="29" t="str">
        <f>IF(T2&lt;&gt;"",CONCATENATE(", """,T$1,""": ",T2),"")</f>
        <v/>
      </c>
      <c r="AP2" s="29" t="str">
        <f>IF(U2&lt;&gt;"",CONCATENATE(", ""failureModes"":  [{""TTF"": """,U2,"(",V2,")"",""TTR"": """,W2,"(",X2,")""}]"),"")</f>
        <v/>
      </c>
      <c r="AQ2" s="29" t="str">
        <f>IF(Y2&lt;&gt;"",CONCATENATE(", """,Y$1,""": ",Y2),"")</f>
        <v/>
      </c>
      <c r="AR2" s="29" t="str">
        <f>IF(Z2&lt;&gt;"",CONCATENATE(", """,Z$1,""": ",Z2),"")</f>
        <v/>
      </c>
      <c r="AS2" s="29" t="s">
        <v>9</v>
      </c>
      <c r="AT2" s="29" t="str">
        <f>CONCATENATE(AB2,AC2,AD2,AE2,AF2,AG2,AH2,AI2,AJ2,AK2,AL2,AM2,AN2,AO2,AP2,AQ2,AR2,AS2)</f>
        <v>{"id": "Pallet Assembly", "representations": [{"file": "https://raw.githubusercontent.com/GiovanniLaRosa/AVATAR-Public/main/02.PalletAssembly.glb", "unit": "1"}]}</v>
      </c>
      <c r="AU2" s="28" t="str">
        <f>IF(B2=1,CONCATENATE(IF(AU1&lt;&gt;"",CONCATENATE(AU1,","),""),"""",A2,""""),AU1)</f>
        <v>"Pallet Assembly"</v>
      </c>
      <c r="AV2" s="36" t="str">
        <f>IF(A2&lt;&gt;"",CONCATENATE(IF(AV1&lt;&gt;"",CONCATENATE(AV1,","),""),AT2),AV1)</f>
        <v>{"id": "Pallet Assembly", "representations": [{"file": "https://raw.githubusercontent.com/GiovanniLaRosa/AVATAR-Public/main/02.PalletAssembly.glb", "unit": "1"}]}</v>
      </c>
      <c r="AW2" s="29" t="s">
        <v>1</v>
      </c>
      <c r="AX2" s="29" t="s">
        <v>1</v>
      </c>
      <c r="BC2" s="29" t="s">
        <v>1</v>
      </c>
    </row>
    <row r="3" spans="1:55" s="28" customFormat="1" x14ac:dyDescent="0.2">
      <c r="A3" s="25" t="s">
        <v>39</v>
      </c>
      <c r="B3" s="26">
        <v>1</v>
      </c>
      <c r="C3" s="33"/>
      <c r="D3" s="34" t="s">
        <v>72</v>
      </c>
      <c r="E3" s="29"/>
      <c r="F3" s="30" t="s">
        <v>85</v>
      </c>
      <c r="G3" s="26">
        <v>1</v>
      </c>
      <c r="H3" s="26"/>
      <c r="I3" s="26"/>
      <c r="J3" s="26"/>
      <c r="K3" s="26"/>
      <c r="L3" s="26"/>
      <c r="M3" s="26"/>
      <c r="N3" s="29"/>
      <c r="P3" s="29"/>
      <c r="Q3" s="29"/>
      <c r="T3" s="26"/>
      <c r="U3" s="26"/>
      <c r="V3" s="26"/>
      <c r="W3" s="26"/>
      <c r="X3" s="26"/>
      <c r="Y3" s="26"/>
      <c r="Z3" s="26"/>
      <c r="AA3" s="35"/>
      <c r="AB3" s="32" t="str">
        <f t="shared" ref="AB3:AB44" si="0">CONCATENATE("{""",A$1,""": """,A3,"""")</f>
        <v>{"id": "Tombstone Block"</v>
      </c>
      <c r="AC3" s="29" t="str">
        <f t="shared" ref="AC3:AC44" si="1">IF(C3&lt;&gt;"",CONCATENATE(", """,C$1,""": """,C3,""""),"")</f>
        <v/>
      </c>
      <c r="AD3" s="29" t="str">
        <f t="shared" ref="AD3:AD44" si="2">IF(D3&lt;&gt;"",CONCATENATE(", """,D$1,""": """,D3,""""),"")</f>
        <v>, "type": "http://www.semanticweb.org/FixOnt#FourSidedVerticalToolingBlock"</v>
      </c>
      <c r="AE3" s="29" t="str">
        <f t="shared" ref="AE3:AE44" si="3">IF(E3&lt;&gt;"",CONCATENATE(", """,E$1,""": """,E3,""""),"")</f>
        <v/>
      </c>
      <c r="AF3" s="29" t="str">
        <f t="shared" ref="AF3:AF44" si="4">IF(F3&lt;&gt;"",CONCATENATE(", ""representations"": [{""file"": """,F3,""", ""unit"": """,G3,"""}]"),"")</f>
        <v>, "representations": [{"file": "https://raw.githubusercontent.com/GiovanniLaRosa/AVATAR-Public/main/02.PalletAssembly.glb#Tombstone Block", "unit": "1"}]</v>
      </c>
      <c r="AG3" s="29" t="str">
        <f t="shared" ref="AG3:AG44" si="5">IF(H3&lt;&gt;"",CONCATENATE(", """,H$1,""": [",H3,",",I3,",",J3,"]"),"")</f>
        <v/>
      </c>
      <c r="AH3" s="29" t="str">
        <f t="shared" ref="AH3:AH44" si="6">IF(K3&lt;&gt;"",CONCATENATE(", """,K$1,""": [",K3,",",L3,",",M3,"]"),"")</f>
        <v/>
      </c>
      <c r="AI3" s="29" t="str">
        <f t="shared" ref="AI3:AI44" si="7">IF(N3&lt;&gt;"",CONCATENATE(", """,N$1,""": """,N3,""""),"")</f>
        <v/>
      </c>
      <c r="AJ3" s="29" t="str">
        <f t="shared" ref="AJ3:AJ44" si="8">IF(O3&lt;&gt;"",CONCATENATE(", """,O$1,""": """,O3,""""),"")</f>
        <v/>
      </c>
      <c r="AK3" s="29" t="str">
        <f t="shared" ref="AK3:AK44" si="9">IF(P3&lt;&gt;"",CONCATENATE(", """,P$1,""": [""",P3,"""]"),"")</f>
        <v/>
      </c>
      <c r="AL3" s="29" t="str">
        <f t="shared" ref="AL3:AL44" si="10">IF(Q3&lt;&gt;"",CONCATENATE(", """,Q$1,""": [""",Q3,"""]"),"")</f>
        <v/>
      </c>
      <c r="AM3" s="29" t="str">
        <f t="shared" ref="AM3:AM44" si="11">IF(R3&lt;&gt;"",CONCATENATE(", """,R$1,""": [""",R3,"""]"),"")</f>
        <v/>
      </c>
      <c r="AN3" s="29" t="str">
        <f t="shared" ref="AN3:AN44" si="12">IF(S3&lt;&gt;"",CONCATENATE(", """,S$1,""": ",S3),"")</f>
        <v/>
      </c>
      <c r="AO3" s="29" t="str">
        <f t="shared" ref="AO3:AO44" si="13">IF(T3&lt;&gt;"",CONCATENATE(", """,T$1,""": ",T3),"")</f>
        <v/>
      </c>
      <c r="AP3" s="29" t="str">
        <f t="shared" ref="AP3:AP44" si="14">IF(U3&lt;&gt;"",CONCATENATE(", ""failureModes"":  [{""TTF"": """,U3,"(",V3,")"",""TTR"": """,W3,"(",X3,")""}]"),"")</f>
        <v/>
      </c>
      <c r="AQ3" s="29" t="str">
        <f t="shared" ref="AQ3:AQ44" si="15">IF(Y3&lt;&gt;"",CONCATENATE(", """,Y$1,""": ",Y3),"")</f>
        <v/>
      </c>
      <c r="AR3" s="29" t="str">
        <f t="shared" ref="AR3:AR44" si="16">IF(Z3&lt;&gt;"",CONCATENATE(", """,Z$1,""": ",Z3),"")</f>
        <v/>
      </c>
      <c r="AS3" s="29" t="s">
        <v>9</v>
      </c>
      <c r="AT3" s="29" t="str">
        <f t="shared" ref="AT3:AT44" si="17">CONCATENATE(AB3,AC3,AD3,AE3,AF3,AG3,AH3,AI3,AJ3,AK3,AL3,AM3,AN3,AO3,AP3,AQ3,AR3,AS3)</f>
        <v>{"id": "Tombstone Block", "type": "http://www.semanticweb.org/FixOnt#FourSidedVerticalToolingBlock", "representations": [{"file": "https://raw.githubusercontent.com/GiovanniLaRosa/AVATAR-Public/main/02.PalletAssembly.glb#Tombstone Block", "unit": "1"}]}</v>
      </c>
      <c r="AU3" s="28" t="str">
        <f t="shared" ref="AU3:AU44" si="18">IF(B3=1,CONCATENATE(IF(AU2&lt;&gt;"",CONCATENATE(AU2,","),""),"""",A3,""""),AU2)</f>
        <v>"Pallet Assembly","Tombstone Block"</v>
      </c>
      <c r="AV3" s="36" t="str">
        <f t="shared" ref="AV3:AV44" si="19">IF(A3&lt;&gt;"",CONCATENATE(IF(AV2&lt;&gt;"",CONCATENATE(AV2,","),""),AT3),AV2)</f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</v>
      </c>
      <c r="AW3" s="29" t="s">
        <v>1</v>
      </c>
      <c r="AX3" s="29" t="s">
        <v>1</v>
      </c>
    </row>
    <row r="4" spans="1:55" s="28" customFormat="1" x14ac:dyDescent="0.2">
      <c r="A4" s="25" t="s">
        <v>40</v>
      </c>
      <c r="B4" s="26">
        <v>1</v>
      </c>
      <c r="C4" s="33"/>
      <c r="D4" s="34" t="s">
        <v>73</v>
      </c>
      <c r="E4" s="29"/>
      <c r="F4" s="30" t="s">
        <v>86</v>
      </c>
      <c r="G4" s="26">
        <v>1</v>
      </c>
      <c r="H4" s="26"/>
      <c r="I4" s="26"/>
      <c r="J4" s="26"/>
      <c r="K4" s="26"/>
      <c r="L4" s="26"/>
      <c r="M4" s="26"/>
      <c r="N4" s="29"/>
      <c r="P4" s="29"/>
      <c r="Q4" s="29"/>
      <c r="T4" s="26"/>
      <c r="U4" s="26"/>
      <c r="V4" s="26"/>
      <c r="W4" s="26"/>
      <c r="X4" s="26"/>
      <c r="Y4" s="26"/>
      <c r="Z4" s="26"/>
      <c r="AA4" s="35"/>
      <c r="AB4" s="32" t="str">
        <f t="shared" si="0"/>
        <v>{"id": "Chucks"</v>
      </c>
      <c r="AC4" s="29" t="str">
        <f t="shared" si="1"/>
        <v/>
      </c>
      <c r="AD4" s="29" t="str">
        <f t="shared" si="2"/>
        <v>, "type": "http://www.semanticweb.org/FixOnt#ZeroPointsRadialChuck"</v>
      </c>
      <c r="AE4" s="29" t="str">
        <f t="shared" si="3"/>
        <v/>
      </c>
      <c r="AF4" s="29" t="str">
        <f t="shared" si="4"/>
        <v>, "representations": [{"file": "https://raw.githubusercontent.com/GiovanniLaRosa/AVATAR-Public/main/02.PalletAssembly.glb#Chucks", "unit": "1"}]</v>
      </c>
      <c r="AG4" s="29" t="str">
        <f t="shared" si="5"/>
        <v/>
      </c>
      <c r="AH4" s="29" t="str">
        <f t="shared" si="6"/>
        <v/>
      </c>
      <c r="AI4" s="29" t="str">
        <f t="shared" si="7"/>
        <v/>
      </c>
      <c r="AJ4" s="29" t="str">
        <f t="shared" si="8"/>
        <v/>
      </c>
      <c r="AK4" s="29" t="str">
        <f t="shared" si="9"/>
        <v/>
      </c>
      <c r="AL4" s="29" t="str">
        <f t="shared" si="10"/>
        <v/>
      </c>
      <c r="AM4" s="29" t="str">
        <f t="shared" si="11"/>
        <v/>
      </c>
      <c r="AN4" s="29" t="str">
        <f t="shared" si="12"/>
        <v/>
      </c>
      <c r="AO4" s="29" t="str">
        <f t="shared" si="13"/>
        <v/>
      </c>
      <c r="AP4" s="29" t="str">
        <f t="shared" si="14"/>
        <v/>
      </c>
      <c r="AQ4" s="29" t="str">
        <f t="shared" si="15"/>
        <v/>
      </c>
      <c r="AR4" s="29" t="str">
        <f t="shared" si="16"/>
        <v/>
      </c>
      <c r="AS4" s="29" t="s">
        <v>9</v>
      </c>
      <c r="AT4" s="29" t="str">
        <f t="shared" si="17"/>
        <v>{"id": "Chucks", "type": "http://www.semanticweb.org/FixOnt#ZeroPointsRadialChuck", "representations": [{"file": "https://raw.githubusercontent.com/GiovanniLaRosa/AVATAR-Public/main/02.PalletAssembly.glb#Chucks", "unit": "1"}]}</v>
      </c>
      <c r="AU4" s="28" t="str">
        <f t="shared" si="18"/>
        <v>"Pallet Assembly","Tombstone Block","Chucks"</v>
      </c>
      <c r="AV4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</v>
      </c>
      <c r="AW4" s="29" t="s">
        <v>1</v>
      </c>
      <c r="AX4" s="29" t="s">
        <v>1</v>
      </c>
    </row>
    <row r="5" spans="1:55" s="28" customFormat="1" x14ac:dyDescent="0.2">
      <c r="A5" s="25" t="s">
        <v>41</v>
      </c>
      <c r="B5" s="26">
        <v>1</v>
      </c>
      <c r="C5" s="33"/>
      <c r="D5" s="34" t="s">
        <v>74</v>
      </c>
      <c r="E5" s="29"/>
      <c r="F5" s="30" t="s">
        <v>87</v>
      </c>
      <c r="G5" s="26">
        <v>1</v>
      </c>
      <c r="H5" s="26"/>
      <c r="I5" s="26"/>
      <c r="J5" s="26"/>
      <c r="K5" s="26"/>
      <c r="L5" s="26"/>
      <c r="M5" s="26"/>
      <c r="N5" s="29"/>
      <c r="P5" s="29"/>
      <c r="Q5" s="29"/>
      <c r="T5" s="26"/>
      <c r="U5" s="26"/>
      <c r="V5" s="26"/>
      <c r="W5" s="26"/>
      <c r="X5" s="26"/>
      <c r="Y5" s="26"/>
      <c r="Z5" s="26"/>
      <c r="AA5" s="35"/>
      <c r="AB5" s="32" t="str">
        <f t="shared" si="0"/>
        <v>{"id": "Workpiece"</v>
      </c>
      <c r="AC5" s="29" t="str">
        <f t="shared" si="1"/>
        <v/>
      </c>
      <c r="AD5" s="29" t="str">
        <f t="shared" si="2"/>
        <v>, "type": "http://www.semanticweb.org/FixDesignOnt#Workpiece"</v>
      </c>
      <c r="AE5" s="29" t="str">
        <f t="shared" si="3"/>
        <v/>
      </c>
      <c r="AF5" s="29" t="str">
        <f t="shared" si="4"/>
        <v>, "representations": [{"file": "https://raw.githubusercontent.com/GiovanniLaRosa/AVATAR-Public/main/02.PalletAssembly.glb#Workpiece", "unit": "1"}]</v>
      </c>
      <c r="AG5" s="29" t="str">
        <f t="shared" si="5"/>
        <v/>
      </c>
      <c r="AH5" s="29" t="str">
        <f t="shared" si="6"/>
        <v/>
      </c>
      <c r="AI5" s="29" t="str">
        <f t="shared" si="7"/>
        <v/>
      </c>
      <c r="AJ5" s="29" t="str">
        <f t="shared" si="8"/>
        <v/>
      </c>
      <c r="AK5" s="29" t="str">
        <f t="shared" si="9"/>
        <v/>
      </c>
      <c r="AL5" s="29" t="str">
        <f t="shared" si="10"/>
        <v/>
      </c>
      <c r="AM5" s="29" t="str">
        <f t="shared" si="11"/>
        <v/>
      </c>
      <c r="AN5" s="29" t="str">
        <f t="shared" si="12"/>
        <v/>
      </c>
      <c r="AO5" s="29" t="str">
        <f t="shared" si="13"/>
        <v/>
      </c>
      <c r="AP5" s="29" t="str">
        <f t="shared" si="14"/>
        <v/>
      </c>
      <c r="AQ5" s="29" t="str">
        <f t="shared" si="15"/>
        <v/>
      </c>
      <c r="AR5" s="29" t="str">
        <f t="shared" si="16"/>
        <v/>
      </c>
      <c r="AS5" s="29" t="s">
        <v>9</v>
      </c>
      <c r="AT5" s="29" t="str">
        <f t="shared" si="17"/>
        <v>{"id": "Workpiece", "type": "http://www.semanticweb.org/FixDesignOnt#Workpiece", "representations": [{"file": "https://raw.githubusercontent.com/GiovanniLaRosa/AVATAR-Public/main/02.PalletAssembly.glb#Workpiece", "unit": "1"}]}</v>
      </c>
      <c r="AU5" s="28" t="str">
        <f t="shared" si="18"/>
        <v>"Pallet Assembly","Tombstone Block","Chucks","Workpiece"</v>
      </c>
      <c r="AV5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</v>
      </c>
      <c r="AW5" s="29" t="s">
        <v>1</v>
      </c>
      <c r="AX5" s="29" t="s">
        <v>1</v>
      </c>
    </row>
    <row r="6" spans="1:55" s="29" customFormat="1" x14ac:dyDescent="0.2">
      <c r="A6" s="25" t="s">
        <v>34</v>
      </c>
      <c r="B6" s="26">
        <v>1</v>
      </c>
      <c r="C6" s="33"/>
      <c r="D6" s="34" t="s">
        <v>75</v>
      </c>
      <c r="E6" s="28"/>
      <c r="F6" s="30" t="s">
        <v>88</v>
      </c>
      <c r="G6" s="26">
        <v>1</v>
      </c>
      <c r="H6" s="26"/>
      <c r="I6" s="26"/>
      <c r="J6" s="26"/>
      <c r="K6" s="26"/>
      <c r="L6" s="26"/>
      <c r="M6" s="26"/>
      <c r="O6" s="28"/>
      <c r="R6" s="28"/>
      <c r="S6" s="28"/>
      <c r="T6" s="26"/>
      <c r="U6" s="26"/>
      <c r="V6" s="26"/>
      <c r="W6" s="26"/>
      <c r="X6" s="26"/>
      <c r="Y6" s="26"/>
      <c r="Z6" s="26"/>
      <c r="AA6" s="26"/>
      <c r="AB6" s="32" t="str">
        <f t="shared" si="0"/>
        <v>{"id": "BasePlate01"</v>
      </c>
      <c r="AC6" s="29" t="str">
        <f t="shared" si="1"/>
        <v/>
      </c>
      <c r="AD6" s="29" t="str">
        <f t="shared" si="2"/>
        <v>, "type": "http://www.semanticweb.org/FixOnt#FixtureBody"</v>
      </c>
      <c r="AE6" s="29" t="str">
        <f t="shared" si="3"/>
        <v/>
      </c>
      <c r="AF6" s="29" t="str">
        <f t="shared" si="4"/>
        <v>, "representations": [{"file": "https://raw.githubusercontent.com/GiovanniLaRosa/AVATAR-Public/main/02.PalletAssembly.glb#BasePlate01", "unit": "1"}]</v>
      </c>
      <c r="AG6" s="29" t="str">
        <f t="shared" si="5"/>
        <v/>
      </c>
      <c r="AH6" s="29" t="str">
        <f t="shared" si="6"/>
        <v/>
      </c>
      <c r="AI6" s="29" t="str">
        <f t="shared" si="7"/>
        <v/>
      </c>
      <c r="AJ6" s="29" t="str">
        <f t="shared" si="8"/>
        <v/>
      </c>
      <c r="AK6" s="29" t="str">
        <f t="shared" si="9"/>
        <v/>
      </c>
      <c r="AL6" s="29" t="str">
        <f t="shared" si="10"/>
        <v/>
      </c>
      <c r="AM6" s="29" t="str">
        <f t="shared" si="11"/>
        <v/>
      </c>
      <c r="AN6" s="29" t="str">
        <f t="shared" si="12"/>
        <v/>
      </c>
      <c r="AO6" s="29" t="str">
        <f t="shared" si="13"/>
        <v/>
      </c>
      <c r="AP6" s="29" t="str">
        <f t="shared" si="14"/>
        <v/>
      </c>
      <c r="AQ6" s="29" t="str">
        <f t="shared" si="15"/>
        <v/>
      </c>
      <c r="AR6" s="29" t="str">
        <f t="shared" si="16"/>
        <v/>
      </c>
      <c r="AS6" s="29" t="s">
        <v>9</v>
      </c>
      <c r="AT6" s="29" t="str">
        <f t="shared" si="17"/>
        <v>{"id": "BasePlate01", "type": "http://www.semanticweb.org/FixOnt#FixtureBody", "representations": [{"file": "https://raw.githubusercontent.com/GiovanniLaRosa/AVATAR-Public/main/02.PalletAssembly.glb#BasePlate01", "unit": "1"}]}</v>
      </c>
      <c r="AU6" s="28" t="str">
        <f t="shared" si="18"/>
        <v>"Pallet Assembly","Tombstone Block","Chucks","Workpiece","BasePlate01"</v>
      </c>
      <c r="AV6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</v>
      </c>
      <c r="AW6" s="29" t="s">
        <v>1</v>
      </c>
      <c r="AX6" s="29" t="s">
        <v>1</v>
      </c>
    </row>
    <row r="7" spans="1:55" s="29" customFormat="1" x14ac:dyDescent="0.2">
      <c r="A7" s="25" t="s">
        <v>42</v>
      </c>
      <c r="B7" s="26">
        <v>1</v>
      </c>
      <c r="C7" s="33"/>
      <c r="D7" s="34" t="s">
        <v>76</v>
      </c>
      <c r="F7" s="30" t="s">
        <v>89</v>
      </c>
      <c r="G7" s="26">
        <v>1</v>
      </c>
      <c r="H7" s="26"/>
      <c r="I7" s="26"/>
      <c r="J7" s="26"/>
      <c r="K7" s="26"/>
      <c r="L7" s="26"/>
      <c r="M7" s="26"/>
      <c r="O7" s="28"/>
      <c r="R7" s="28"/>
      <c r="S7" s="28"/>
      <c r="T7" s="26"/>
      <c r="U7" s="26"/>
      <c r="V7" s="26"/>
      <c r="W7" s="26"/>
      <c r="X7" s="26"/>
      <c r="Y7" s="26"/>
      <c r="Z7" s="26"/>
      <c r="AA7" s="26"/>
      <c r="AB7" s="32" t="str">
        <f t="shared" si="0"/>
        <v>{"id": "Rec_Jaw1"</v>
      </c>
      <c r="AC7" s="29" t="str">
        <f t="shared" si="1"/>
        <v/>
      </c>
      <c r="AD7" s="29" t="str">
        <f t="shared" si="2"/>
        <v>, "type": "http://www.semanticweb.org/FixOnt#Jaw"</v>
      </c>
      <c r="AE7" s="29" t="str">
        <f t="shared" si="3"/>
        <v/>
      </c>
      <c r="AF7" s="29" t="str">
        <f t="shared" si="4"/>
        <v>, "representations": [{"file": "https://raw.githubusercontent.com/GiovanniLaRosa/AVATAR-Public/main/02.PalletAssembly.glb#Rec_Jaw1", "unit": "1"}]</v>
      </c>
      <c r="AG7" s="29" t="str">
        <f t="shared" si="5"/>
        <v/>
      </c>
      <c r="AH7" s="29" t="str">
        <f t="shared" si="6"/>
        <v/>
      </c>
      <c r="AI7" s="29" t="str">
        <f t="shared" si="7"/>
        <v/>
      </c>
      <c r="AJ7" s="29" t="str">
        <f t="shared" si="8"/>
        <v/>
      </c>
      <c r="AK7" s="29" t="str">
        <f t="shared" si="9"/>
        <v/>
      </c>
      <c r="AL7" s="29" t="str">
        <f t="shared" si="10"/>
        <v/>
      </c>
      <c r="AM7" s="29" t="str">
        <f t="shared" si="11"/>
        <v/>
      </c>
      <c r="AN7" s="29" t="str">
        <f t="shared" si="12"/>
        <v/>
      </c>
      <c r="AO7" s="29" t="str">
        <f t="shared" si="13"/>
        <v/>
      </c>
      <c r="AP7" s="29" t="str">
        <f t="shared" si="14"/>
        <v/>
      </c>
      <c r="AQ7" s="29" t="str">
        <f t="shared" si="15"/>
        <v/>
      </c>
      <c r="AR7" s="29" t="str">
        <f t="shared" si="16"/>
        <v/>
      </c>
      <c r="AS7" s="29" t="s">
        <v>9</v>
      </c>
      <c r="AT7" s="29" t="str">
        <f t="shared" si="17"/>
        <v>{"id": "Rec_Jaw1", "type": "http://www.semanticweb.org/FixOnt#Jaw", "representations": [{"file": "https://raw.githubusercontent.com/GiovanniLaRosa/AVATAR-Public/main/02.PalletAssembly.glb#Rec_Jaw1", "unit": "1"}]}</v>
      </c>
      <c r="AU7" s="28" t="str">
        <f t="shared" si="18"/>
        <v>"Pallet Assembly","Tombstone Block","Chucks","Workpiece","BasePlate01","Rec_Jaw1"</v>
      </c>
      <c r="AV7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</v>
      </c>
      <c r="AW7" s="29" t="s">
        <v>1</v>
      </c>
      <c r="AX7" s="29" t="s">
        <v>1</v>
      </c>
    </row>
    <row r="8" spans="1:55" s="29" customFormat="1" x14ac:dyDescent="0.2">
      <c r="A8" s="25" t="s">
        <v>43</v>
      </c>
      <c r="B8" s="26">
        <v>1</v>
      </c>
      <c r="C8" s="33"/>
      <c r="D8" s="34" t="s">
        <v>76</v>
      </c>
      <c r="E8" s="28"/>
      <c r="F8" s="30" t="s">
        <v>90</v>
      </c>
      <c r="G8" s="26">
        <v>1</v>
      </c>
      <c r="H8" s="26"/>
      <c r="I8" s="26"/>
      <c r="J8" s="26"/>
      <c r="K8" s="26"/>
      <c r="L8" s="26"/>
      <c r="M8" s="26"/>
      <c r="O8" s="28"/>
      <c r="R8" s="28"/>
      <c r="S8" s="28"/>
      <c r="T8" s="26"/>
      <c r="U8" s="26"/>
      <c r="V8" s="26"/>
      <c r="W8" s="26"/>
      <c r="X8" s="26"/>
      <c r="Y8" s="26"/>
      <c r="Z8" s="26"/>
      <c r="AA8" s="26"/>
      <c r="AB8" s="32" t="str">
        <f t="shared" si="0"/>
        <v>{"id": "Rec_Jaw2"</v>
      </c>
      <c r="AC8" s="29" t="str">
        <f t="shared" si="1"/>
        <v/>
      </c>
      <c r="AD8" s="29" t="str">
        <f t="shared" si="2"/>
        <v>, "type": "http://www.semanticweb.org/FixOnt#Jaw"</v>
      </c>
      <c r="AE8" s="29" t="str">
        <f t="shared" si="3"/>
        <v/>
      </c>
      <c r="AF8" s="29" t="str">
        <f t="shared" si="4"/>
        <v>, "representations": [{"file": "https://raw.githubusercontent.com/GiovanniLaRosa/AVATAR-Public/main/02.PalletAssembly.glb#Rec_Jaw2", "unit": "1"}]</v>
      </c>
      <c r="AG8" s="29" t="str">
        <f t="shared" si="5"/>
        <v/>
      </c>
      <c r="AH8" s="29" t="str">
        <f t="shared" si="6"/>
        <v/>
      </c>
      <c r="AI8" s="29" t="str">
        <f t="shared" si="7"/>
        <v/>
      </c>
      <c r="AJ8" s="29" t="str">
        <f t="shared" si="8"/>
        <v/>
      </c>
      <c r="AK8" s="29" t="str">
        <f t="shared" si="9"/>
        <v/>
      </c>
      <c r="AL8" s="29" t="str">
        <f t="shared" si="10"/>
        <v/>
      </c>
      <c r="AM8" s="29" t="str">
        <f t="shared" si="11"/>
        <v/>
      </c>
      <c r="AN8" s="29" t="str">
        <f t="shared" si="12"/>
        <v/>
      </c>
      <c r="AO8" s="29" t="str">
        <f t="shared" si="13"/>
        <v/>
      </c>
      <c r="AP8" s="29" t="str">
        <f t="shared" si="14"/>
        <v/>
      </c>
      <c r="AQ8" s="29" t="str">
        <f t="shared" si="15"/>
        <v/>
      </c>
      <c r="AR8" s="29" t="str">
        <f t="shared" si="16"/>
        <v/>
      </c>
      <c r="AS8" s="29" t="s">
        <v>9</v>
      </c>
      <c r="AT8" s="29" t="str">
        <f t="shared" si="17"/>
        <v>{"id": "Rec_Jaw2", "type": "http://www.semanticweb.org/FixOnt#Jaw", "representations": [{"file": "https://raw.githubusercontent.com/GiovanniLaRosa/AVATAR-Public/main/02.PalletAssembly.glb#Rec_Jaw2", "unit": "1"}]}</v>
      </c>
      <c r="AU8" s="28" t="str">
        <f t="shared" si="18"/>
        <v>"Pallet Assembly","Tombstone Block","Chucks","Workpiece","BasePlate01","Rec_Jaw1","Rec_Jaw2"</v>
      </c>
      <c r="AV8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</v>
      </c>
      <c r="AW8" s="29" t="s">
        <v>1</v>
      </c>
      <c r="AX8" s="29" t="s">
        <v>1</v>
      </c>
    </row>
    <row r="9" spans="1:55" s="28" customFormat="1" x14ac:dyDescent="0.2">
      <c r="A9" s="25" t="s">
        <v>44</v>
      </c>
      <c r="B9" s="26">
        <v>1</v>
      </c>
      <c r="C9" s="33"/>
      <c r="D9" s="34" t="s">
        <v>76</v>
      </c>
      <c r="E9" s="29"/>
      <c r="F9" s="30" t="s">
        <v>91</v>
      </c>
      <c r="G9" s="26">
        <v>1</v>
      </c>
      <c r="H9" s="26"/>
      <c r="I9" s="26"/>
      <c r="J9" s="26"/>
      <c r="K9" s="26"/>
      <c r="L9" s="26"/>
      <c r="M9" s="26"/>
      <c r="N9" s="29"/>
      <c r="P9" s="29"/>
      <c r="Q9" s="29"/>
      <c r="T9" s="26"/>
      <c r="U9" s="26"/>
      <c r="V9" s="26"/>
      <c r="W9" s="26"/>
      <c r="X9" s="26"/>
      <c r="Y9" s="26"/>
      <c r="Z9" s="26"/>
      <c r="AA9" s="26"/>
      <c r="AB9" s="32" t="str">
        <f t="shared" si="0"/>
        <v>{"id": "Rec_Jaw3"</v>
      </c>
      <c r="AC9" s="29" t="str">
        <f t="shared" si="1"/>
        <v/>
      </c>
      <c r="AD9" s="29" t="str">
        <f t="shared" si="2"/>
        <v>, "type": "http://www.semanticweb.org/FixOnt#Jaw"</v>
      </c>
      <c r="AE9" s="29" t="str">
        <f t="shared" si="3"/>
        <v/>
      </c>
      <c r="AF9" s="29" t="str">
        <f t="shared" si="4"/>
        <v>, "representations": [{"file": "https://raw.githubusercontent.com/GiovanniLaRosa/AVATAR-Public/main/02.PalletAssembly.glb#Rec_Jaw3", "unit": "1"}]</v>
      </c>
      <c r="AG9" s="29" t="str">
        <f t="shared" si="5"/>
        <v/>
      </c>
      <c r="AH9" s="29" t="str">
        <f t="shared" si="6"/>
        <v/>
      </c>
      <c r="AI9" s="29" t="str">
        <f t="shared" si="7"/>
        <v/>
      </c>
      <c r="AJ9" s="29" t="str">
        <f t="shared" si="8"/>
        <v/>
      </c>
      <c r="AK9" s="29" t="str">
        <f t="shared" si="9"/>
        <v/>
      </c>
      <c r="AL9" s="29" t="str">
        <f t="shared" si="10"/>
        <v/>
      </c>
      <c r="AM9" s="29" t="str">
        <f t="shared" si="11"/>
        <v/>
      </c>
      <c r="AN9" s="29" t="str">
        <f t="shared" si="12"/>
        <v/>
      </c>
      <c r="AO9" s="29" t="str">
        <f t="shared" si="13"/>
        <v/>
      </c>
      <c r="AP9" s="29" t="str">
        <f t="shared" si="14"/>
        <v/>
      </c>
      <c r="AQ9" s="29" t="str">
        <f t="shared" si="15"/>
        <v/>
      </c>
      <c r="AR9" s="29" t="str">
        <f t="shared" si="16"/>
        <v/>
      </c>
      <c r="AS9" s="29" t="s">
        <v>9</v>
      </c>
      <c r="AT9" s="29" t="str">
        <f>CONCATENATE(AB9,AC9,AD9,AE9,AF9,AG9,AH9,AI9,AJ9,AK9,AL9,AM9,AN9,AO9,AP9,AQ9,AR9,AS9)</f>
        <v>{"id": "Rec_Jaw3", "type": "http://www.semanticweb.org/FixOnt#Jaw", "representations": [{"file": "https://raw.githubusercontent.com/GiovanniLaRosa/AVATAR-Public/main/02.PalletAssembly.glb#Rec_Jaw3", "unit": "1"}]}</v>
      </c>
      <c r="AU9" s="28" t="str">
        <f t="shared" si="18"/>
        <v>"Pallet Assembly","Tombstone Block","Chucks","Workpiece","BasePlate01","Rec_Jaw1","Rec_Jaw2","Rec_Jaw3"</v>
      </c>
      <c r="AV9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</v>
      </c>
      <c r="AW9" s="29" t="s">
        <v>1</v>
      </c>
      <c r="AX9" s="29" t="s">
        <v>1</v>
      </c>
    </row>
    <row r="10" spans="1:55" s="28" customFormat="1" x14ac:dyDescent="0.2">
      <c r="A10" s="25" t="s">
        <v>45</v>
      </c>
      <c r="B10" s="26">
        <v>1</v>
      </c>
      <c r="C10" s="33"/>
      <c r="D10" s="34" t="s">
        <v>77</v>
      </c>
      <c r="E10" s="29"/>
      <c r="F10" s="30" t="s">
        <v>92</v>
      </c>
      <c r="G10" s="26">
        <v>1</v>
      </c>
      <c r="H10" s="26"/>
      <c r="I10" s="26"/>
      <c r="J10" s="26"/>
      <c r="K10" s="26"/>
      <c r="L10" s="26"/>
      <c r="M10" s="26"/>
      <c r="N10" s="29"/>
      <c r="P10" s="29"/>
      <c r="Q10" s="29"/>
      <c r="T10" s="26"/>
      <c r="U10" s="26"/>
      <c r="V10" s="26"/>
      <c r="W10" s="26"/>
      <c r="X10" s="26"/>
      <c r="Y10" s="26"/>
      <c r="Z10" s="26"/>
      <c r="AA10" s="35"/>
      <c r="AB10" s="32" t="str">
        <f t="shared" si="0"/>
        <v>{"id": "Sup_Base1"</v>
      </c>
      <c r="AC10" s="29" t="str">
        <f t="shared" si="1"/>
        <v/>
      </c>
      <c r="AD10" s="29" t="str">
        <f t="shared" si="2"/>
        <v>, "type": "http://www.semanticweb.org/FixOnt#Support"</v>
      </c>
      <c r="AE10" s="29" t="str">
        <f t="shared" si="3"/>
        <v/>
      </c>
      <c r="AF10" s="29" t="str">
        <f t="shared" si="4"/>
        <v>, "representations": [{"file": "https://raw.githubusercontent.com/GiovanniLaRosa/AVATAR-Public/main/02.PalletAssembly.glb#Sup_Base1", "unit": "1"}]</v>
      </c>
      <c r="AG10" s="29" t="str">
        <f t="shared" si="5"/>
        <v/>
      </c>
      <c r="AH10" s="29" t="str">
        <f t="shared" si="6"/>
        <v/>
      </c>
      <c r="AI10" s="29" t="str">
        <f t="shared" si="7"/>
        <v/>
      </c>
      <c r="AJ10" s="29" t="str">
        <f t="shared" si="8"/>
        <v/>
      </c>
      <c r="AK10" s="29" t="str">
        <f t="shared" si="9"/>
        <v/>
      </c>
      <c r="AL10" s="29" t="str">
        <f t="shared" si="10"/>
        <v/>
      </c>
      <c r="AM10" s="29" t="str">
        <f t="shared" si="11"/>
        <v/>
      </c>
      <c r="AN10" s="29" t="str">
        <f t="shared" si="12"/>
        <v/>
      </c>
      <c r="AO10" s="29" t="str">
        <f t="shared" si="13"/>
        <v/>
      </c>
      <c r="AP10" s="29" t="str">
        <f t="shared" si="14"/>
        <v/>
      </c>
      <c r="AQ10" s="29" t="str">
        <f t="shared" si="15"/>
        <v/>
      </c>
      <c r="AR10" s="29" t="str">
        <f t="shared" si="16"/>
        <v/>
      </c>
      <c r="AS10" s="29" t="s">
        <v>9</v>
      </c>
      <c r="AT10" s="29" t="str">
        <f t="shared" si="17"/>
        <v>{"id": "Sup_Base1", "type": "http://www.semanticweb.org/FixOnt#Support", "representations": [{"file": "https://raw.githubusercontent.com/GiovanniLaRosa/AVATAR-Public/main/02.PalletAssembly.glb#Sup_Base1", "unit": "1"}]}</v>
      </c>
      <c r="AU10" s="28" t="str">
        <f t="shared" si="18"/>
        <v>"Pallet Assembly","Tombstone Block","Chucks","Workpiece","BasePlate01","Rec_Jaw1","Rec_Jaw2","Rec_Jaw3","Sup_Base1"</v>
      </c>
      <c r="AV10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</v>
      </c>
      <c r="AW10" s="29" t="s">
        <v>1</v>
      </c>
    </row>
    <row r="11" spans="1:55" s="28" customFormat="1" x14ac:dyDescent="0.2">
      <c r="A11" s="25" t="s">
        <v>46</v>
      </c>
      <c r="B11" s="26">
        <v>1</v>
      </c>
      <c r="C11" s="33"/>
      <c r="D11" s="34" t="s">
        <v>77</v>
      </c>
      <c r="E11" s="29"/>
      <c r="F11" s="30" t="s">
        <v>93</v>
      </c>
      <c r="G11" s="26">
        <v>1</v>
      </c>
      <c r="H11" s="26"/>
      <c r="I11" s="26"/>
      <c r="J11" s="26"/>
      <c r="K11" s="26"/>
      <c r="L11" s="26"/>
      <c r="M11" s="26"/>
      <c r="N11" s="29"/>
      <c r="P11" s="29"/>
      <c r="Q11" s="29"/>
      <c r="T11" s="26"/>
      <c r="U11" s="26"/>
      <c r="V11" s="26"/>
      <c r="W11" s="26"/>
      <c r="X11" s="26"/>
      <c r="Y11" s="26"/>
      <c r="Z11" s="26"/>
      <c r="AA11" s="35"/>
      <c r="AB11" s="32" t="str">
        <f t="shared" ref="AB11" si="20">CONCATENATE("{""",A$1,""": """,A11,"""")</f>
        <v>{"id": "Sup_Base2"</v>
      </c>
      <c r="AC11" s="29" t="str">
        <f t="shared" ref="AC11" si="21">IF(C11&lt;&gt;"",CONCATENATE(", """,C$1,""": """,C11,""""),"")</f>
        <v/>
      </c>
      <c r="AD11" s="29" t="str">
        <f t="shared" ref="AD11" si="22">IF(D11&lt;&gt;"",CONCATENATE(", """,D$1,""": """,D11,""""),"")</f>
        <v>, "type": "http://www.semanticweb.org/FixOnt#Support"</v>
      </c>
      <c r="AE11" s="29" t="str">
        <f t="shared" ref="AE11" si="23">IF(E11&lt;&gt;"",CONCATENATE(", """,E$1,""": """,E11,""""),"")</f>
        <v/>
      </c>
      <c r="AF11" s="29" t="str">
        <f t="shared" ref="AF11" si="24">IF(F11&lt;&gt;"",CONCATENATE(", ""representations"": [{""file"": """,F11,""", ""unit"": """,G11,"""}]"),"")</f>
        <v>, "representations": [{"file": "https://raw.githubusercontent.com/GiovanniLaRosa/AVATAR-Public/main/02.PalletAssembly.glb#Sup_Base2", "unit": "1"}]</v>
      </c>
      <c r="AG11" s="29" t="str">
        <f t="shared" ref="AG11" si="25">IF(H11&lt;&gt;"",CONCATENATE(", """,H$1,""": [",H11,",",I11,",",J11,"]"),"")</f>
        <v/>
      </c>
      <c r="AH11" s="29" t="str">
        <f t="shared" ref="AH11" si="26">IF(K11&lt;&gt;"",CONCATENATE(", """,K$1,""": [",K11,",",L11,",",M11,"]"),"")</f>
        <v/>
      </c>
      <c r="AI11" s="29" t="str">
        <f t="shared" ref="AI11" si="27">IF(N11&lt;&gt;"",CONCATENATE(", """,N$1,""": """,N11,""""),"")</f>
        <v/>
      </c>
      <c r="AJ11" s="29" t="str">
        <f t="shared" si="8"/>
        <v/>
      </c>
      <c r="AK11" s="29" t="str">
        <f t="shared" ref="AK11" si="28">IF(P11&lt;&gt;"",CONCATENATE(", """,P$1,""": [""",P11,"""]"),"")</f>
        <v/>
      </c>
      <c r="AL11" s="29" t="str">
        <f t="shared" ref="AL11" si="29">IF(Q11&lt;&gt;"",CONCATENATE(", """,Q$1,""": [""",Q11,"""]"),"")</f>
        <v/>
      </c>
      <c r="AM11" s="29" t="str">
        <f t="shared" ref="AM11" si="30">IF(R11&lt;&gt;"",CONCATENATE(", """,R$1,""": [""",R11,"""]"),"")</f>
        <v/>
      </c>
      <c r="AN11" s="29" t="str">
        <f t="shared" ref="AN11" si="31">IF(S11&lt;&gt;"",CONCATENATE(", """,S$1,""": ",S11),"")</f>
        <v/>
      </c>
      <c r="AO11" s="29" t="str">
        <f t="shared" ref="AO11" si="32">IF(T11&lt;&gt;"",CONCATENATE(", """,T$1,""": ",T11),"")</f>
        <v/>
      </c>
      <c r="AP11" s="29" t="str">
        <f t="shared" ref="AP11" si="33">IF(U11&lt;&gt;"",CONCATENATE(", ""failureModes"":  [{""TTF"": """,U11,"(",V11,")"",""TTR"": """,W11,"(",X11,")""}]"),"")</f>
        <v/>
      </c>
      <c r="AQ11" s="29" t="str">
        <f t="shared" ref="AQ11" si="34">IF(Y11&lt;&gt;"",CONCATENATE(", """,Y$1,""": ",Y11),"")</f>
        <v/>
      </c>
      <c r="AR11" s="29" t="str">
        <f t="shared" ref="AR11" si="35">IF(Z11&lt;&gt;"",CONCATENATE(", """,Z$1,""": ",Z11),"")</f>
        <v/>
      </c>
      <c r="AS11" s="29" t="s">
        <v>9</v>
      </c>
      <c r="AT11" s="29" t="str">
        <f t="shared" ref="AT11" si="36">CONCATENATE(AB11,AC11,AD11,AE11,AF11,AG11,AH11,AI11,AJ11,AK11,AL11,AM11,AN11,AO11,AP11,AQ11,AR11,AS11)</f>
        <v>{"id": "Sup_Base2", "type": "http://www.semanticweb.org/FixOnt#Support", "representations": [{"file": "https://raw.githubusercontent.com/GiovanniLaRosa/AVATAR-Public/main/02.PalletAssembly.glb#Sup_Base2", "unit": "1"}]}</v>
      </c>
      <c r="AU11" s="28" t="str">
        <f t="shared" ref="AU11" si="37">IF(B11=1,CONCATENATE(IF(AU10&lt;&gt;"",CONCATENATE(AU10,","),""),"""",A11,""""),AU10)</f>
        <v>"Pallet Assembly","Tombstone Block","Chucks","Workpiece","BasePlate01","Rec_Jaw1","Rec_Jaw2","Rec_Jaw3","Sup_Base1","Sup_Base2"</v>
      </c>
      <c r="AV11" s="36" t="str">
        <f t="shared" ref="AV11" si="38">IF(A11&lt;&gt;"",CONCATENATE(IF(AV10&lt;&gt;"",CONCATENATE(AV10,","),""),AT11),AV10)</f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</v>
      </c>
      <c r="AW11" s="29" t="s">
        <v>1</v>
      </c>
    </row>
    <row r="12" spans="1:55" s="28" customFormat="1" x14ac:dyDescent="0.2">
      <c r="A12" s="25" t="s">
        <v>47</v>
      </c>
      <c r="B12" s="35">
        <v>1</v>
      </c>
      <c r="D12" s="34" t="s">
        <v>77</v>
      </c>
      <c r="F12" s="30" t="s">
        <v>94</v>
      </c>
      <c r="G12" s="35">
        <v>1</v>
      </c>
      <c r="AA12" s="35"/>
      <c r="AB12" s="32" t="str">
        <f t="shared" si="0"/>
        <v>{"id": "Sup_Base3"</v>
      </c>
      <c r="AC12" s="29" t="str">
        <f t="shared" si="1"/>
        <v/>
      </c>
      <c r="AD12" s="29" t="str">
        <f t="shared" si="2"/>
        <v>, "type": "http://www.semanticweb.org/FixOnt#Support"</v>
      </c>
      <c r="AE12" s="29" t="str">
        <f t="shared" si="3"/>
        <v/>
      </c>
      <c r="AF12" s="29" t="str">
        <f t="shared" si="4"/>
        <v>, "representations": [{"file": "https://raw.githubusercontent.com/GiovanniLaRosa/AVATAR-Public/main/02.PalletAssembly.glb#Sup_Base3", "unit": "1"}]</v>
      </c>
      <c r="AG12" s="29" t="str">
        <f t="shared" si="5"/>
        <v/>
      </c>
      <c r="AH12" s="29" t="str">
        <f t="shared" si="6"/>
        <v/>
      </c>
      <c r="AI12" s="29" t="str">
        <f t="shared" si="7"/>
        <v/>
      </c>
      <c r="AJ12" s="29" t="str">
        <f t="shared" si="8"/>
        <v/>
      </c>
      <c r="AK12" s="29" t="str">
        <f t="shared" si="9"/>
        <v/>
      </c>
      <c r="AL12" s="29" t="str">
        <f t="shared" si="10"/>
        <v/>
      </c>
      <c r="AM12" s="29" t="str">
        <f t="shared" si="11"/>
        <v/>
      </c>
      <c r="AN12" s="29" t="str">
        <f t="shared" si="12"/>
        <v/>
      </c>
      <c r="AO12" s="29" t="str">
        <f t="shared" si="13"/>
        <v/>
      </c>
      <c r="AP12" s="29" t="str">
        <f t="shared" si="14"/>
        <v/>
      </c>
      <c r="AQ12" s="29" t="str">
        <f t="shared" si="15"/>
        <v/>
      </c>
      <c r="AR12" s="29" t="str">
        <f t="shared" si="16"/>
        <v/>
      </c>
      <c r="AS12" s="29" t="s">
        <v>9</v>
      </c>
      <c r="AT12" s="29" t="str">
        <f>CONCATENATE(AB12,AC12,AD12,AE12,AF12,AG12,AH12,AI12,AJ12,AK12,AL12,AM12,AN12,AO12,AP12,AQ12,AR12,AS12)</f>
        <v>{"id": "Sup_Base3", "type": "http://www.semanticweb.org/FixOnt#Support", "representations": [{"file": "https://raw.githubusercontent.com/GiovanniLaRosa/AVATAR-Public/main/02.PalletAssembly.glb#Sup_Base3", "unit": "1"}]}</v>
      </c>
      <c r="AU12" s="28" t="str">
        <f t="shared" si="18"/>
        <v>"Pallet Assembly","Tombstone Block","Chucks","Workpiece","BasePlate01","Rec_Jaw1","Rec_Jaw2","Rec_Jaw3","Sup_Base1","Sup_Base2","Sup_Base3"</v>
      </c>
      <c r="AV12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</v>
      </c>
      <c r="AW12" s="29" t="s">
        <v>1</v>
      </c>
    </row>
    <row r="13" spans="1:55" s="28" customFormat="1" x14ac:dyDescent="0.2">
      <c r="A13" s="25" t="s">
        <v>48</v>
      </c>
      <c r="B13" s="35">
        <v>1</v>
      </c>
      <c r="D13" s="34" t="s">
        <v>78</v>
      </c>
      <c r="F13" s="30" t="s">
        <v>95</v>
      </c>
      <c r="G13" s="35">
        <v>1</v>
      </c>
      <c r="AA13" s="35"/>
      <c r="AB13" s="32" t="str">
        <f t="shared" si="0"/>
        <v>{"id": "Nut"</v>
      </c>
      <c r="AC13" s="29" t="str">
        <f t="shared" si="1"/>
        <v/>
      </c>
      <c r="AD13" s="29" t="str">
        <f t="shared" si="2"/>
        <v>, "type": "http://www.semanticweb.org/FixOnt#ScrewTypeFasteners"</v>
      </c>
      <c r="AE13" s="29" t="str">
        <f t="shared" si="3"/>
        <v/>
      </c>
      <c r="AF13" s="29" t="str">
        <f t="shared" si="4"/>
        <v>, "representations": [{"file": "https://raw.githubusercontent.com/GiovanniLaRosa/AVATAR-Public/main/02.PalletAssembly.glb#Nut", "unit": "1"}]</v>
      </c>
      <c r="AG13" s="29" t="str">
        <f t="shared" si="5"/>
        <v/>
      </c>
      <c r="AH13" s="29" t="str">
        <f t="shared" si="6"/>
        <v/>
      </c>
      <c r="AI13" s="29" t="str">
        <f t="shared" si="7"/>
        <v/>
      </c>
      <c r="AJ13" s="29" t="str">
        <f t="shared" si="8"/>
        <v/>
      </c>
      <c r="AK13" s="29" t="str">
        <f t="shared" si="9"/>
        <v/>
      </c>
      <c r="AL13" s="29" t="str">
        <f t="shared" si="10"/>
        <v/>
      </c>
      <c r="AM13" s="29" t="str">
        <f t="shared" si="11"/>
        <v/>
      </c>
      <c r="AN13" s="29" t="str">
        <f t="shared" si="12"/>
        <v/>
      </c>
      <c r="AO13" s="29" t="str">
        <f t="shared" si="13"/>
        <v/>
      </c>
      <c r="AP13" s="29" t="str">
        <f t="shared" si="14"/>
        <v/>
      </c>
      <c r="AQ13" s="29" t="str">
        <f t="shared" si="15"/>
        <v/>
      </c>
      <c r="AR13" s="29" t="str">
        <f t="shared" si="16"/>
        <v/>
      </c>
      <c r="AS13" s="29" t="s">
        <v>9</v>
      </c>
      <c r="AT13" s="29" t="str">
        <f t="shared" si="17"/>
        <v>{"id": "Nut", "type": "http://www.semanticweb.org/FixOnt#ScrewTypeFasteners", "representations": [{"file": "https://raw.githubusercontent.com/GiovanniLaRosa/AVATAR-Public/main/02.PalletAssembly.glb#Nut", "unit": "1"}]}</v>
      </c>
      <c r="AU13" s="28" t="str">
        <f t="shared" si="18"/>
        <v>"Pallet Assembly","Tombstone Block","Chucks","Workpiece","BasePlate01","Rec_Jaw1","Rec_Jaw2","Rec_Jaw3","Sup_Base1","Sup_Base2","Sup_Base3","Nut"</v>
      </c>
      <c r="AV13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</v>
      </c>
      <c r="AW13" s="29" t="s">
        <v>1</v>
      </c>
    </row>
    <row r="14" spans="1:55" s="28" customFormat="1" x14ac:dyDescent="0.2">
      <c r="A14" s="25" t="s">
        <v>49</v>
      </c>
      <c r="B14" s="35">
        <v>1</v>
      </c>
      <c r="D14" s="34" t="s">
        <v>78</v>
      </c>
      <c r="F14" s="30" t="s">
        <v>96</v>
      </c>
      <c r="G14" s="35">
        <v>1</v>
      </c>
      <c r="AA14" s="35"/>
      <c r="AB14" s="32" t="str">
        <f t="shared" si="0"/>
        <v>{"id": "M16"</v>
      </c>
      <c r="AC14" s="29" t="str">
        <f t="shared" si="1"/>
        <v/>
      </c>
      <c r="AD14" s="29" t="str">
        <f t="shared" si="2"/>
        <v>, "type": "http://www.semanticweb.org/FixOnt#ScrewTypeFasteners"</v>
      </c>
      <c r="AE14" s="29" t="str">
        <f t="shared" si="3"/>
        <v/>
      </c>
      <c r="AF14" s="29" t="str">
        <f t="shared" si="4"/>
        <v>, "representations": [{"file": "https://raw.githubusercontent.com/GiovanniLaRosa/AVATAR-Public/main/02.PalletAssembly.glb#M16", "unit": "1"}]</v>
      </c>
      <c r="AG14" s="29" t="str">
        <f t="shared" si="5"/>
        <v/>
      </c>
      <c r="AH14" s="29" t="str">
        <f t="shared" si="6"/>
        <v/>
      </c>
      <c r="AI14" s="29" t="str">
        <f t="shared" si="7"/>
        <v/>
      </c>
      <c r="AJ14" s="29" t="str">
        <f t="shared" si="8"/>
        <v/>
      </c>
      <c r="AK14" s="29" t="str">
        <f t="shared" si="9"/>
        <v/>
      </c>
      <c r="AL14" s="29" t="str">
        <f t="shared" si="10"/>
        <v/>
      </c>
      <c r="AM14" s="29" t="str">
        <f t="shared" si="11"/>
        <v/>
      </c>
      <c r="AN14" s="29" t="str">
        <f t="shared" si="12"/>
        <v/>
      </c>
      <c r="AO14" s="29" t="str">
        <f t="shared" si="13"/>
        <v/>
      </c>
      <c r="AP14" s="29" t="str">
        <f t="shared" si="14"/>
        <v/>
      </c>
      <c r="AQ14" s="29" t="str">
        <f t="shared" si="15"/>
        <v/>
      </c>
      <c r="AR14" s="29" t="str">
        <f t="shared" si="16"/>
        <v/>
      </c>
      <c r="AS14" s="29" t="s">
        <v>9</v>
      </c>
      <c r="AT14" s="29" t="str">
        <f t="shared" si="17"/>
        <v>{"id": "M16", "type": "http://www.semanticweb.org/FixOnt#ScrewTypeFasteners", "representations": [{"file": "https://raw.githubusercontent.com/GiovanniLaRosa/AVATAR-Public/main/02.PalletAssembly.glb#M16", "unit": "1"}]}</v>
      </c>
      <c r="AU14" s="28" t="str">
        <f t="shared" si="18"/>
        <v>"Pallet Assembly","Tombstone Block","Chucks","Workpiece","BasePlate01","Rec_Jaw1","Rec_Jaw2","Rec_Jaw3","Sup_Base1","Sup_Base2","Sup_Base3","Nut","M16"</v>
      </c>
      <c r="AV14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</v>
      </c>
      <c r="AW14" s="29" t="s">
        <v>1</v>
      </c>
    </row>
    <row r="15" spans="1:55" s="28" customFormat="1" x14ac:dyDescent="0.2">
      <c r="A15" s="25" t="s">
        <v>48</v>
      </c>
      <c r="B15" s="35">
        <v>1</v>
      </c>
      <c r="D15" s="34" t="s">
        <v>78</v>
      </c>
      <c r="F15" s="30" t="s">
        <v>95</v>
      </c>
      <c r="G15" s="35">
        <v>1</v>
      </c>
      <c r="AA15" s="35"/>
      <c r="AB15" s="32" t="str">
        <f t="shared" si="0"/>
        <v>{"id": "Nut"</v>
      </c>
      <c r="AC15" s="29" t="str">
        <f t="shared" si="1"/>
        <v/>
      </c>
      <c r="AD15" s="29" t="str">
        <f t="shared" si="2"/>
        <v>, "type": "http://www.semanticweb.org/FixOnt#ScrewTypeFasteners"</v>
      </c>
      <c r="AE15" s="29" t="str">
        <f t="shared" si="3"/>
        <v/>
      </c>
      <c r="AF15" s="29" t="str">
        <f t="shared" si="4"/>
        <v>, "representations": [{"file": "https://raw.githubusercontent.com/GiovanniLaRosa/AVATAR-Public/main/02.PalletAssembly.glb#Nut", "unit": "1"}]</v>
      </c>
      <c r="AG15" s="29" t="str">
        <f t="shared" si="5"/>
        <v/>
      </c>
      <c r="AH15" s="29" t="str">
        <f t="shared" si="6"/>
        <v/>
      </c>
      <c r="AI15" s="29" t="str">
        <f t="shared" si="7"/>
        <v/>
      </c>
      <c r="AJ15" s="29" t="str">
        <f t="shared" si="8"/>
        <v/>
      </c>
      <c r="AK15" s="29" t="str">
        <f t="shared" si="9"/>
        <v/>
      </c>
      <c r="AL15" s="29" t="str">
        <f t="shared" si="10"/>
        <v/>
      </c>
      <c r="AM15" s="29" t="str">
        <f t="shared" si="11"/>
        <v/>
      </c>
      <c r="AN15" s="29" t="str">
        <f t="shared" si="12"/>
        <v/>
      </c>
      <c r="AO15" s="29" t="str">
        <f t="shared" si="13"/>
        <v/>
      </c>
      <c r="AP15" s="29" t="str">
        <f t="shared" si="14"/>
        <v/>
      </c>
      <c r="AQ15" s="29" t="str">
        <f t="shared" si="15"/>
        <v/>
      </c>
      <c r="AR15" s="29" t="str">
        <f t="shared" si="16"/>
        <v/>
      </c>
      <c r="AS15" s="29" t="s">
        <v>9</v>
      </c>
      <c r="AT15" s="29" t="str">
        <f t="shared" si="17"/>
        <v>{"id": "Nut", "type": "http://www.semanticweb.org/FixOnt#ScrewTypeFasteners", "representations": [{"file": "https://raw.githubusercontent.com/GiovanniLaRosa/AVATAR-Public/main/02.PalletAssembly.glb#Nut", "unit": "1"}]}</v>
      </c>
      <c r="AU15" s="28" t="str">
        <f t="shared" si="18"/>
        <v>"Pallet Assembly","Tombstone Block","Chucks","Workpiece","BasePlate01","Rec_Jaw1","Rec_Jaw2","Rec_Jaw3","Sup_Base1","Sup_Base2","Sup_Base3","Nut","M16","Nut"</v>
      </c>
      <c r="AV15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</v>
      </c>
      <c r="AW15" s="29" t="s">
        <v>1</v>
      </c>
    </row>
    <row r="16" spans="1:55" s="28" customFormat="1" x14ac:dyDescent="0.2">
      <c r="A16" s="25" t="s">
        <v>49</v>
      </c>
      <c r="B16" s="35">
        <v>1</v>
      </c>
      <c r="D16" s="34" t="s">
        <v>78</v>
      </c>
      <c r="F16" s="30" t="s">
        <v>96</v>
      </c>
      <c r="G16" s="35">
        <v>1</v>
      </c>
      <c r="AA16" s="35"/>
      <c r="AB16" s="32" t="str">
        <f t="shared" si="0"/>
        <v>{"id": "M16"</v>
      </c>
      <c r="AC16" s="29" t="str">
        <f t="shared" si="1"/>
        <v/>
      </c>
      <c r="AD16" s="29" t="str">
        <f t="shared" si="2"/>
        <v>, "type": "http://www.semanticweb.org/FixOnt#ScrewTypeFasteners"</v>
      </c>
      <c r="AE16" s="29" t="str">
        <f t="shared" si="3"/>
        <v/>
      </c>
      <c r="AF16" s="29" t="str">
        <f t="shared" si="4"/>
        <v>, "representations": [{"file": "https://raw.githubusercontent.com/GiovanniLaRosa/AVATAR-Public/main/02.PalletAssembly.glb#M16", "unit": "1"}]</v>
      </c>
      <c r="AG16" s="29" t="str">
        <f t="shared" si="5"/>
        <v/>
      </c>
      <c r="AH16" s="29" t="str">
        <f t="shared" si="6"/>
        <v/>
      </c>
      <c r="AI16" s="29" t="str">
        <f t="shared" si="7"/>
        <v/>
      </c>
      <c r="AJ16" s="29" t="str">
        <f t="shared" si="8"/>
        <v/>
      </c>
      <c r="AK16" s="29" t="str">
        <f t="shared" si="9"/>
        <v/>
      </c>
      <c r="AL16" s="29" t="str">
        <f t="shared" si="10"/>
        <v/>
      </c>
      <c r="AM16" s="29" t="str">
        <f t="shared" si="11"/>
        <v/>
      </c>
      <c r="AN16" s="29" t="str">
        <f t="shared" si="12"/>
        <v/>
      </c>
      <c r="AO16" s="29" t="str">
        <f t="shared" si="13"/>
        <v/>
      </c>
      <c r="AP16" s="29" t="str">
        <f t="shared" si="14"/>
        <v/>
      </c>
      <c r="AQ16" s="29" t="str">
        <f t="shared" si="15"/>
        <v/>
      </c>
      <c r="AR16" s="29" t="str">
        <f t="shared" si="16"/>
        <v/>
      </c>
      <c r="AS16" s="29" t="s">
        <v>9</v>
      </c>
      <c r="AT16" s="29" t="str">
        <f t="shared" si="17"/>
        <v>{"id": "M16", "type": "http://www.semanticweb.org/FixOnt#ScrewTypeFasteners", "representations": [{"file": "https://raw.githubusercontent.com/GiovanniLaRosa/AVATAR-Public/main/02.PalletAssembly.glb#M16", "unit": "1"}]}</v>
      </c>
      <c r="AU16" s="28" t="str">
        <f t="shared" si="18"/>
        <v>"Pallet Assembly","Tombstone Block","Chucks","Workpiece","BasePlate01","Rec_Jaw1","Rec_Jaw2","Rec_Jaw3","Sup_Base1","Sup_Base2","Sup_Base3","Nut","M16","Nut","M16"</v>
      </c>
      <c r="AV16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</v>
      </c>
      <c r="AW16" s="29" t="s">
        <v>1</v>
      </c>
    </row>
    <row r="17" spans="1:49" s="28" customFormat="1" x14ac:dyDescent="0.2">
      <c r="A17" s="25" t="s">
        <v>36</v>
      </c>
      <c r="B17" s="35">
        <v>1</v>
      </c>
      <c r="D17" s="34" t="s">
        <v>74</v>
      </c>
      <c r="F17" s="30" t="s">
        <v>97</v>
      </c>
      <c r="G17" s="35">
        <v>1</v>
      </c>
      <c r="AA17" s="35"/>
      <c r="AB17" s="32" t="str">
        <f t="shared" si="0"/>
        <v>{"id": "Cat_WIP1"</v>
      </c>
      <c r="AC17" s="29" t="str">
        <f t="shared" si="1"/>
        <v/>
      </c>
      <c r="AD17" s="29" t="str">
        <f t="shared" si="2"/>
        <v>, "type": "http://www.semanticweb.org/FixDesignOnt#Workpiece"</v>
      </c>
      <c r="AE17" s="29" t="str">
        <f t="shared" si="3"/>
        <v/>
      </c>
      <c r="AF17" s="29" t="str">
        <f t="shared" si="4"/>
        <v>, "representations": [{"file": "https://raw.githubusercontent.com/GiovanniLaRosa/AVATAR-Public/main/02.PalletAssembly.glb#Cat_WIP1", "unit": "1"}]</v>
      </c>
      <c r="AG17" s="29" t="str">
        <f t="shared" si="5"/>
        <v/>
      </c>
      <c r="AH17" s="29" t="str">
        <f t="shared" si="6"/>
        <v/>
      </c>
      <c r="AI17" s="29" t="str">
        <f t="shared" si="7"/>
        <v/>
      </c>
      <c r="AJ17" s="29" t="str">
        <f t="shared" si="8"/>
        <v/>
      </c>
      <c r="AK17" s="29" t="str">
        <f t="shared" si="9"/>
        <v/>
      </c>
      <c r="AL17" s="29" t="str">
        <f t="shared" si="10"/>
        <v/>
      </c>
      <c r="AM17" s="29" t="str">
        <f t="shared" si="11"/>
        <v/>
      </c>
      <c r="AN17" s="29" t="str">
        <f t="shared" si="12"/>
        <v/>
      </c>
      <c r="AO17" s="29" t="str">
        <f t="shared" si="13"/>
        <v/>
      </c>
      <c r="AP17" s="29" t="str">
        <f t="shared" si="14"/>
        <v/>
      </c>
      <c r="AQ17" s="29" t="str">
        <f t="shared" si="15"/>
        <v/>
      </c>
      <c r="AR17" s="29" t="str">
        <f t="shared" si="16"/>
        <v/>
      </c>
      <c r="AS17" s="29" t="s">
        <v>9</v>
      </c>
      <c r="AT17" s="29" t="str">
        <f t="shared" si="17"/>
        <v>{"id": "Cat_WIP1", "type": "http://www.semanticweb.org/FixDesignOnt#Workpiece", "representations": [{"file": "https://raw.githubusercontent.com/GiovanniLaRosa/AVATAR-Public/main/02.PalletAssembly.glb#Cat_WIP1", "unit": "1"}]}</v>
      </c>
      <c r="AU17" s="28" t="str">
        <f t="shared" si="18"/>
        <v>"Pallet Assembly","Tombstone Block","Chucks","Workpiece","BasePlate01","Rec_Jaw1","Rec_Jaw2","Rec_Jaw3","Sup_Base1","Sup_Base2","Sup_Base3","Nut","M16","Nut","M16","Cat_WIP1"</v>
      </c>
      <c r="AV17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</v>
      </c>
      <c r="AW17" s="29" t="s">
        <v>1</v>
      </c>
    </row>
    <row r="18" spans="1:49" s="28" customFormat="1" x14ac:dyDescent="0.2">
      <c r="A18" s="25" t="s">
        <v>35</v>
      </c>
      <c r="B18" s="35">
        <v>1</v>
      </c>
      <c r="D18" s="34" t="s">
        <v>75</v>
      </c>
      <c r="F18" s="30" t="s">
        <v>98</v>
      </c>
      <c r="G18" s="35">
        <v>1</v>
      </c>
      <c r="AA18" s="35"/>
      <c r="AB18" s="32" t="str">
        <f t="shared" si="0"/>
        <v>{"id": "BasePlate02"</v>
      </c>
      <c r="AC18" s="29" t="str">
        <f t="shared" si="1"/>
        <v/>
      </c>
      <c r="AD18" s="29" t="str">
        <f t="shared" si="2"/>
        <v>, "type": "http://www.semanticweb.org/FixOnt#FixtureBody"</v>
      </c>
      <c r="AE18" s="29" t="str">
        <f t="shared" si="3"/>
        <v/>
      </c>
      <c r="AF18" s="29" t="str">
        <f t="shared" si="4"/>
        <v>, "representations": [{"file": "https://raw.githubusercontent.com/GiovanniLaRosa/AVATAR-Public/main/02.PalletAssembly.glb#BasePlate02", "unit": "1"}]</v>
      </c>
      <c r="AG18" s="29" t="str">
        <f t="shared" si="5"/>
        <v/>
      </c>
      <c r="AH18" s="29" t="str">
        <f t="shared" si="6"/>
        <v/>
      </c>
      <c r="AI18" s="29" t="str">
        <f t="shared" si="7"/>
        <v/>
      </c>
      <c r="AJ18" s="29" t="str">
        <f t="shared" si="8"/>
        <v/>
      </c>
      <c r="AK18" s="29" t="str">
        <f t="shared" si="9"/>
        <v/>
      </c>
      <c r="AL18" s="29" t="str">
        <f t="shared" si="10"/>
        <v/>
      </c>
      <c r="AM18" s="29" t="str">
        <f t="shared" si="11"/>
        <v/>
      </c>
      <c r="AN18" s="29" t="str">
        <f t="shared" si="12"/>
        <v/>
      </c>
      <c r="AO18" s="29" t="str">
        <f t="shared" si="13"/>
        <v/>
      </c>
      <c r="AP18" s="29" t="str">
        <f t="shared" si="14"/>
        <v/>
      </c>
      <c r="AQ18" s="29" t="str">
        <f t="shared" si="15"/>
        <v/>
      </c>
      <c r="AR18" s="29" t="str">
        <f t="shared" si="16"/>
        <v/>
      </c>
      <c r="AS18" s="29" t="s">
        <v>9</v>
      </c>
      <c r="AT18" s="29" t="str">
        <f t="shared" si="17"/>
        <v>{"id": "BasePlate02", "type": "http://www.semanticweb.org/FixOnt#FixtureBody", "representations": [{"file": "https://raw.githubusercontent.com/GiovanniLaRosa/AVATAR-Public/main/02.PalletAssembly.glb#BasePlate02", "unit": "1"}]}</v>
      </c>
      <c r="AU18" s="28" t="str">
        <f t="shared" si="18"/>
        <v>"Pallet Assembly","Tombstone Block","Chucks","Workpiece","BasePlate01","Rec_Jaw1","Rec_Jaw2","Rec_Jaw3","Sup_Base1","Sup_Base2","Sup_Base3","Nut","M16","Nut","M16","Cat_WIP1","BasePlate02"</v>
      </c>
      <c r="AV18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</v>
      </c>
      <c r="AW18" s="29" t="s">
        <v>1</v>
      </c>
    </row>
    <row r="19" spans="1:49" s="28" customFormat="1" x14ac:dyDescent="0.2">
      <c r="A19" s="25" t="s">
        <v>50</v>
      </c>
      <c r="B19" s="35">
        <v>1</v>
      </c>
      <c r="D19" s="34" t="s">
        <v>76</v>
      </c>
      <c r="F19" s="30" t="s">
        <v>99</v>
      </c>
      <c r="G19" s="35">
        <v>1</v>
      </c>
      <c r="AA19" s="35"/>
      <c r="AB19" s="32" t="str">
        <f t="shared" si="0"/>
        <v>{"id": "Rec_Jaw_11"</v>
      </c>
      <c r="AC19" s="29" t="str">
        <f t="shared" si="1"/>
        <v/>
      </c>
      <c r="AD19" s="29" t="str">
        <f t="shared" si="2"/>
        <v>, "type": "http://www.semanticweb.org/FixOnt#Jaw"</v>
      </c>
      <c r="AE19" s="29" t="str">
        <f t="shared" si="3"/>
        <v/>
      </c>
      <c r="AF19" s="29" t="str">
        <f t="shared" si="4"/>
        <v>, "representations": [{"file": "https://raw.githubusercontent.com/GiovanniLaRosa/AVATAR-Public/main/02.PalletAssembly.glb#Rec_Jaw_11", "unit": "1"}]</v>
      </c>
      <c r="AG19" s="29" t="str">
        <f t="shared" si="5"/>
        <v/>
      </c>
      <c r="AH19" s="29" t="str">
        <f t="shared" si="6"/>
        <v/>
      </c>
      <c r="AI19" s="29" t="str">
        <f t="shared" si="7"/>
        <v/>
      </c>
      <c r="AJ19" s="29" t="str">
        <f t="shared" si="8"/>
        <v/>
      </c>
      <c r="AK19" s="29" t="str">
        <f t="shared" si="9"/>
        <v/>
      </c>
      <c r="AL19" s="29" t="str">
        <f t="shared" si="10"/>
        <v/>
      </c>
      <c r="AM19" s="29" t="str">
        <f t="shared" si="11"/>
        <v/>
      </c>
      <c r="AN19" s="29" t="str">
        <f t="shared" si="12"/>
        <v/>
      </c>
      <c r="AO19" s="29" t="str">
        <f t="shared" si="13"/>
        <v/>
      </c>
      <c r="AP19" s="29" t="str">
        <f t="shared" si="14"/>
        <v/>
      </c>
      <c r="AQ19" s="29" t="str">
        <f t="shared" si="15"/>
        <v/>
      </c>
      <c r="AR19" s="29" t="str">
        <f t="shared" si="16"/>
        <v/>
      </c>
      <c r="AS19" s="29" t="s">
        <v>9</v>
      </c>
      <c r="AT19" s="29" t="str">
        <f t="shared" si="17"/>
        <v>{"id": "Rec_Jaw_11", "type": "http://www.semanticweb.org/FixOnt#Jaw", "representations": [{"file": "https://raw.githubusercontent.com/GiovanniLaRosa/AVATAR-Public/main/02.PalletAssembly.glb#Rec_Jaw_11", "unit": "1"}]}</v>
      </c>
      <c r="AU19" s="28" t="str">
        <f t="shared" si="18"/>
        <v>"Pallet Assembly","Tombstone Block","Chucks","Workpiece","BasePlate01","Rec_Jaw1","Rec_Jaw2","Rec_Jaw3","Sup_Base1","Sup_Base2","Sup_Base3","Nut","M16","Nut","M16","Cat_WIP1","BasePlate02","Rec_Jaw_11"</v>
      </c>
      <c r="AV19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</v>
      </c>
      <c r="AW19" s="29" t="s">
        <v>1</v>
      </c>
    </row>
    <row r="20" spans="1:49" s="28" customFormat="1" x14ac:dyDescent="0.2">
      <c r="A20" s="25" t="s">
        <v>51</v>
      </c>
      <c r="B20" s="35">
        <v>1</v>
      </c>
      <c r="D20" s="34" t="s">
        <v>76</v>
      </c>
      <c r="F20" s="30" t="s">
        <v>100</v>
      </c>
      <c r="G20" s="35">
        <v>1</v>
      </c>
      <c r="AA20" s="35"/>
      <c r="AB20" s="32" t="str">
        <f t="shared" si="0"/>
        <v>{"id": "Rec_Jaw_12"</v>
      </c>
      <c r="AC20" s="29" t="str">
        <f t="shared" si="1"/>
        <v/>
      </c>
      <c r="AD20" s="29" t="str">
        <f t="shared" si="2"/>
        <v>, "type": "http://www.semanticweb.org/FixOnt#Jaw"</v>
      </c>
      <c r="AE20" s="29" t="str">
        <f t="shared" si="3"/>
        <v/>
      </c>
      <c r="AF20" s="29" t="str">
        <f t="shared" si="4"/>
        <v>, "representations": [{"file": "https://raw.githubusercontent.com/GiovanniLaRosa/AVATAR-Public/main/02.PalletAssembly.glb#Rec_Jaw_12", "unit": "1"}]</v>
      </c>
      <c r="AG20" s="29" t="str">
        <f t="shared" si="5"/>
        <v/>
      </c>
      <c r="AH20" s="29" t="str">
        <f t="shared" si="6"/>
        <v/>
      </c>
      <c r="AI20" s="29" t="str">
        <f t="shared" si="7"/>
        <v/>
      </c>
      <c r="AJ20" s="29" t="str">
        <f t="shared" si="8"/>
        <v/>
      </c>
      <c r="AK20" s="29" t="str">
        <f t="shared" si="9"/>
        <v/>
      </c>
      <c r="AL20" s="29" t="str">
        <f t="shared" si="10"/>
        <v/>
      </c>
      <c r="AM20" s="29" t="str">
        <f t="shared" si="11"/>
        <v/>
      </c>
      <c r="AN20" s="29" t="str">
        <f t="shared" si="12"/>
        <v/>
      </c>
      <c r="AO20" s="29" t="str">
        <f t="shared" si="13"/>
        <v/>
      </c>
      <c r="AP20" s="29" t="str">
        <f t="shared" si="14"/>
        <v/>
      </c>
      <c r="AQ20" s="29" t="str">
        <f t="shared" si="15"/>
        <v/>
      </c>
      <c r="AR20" s="29" t="str">
        <f t="shared" si="16"/>
        <v/>
      </c>
      <c r="AS20" s="29" t="s">
        <v>9</v>
      </c>
      <c r="AT20" s="29" t="str">
        <f t="shared" si="17"/>
        <v>{"id": "Rec_Jaw_12", "type": "http://www.semanticweb.org/FixOnt#Jaw", "representations": [{"file": "https://raw.githubusercontent.com/GiovanniLaRosa/AVATAR-Public/main/02.PalletAssembly.glb#Rec_Jaw_12", "unit": "1"}]}</v>
      </c>
      <c r="AU20" s="28" t="str">
        <f t="shared" si="18"/>
        <v>"Pallet Assembly","Tombstone Block","Chucks","Workpiece","BasePlate01","Rec_Jaw1","Rec_Jaw2","Rec_Jaw3","Sup_Base1","Sup_Base2","Sup_Base3","Nut","M16","Nut","M16","Cat_WIP1","BasePlate02","Rec_Jaw_11","Rec_Jaw_12"</v>
      </c>
      <c r="AV20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</v>
      </c>
      <c r="AW20" s="29" t="s">
        <v>1</v>
      </c>
    </row>
    <row r="21" spans="1:49" s="28" customFormat="1" x14ac:dyDescent="0.2">
      <c r="A21" s="25" t="s">
        <v>52</v>
      </c>
      <c r="B21" s="35">
        <v>1</v>
      </c>
      <c r="D21" s="34" t="s">
        <v>79</v>
      </c>
      <c r="F21" s="30" t="s">
        <v>101</v>
      </c>
      <c r="G21" s="35">
        <v>1</v>
      </c>
      <c r="AA21" s="35"/>
      <c r="AB21" s="32" t="str">
        <f t="shared" si="0"/>
        <v>{"id": "Bracket_Setup1"</v>
      </c>
      <c r="AC21" s="29" t="str">
        <f t="shared" si="1"/>
        <v/>
      </c>
      <c r="AD21" s="29" t="str">
        <f t="shared" si="2"/>
        <v>, "type": "http://www.semanticweb.org/FixOnt#ViseHeldFixture"</v>
      </c>
      <c r="AE21" s="29" t="str">
        <f t="shared" si="3"/>
        <v/>
      </c>
      <c r="AF21" s="29" t="str">
        <f t="shared" si="4"/>
        <v>, "representations": [{"file": "https://raw.githubusercontent.com/GiovanniLaRosa/AVATAR-Public/main/02.PalletAssembly.glb#Bracket_Setup1", "unit": "1"}]</v>
      </c>
      <c r="AG21" s="29" t="str">
        <f t="shared" si="5"/>
        <v/>
      </c>
      <c r="AH21" s="29" t="str">
        <f t="shared" si="6"/>
        <v/>
      </c>
      <c r="AI21" s="29" t="str">
        <f t="shared" si="7"/>
        <v/>
      </c>
      <c r="AJ21" s="29" t="str">
        <f t="shared" si="8"/>
        <v/>
      </c>
      <c r="AK21" s="29" t="str">
        <f t="shared" si="9"/>
        <v/>
      </c>
      <c r="AL21" s="29" t="str">
        <f t="shared" si="10"/>
        <v/>
      </c>
      <c r="AM21" s="29" t="str">
        <f t="shared" si="11"/>
        <v/>
      </c>
      <c r="AN21" s="29" t="str">
        <f t="shared" si="12"/>
        <v/>
      </c>
      <c r="AO21" s="29" t="str">
        <f t="shared" si="13"/>
        <v/>
      </c>
      <c r="AP21" s="29" t="str">
        <f t="shared" si="14"/>
        <v/>
      </c>
      <c r="AQ21" s="29" t="str">
        <f t="shared" si="15"/>
        <v/>
      </c>
      <c r="AR21" s="29" t="str">
        <f t="shared" si="16"/>
        <v/>
      </c>
      <c r="AS21" s="29" t="s">
        <v>9</v>
      </c>
      <c r="AT21" s="29" t="str">
        <f t="shared" si="17"/>
        <v>{"id": "Bracket_Setup1", "type": "http://www.semanticweb.org/FixOnt#ViseHeldFixture", "representations": [{"file": "https://raw.githubusercontent.com/GiovanniLaRosa/AVATAR-Public/main/02.PalletAssembly.glb#Bracket_Setup1", "unit": "1"}]}</v>
      </c>
      <c r="AU21" s="28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</v>
      </c>
      <c r="AV21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</v>
      </c>
      <c r="AW21" s="29" t="s">
        <v>1</v>
      </c>
    </row>
    <row r="22" spans="1:49" s="28" customFormat="1" x14ac:dyDescent="0.2">
      <c r="A22" s="25" t="s">
        <v>53</v>
      </c>
      <c r="B22" s="35">
        <v>1</v>
      </c>
      <c r="D22" s="34" t="s">
        <v>79</v>
      </c>
      <c r="F22" s="30" t="s">
        <v>102</v>
      </c>
      <c r="G22" s="35">
        <v>1</v>
      </c>
      <c r="AA22" s="35"/>
      <c r="AB22" s="32" t="str">
        <f t="shared" si="0"/>
        <v>{"id": "Bracket_Setup2"</v>
      </c>
      <c r="AC22" s="29" t="str">
        <f t="shared" si="1"/>
        <v/>
      </c>
      <c r="AD22" s="29" t="str">
        <f t="shared" si="2"/>
        <v>, "type": "http://www.semanticweb.org/FixOnt#ViseHeldFixture"</v>
      </c>
      <c r="AE22" s="29" t="str">
        <f t="shared" si="3"/>
        <v/>
      </c>
      <c r="AF22" s="29" t="str">
        <f t="shared" si="4"/>
        <v>, "representations": [{"file": "https://raw.githubusercontent.com/GiovanniLaRosa/AVATAR-Public/main/02.PalletAssembly.glb#Bracket_Setup2", "unit": "1"}]</v>
      </c>
      <c r="AG22" s="29" t="str">
        <f t="shared" si="5"/>
        <v/>
      </c>
      <c r="AH22" s="29" t="str">
        <f t="shared" si="6"/>
        <v/>
      </c>
      <c r="AI22" s="29" t="str">
        <f t="shared" si="7"/>
        <v/>
      </c>
      <c r="AJ22" s="29" t="str">
        <f t="shared" si="8"/>
        <v/>
      </c>
      <c r="AK22" s="29" t="str">
        <f t="shared" si="9"/>
        <v/>
      </c>
      <c r="AL22" s="29" t="str">
        <f t="shared" si="10"/>
        <v/>
      </c>
      <c r="AM22" s="29" t="str">
        <f t="shared" si="11"/>
        <v/>
      </c>
      <c r="AN22" s="29" t="str">
        <f t="shared" si="12"/>
        <v/>
      </c>
      <c r="AO22" s="29" t="str">
        <f t="shared" si="13"/>
        <v/>
      </c>
      <c r="AP22" s="29" t="str">
        <f t="shared" si="14"/>
        <v/>
      </c>
      <c r="AQ22" s="29" t="str">
        <f t="shared" si="15"/>
        <v/>
      </c>
      <c r="AR22" s="29" t="str">
        <f t="shared" si="16"/>
        <v/>
      </c>
      <c r="AS22" s="29" t="s">
        <v>9</v>
      </c>
      <c r="AT22" s="29" t="str">
        <f t="shared" si="17"/>
        <v>{"id": "Bracket_Setup2", "type": "http://www.semanticweb.org/FixOnt#ViseHeldFixture", "representations": [{"file": "https://raw.githubusercontent.com/GiovanniLaRosa/AVATAR-Public/main/02.PalletAssembly.glb#Bracket_Setup2", "unit": "1"}]}</v>
      </c>
      <c r="AU22" s="28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</v>
      </c>
      <c r="AV22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</v>
      </c>
      <c r="AW22" s="29" t="s">
        <v>1</v>
      </c>
    </row>
    <row r="23" spans="1:49" s="28" customFormat="1" x14ac:dyDescent="0.2">
      <c r="A23" s="25" t="s">
        <v>54</v>
      </c>
      <c r="B23" s="35">
        <v>1</v>
      </c>
      <c r="D23" s="34" t="s">
        <v>80</v>
      </c>
      <c r="F23" s="30" t="s">
        <v>103</v>
      </c>
      <c r="G23" s="35">
        <v>1</v>
      </c>
      <c r="AA23" s="35"/>
      <c r="AB23" s="32" t="str">
        <f t="shared" si="0"/>
        <v>{"id": "Reference_Pin"</v>
      </c>
      <c r="AC23" s="29" t="str">
        <f t="shared" si="1"/>
        <v/>
      </c>
      <c r="AD23" s="29" t="str">
        <f t="shared" si="2"/>
        <v>, "type": "http://www.semanticweb.org/FixOnt#PinLocator"</v>
      </c>
      <c r="AE23" s="29" t="str">
        <f t="shared" si="3"/>
        <v/>
      </c>
      <c r="AF23" s="29" t="str">
        <f t="shared" si="4"/>
        <v>, "representations": [{"file": "https://raw.githubusercontent.com/GiovanniLaRosa/AVATAR-Public/main/02.PalletAssembly.glb#Reference_Pin", "unit": "1"}]</v>
      </c>
      <c r="AG23" s="29" t="str">
        <f t="shared" si="5"/>
        <v/>
      </c>
      <c r="AH23" s="29" t="str">
        <f t="shared" si="6"/>
        <v/>
      </c>
      <c r="AI23" s="29" t="str">
        <f t="shared" si="7"/>
        <v/>
      </c>
      <c r="AJ23" s="29" t="str">
        <f t="shared" si="8"/>
        <v/>
      </c>
      <c r="AK23" s="29" t="str">
        <f t="shared" si="9"/>
        <v/>
      </c>
      <c r="AL23" s="29" t="str">
        <f t="shared" si="10"/>
        <v/>
      </c>
      <c r="AM23" s="29" t="str">
        <f t="shared" si="11"/>
        <v/>
      </c>
      <c r="AN23" s="29" t="str">
        <f t="shared" si="12"/>
        <v/>
      </c>
      <c r="AO23" s="29" t="str">
        <f t="shared" si="13"/>
        <v/>
      </c>
      <c r="AP23" s="29" t="str">
        <f t="shared" si="14"/>
        <v/>
      </c>
      <c r="AQ23" s="29" t="str">
        <f t="shared" si="15"/>
        <v/>
      </c>
      <c r="AR23" s="29" t="str">
        <f t="shared" si="16"/>
        <v/>
      </c>
      <c r="AS23" s="29" t="s">
        <v>9</v>
      </c>
      <c r="AT23" s="29" t="str">
        <f t="shared" si="17"/>
        <v>{"id": "Reference_Pin", "type": "http://www.semanticweb.org/FixOnt#PinLocator", "representations": [{"file": "https://raw.githubusercontent.com/GiovanniLaRosa/AVATAR-Public/main/02.PalletAssembly.glb#Reference_Pin", "unit": "1"}]}</v>
      </c>
      <c r="AU23" s="28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</v>
      </c>
      <c r="AV23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</v>
      </c>
      <c r="AW23" s="29" t="s">
        <v>1</v>
      </c>
    </row>
    <row r="24" spans="1:49" s="28" customFormat="1" x14ac:dyDescent="0.2">
      <c r="A24" s="25" t="s">
        <v>55</v>
      </c>
      <c r="B24" s="35">
        <v>1</v>
      </c>
      <c r="D24" s="34" t="s">
        <v>81</v>
      </c>
      <c r="F24" s="30" t="s">
        <v>104</v>
      </c>
      <c r="G24" s="35">
        <v>1</v>
      </c>
      <c r="AA24" s="35"/>
      <c r="AB24" s="32" t="str">
        <f t="shared" si="0"/>
        <v>{"id": "Bracket_Screw"</v>
      </c>
      <c r="AC24" s="29" t="str">
        <f t="shared" si="1"/>
        <v/>
      </c>
      <c r="AD24" s="29" t="str">
        <f t="shared" si="2"/>
        <v>, "type": "http://www.semanticweb.org/FixOnt#ScrewClamp"</v>
      </c>
      <c r="AE24" s="29" t="str">
        <f t="shared" si="3"/>
        <v/>
      </c>
      <c r="AF24" s="29" t="str">
        <f t="shared" si="4"/>
        <v>, "representations": [{"file": "https://raw.githubusercontent.com/GiovanniLaRosa/AVATAR-Public/main/02.PalletAssembly.glb#Bracket_Screw", "unit": "1"}]</v>
      </c>
      <c r="AG24" s="29" t="str">
        <f t="shared" si="5"/>
        <v/>
      </c>
      <c r="AH24" s="29" t="str">
        <f t="shared" si="6"/>
        <v/>
      </c>
      <c r="AI24" s="29" t="str">
        <f t="shared" si="7"/>
        <v/>
      </c>
      <c r="AJ24" s="29" t="str">
        <f t="shared" si="8"/>
        <v/>
      </c>
      <c r="AK24" s="29" t="str">
        <f t="shared" si="9"/>
        <v/>
      </c>
      <c r="AL24" s="29" t="str">
        <f t="shared" si="10"/>
        <v/>
      </c>
      <c r="AM24" s="29" t="str">
        <f t="shared" si="11"/>
        <v/>
      </c>
      <c r="AN24" s="29" t="str">
        <f t="shared" si="12"/>
        <v/>
      </c>
      <c r="AO24" s="29" t="str">
        <f t="shared" si="13"/>
        <v/>
      </c>
      <c r="AP24" s="29" t="str">
        <f t="shared" si="14"/>
        <v/>
      </c>
      <c r="AQ24" s="29" t="str">
        <f t="shared" si="15"/>
        <v/>
      </c>
      <c r="AR24" s="29" t="str">
        <f t="shared" si="16"/>
        <v/>
      </c>
      <c r="AS24" s="29" t="s">
        <v>9</v>
      </c>
      <c r="AT24" s="29" t="str">
        <f t="shared" si="17"/>
        <v>{"id": "Bracket_Screw", "type": "http://www.semanticweb.org/FixOnt#ScrewClamp", "representations": [{"file": "https://raw.githubusercontent.com/GiovanniLaRosa/AVATAR-Public/main/02.PalletAssembly.glb#Bracket_Screw", "unit": "1"}]}</v>
      </c>
      <c r="AU24" s="28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</v>
      </c>
      <c r="AV24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</v>
      </c>
      <c r="AW24" s="29" t="s">
        <v>1</v>
      </c>
    </row>
    <row r="25" spans="1:49" s="28" customFormat="1" x14ac:dyDescent="0.2">
      <c r="A25" s="25" t="s">
        <v>56</v>
      </c>
      <c r="B25" s="35">
        <v>1</v>
      </c>
      <c r="D25" s="34" t="s">
        <v>79</v>
      </c>
      <c r="F25" s="30" t="s">
        <v>105</v>
      </c>
      <c r="G25" s="35">
        <v>1</v>
      </c>
      <c r="AA25" s="35"/>
      <c r="AB25" s="32" t="str">
        <f t="shared" si="0"/>
        <v>{"id": "Bracket"</v>
      </c>
      <c r="AC25" s="29" t="str">
        <f t="shared" si="1"/>
        <v/>
      </c>
      <c r="AD25" s="29" t="str">
        <f t="shared" si="2"/>
        <v>, "type": "http://www.semanticweb.org/FixOnt#ViseHeldFixture"</v>
      </c>
      <c r="AE25" s="29" t="str">
        <f t="shared" si="3"/>
        <v/>
      </c>
      <c r="AF25" s="29" t="str">
        <f t="shared" si="4"/>
        <v>, "representations": [{"file": "https://raw.githubusercontent.com/GiovanniLaRosa/AVATAR-Public/main/02.PalletAssembly.glb#Bracket", "unit": "1"}]</v>
      </c>
      <c r="AG25" s="29" t="str">
        <f t="shared" si="5"/>
        <v/>
      </c>
      <c r="AH25" s="29" t="str">
        <f t="shared" si="6"/>
        <v/>
      </c>
      <c r="AI25" s="29" t="str">
        <f t="shared" si="7"/>
        <v/>
      </c>
      <c r="AJ25" s="29" t="str">
        <f t="shared" si="8"/>
        <v/>
      </c>
      <c r="AK25" s="29" t="str">
        <f t="shared" si="9"/>
        <v/>
      </c>
      <c r="AL25" s="29" t="str">
        <f t="shared" si="10"/>
        <v/>
      </c>
      <c r="AM25" s="29" t="str">
        <f t="shared" si="11"/>
        <v/>
      </c>
      <c r="AN25" s="29" t="str">
        <f t="shared" si="12"/>
        <v/>
      </c>
      <c r="AO25" s="29" t="str">
        <f t="shared" si="13"/>
        <v/>
      </c>
      <c r="AP25" s="29" t="str">
        <f t="shared" si="14"/>
        <v/>
      </c>
      <c r="AQ25" s="29" t="str">
        <f t="shared" si="15"/>
        <v/>
      </c>
      <c r="AR25" s="29" t="str">
        <f t="shared" si="16"/>
        <v/>
      </c>
      <c r="AS25" s="29" t="s">
        <v>9</v>
      </c>
      <c r="AT25" s="29" t="str">
        <f t="shared" si="17"/>
        <v>{"id": "Bracket", "type": "http://www.semanticweb.org/FixOnt#ViseHeldFixture", "representations": [{"file": "https://raw.githubusercontent.com/GiovanniLaRosa/AVATAR-Public/main/02.PalletAssembly.glb#Bracket", "unit": "1"}]}</v>
      </c>
      <c r="AU25" s="28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</v>
      </c>
      <c r="AV25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</v>
      </c>
      <c r="AW25" s="29" t="s">
        <v>1</v>
      </c>
    </row>
    <row r="26" spans="1:49" s="28" customFormat="1" x14ac:dyDescent="0.2">
      <c r="A26" s="25" t="s">
        <v>57</v>
      </c>
      <c r="B26" s="35">
        <v>1</v>
      </c>
      <c r="D26" s="34" t="s">
        <v>78</v>
      </c>
      <c r="F26" s="30" t="s">
        <v>106</v>
      </c>
      <c r="G26" s="35">
        <v>1</v>
      </c>
      <c r="AA26" s="35"/>
      <c r="AB26" s="32" t="str">
        <f t="shared" si="0"/>
        <v>{"id": "Washer"</v>
      </c>
      <c r="AC26" s="29" t="str">
        <f t="shared" si="1"/>
        <v/>
      </c>
      <c r="AD26" s="29" t="str">
        <f t="shared" si="2"/>
        <v>, "type": "http://www.semanticweb.org/FixOnt#ScrewTypeFasteners"</v>
      </c>
      <c r="AE26" s="29" t="str">
        <f t="shared" si="3"/>
        <v/>
      </c>
      <c r="AF26" s="29" t="str">
        <f t="shared" si="4"/>
        <v>, "representations": [{"file": "https://raw.githubusercontent.com/GiovanniLaRosa/AVATAR-Public/main/02.PalletAssembly.glb#Washer", "unit": "1"}]</v>
      </c>
      <c r="AG26" s="29" t="str">
        <f t="shared" si="5"/>
        <v/>
      </c>
      <c r="AH26" s="29" t="str">
        <f t="shared" si="6"/>
        <v/>
      </c>
      <c r="AI26" s="29" t="str">
        <f t="shared" si="7"/>
        <v/>
      </c>
      <c r="AJ26" s="29" t="str">
        <f t="shared" si="8"/>
        <v/>
      </c>
      <c r="AK26" s="29" t="str">
        <f t="shared" si="9"/>
        <v/>
      </c>
      <c r="AL26" s="29" t="str">
        <f t="shared" si="10"/>
        <v/>
      </c>
      <c r="AM26" s="29" t="str">
        <f t="shared" si="11"/>
        <v/>
      </c>
      <c r="AN26" s="29" t="str">
        <f t="shared" si="12"/>
        <v/>
      </c>
      <c r="AO26" s="29" t="str">
        <f t="shared" si="13"/>
        <v/>
      </c>
      <c r="AP26" s="29" t="str">
        <f t="shared" si="14"/>
        <v/>
      </c>
      <c r="AQ26" s="29" t="str">
        <f t="shared" si="15"/>
        <v/>
      </c>
      <c r="AR26" s="29" t="str">
        <f t="shared" si="16"/>
        <v/>
      </c>
      <c r="AS26" s="29" t="s">
        <v>9</v>
      </c>
      <c r="AT26" s="29" t="str">
        <f t="shared" si="17"/>
        <v>{"id": "Washer", "type": "http://www.semanticweb.org/FixOnt#ScrewTypeFasteners", "representations": [{"file": "https://raw.githubusercontent.com/GiovanniLaRosa/AVATAR-Public/main/02.PalletAssembly.glb#Washer", "unit": "1"}]}</v>
      </c>
      <c r="AU26" s="28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</v>
      </c>
      <c r="AV26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</v>
      </c>
      <c r="AW26" s="29" t="s">
        <v>1</v>
      </c>
    </row>
    <row r="27" spans="1:49" s="28" customFormat="1" x14ac:dyDescent="0.2">
      <c r="A27" s="25" t="s">
        <v>58</v>
      </c>
      <c r="B27" s="35">
        <v>1</v>
      </c>
      <c r="D27" s="34" t="s">
        <v>78</v>
      </c>
      <c r="F27" s="30" t="s">
        <v>107</v>
      </c>
      <c r="G27" s="35">
        <v>1</v>
      </c>
      <c r="AA27" s="35"/>
      <c r="AB27" s="32" t="str">
        <f t="shared" si="0"/>
        <v>{"id": "Hex_Nut_M8"</v>
      </c>
      <c r="AC27" s="29" t="str">
        <f t="shared" si="1"/>
        <v/>
      </c>
      <c r="AD27" s="29" t="str">
        <f t="shared" si="2"/>
        <v>, "type": "http://www.semanticweb.org/FixOnt#ScrewTypeFasteners"</v>
      </c>
      <c r="AE27" s="29" t="str">
        <f t="shared" si="3"/>
        <v/>
      </c>
      <c r="AF27" s="29" t="str">
        <f t="shared" si="4"/>
        <v>, "representations": [{"file": "https://raw.githubusercontent.com/GiovanniLaRosa/AVATAR-Public/main/02.PalletAssembly.glb#Hex_Nut_M8", "unit": "1"}]</v>
      </c>
      <c r="AG27" s="29" t="str">
        <f t="shared" si="5"/>
        <v/>
      </c>
      <c r="AH27" s="29" t="str">
        <f t="shared" si="6"/>
        <v/>
      </c>
      <c r="AI27" s="29" t="str">
        <f t="shared" si="7"/>
        <v/>
      </c>
      <c r="AJ27" s="29" t="str">
        <f t="shared" si="8"/>
        <v/>
      </c>
      <c r="AK27" s="29" t="str">
        <f t="shared" si="9"/>
        <v/>
      </c>
      <c r="AL27" s="29" t="str">
        <f t="shared" si="10"/>
        <v/>
      </c>
      <c r="AM27" s="29" t="str">
        <f t="shared" si="11"/>
        <v/>
      </c>
      <c r="AN27" s="29" t="str">
        <f t="shared" si="12"/>
        <v/>
      </c>
      <c r="AO27" s="29" t="str">
        <f t="shared" si="13"/>
        <v/>
      </c>
      <c r="AP27" s="29" t="str">
        <f t="shared" si="14"/>
        <v/>
      </c>
      <c r="AQ27" s="29" t="str">
        <f t="shared" si="15"/>
        <v/>
      </c>
      <c r="AR27" s="29" t="str">
        <f t="shared" si="16"/>
        <v/>
      </c>
      <c r="AS27" s="29" t="s">
        <v>9</v>
      </c>
      <c r="AT27" s="29" t="str">
        <f t="shared" si="17"/>
        <v>{"id": "Hex_Nut_M8", "type": "http://www.semanticweb.org/FixOnt#ScrewTypeFasteners", "representations": [{"file": "https://raw.githubusercontent.com/GiovanniLaRosa/AVATAR-Public/main/02.PalletAssembly.glb#Hex_Nut_M8", "unit": "1"}]}</v>
      </c>
      <c r="AU27" s="28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</v>
      </c>
      <c r="AV27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</v>
      </c>
      <c r="AW27" s="29" t="s">
        <v>1</v>
      </c>
    </row>
    <row r="28" spans="1:49" s="28" customFormat="1" x14ac:dyDescent="0.2">
      <c r="A28" s="25" t="s">
        <v>59</v>
      </c>
      <c r="B28" s="35">
        <v>1</v>
      </c>
      <c r="D28" s="34" t="s">
        <v>82</v>
      </c>
      <c r="F28" s="30" t="s">
        <v>108</v>
      </c>
      <c r="G28" s="35">
        <v>1</v>
      </c>
      <c r="AA28" s="35"/>
      <c r="AB28" s="32" t="str">
        <f t="shared" si="0"/>
        <v>{"id": "Indexing_Pin1"</v>
      </c>
      <c r="AC28" s="29" t="str">
        <f t="shared" si="1"/>
        <v/>
      </c>
      <c r="AD28" s="29" t="str">
        <f t="shared" si="2"/>
        <v>, "type": "http://www.semanticweb.org/FixOnt#PinTypeFasteners"</v>
      </c>
      <c r="AE28" s="29" t="str">
        <f t="shared" si="3"/>
        <v/>
      </c>
      <c r="AF28" s="29" t="str">
        <f t="shared" si="4"/>
        <v>, "representations": [{"file": "https://raw.githubusercontent.com/GiovanniLaRosa/AVATAR-Public/main/02.PalletAssembly.glb#Indexing_Pin1", "unit": "1"}]</v>
      </c>
      <c r="AG28" s="29" t="str">
        <f t="shared" si="5"/>
        <v/>
      </c>
      <c r="AH28" s="29" t="str">
        <f t="shared" si="6"/>
        <v/>
      </c>
      <c r="AI28" s="29" t="str">
        <f t="shared" si="7"/>
        <v/>
      </c>
      <c r="AJ28" s="29" t="str">
        <f t="shared" si="8"/>
        <v/>
      </c>
      <c r="AK28" s="29" t="str">
        <f t="shared" si="9"/>
        <v/>
      </c>
      <c r="AL28" s="29" t="str">
        <f t="shared" si="10"/>
        <v/>
      </c>
      <c r="AM28" s="29" t="str">
        <f t="shared" si="11"/>
        <v/>
      </c>
      <c r="AN28" s="29" t="str">
        <f t="shared" si="12"/>
        <v/>
      </c>
      <c r="AO28" s="29" t="str">
        <f t="shared" si="13"/>
        <v/>
      </c>
      <c r="AP28" s="29" t="str">
        <f t="shared" si="14"/>
        <v/>
      </c>
      <c r="AQ28" s="29" t="str">
        <f t="shared" si="15"/>
        <v/>
      </c>
      <c r="AR28" s="29" t="str">
        <f t="shared" si="16"/>
        <v/>
      </c>
      <c r="AS28" s="29" t="s">
        <v>9</v>
      </c>
      <c r="AT28" s="29" t="str">
        <f t="shared" si="17"/>
        <v>{"id": "Indexing_Pin1", "type": "http://www.semanticweb.org/FixOnt#PinTypeFasteners", "representations": [{"file": "https://raw.githubusercontent.com/GiovanniLaRosa/AVATAR-Public/main/02.PalletAssembly.glb#Indexing_Pin1", "unit": "1"}]}</v>
      </c>
      <c r="AU28" s="28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</v>
      </c>
      <c r="AV28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</v>
      </c>
      <c r="AW28" s="29" t="s">
        <v>1</v>
      </c>
    </row>
    <row r="29" spans="1:49" s="28" customFormat="1" x14ac:dyDescent="0.2">
      <c r="A29" s="25" t="s">
        <v>60</v>
      </c>
      <c r="B29" s="35">
        <v>1</v>
      </c>
      <c r="D29" s="34" t="s">
        <v>82</v>
      </c>
      <c r="F29" s="30" t="s">
        <v>109</v>
      </c>
      <c r="G29" s="35">
        <v>1</v>
      </c>
      <c r="AA29" s="35"/>
      <c r="AB29" s="32" t="str">
        <f t="shared" si="0"/>
        <v>{"id": "Indexing_Pin2"</v>
      </c>
      <c r="AC29" s="29" t="str">
        <f t="shared" si="1"/>
        <v/>
      </c>
      <c r="AD29" s="29" t="str">
        <f t="shared" si="2"/>
        <v>, "type": "http://www.semanticweb.org/FixOnt#PinTypeFasteners"</v>
      </c>
      <c r="AE29" s="29" t="str">
        <f t="shared" si="3"/>
        <v/>
      </c>
      <c r="AF29" s="29" t="str">
        <f t="shared" si="4"/>
        <v>, "representations": [{"file": "https://raw.githubusercontent.com/GiovanniLaRosa/AVATAR-Public/main/02.PalletAssembly.glb#Indexing_Pin2", "unit": "1"}]</v>
      </c>
      <c r="AG29" s="29" t="str">
        <f t="shared" si="5"/>
        <v/>
      </c>
      <c r="AH29" s="29" t="str">
        <f t="shared" si="6"/>
        <v/>
      </c>
      <c r="AI29" s="29" t="str">
        <f t="shared" si="7"/>
        <v/>
      </c>
      <c r="AJ29" s="29" t="str">
        <f t="shared" si="8"/>
        <v/>
      </c>
      <c r="AK29" s="29" t="str">
        <f t="shared" si="9"/>
        <v/>
      </c>
      <c r="AL29" s="29" t="str">
        <f t="shared" si="10"/>
        <v/>
      </c>
      <c r="AM29" s="29" t="str">
        <f t="shared" si="11"/>
        <v/>
      </c>
      <c r="AN29" s="29" t="str">
        <f t="shared" si="12"/>
        <v/>
      </c>
      <c r="AO29" s="29" t="str">
        <f t="shared" si="13"/>
        <v/>
      </c>
      <c r="AP29" s="29" t="str">
        <f t="shared" si="14"/>
        <v/>
      </c>
      <c r="AQ29" s="29" t="str">
        <f t="shared" si="15"/>
        <v/>
      </c>
      <c r="AR29" s="29" t="str">
        <f t="shared" si="16"/>
        <v/>
      </c>
      <c r="AS29" s="29" t="s">
        <v>9</v>
      </c>
      <c r="AT29" s="29" t="str">
        <f t="shared" si="17"/>
        <v>{"id": "Indexing_Pin2", "type": "http://www.semanticweb.org/FixOnt#PinTypeFasteners", "representations": [{"file": "https://raw.githubusercontent.com/GiovanniLaRosa/AVATAR-Public/main/02.PalletAssembly.glb#Indexing_Pin2", "unit": "1"}]}</v>
      </c>
      <c r="AU29" s="28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</v>
      </c>
      <c r="AV29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</v>
      </c>
      <c r="AW29" s="29" t="s">
        <v>1</v>
      </c>
    </row>
    <row r="30" spans="1:49" s="28" customFormat="1" x14ac:dyDescent="0.2">
      <c r="A30" s="25" t="s">
        <v>61</v>
      </c>
      <c r="B30" s="35">
        <v>1</v>
      </c>
      <c r="D30" s="34" t="s">
        <v>77</v>
      </c>
      <c r="F30" s="30" t="s">
        <v>110</v>
      </c>
      <c r="G30" s="35">
        <v>1</v>
      </c>
      <c r="AA30" s="35"/>
      <c r="AB30" s="32" t="str">
        <f t="shared" si="0"/>
        <v>{"id": "Sup_Base_11"</v>
      </c>
      <c r="AC30" s="29" t="str">
        <f t="shared" si="1"/>
        <v/>
      </c>
      <c r="AD30" s="29" t="str">
        <f t="shared" si="2"/>
        <v>, "type": "http://www.semanticweb.org/FixOnt#Support"</v>
      </c>
      <c r="AE30" s="29" t="str">
        <f t="shared" si="3"/>
        <v/>
      </c>
      <c r="AF30" s="29" t="str">
        <f t="shared" si="4"/>
        <v>, "representations": [{"file": "https://raw.githubusercontent.com/GiovanniLaRosa/AVATAR-Public/main/02.PalletAssembly.glb#Sup_Base_11", "unit": "1"}]</v>
      </c>
      <c r="AG30" s="29" t="str">
        <f t="shared" si="5"/>
        <v/>
      </c>
      <c r="AH30" s="29" t="str">
        <f t="shared" si="6"/>
        <v/>
      </c>
      <c r="AI30" s="29" t="str">
        <f t="shared" si="7"/>
        <v/>
      </c>
      <c r="AJ30" s="29" t="str">
        <f t="shared" si="8"/>
        <v/>
      </c>
      <c r="AK30" s="29" t="str">
        <f t="shared" si="9"/>
        <v/>
      </c>
      <c r="AL30" s="29" t="str">
        <f t="shared" si="10"/>
        <v/>
      </c>
      <c r="AM30" s="29" t="str">
        <f t="shared" si="11"/>
        <v/>
      </c>
      <c r="AN30" s="29" t="str">
        <f t="shared" si="12"/>
        <v/>
      </c>
      <c r="AO30" s="29" t="str">
        <f t="shared" si="13"/>
        <v/>
      </c>
      <c r="AP30" s="29" t="str">
        <f t="shared" si="14"/>
        <v/>
      </c>
      <c r="AQ30" s="29" t="str">
        <f t="shared" si="15"/>
        <v/>
      </c>
      <c r="AR30" s="29" t="str">
        <f t="shared" si="16"/>
        <v/>
      </c>
      <c r="AS30" s="29" t="s">
        <v>9</v>
      </c>
      <c r="AT30" s="29" t="str">
        <f t="shared" si="17"/>
        <v>{"id": "Sup_Base_11", "type": "http://www.semanticweb.org/FixOnt#Support", "representations": [{"file": "https://raw.githubusercontent.com/GiovanniLaRosa/AVATAR-Public/main/02.PalletAssembly.glb#Sup_Base_11", "unit": "1"}]}</v>
      </c>
      <c r="AU30" s="28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</v>
      </c>
      <c r="AV30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</v>
      </c>
      <c r="AW30" s="29" t="s">
        <v>1</v>
      </c>
    </row>
    <row r="31" spans="1:49" s="28" customFormat="1" x14ac:dyDescent="0.2">
      <c r="A31" s="25" t="s">
        <v>62</v>
      </c>
      <c r="B31" s="35">
        <v>1</v>
      </c>
      <c r="D31" s="34" t="s">
        <v>77</v>
      </c>
      <c r="F31" s="30" t="s">
        <v>111</v>
      </c>
      <c r="G31" s="35">
        <v>1</v>
      </c>
      <c r="AA31" s="35"/>
      <c r="AB31" s="32" t="str">
        <f t="shared" si="0"/>
        <v>{"id": "Sup_Base_12"</v>
      </c>
      <c r="AC31" s="29" t="str">
        <f t="shared" si="1"/>
        <v/>
      </c>
      <c r="AD31" s="29" t="str">
        <f t="shared" si="2"/>
        <v>, "type": "http://www.semanticweb.org/FixOnt#Support"</v>
      </c>
      <c r="AE31" s="29" t="str">
        <f t="shared" si="3"/>
        <v/>
      </c>
      <c r="AF31" s="29" t="str">
        <f t="shared" si="4"/>
        <v>, "representations": [{"file": "https://raw.githubusercontent.com/GiovanniLaRosa/AVATAR-Public/main/02.PalletAssembly.glb#Sup_Base_12", "unit": "1"}]</v>
      </c>
      <c r="AG31" s="29" t="str">
        <f t="shared" si="5"/>
        <v/>
      </c>
      <c r="AH31" s="29" t="str">
        <f t="shared" si="6"/>
        <v/>
      </c>
      <c r="AI31" s="29" t="str">
        <f t="shared" si="7"/>
        <v/>
      </c>
      <c r="AJ31" s="29" t="str">
        <f t="shared" si="8"/>
        <v/>
      </c>
      <c r="AK31" s="29" t="str">
        <f t="shared" si="9"/>
        <v/>
      </c>
      <c r="AL31" s="29" t="str">
        <f t="shared" si="10"/>
        <v/>
      </c>
      <c r="AM31" s="29" t="str">
        <f t="shared" si="11"/>
        <v/>
      </c>
      <c r="AN31" s="29" t="str">
        <f t="shared" si="12"/>
        <v/>
      </c>
      <c r="AO31" s="29" t="str">
        <f t="shared" si="13"/>
        <v/>
      </c>
      <c r="AP31" s="29" t="str">
        <f t="shared" si="14"/>
        <v/>
      </c>
      <c r="AQ31" s="29" t="str">
        <f t="shared" si="15"/>
        <v/>
      </c>
      <c r="AR31" s="29" t="str">
        <f t="shared" si="16"/>
        <v/>
      </c>
      <c r="AS31" s="29" t="s">
        <v>9</v>
      </c>
      <c r="AT31" s="29" t="str">
        <f t="shared" si="17"/>
        <v>{"id": "Sup_Base_12", "type": "http://www.semanticweb.org/FixOnt#Support", "representations": [{"file": "https://raw.githubusercontent.com/GiovanniLaRosa/AVATAR-Public/main/02.PalletAssembly.glb#Sup_Base_12", "unit": "1"}]}</v>
      </c>
      <c r="AU31" s="28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</v>
      </c>
      <c r="AV31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</v>
      </c>
      <c r="AW31" s="29" t="s">
        <v>1</v>
      </c>
    </row>
    <row r="32" spans="1:49" s="28" customFormat="1" x14ac:dyDescent="0.2">
      <c r="A32" s="25" t="s">
        <v>63</v>
      </c>
      <c r="B32" s="35">
        <v>1</v>
      </c>
      <c r="D32" s="34" t="s">
        <v>77</v>
      </c>
      <c r="F32" s="30" t="s">
        <v>112</v>
      </c>
      <c r="G32" s="35">
        <v>1</v>
      </c>
      <c r="AA32" s="35"/>
      <c r="AB32" s="32" t="str">
        <f t="shared" si="0"/>
        <v>{"id": "Sup_Base_13"</v>
      </c>
      <c r="AC32" s="29" t="str">
        <f t="shared" si="1"/>
        <v/>
      </c>
      <c r="AD32" s="29" t="str">
        <f t="shared" si="2"/>
        <v>, "type": "http://www.semanticweb.org/FixOnt#Support"</v>
      </c>
      <c r="AE32" s="29" t="str">
        <f t="shared" si="3"/>
        <v/>
      </c>
      <c r="AF32" s="29" t="str">
        <f t="shared" si="4"/>
        <v>, "representations": [{"file": "https://raw.githubusercontent.com/GiovanniLaRosa/AVATAR-Public/main/02.PalletAssembly.glb#Sup_Base_13", "unit": "1"}]</v>
      </c>
      <c r="AG32" s="29" t="str">
        <f t="shared" si="5"/>
        <v/>
      </c>
      <c r="AH32" s="29" t="str">
        <f t="shared" si="6"/>
        <v/>
      </c>
      <c r="AI32" s="29" t="str">
        <f t="shared" si="7"/>
        <v/>
      </c>
      <c r="AJ32" s="29" t="str">
        <f t="shared" si="8"/>
        <v/>
      </c>
      <c r="AK32" s="29" t="str">
        <f t="shared" si="9"/>
        <v/>
      </c>
      <c r="AL32" s="29" t="str">
        <f t="shared" si="10"/>
        <v/>
      </c>
      <c r="AM32" s="29" t="str">
        <f t="shared" si="11"/>
        <v/>
      </c>
      <c r="AN32" s="29" t="str">
        <f t="shared" si="12"/>
        <v/>
      </c>
      <c r="AO32" s="29" t="str">
        <f t="shared" si="13"/>
        <v/>
      </c>
      <c r="AP32" s="29" t="str">
        <f t="shared" si="14"/>
        <v/>
      </c>
      <c r="AQ32" s="29" t="str">
        <f t="shared" si="15"/>
        <v/>
      </c>
      <c r="AR32" s="29" t="str">
        <f t="shared" si="16"/>
        <v/>
      </c>
      <c r="AS32" s="29" t="s">
        <v>9</v>
      </c>
      <c r="AT32" s="29" t="str">
        <f t="shared" si="17"/>
        <v>{"id": "Sup_Base_13", "type": "http://www.semanticweb.org/FixOnt#Support", "representations": [{"file": "https://raw.githubusercontent.com/GiovanniLaRosa/AVATAR-Public/main/02.PalletAssembly.glb#Sup_Base_13", "unit": "1"}]}</v>
      </c>
      <c r="AU32" s="28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</v>
      </c>
      <c r="AV32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</v>
      </c>
      <c r="AW32" s="29" t="s">
        <v>1</v>
      </c>
    </row>
    <row r="33" spans="1:49" s="28" customFormat="1" x14ac:dyDescent="0.2">
      <c r="A33" s="25" t="s">
        <v>38</v>
      </c>
      <c r="B33" s="35">
        <v>1</v>
      </c>
      <c r="D33" s="34" t="s">
        <v>74</v>
      </c>
      <c r="F33" s="30" t="s">
        <v>113</v>
      </c>
      <c r="G33" s="35">
        <v>1</v>
      </c>
      <c r="AB33" s="32" t="str">
        <f t="shared" si="0"/>
        <v>{"id": "Cat_WIP2"</v>
      </c>
      <c r="AC33" s="29" t="str">
        <f t="shared" si="1"/>
        <v/>
      </c>
      <c r="AD33" s="29" t="str">
        <f t="shared" si="2"/>
        <v>, "type": "http://www.semanticweb.org/FixDesignOnt#Workpiece"</v>
      </c>
      <c r="AE33" s="29" t="str">
        <f t="shared" si="3"/>
        <v/>
      </c>
      <c r="AF33" s="29" t="str">
        <f t="shared" si="4"/>
        <v>, "representations": [{"file": "https://raw.githubusercontent.com/GiovanniLaRosa/AVATAR-Public/main/02.PalletAssembly.glb#Cat_WIP2", "unit": "1"}]</v>
      </c>
      <c r="AG33" s="29" t="str">
        <f t="shared" si="5"/>
        <v/>
      </c>
      <c r="AH33" s="29" t="str">
        <f t="shared" si="6"/>
        <v/>
      </c>
      <c r="AI33" s="29" t="str">
        <f t="shared" si="7"/>
        <v/>
      </c>
      <c r="AJ33" s="29" t="str">
        <f t="shared" si="8"/>
        <v/>
      </c>
      <c r="AK33" s="29" t="str">
        <f t="shared" si="9"/>
        <v/>
      </c>
      <c r="AL33" s="29" t="str">
        <f t="shared" si="10"/>
        <v/>
      </c>
      <c r="AM33" s="29" t="str">
        <f t="shared" si="11"/>
        <v/>
      </c>
      <c r="AN33" s="29" t="str">
        <f t="shared" si="12"/>
        <v/>
      </c>
      <c r="AO33" s="29" t="str">
        <f t="shared" si="13"/>
        <v/>
      </c>
      <c r="AP33" s="29" t="str">
        <f t="shared" si="14"/>
        <v/>
      </c>
      <c r="AQ33" s="29" t="str">
        <f t="shared" si="15"/>
        <v/>
      </c>
      <c r="AR33" s="29" t="str">
        <f t="shared" si="16"/>
        <v/>
      </c>
      <c r="AS33" s="29" t="s">
        <v>9</v>
      </c>
      <c r="AT33" s="29" t="str">
        <f t="shared" si="17"/>
        <v>{"id": "Cat_WIP2", "type": "http://www.semanticweb.org/FixDesignOnt#Workpiece", "representations": [{"file": "https://raw.githubusercontent.com/GiovanniLaRosa/AVATAR-Public/main/02.PalletAssembly.glb#Cat_WIP2", "unit": "1"}]}</v>
      </c>
      <c r="AU33" s="28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</v>
      </c>
      <c r="AV33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</v>
      </c>
      <c r="AW33" s="29" t="s">
        <v>1</v>
      </c>
    </row>
    <row r="34" spans="1:49" s="28" customFormat="1" x14ac:dyDescent="0.2">
      <c r="A34" s="25" t="s">
        <v>37</v>
      </c>
      <c r="B34" s="35">
        <v>1</v>
      </c>
      <c r="D34" s="34" t="s">
        <v>75</v>
      </c>
      <c r="F34" s="30" t="s">
        <v>114</v>
      </c>
      <c r="G34" s="35">
        <v>1</v>
      </c>
      <c r="AB34" s="32" t="str">
        <f t="shared" si="0"/>
        <v>{"id": "BasePlate03"</v>
      </c>
      <c r="AC34" s="29" t="str">
        <f t="shared" si="1"/>
        <v/>
      </c>
      <c r="AD34" s="29" t="str">
        <f t="shared" si="2"/>
        <v>, "type": "http://www.semanticweb.org/FixOnt#FixtureBody"</v>
      </c>
      <c r="AE34" s="29" t="str">
        <f t="shared" si="3"/>
        <v/>
      </c>
      <c r="AF34" s="29" t="str">
        <f t="shared" si="4"/>
        <v>, "representations": [{"file": "https://raw.githubusercontent.com/GiovanniLaRosa/AVATAR-Public/main/02.PalletAssembly.glb#BasePlate03", "unit": "1"}]</v>
      </c>
      <c r="AG34" s="29" t="str">
        <f t="shared" si="5"/>
        <v/>
      </c>
      <c r="AH34" s="29" t="str">
        <f t="shared" si="6"/>
        <v/>
      </c>
      <c r="AI34" s="29" t="str">
        <f t="shared" si="7"/>
        <v/>
      </c>
      <c r="AJ34" s="29" t="str">
        <f t="shared" si="8"/>
        <v/>
      </c>
      <c r="AK34" s="29" t="str">
        <f t="shared" si="9"/>
        <v/>
      </c>
      <c r="AL34" s="29" t="str">
        <f t="shared" si="10"/>
        <v/>
      </c>
      <c r="AM34" s="29" t="str">
        <f t="shared" si="11"/>
        <v/>
      </c>
      <c r="AN34" s="29" t="str">
        <f t="shared" si="12"/>
        <v/>
      </c>
      <c r="AO34" s="29" t="str">
        <f t="shared" si="13"/>
        <v/>
      </c>
      <c r="AP34" s="29" t="str">
        <f t="shared" si="14"/>
        <v/>
      </c>
      <c r="AQ34" s="29" t="str">
        <f t="shared" si="15"/>
        <v/>
      </c>
      <c r="AR34" s="29" t="str">
        <f t="shared" si="16"/>
        <v/>
      </c>
      <c r="AS34" s="29" t="s">
        <v>9</v>
      </c>
      <c r="AT34" s="29" t="str">
        <f t="shared" si="17"/>
        <v>{"id": "BasePlate03", "type": "http://www.semanticweb.org/FixOnt#FixtureBody", "representations": [{"file": "https://raw.githubusercontent.com/GiovanniLaRosa/AVATAR-Public/main/02.PalletAssembly.glb#BasePlate03", "unit": "1"}]}</v>
      </c>
      <c r="AU34" s="28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</v>
      </c>
      <c r="AV34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</v>
      </c>
      <c r="AW34" s="29" t="s">
        <v>1</v>
      </c>
    </row>
    <row r="35" spans="1:49" s="28" customFormat="1" x14ac:dyDescent="0.2">
      <c r="A35" s="25" t="s">
        <v>64</v>
      </c>
      <c r="B35" s="35">
        <v>1</v>
      </c>
      <c r="D35" s="34" t="s">
        <v>76</v>
      </c>
      <c r="F35" s="30" t="s">
        <v>115</v>
      </c>
      <c r="G35" s="35">
        <v>1</v>
      </c>
      <c r="AB35" s="32" t="str">
        <f t="shared" si="0"/>
        <v>{"id": "Rec_Jaw_21"</v>
      </c>
      <c r="AC35" s="29" t="str">
        <f t="shared" si="1"/>
        <v/>
      </c>
      <c r="AD35" s="29" t="str">
        <f t="shared" si="2"/>
        <v>, "type": "http://www.semanticweb.org/FixOnt#Jaw"</v>
      </c>
      <c r="AE35" s="29" t="str">
        <f t="shared" si="3"/>
        <v/>
      </c>
      <c r="AF35" s="29" t="str">
        <f t="shared" si="4"/>
        <v>, "representations": [{"file": "https://raw.githubusercontent.com/GiovanniLaRosa/AVATAR-Public/main/02.PalletAssembly.glb#Rec_Jaw_21", "unit": "1"}]</v>
      </c>
      <c r="AG35" s="29" t="str">
        <f t="shared" si="5"/>
        <v/>
      </c>
      <c r="AH35" s="29" t="str">
        <f t="shared" si="6"/>
        <v/>
      </c>
      <c r="AI35" s="29" t="str">
        <f t="shared" si="7"/>
        <v/>
      </c>
      <c r="AJ35" s="29" t="str">
        <f t="shared" si="8"/>
        <v/>
      </c>
      <c r="AK35" s="29" t="str">
        <f t="shared" si="9"/>
        <v/>
      </c>
      <c r="AL35" s="29" t="str">
        <f t="shared" si="10"/>
        <v/>
      </c>
      <c r="AM35" s="29" t="str">
        <f t="shared" si="11"/>
        <v/>
      </c>
      <c r="AN35" s="29" t="str">
        <f t="shared" si="12"/>
        <v/>
      </c>
      <c r="AO35" s="29" t="str">
        <f t="shared" si="13"/>
        <v/>
      </c>
      <c r="AP35" s="29" t="str">
        <f t="shared" si="14"/>
        <v/>
      </c>
      <c r="AQ35" s="29" t="str">
        <f t="shared" si="15"/>
        <v/>
      </c>
      <c r="AR35" s="29" t="str">
        <f t="shared" si="16"/>
        <v/>
      </c>
      <c r="AS35" s="29" t="s">
        <v>9</v>
      </c>
      <c r="AT35" s="29" t="str">
        <f t="shared" si="17"/>
        <v>{"id": "Rec_Jaw_21", "type": "http://www.semanticweb.org/FixOnt#Jaw", "representations": [{"file": "https://raw.githubusercontent.com/GiovanniLaRosa/AVATAR-Public/main/02.PalletAssembly.glb#Rec_Jaw_21", "unit": "1"}]}</v>
      </c>
      <c r="AU35" s="28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</v>
      </c>
      <c r="AV35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</v>
      </c>
      <c r="AW35" s="29" t="s">
        <v>1</v>
      </c>
    </row>
    <row r="36" spans="1:49" s="28" customFormat="1" x14ac:dyDescent="0.2">
      <c r="A36" s="25" t="s">
        <v>65</v>
      </c>
      <c r="B36" s="35">
        <v>1</v>
      </c>
      <c r="D36" s="34" t="s">
        <v>76</v>
      </c>
      <c r="F36" s="30" t="s">
        <v>116</v>
      </c>
      <c r="G36" s="35">
        <v>1</v>
      </c>
      <c r="AB36" s="32" t="str">
        <f t="shared" si="0"/>
        <v>{"id": "Rec_Jaw_22"</v>
      </c>
      <c r="AC36" s="29" t="str">
        <f t="shared" si="1"/>
        <v/>
      </c>
      <c r="AD36" s="29" t="str">
        <f t="shared" si="2"/>
        <v>, "type": "http://www.semanticweb.org/FixOnt#Jaw"</v>
      </c>
      <c r="AE36" s="29" t="str">
        <f t="shared" si="3"/>
        <v/>
      </c>
      <c r="AF36" s="29" t="str">
        <f t="shared" si="4"/>
        <v>, "representations": [{"file": "https://raw.githubusercontent.com/GiovanniLaRosa/AVATAR-Public/main/02.PalletAssembly.glb#Rec_Jaw_22", "unit": "1"}]</v>
      </c>
      <c r="AG36" s="29" t="str">
        <f t="shared" si="5"/>
        <v/>
      </c>
      <c r="AH36" s="29" t="str">
        <f t="shared" si="6"/>
        <v/>
      </c>
      <c r="AI36" s="29" t="str">
        <f t="shared" si="7"/>
        <v/>
      </c>
      <c r="AJ36" s="29" t="str">
        <f t="shared" si="8"/>
        <v/>
      </c>
      <c r="AK36" s="29" t="str">
        <f t="shared" si="9"/>
        <v/>
      </c>
      <c r="AL36" s="29" t="str">
        <f t="shared" si="10"/>
        <v/>
      </c>
      <c r="AM36" s="29" t="str">
        <f t="shared" si="11"/>
        <v/>
      </c>
      <c r="AN36" s="29" t="str">
        <f t="shared" si="12"/>
        <v/>
      </c>
      <c r="AO36" s="29" t="str">
        <f t="shared" si="13"/>
        <v/>
      </c>
      <c r="AP36" s="29" t="str">
        <f t="shared" si="14"/>
        <v/>
      </c>
      <c r="AQ36" s="29" t="str">
        <f t="shared" si="15"/>
        <v/>
      </c>
      <c r="AR36" s="29" t="str">
        <f t="shared" si="16"/>
        <v/>
      </c>
      <c r="AS36" s="29" t="s">
        <v>9</v>
      </c>
      <c r="AT36" s="29" t="str">
        <f t="shared" si="17"/>
        <v>{"id": "Rec_Jaw_22", "type": "http://www.semanticweb.org/FixOnt#Jaw", "representations": [{"file": "https://raw.githubusercontent.com/GiovanniLaRosa/AVATAR-Public/main/02.PalletAssembly.glb#Rec_Jaw_22", "unit": "1"}]}</v>
      </c>
      <c r="AU36" s="28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</v>
      </c>
      <c r="AV36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"1"}]},{"id": "Rec_Jaw_22", "type": "http://www.semanticweb.org/FixOnt#Jaw", "representations": [{"file": "https://raw.githubusercontent.com/GiovanniLaRosa/AVATAR-Public/main/02.PalletAssembly.glb#Rec_Jaw_22", "unit": "1"}]}</v>
      </c>
      <c r="AW36" s="29" t="s">
        <v>1</v>
      </c>
    </row>
    <row r="37" spans="1:49" s="28" customFormat="1" x14ac:dyDescent="0.2">
      <c r="A37" s="25" t="s">
        <v>66</v>
      </c>
      <c r="B37" s="35">
        <v>1</v>
      </c>
      <c r="D37" s="34" t="s">
        <v>76</v>
      </c>
      <c r="F37" s="30" t="s">
        <v>117</v>
      </c>
      <c r="G37" s="35">
        <v>1</v>
      </c>
      <c r="AB37" s="32" t="str">
        <f t="shared" si="0"/>
        <v>{"id": "Rec_Jaw_23"</v>
      </c>
      <c r="AC37" s="29" t="str">
        <f t="shared" si="1"/>
        <v/>
      </c>
      <c r="AD37" s="29" t="str">
        <f t="shared" si="2"/>
        <v>, "type": "http://www.semanticweb.org/FixOnt#Jaw"</v>
      </c>
      <c r="AE37" s="29" t="str">
        <f t="shared" si="3"/>
        <v/>
      </c>
      <c r="AF37" s="29" t="str">
        <f t="shared" si="4"/>
        <v>, "representations": [{"file": "https://raw.githubusercontent.com/GiovanniLaRosa/AVATAR-Public/main/02.PalletAssembly.glb#Rec_Jaw_23", "unit": "1"}]</v>
      </c>
      <c r="AG37" s="29" t="str">
        <f t="shared" si="5"/>
        <v/>
      </c>
      <c r="AH37" s="29" t="str">
        <f t="shared" si="6"/>
        <v/>
      </c>
      <c r="AI37" s="29" t="str">
        <f t="shared" si="7"/>
        <v/>
      </c>
      <c r="AJ37" s="29" t="str">
        <f t="shared" si="8"/>
        <v/>
      </c>
      <c r="AK37" s="29" t="str">
        <f t="shared" si="9"/>
        <v/>
      </c>
      <c r="AL37" s="29" t="str">
        <f t="shared" si="10"/>
        <v/>
      </c>
      <c r="AM37" s="29" t="str">
        <f t="shared" si="11"/>
        <v/>
      </c>
      <c r="AN37" s="29" t="str">
        <f t="shared" si="12"/>
        <v/>
      </c>
      <c r="AO37" s="29" t="str">
        <f t="shared" si="13"/>
        <v/>
      </c>
      <c r="AP37" s="29" t="str">
        <f t="shared" si="14"/>
        <v/>
      </c>
      <c r="AQ37" s="29" t="str">
        <f t="shared" si="15"/>
        <v/>
      </c>
      <c r="AR37" s="29" t="str">
        <f t="shared" si="16"/>
        <v/>
      </c>
      <c r="AS37" s="29" t="s">
        <v>9</v>
      </c>
      <c r="AT37" s="29" t="str">
        <f t="shared" si="17"/>
        <v>{"id": "Rec_Jaw_23", "type": "http://www.semanticweb.org/FixOnt#Jaw", "representations": [{"file": "https://raw.githubusercontent.com/GiovanniLaRosa/AVATAR-Public/main/02.PalletAssembly.glb#Rec_Jaw_23", "unit": "1"}]}</v>
      </c>
      <c r="AU37" s="28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</v>
      </c>
      <c r="AV37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"1"}]},{"id": "Rec_Jaw_22", "type": "http://www.semanticweb.org/FixOnt#Jaw", "representations": [{"file": "https://raw.githubusercontent.com/GiovanniLaRosa/AVATAR-Public/main/02.PalletAssembly.glb#Rec_Jaw_22", "unit": "1"}]},{"id": "Rec_Jaw_23", "type": "http://www.semanticweb.org/FixOnt#Jaw", "representations": [{"file": "https://raw.githubusercontent.com/GiovanniLaRosa/AVATAR-Public/main/02.PalletAssembly.glb#Rec_Jaw_23", "unit": "1"}]}</v>
      </c>
      <c r="AW37" s="29" t="s">
        <v>1</v>
      </c>
    </row>
    <row r="38" spans="1:49" s="28" customFormat="1" x14ac:dyDescent="0.2">
      <c r="A38" s="25" t="s">
        <v>67</v>
      </c>
      <c r="B38" s="35">
        <v>1</v>
      </c>
      <c r="D38" s="34" t="s">
        <v>78</v>
      </c>
      <c r="F38" s="30" t="s">
        <v>118</v>
      </c>
      <c r="G38" s="35">
        <v>1</v>
      </c>
      <c r="AB38" s="32" t="str">
        <f t="shared" si="0"/>
        <v>{"id": "Nut_21"</v>
      </c>
      <c r="AC38" s="29" t="str">
        <f t="shared" si="1"/>
        <v/>
      </c>
      <c r="AD38" s="29" t="str">
        <f t="shared" si="2"/>
        <v>, "type": "http://www.semanticweb.org/FixOnt#ScrewTypeFasteners"</v>
      </c>
      <c r="AE38" s="29" t="str">
        <f t="shared" si="3"/>
        <v/>
      </c>
      <c r="AF38" s="29" t="str">
        <f t="shared" si="4"/>
        <v>, "representations": [{"file": "https://raw.githubusercontent.com/GiovanniLaRosa/AVATAR-Public/main/02.PalletAssembly.glb#Nut_21", "unit": "1"}]</v>
      </c>
      <c r="AG38" s="29" t="str">
        <f t="shared" si="5"/>
        <v/>
      </c>
      <c r="AH38" s="29" t="str">
        <f t="shared" si="6"/>
        <v/>
      </c>
      <c r="AI38" s="29" t="str">
        <f t="shared" si="7"/>
        <v/>
      </c>
      <c r="AJ38" s="29" t="str">
        <f t="shared" si="8"/>
        <v/>
      </c>
      <c r="AK38" s="29" t="str">
        <f t="shared" si="9"/>
        <v/>
      </c>
      <c r="AL38" s="29" t="str">
        <f t="shared" si="10"/>
        <v/>
      </c>
      <c r="AM38" s="29" t="str">
        <f t="shared" si="11"/>
        <v/>
      </c>
      <c r="AN38" s="29" t="str">
        <f t="shared" si="12"/>
        <v/>
      </c>
      <c r="AO38" s="29" t="str">
        <f t="shared" si="13"/>
        <v/>
      </c>
      <c r="AP38" s="29" t="str">
        <f t="shared" si="14"/>
        <v/>
      </c>
      <c r="AQ38" s="29" t="str">
        <f t="shared" si="15"/>
        <v/>
      </c>
      <c r="AR38" s="29" t="str">
        <f t="shared" si="16"/>
        <v/>
      </c>
      <c r="AS38" s="29" t="s">
        <v>9</v>
      </c>
      <c r="AT38" s="29" t="str">
        <f t="shared" si="17"/>
        <v>{"id": "Nut_21", "type": "http://www.semanticweb.org/FixOnt#ScrewTypeFasteners", "representations": [{"file": "https://raw.githubusercontent.com/GiovanniLaRosa/AVATAR-Public/main/02.PalletAssembly.glb#Nut_21", "unit": "1"}]}</v>
      </c>
      <c r="AU38" s="28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</v>
      </c>
      <c r="AV38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"1"}]},{"id": "Rec_Jaw_22", "type": "http://www.semanticweb.org/FixOnt#Jaw", "representations": [{"file": "https://raw.githubusercontent.com/GiovanniLaRosa/AVATAR-Public/main/02.PalletAssembly.glb#Rec_Jaw_22", "unit": "1"}]},{"id": "Rec_Jaw_23", "type": "http://www.semanticweb.org/FixOnt#Jaw", "representations": [{"file": "https://raw.githubusercontent.com/GiovanniLaRosa/AVATAR-Public/main/02.PalletAssembly.glb#Rec_Jaw_23", "unit": "1"}]},{"id": "Nut_21", "type": "http://www.semanticweb.org/FixOnt#ScrewTypeFasteners", "representations": [{"file": "https://raw.githubusercontent.com/GiovanniLaRosa/AVATAR-Public/main/02.PalletAssembly.glb#Nut_21", "unit": "1"}]}</v>
      </c>
      <c r="AW38" s="29" t="s">
        <v>1</v>
      </c>
    </row>
    <row r="39" spans="1:49" s="28" customFormat="1" x14ac:dyDescent="0.2">
      <c r="A39" s="25" t="s">
        <v>68</v>
      </c>
      <c r="B39" s="35">
        <v>1</v>
      </c>
      <c r="D39" s="34" t="s">
        <v>78</v>
      </c>
      <c r="F39" s="30" t="s">
        <v>119</v>
      </c>
      <c r="G39" s="35">
        <v>1</v>
      </c>
      <c r="AB39" s="32" t="str">
        <f t="shared" si="0"/>
        <v>{"id": "M16_21"</v>
      </c>
      <c r="AC39" s="29" t="str">
        <f t="shared" si="1"/>
        <v/>
      </c>
      <c r="AD39" s="29" t="str">
        <f t="shared" si="2"/>
        <v>, "type": "http://www.semanticweb.org/FixOnt#ScrewTypeFasteners"</v>
      </c>
      <c r="AE39" s="29" t="str">
        <f t="shared" si="3"/>
        <v/>
      </c>
      <c r="AF39" s="29" t="str">
        <f t="shared" si="4"/>
        <v>, "representations": [{"file": "https://raw.githubusercontent.com/GiovanniLaRosa/AVATAR-Public/main/02.PalletAssembly.glb#M16_21", "unit": "1"}]</v>
      </c>
      <c r="AG39" s="29" t="str">
        <f t="shared" si="5"/>
        <v/>
      </c>
      <c r="AH39" s="29" t="str">
        <f t="shared" si="6"/>
        <v/>
      </c>
      <c r="AI39" s="29" t="str">
        <f t="shared" si="7"/>
        <v/>
      </c>
      <c r="AJ39" s="29" t="str">
        <f t="shared" si="8"/>
        <v/>
      </c>
      <c r="AK39" s="29" t="str">
        <f t="shared" si="9"/>
        <v/>
      </c>
      <c r="AL39" s="29" t="str">
        <f t="shared" si="10"/>
        <v/>
      </c>
      <c r="AM39" s="29" t="str">
        <f t="shared" si="11"/>
        <v/>
      </c>
      <c r="AN39" s="29" t="str">
        <f t="shared" si="12"/>
        <v/>
      </c>
      <c r="AO39" s="29" t="str">
        <f t="shared" si="13"/>
        <v/>
      </c>
      <c r="AP39" s="29" t="str">
        <f t="shared" si="14"/>
        <v/>
      </c>
      <c r="AQ39" s="29" t="str">
        <f t="shared" si="15"/>
        <v/>
      </c>
      <c r="AR39" s="29" t="str">
        <f t="shared" si="16"/>
        <v/>
      </c>
      <c r="AS39" s="29" t="s">
        <v>9</v>
      </c>
      <c r="AT39" s="29" t="str">
        <f t="shared" si="17"/>
        <v>{"id": "M16_21", "type": "http://www.semanticweb.org/FixOnt#ScrewTypeFasteners", "representations": [{"file": "https://raw.githubusercontent.com/GiovanniLaRosa/AVATAR-Public/main/02.PalletAssembly.glb#M16_21", "unit": "1"}]}</v>
      </c>
      <c r="AU39" s="28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</v>
      </c>
      <c r="AV39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"1"}]},{"id": "Rec_Jaw_22", "type": "http://www.semanticweb.org/FixOnt#Jaw", "representations": [{"file": "https://raw.githubusercontent.com/GiovanniLaRosa/AVATAR-Public/main/02.PalletAssembly.glb#Rec_Jaw_22", "unit": "1"}]},{"id": "Rec_Jaw_23", "type": "http://www.semanticweb.org/FixOnt#Jaw", "representations": [{"file": "https://raw.githubusercontent.com/GiovanniLaRosa/AVATAR-Public/main/02.PalletAssembly.glb#Rec_Jaw_23",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</v>
      </c>
      <c r="AW39" s="29" t="s">
        <v>1</v>
      </c>
    </row>
    <row r="40" spans="1:49" s="28" customFormat="1" x14ac:dyDescent="0.2">
      <c r="A40" s="25" t="s">
        <v>67</v>
      </c>
      <c r="B40" s="35">
        <v>1</v>
      </c>
      <c r="D40" s="34" t="s">
        <v>78</v>
      </c>
      <c r="F40" s="30" t="s">
        <v>118</v>
      </c>
      <c r="G40" s="35">
        <v>1</v>
      </c>
      <c r="AB40" s="32" t="str">
        <f t="shared" si="0"/>
        <v>{"id": "Nut_21"</v>
      </c>
      <c r="AC40" s="29" t="str">
        <f t="shared" si="1"/>
        <v/>
      </c>
      <c r="AD40" s="29" t="str">
        <f t="shared" si="2"/>
        <v>, "type": "http://www.semanticweb.org/FixOnt#ScrewTypeFasteners"</v>
      </c>
      <c r="AE40" s="29" t="str">
        <f t="shared" si="3"/>
        <v/>
      </c>
      <c r="AF40" s="29" t="str">
        <f t="shared" si="4"/>
        <v>, "representations": [{"file": "https://raw.githubusercontent.com/GiovanniLaRosa/AVATAR-Public/main/02.PalletAssembly.glb#Nut_21", "unit": "1"}]</v>
      </c>
      <c r="AG40" s="29" t="str">
        <f t="shared" si="5"/>
        <v/>
      </c>
      <c r="AH40" s="29" t="str">
        <f t="shared" si="6"/>
        <v/>
      </c>
      <c r="AI40" s="29" t="str">
        <f t="shared" si="7"/>
        <v/>
      </c>
      <c r="AJ40" s="29" t="str">
        <f t="shared" si="8"/>
        <v/>
      </c>
      <c r="AK40" s="29" t="str">
        <f t="shared" si="9"/>
        <v/>
      </c>
      <c r="AL40" s="29" t="str">
        <f t="shared" si="10"/>
        <v/>
      </c>
      <c r="AM40" s="29" t="str">
        <f t="shared" si="11"/>
        <v/>
      </c>
      <c r="AN40" s="29" t="str">
        <f t="shared" si="12"/>
        <v/>
      </c>
      <c r="AO40" s="29" t="str">
        <f t="shared" si="13"/>
        <v/>
      </c>
      <c r="AP40" s="29" t="str">
        <f t="shared" si="14"/>
        <v/>
      </c>
      <c r="AQ40" s="29" t="str">
        <f t="shared" si="15"/>
        <v/>
      </c>
      <c r="AR40" s="29" t="str">
        <f t="shared" si="16"/>
        <v/>
      </c>
      <c r="AS40" s="29" t="s">
        <v>9</v>
      </c>
      <c r="AT40" s="29" t="str">
        <f t="shared" si="17"/>
        <v>{"id": "Nut_21", "type": "http://www.semanticweb.org/FixOnt#ScrewTypeFasteners", "representations": [{"file": "https://raw.githubusercontent.com/GiovanniLaRosa/AVATAR-Public/main/02.PalletAssembly.glb#Nut_21", "unit": "1"}]}</v>
      </c>
      <c r="AU40" s="28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</v>
      </c>
      <c r="AV40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"1"}]},{"id": "Rec_Jaw_22", "type": "http://www.semanticweb.org/FixOnt#Jaw", "representations": [{"file": "https://raw.githubusercontent.com/GiovanniLaRosa/AVATAR-Public/main/02.PalletAssembly.glb#Rec_Jaw_22", "unit": "1"}]},{"id": "Rec_Jaw_23", "type": "http://www.semanticweb.org/FixOnt#Jaw", "representations": [{"file": "https://raw.githubusercontent.com/GiovanniLaRosa/AVATAR-Public/main/02.PalletAssembly.glb#Rec_Jaw_23",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"1"}]},{"id": "Nut_21", "type": "http://www.semanticweb.org/FixOnt#ScrewTypeFasteners", "representations": [{"file": "https://raw.githubusercontent.com/GiovanniLaRosa/AVATAR-Public/main/02.PalletAssembly.glb#Nut_21", "unit": "1"}]}</v>
      </c>
      <c r="AW40" s="29" t="s">
        <v>1</v>
      </c>
    </row>
    <row r="41" spans="1:49" s="28" customFormat="1" x14ac:dyDescent="0.2">
      <c r="A41" s="25" t="s">
        <v>68</v>
      </c>
      <c r="B41" s="35">
        <v>1</v>
      </c>
      <c r="D41" s="34" t="s">
        <v>78</v>
      </c>
      <c r="F41" s="30" t="s">
        <v>119</v>
      </c>
      <c r="G41" s="35">
        <v>1</v>
      </c>
      <c r="AB41" s="32" t="str">
        <f t="shared" si="0"/>
        <v>{"id": "M16_21"</v>
      </c>
      <c r="AC41" s="29" t="str">
        <f t="shared" si="1"/>
        <v/>
      </c>
      <c r="AD41" s="29" t="str">
        <f t="shared" si="2"/>
        <v>, "type": "http://www.semanticweb.org/FixOnt#ScrewTypeFasteners"</v>
      </c>
      <c r="AE41" s="29" t="str">
        <f t="shared" si="3"/>
        <v/>
      </c>
      <c r="AF41" s="29" t="str">
        <f t="shared" si="4"/>
        <v>, "representations": [{"file": "https://raw.githubusercontent.com/GiovanniLaRosa/AVATAR-Public/main/02.PalletAssembly.glb#M16_21", "unit": "1"}]</v>
      </c>
      <c r="AG41" s="29" t="str">
        <f t="shared" si="5"/>
        <v/>
      </c>
      <c r="AH41" s="29" t="str">
        <f t="shared" si="6"/>
        <v/>
      </c>
      <c r="AI41" s="29" t="str">
        <f t="shared" si="7"/>
        <v/>
      </c>
      <c r="AJ41" s="29" t="str">
        <f t="shared" si="8"/>
        <v/>
      </c>
      <c r="AK41" s="29" t="str">
        <f t="shared" si="9"/>
        <v/>
      </c>
      <c r="AL41" s="29" t="str">
        <f t="shared" si="10"/>
        <v/>
      </c>
      <c r="AM41" s="29" t="str">
        <f t="shared" si="11"/>
        <v/>
      </c>
      <c r="AN41" s="29" t="str">
        <f t="shared" si="12"/>
        <v/>
      </c>
      <c r="AO41" s="29" t="str">
        <f t="shared" si="13"/>
        <v/>
      </c>
      <c r="AP41" s="29" t="str">
        <f t="shared" si="14"/>
        <v/>
      </c>
      <c r="AQ41" s="29" t="str">
        <f t="shared" si="15"/>
        <v/>
      </c>
      <c r="AR41" s="29" t="str">
        <f t="shared" si="16"/>
        <v/>
      </c>
      <c r="AS41" s="29" t="s">
        <v>9</v>
      </c>
      <c r="AT41" s="29" t="str">
        <f t="shared" si="17"/>
        <v>{"id": "M16_21", "type": "http://www.semanticweb.org/FixOnt#ScrewTypeFasteners", "representations": [{"file": "https://raw.githubusercontent.com/GiovanniLaRosa/AVATAR-Public/main/02.PalletAssembly.glb#M16_21", "unit": "1"}]}</v>
      </c>
      <c r="AU41" s="28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</v>
      </c>
      <c r="AV41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"1"}]},{"id": "Rec_Jaw_22", "type": "http://www.semanticweb.org/FixOnt#Jaw", "representations": [{"file": "https://raw.githubusercontent.com/GiovanniLaRosa/AVATAR-Public/main/02.PalletAssembly.glb#Rec_Jaw_22", "unit": "1"}]},{"id": "Rec_Jaw_23", "type": "http://www.semanticweb.org/FixOnt#Jaw", "representations": [{"file": "https://raw.githubusercontent.com/GiovanniLaRosa/AVATAR-Public/main/02.PalletAssembly.glb#Rec_Jaw_23",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</v>
      </c>
      <c r="AW41" s="29" t="s">
        <v>1</v>
      </c>
    </row>
    <row r="42" spans="1:49" s="28" customFormat="1" x14ac:dyDescent="0.2">
      <c r="A42" s="25" t="s">
        <v>69</v>
      </c>
      <c r="B42" s="35">
        <v>1</v>
      </c>
      <c r="D42" s="34" t="s">
        <v>77</v>
      </c>
      <c r="F42" s="30" t="s">
        <v>120</v>
      </c>
      <c r="G42" s="35">
        <v>1</v>
      </c>
      <c r="AB42" s="32" t="str">
        <f t="shared" si="0"/>
        <v>{"id": "Sup_Base_21"</v>
      </c>
      <c r="AC42" s="29" t="str">
        <f t="shared" si="1"/>
        <v/>
      </c>
      <c r="AD42" s="29" t="str">
        <f t="shared" si="2"/>
        <v>, "type": "http://www.semanticweb.org/FixOnt#Support"</v>
      </c>
      <c r="AE42" s="29" t="str">
        <f t="shared" si="3"/>
        <v/>
      </c>
      <c r="AF42" s="29" t="str">
        <f t="shared" si="4"/>
        <v>, "representations": [{"file": "https://raw.githubusercontent.com/GiovanniLaRosa/AVATAR-Public/main/02.PalletAssembly.glb#Sup_Base_21", "unit": "1"}]</v>
      </c>
      <c r="AG42" s="29" t="str">
        <f t="shared" si="5"/>
        <v/>
      </c>
      <c r="AH42" s="29" t="str">
        <f t="shared" si="6"/>
        <v/>
      </c>
      <c r="AI42" s="29" t="str">
        <f t="shared" si="7"/>
        <v/>
      </c>
      <c r="AJ42" s="29" t="str">
        <f t="shared" si="8"/>
        <v/>
      </c>
      <c r="AK42" s="29" t="str">
        <f t="shared" si="9"/>
        <v/>
      </c>
      <c r="AL42" s="29" t="str">
        <f t="shared" si="10"/>
        <v/>
      </c>
      <c r="AM42" s="29" t="str">
        <f t="shared" si="11"/>
        <v/>
      </c>
      <c r="AN42" s="29" t="str">
        <f t="shared" si="12"/>
        <v/>
      </c>
      <c r="AO42" s="29" t="str">
        <f t="shared" si="13"/>
        <v/>
      </c>
      <c r="AP42" s="29" t="str">
        <f t="shared" si="14"/>
        <v/>
      </c>
      <c r="AQ42" s="29" t="str">
        <f t="shared" si="15"/>
        <v/>
      </c>
      <c r="AR42" s="29" t="str">
        <f t="shared" si="16"/>
        <v/>
      </c>
      <c r="AS42" s="29" t="s">
        <v>9</v>
      </c>
      <c r="AT42" s="29" t="str">
        <f t="shared" si="17"/>
        <v>{"id": "Sup_Base_21", "type": "http://www.semanticweb.org/FixOnt#Support", "representations": [{"file": "https://raw.githubusercontent.com/GiovanniLaRosa/AVATAR-Public/main/02.PalletAssembly.glb#Sup_Base_21", "unit": "1"}]}</v>
      </c>
      <c r="AU42" s="28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</v>
      </c>
      <c r="AV42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"1"}]},{"id": "Rec_Jaw_22", "type": "http://www.semanticweb.org/FixOnt#Jaw", "representations": [{"file": "https://raw.githubusercontent.com/GiovanniLaRosa/AVATAR-Public/main/02.PalletAssembly.glb#Rec_Jaw_22", "unit": "1"}]},{"id": "Rec_Jaw_23", "type": "http://www.semanticweb.org/FixOnt#Jaw", "representations": [{"file": "https://raw.githubusercontent.com/GiovanniLaRosa/AVATAR-Public/main/02.PalletAssembly.glb#Rec_Jaw_23",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"1"}]},{"id": "Sup_Base_21", "type": "http://www.semanticweb.org/FixOnt#Support", "representations": [{"file": "https://raw.githubusercontent.com/GiovanniLaRosa/AVATAR-Public/main/02.PalletAssembly.glb#Sup_Base_21", "unit": "1"}]}</v>
      </c>
      <c r="AW42" s="29" t="s">
        <v>1</v>
      </c>
    </row>
    <row r="43" spans="1:49" s="28" customFormat="1" x14ac:dyDescent="0.2">
      <c r="A43" s="25" t="s">
        <v>70</v>
      </c>
      <c r="B43" s="35">
        <v>1</v>
      </c>
      <c r="D43" s="34" t="s">
        <v>77</v>
      </c>
      <c r="F43" s="30" t="s">
        <v>121</v>
      </c>
      <c r="G43" s="35">
        <v>1</v>
      </c>
      <c r="AB43" s="32" t="str">
        <f t="shared" si="0"/>
        <v>{"id": "Sup_Base_22"</v>
      </c>
      <c r="AC43" s="29" t="str">
        <f t="shared" si="1"/>
        <v/>
      </c>
      <c r="AD43" s="29" t="str">
        <f t="shared" si="2"/>
        <v>, "type": "http://www.semanticweb.org/FixOnt#Support"</v>
      </c>
      <c r="AE43" s="29" t="str">
        <f t="shared" si="3"/>
        <v/>
      </c>
      <c r="AF43" s="29" t="str">
        <f t="shared" si="4"/>
        <v>, "representations": [{"file": "https://raw.githubusercontent.com/GiovanniLaRosa/AVATAR-Public/main/02.PalletAssembly.glb#Sup_Base_22", "unit": "1"}]</v>
      </c>
      <c r="AG43" s="29" t="str">
        <f t="shared" si="5"/>
        <v/>
      </c>
      <c r="AH43" s="29" t="str">
        <f t="shared" si="6"/>
        <v/>
      </c>
      <c r="AI43" s="29" t="str">
        <f t="shared" si="7"/>
        <v/>
      </c>
      <c r="AJ43" s="29" t="str">
        <f t="shared" si="8"/>
        <v/>
      </c>
      <c r="AK43" s="29" t="str">
        <f t="shared" si="9"/>
        <v/>
      </c>
      <c r="AL43" s="29" t="str">
        <f t="shared" si="10"/>
        <v/>
      </c>
      <c r="AM43" s="29" t="str">
        <f t="shared" si="11"/>
        <v/>
      </c>
      <c r="AN43" s="29" t="str">
        <f t="shared" si="12"/>
        <v/>
      </c>
      <c r="AO43" s="29" t="str">
        <f t="shared" si="13"/>
        <v/>
      </c>
      <c r="AP43" s="29" t="str">
        <f t="shared" si="14"/>
        <v/>
      </c>
      <c r="AQ43" s="29" t="str">
        <f t="shared" si="15"/>
        <v/>
      </c>
      <c r="AR43" s="29" t="str">
        <f t="shared" si="16"/>
        <v/>
      </c>
      <c r="AS43" s="29" t="s">
        <v>9</v>
      </c>
      <c r="AT43" s="29" t="str">
        <f t="shared" si="17"/>
        <v>{"id": "Sup_Base_22", "type": "http://www.semanticweb.org/FixOnt#Support", "representations": [{"file": "https://raw.githubusercontent.com/GiovanniLaRosa/AVATAR-Public/main/02.PalletAssembly.glb#Sup_Base_22", "unit": "1"}]}</v>
      </c>
      <c r="AU43" s="28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</v>
      </c>
      <c r="AV43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"1"}]},{"id": "Rec_Jaw_22", "type": "http://www.semanticweb.org/FixOnt#Jaw", "representations": [{"file": "https://raw.githubusercontent.com/GiovanniLaRosa/AVATAR-Public/main/02.PalletAssembly.glb#Rec_Jaw_22", "unit": "1"}]},{"id": "Rec_Jaw_23", "type": "http://www.semanticweb.org/FixOnt#Jaw", "representations": [{"file": "https://raw.githubusercontent.com/GiovanniLaRosa/AVATAR-Public/main/02.PalletAssembly.glb#Rec_Jaw_23",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"1"}]},{"id": "Sup_Base_21", "type": "http://www.semanticweb.org/FixOnt#Support", "representations": [{"file": "https://raw.githubusercontent.com/GiovanniLaRosa/AVATAR-Public/main/02.PalletAssembly.glb#Sup_Base_21", "unit": "1"}]},{"id": "Sup_Base_22", "type": "http://www.semanticweb.org/FixOnt#Support", "representations": [{"file": "https://raw.githubusercontent.com/GiovanniLaRosa/AVATAR-Public/main/02.PalletAssembly.glb#Sup_Base_22", "unit": "1"}]}</v>
      </c>
      <c r="AW43" s="29" t="s">
        <v>1</v>
      </c>
    </row>
    <row r="44" spans="1:49" s="28" customFormat="1" x14ac:dyDescent="0.2">
      <c r="A44" s="25" t="s">
        <v>71</v>
      </c>
      <c r="B44" s="35">
        <v>1</v>
      </c>
      <c r="D44" s="34" t="s">
        <v>77</v>
      </c>
      <c r="F44" s="30" t="s">
        <v>122</v>
      </c>
      <c r="G44" s="35">
        <v>1</v>
      </c>
      <c r="AB44" s="32" t="str">
        <f t="shared" si="0"/>
        <v>{"id": "Sup_Base_23"</v>
      </c>
      <c r="AC44" s="29" t="str">
        <f t="shared" si="1"/>
        <v/>
      </c>
      <c r="AD44" s="29" t="str">
        <f t="shared" si="2"/>
        <v>, "type": "http://www.semanticweb.org/FixOnt#Support"</v>
      </c>
      <c r="AE44" s="29" t="str">
        <f t="shared" si="3"/>
        <v/>
      </c>
      <c r="AF44" s="29" t="str">
        <f t="shared" si="4"/>
        <v>, "representations": [{"file": "https://raw.githubusercontent.com/GiovanniLaRosa/AVATAR-Public/main/02.PalletAssembly.glb#Sup_Base_23", "unit": "1"}]</v>
      </c>
      <c r="AG44" s="29" t="str">
        <f t="shared" si="5"/>
        <v/>
      </c>
      <c r="AH44" s="29" t="str">
        <f t="shared" si="6"/>
        <v/>
      </c>
      <c r="AI44" s="29" t="str">
        <f t="shared" si="7"/>
        <v/>
      </c>
      <c r="AJ44" s="29" t="str">
        <f t="shared" si="8"/>
        <v/>
      </c>
      <c r="AK44" s="29" t="str">
        <f t="shared" si="9"/>
        <v/>
      </c>
      <c r="AL44" s="29" t="str">
        <f t="shared" si="10"/>
        <v/>
      </c>
      <c r="AM44" s="29" t="str">
        <f t="shared" si="11"/>
        <v/>
      </c>
      <c r="AN44" s="29" t="str">
        <f t="shared" si="12"/>
        <v/>
      </c>
      <c r="AO44" s="29" t="str">
        <f t="shared" si="13"/>
        <v/>
      </c>
      <c r="AP44" s="29" t="str">
        <f t="shared" si="14"/>
        <v/>
      </c>
      <c r="AQ44" s="29" t="str">
        <f t="shared" si="15"/>
        <v/>
      </c>
      <c r="AR44" s="29" t="str">
        <f t="shared" si="16"/>
        <v/>
      </c>
      <c r="AS44" s="29" t="s">
        <v>9</v>
      </c>
      <c r="AT44" s="29" t="str">
        <f t="shared" si="17"/>
        <v>{"id": "Sup_Base_23", "type": "http://www.semanticweb.org/FixOnt#Support", "representations": [{"file": "https://raw.githubusercontent.com/GiovanniLaRosa/AVATAR-Public/main/02.PalletAssembly.glb#Sup_Base_23", "unit": "1"}]}</v>
      </c>
      <c r="AU44" s="28" t="str">
        <f t="shared" si="18"/>
        <v>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44" s="36" t="str">
        <f t="shared" si="19"/>
        <v>{"id": "Pallet Assembly", "representations": [{"file": "https://raw.githubusercontent.com/GiovanniLaRosa/AVATAR-Public/main/02.PalletAssembly.glb", "unit": "1"}]},{"id":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"1"}]},{"id": "Rec_Jaw_22", "type": "http://www.semanticweb.org/FixOnt#Jaw", "representations": [{"file": "https://raw.githubusercontent.com/GiovanniLaRosa/AVATAR-Public/main/02.PalletAssembly.glb#Rec_Jaw_22", "unit": "1"}]},{"id": "Rec_Jaw_23", "type": "http://www.semanticweb.org/FixOnt#Jaw", "representations": [{"file": "https://raw.githubusercontent.com/GiovanniLaRosa/AVATAR-Public/main/02.PalletAssembly.glb#Rec_Jaw_23",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"1"}]},{"id": "Sup_Base_21", "type": "http://www.semanticweb.org/FixOnt#Support", "representations": [{"file": "https://raw.githubusercontent.com/GiovanniLaRosa/AVATAR-Public/main/02.PalletAssembly.glb#Sup_Base_21", "unit": "1"}]},{"id": "Sup_Base_22", "type": "http://www.semanticweb.org/FixOnt#Support", "representations": [{"file": "https://raw.githubusercontent.com/GiovanniLaRosa/AVATAR-Public/main/02.PalletAssembly.glb#Sup_Base_22", "unit": "1"}]},{"id": "Sup_Base_23", "type": "http://www.semanticweb.org/FixOnt#Support", "representations": [{"file": "https://raw.githubusercontent.com/GiovanniLaRosa/AVATAR-Public/main/02.PalletAssembly.glb#Sup_Base_23", "unit": "1"}]}</v>
      </c>
      <c r="AW44" s="29" t="s">
        <v>1</v>
      </c>
    </row>
  </sheetData>
  <mergeCells count="4">
    <mergeCell ref="H1:J1"/>
    <mergeCell ref="K1:M1"/>
    <mergeCell ref="U1:V1"/>
    <mergeCell ref="W1:X1"/>
  </mergeCells>
  <hyperlinks>
    <hyperlink ref="D3" r:id="rId1" location="FourSidedVerticalToolingBlock" xr:uid="{9F0ECB59-0C6A-2B4B-AC64-635A7927AC97}"/>
    <hyperlink ref="D4" r:id="rId2" location="ZeroPointsRadialChuck" xr:uid="{B15B1EAF-126D-7C4F-BAF8-F66FE5B7391C}"/>
    <hyperlink ref="D5" r:id="rId3" location="Workpiece" xr:uid="{5FE36ACA-9E7A-694B-B932-59DE304960E0}"/>
    <hyperlink ref="D6" r:id="rId4" location="FixtureBody" xr:uid="{2A186480-261A-D946-AF73-ECB020FC8449}"/>
    <hyperlink ref="D7" r:id="rId5" location="Jaw" xr:uid="{B65C2603-CAE6-2048-9035-3A4BC66A4139}"/>
    <hyperlink ref="D8" r:id="rId6" location="Jaw" xr:uid="{1782BFE6-2BC6-7A45-9113-B5D2D44743C1}"/>
    <hyperlink ref="D9" r:id="rId7" location="Jaw" xr:uid="{B1896A4B-0148-7644-9CB0-A1649011873D}"/>
    <hyperlink ref="D10" r:id="rId8" location="Support" xr:uid="{27E480AE-4108-DB4D-95C0-4DA785F3768F}"/>
    <hyperlink ref="D11" r:id="rId9" location="Support" xr:uid="{D13CA732-FA3D-6A4A-A976-BF8D12A7E7C7}"/>
    <hyperlink ref="D12" r:id="rId10" location="Support" xr:uid="{8E7E0482-3206-804D-881A-EC0A5C775CFA}"/>
    <hyperlink ref="D13" r:id="rId11" location="ScrewTypeFasteners" xr:uid="{884EDDF8-4A7F-7541-B4EC-B70E1A2B08C4}"/>
    <hyperlink ref="D15" r:id="rId12" location="ScrewTypeFasteners" xr:uid="{04CF7B35-F9DF-3D49-8D49-9F8AFE707D02}"/>
    <hyperlink ref="D14" r:id="rId13" location="ScrewTypeFasteners" xr:uid="{53E27F21-FD46-E340-A500-3D2EDEBE5BCB}"/>
    <hyperlink ref="D16" r:id="rId14" location="ScrewTypeFasteners" xr:uid="{C558878A-A8A8-3148-BA31-F4E3AA6CA4FC}"/>
    <hyperlink ref="D17" r:id="rId15" location="Workpiece" xr:uid="{3C75CD9A-DCDB-EB46-9CE9-A0F62E7152A2}"/>
    <hyperlink ref="D18" r:id="rId16" location="FixtureBody" xr:uid="{1C412E29-5300-974F-A362-102992FAF0A1}"/>
    <hyperlink ref="D19" r:id="rId17" location="Jaw" xr:uid="{9D33B958-332C-2442-B0E4-060C08D22D13}"/>
    <hyperlink ref="D20" r:id="rId18" location="Jaw" xr:uid="{E5CB7262-880F-7B43-9F1E-03DB0EE7648C}"/>
    <hyperlink ref="D21" r:id="rId19" location="ViseHeldFixture" xr:uid="{2095E147-739D-CB4A-B4E1-8A1DC39B945A}"/>
    <hyperlink ref="D22" r:id="rId20" location="ViseHeldFixture" xr:uid="{E0F1F06B-B6C3-E94D-B81C-C19BF3C36622}"/>
    <hyperlink ref="D23" r:id="rId21" location="PinLocator" xr:uid="{0E3EDFFC-D66C-6A47-AE35-B3DB2186D045}"/>
    <hyperlink ref="D24" r:id="rId22" location="ScrewClamp" xr:uid="{5BAB0D83-BE08-DC48-89E5-A137BC63A072}"/>
    <hyperlink ref="D25" r:id="rId23" location="ViseHeldFixture" xr:uid="{625BF278-A2A5-B043-8630-3626AB5FE0E1}"/>
    <hyperlink ref="D26" r:id="rId24" location="ScrewTypeFasteners" xr:uid="{2EF6A656-0751-134C-BA39-E494E31E298F}"/>
    <hyperlink ref="D27" r:id="rId25" location="ScrewTypeFasteners" xr:uid="{8AD976EC-2EF2-2E49-928E-B2041DB52906}"/>
    <hyperlink ref="D28" r:id="rId26" location="PinTypeFasteners" xr:uid="{1C07F99C-BC60-C142-81F3-9E53D5A76EB3}"/>
    <hyperlink ref="D29" r:id="rId27" location="PinTypeFasteners" xr:uid="{6CA74640-9E18-8646-956B-6D38C9C1D97B}"/>
    <hyperlink ref="D30" r:id="rId28" location="Support" xr:uid="{A29BC527-6900-E644-A782-A81EDB8DC1DD}"/>
    <hyperlink ref="D31" r:id="rId29" location="Support" xr:uid="{DD0191C8-6BCD-1345-8523-8247429060E1}"/>
    <hyperlink ref="D32" r:id="rId30" location="Support" xr:uid="{33E3FD6A-B9A2-FD41-9B56-69329B8A5528}"/>
    <hyperlink ref="D33" r:id="rId31" location="Workpiece" xr:uid="{F3152D1B-8448-314F-A363-344515BBF58F}"/>
    <hyperlink ref="D34" r:id="rId32" location="FixtureBody" xr:uid="{548D1E89-5DCD-B14C-9C31-D46E34A60092}"/>
    <hyperlink ref="D35" r:id="rId33" location="Jaw" xr:uid="{D10B533E-7E84-4646-AC0B-DCEA324C5633}"/>
    <hyperlink ref="D36" r:id="rId34" location="Jaw" xr:uid="{754E1FAD-B2A8-A747-9214-9BBDE8BB0537}"/>
    <hyperlink ref="D37" r:id="rId35" location="Jaw" xr:uid="{25E11719-1DDE-B94E-BEA5-61891D2CA77D}"/>
    <hyperlink ref="D38" r:id="rId36" location="ScrewTypeFasteners" xr:uid="{9D2DAC11-D4C3-4A49-8CC3-D5CC10BE2A8C}"/>
    <hyperlink ref="D39" r:id="rId37" location="ScrewTypeFasteners" xr:uid="{59C5FDFD-5AB9-5C42-B2D4-4E863D20DEB9}"/>
    <hyperlink ref="D40" r:id="rId38" location="ScrewTypeFasteners" xr:uid="{EFEEC1DF-120E-D343-A95C-5F39BAAB955A}"/>
    <hyperlink ref="D41" r:id="rId39" location="ScrewTypeFasteners" xr:uid="{4C655900-BF9E-2E45-A49C-2D1CDF5AFAB2}"/>
    <hyperlink ref="D42" r:id="rId40" location="Support" xr:uid="{132FBF8B-F0E5-864D-9E51-89D685F035F7}"/>
    <hyperlink ref="D43" r:id="rId41" location="Support" xr:uid="{006A4C13-9AAA-424C-8211-0A32290FA0E2}"/>
    <hyperlink ref="D44" r:id="rId42" location="Support" xr:uid="{C6C25C55-E5D8-E74A-B8FC-1B4D00CFBBEE}"/>
    <hyperlink ref="F3" r:id="rId43" location="Tombstone Block" display="https://raw.githubusercontent.com/ak-asuthkar/Pallet-Assembly/main/Pallet%20Assembly_V5.glb#Tombstone Block" xr:uid="{57E84046-4B60-3942-B4FF-71FD11120D3F}"/>
    <hyperlink ref="F4:F44" r:id="rId44" location="Tombstone Block" display="https://raw.githubusercontent.com/ak-asuthkar/Pallet-Assembly/main/Pallet%20Assembly_V5.glb#Tombstone Block" xr:uid="{5FAF18B1-532D-41F9-8DD0-C67BD7A292C0}"/>
  </hyperlinks>
  <pageMargins left="0.7" right="0.7" top="0.75" bottom="0.75" header="0.3" footer="0.3"/>
  <pageSetup paperSize="9" orientation="portrait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Context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Utente</cp:lastModifiedBy>
  <dcterms:created xsi:type="dcterms:W3CDTF">2021-01-13T16:21:51Z</dcterms:created>
  <dcterms:modified xsi:type="dcterms:W3CDTF">2021-06-13T12:27:20Z</dcterms:modified>
</cp:coreProperties>
</file>