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F92BEA39-EADB-4583-A58E-E43FA738C8BA}" xr6:coauthVersionLast="47" xr6:coauthVersionMax="47" xr10:uidLastSave="{00000000-0000-0000-0000-000000000000}"/>
  <bookViews>
    <workbookView xWindow="-28920" yWindow="-120" windowWidth="29040" windowHeight="15840" tabRatio="484" activeTab="1" xr2:uid="{F487811F-0527-4F45-AB48-04B8DCD52C96}"/>
  </bookViews>
  <sheets>
    <sheet name="Context" sheetId="16" r:id="rId1"/>
    <sheet name="Assets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5" l="1"/>
  <c r="AR8" i="15"/>
  <c r="AQ8" i="15"/>
  <c r="AP8" i="15"/>
  <c r="AO8" i="15"/>
  <c r="AN8" i="15"/>
  <c r="AM8" i="15"/>
  <c r="AL8" i="15"/>
  <c r="AK8" i="15"/>
  <c r="AJ8" i="15"/>
  <c r="AI8" i="15"/>
  <c r="AH8" i="15"/>
  <c r="AG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E4" i="15"/>
  <c r="AD4" i="15"/>
  <c r="AC4" i="15"/>
  <c r="AB4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E3" i="15"/>
  <c r="AD3" i="15"/>
  <c r="AC3" i="15"/>
  <c r="AB3" i="15"/>
  <c r="AU2" i="15"/>
  <c r="AU3" i="15" s="1"/>
  <c r="AU4" i="15" s="1"/>
  <c r="AU5" i="15" s="1"/>
  <c r="AU6" i="15" s="1"/>
  <c r="AU7" i="15" s="1"/>
  <c r="AU8" i="15" s="1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F4" i="15" l="1"/>
  <c r="AT3" i="15"/>
  <c r="AT4" i="15"/>
  <c r="AT2" i="15"/>
  <c r="AF5" i="15" l="1"/>
  <c r="AT5" i="15" s="1"/>
  <c r="AV2" i="15"/>
  <c r="AV3" i="15" l="1"/>
  <c r="AF6" i="15" l="1"/>
  <c r="AT6" i="15" s="1"/>
  <c r="AF8" i="15"/>
  <c r="AT8" i="15" s="1"/>
  <c r="AF7" i="15"/>
  <c r="AT7" i="15" s="1"/>
  <c r="AV4" i="15"/>
  <c r="AV5" i="15" l="1"/>
  <c r="AV6" i="15" l="1"/>
  <c r="AV7" i="15" l="1"/>
  <c r="AV8" i="15" l="1"/>
  <c r="B1" i="16" s="1"/>
</calcChain>
</file>

<file path=xl/sharedStrings.xml><?xml version="1.0" encoding="utf-8"?>
<sst xmlns="http://schemas.openxmlformats.org/spreadsheetml/2006/main" count="89" uniqueCount="57">
  <si>
    <t>JSON file text</t>
  </si>
  <si>
    <t xml:space="preserve"> </t>
  </si>
  <si>
    <t xml:space="preserve">{"context": { "UnitOfMeasureScale": </t>
  </si>
  <si>
    <t xml:space="preserve">,"Zup": </t>
  </si>
  <si>
    <t>, "RepoPath": "</t>
  </si>
  <si>
    <t>"scene": [</t>
  </si>
  <si>
    <t>], "assets": [</t>
  </si>
  <si>
    <t>UnitOfMeasureScale</t>
  </si>
  <si>
    <t>Zup convention (true/false)</t>
  </si>
  <si>
    <t>false</t>
  </si>
  <si>
    <t>repository location</t>
  </si>
  <si>
    <t>id</t>
  </si>
  <si>
    <t>inScene</t>
  </si>
  <si>
    <t>descr</t>
  </si>
  <si>
    <t>type</t>
  </si>
  <si>
    <t>model</t>
  </si>
  <si>
    <t>file</t>
  </si>
  <si>
    <t>unit</t>
  </si>
  <si>
    <t>position</t>
  </si>
  <si>
    <t>rotation</t>
  </si>
  <si>
    <t>placementRelTo</t>
    <phoneticPr fontId="3" type="noConversion"/>
  </si>
  <si>
    <t>parentObject</t>
  </si>
  <si>
    <t>connectedTo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</si>
  <si>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</si>
  <si>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</si>
  <si>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</si>
  <si>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</si>
  <si>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</si>
  <si>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</si>
  <si>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</si>
  <si>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</si>
  <si>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/>
  </si>
  <si>
    <t>HPM450U</t>
  </si>
  <si>
    <t>}</t>
  </si>
  <si>
    <t>Pallet-Floating-X</t>
    <phoneticPr fontId="3" type="noConversion"/>
  </si>
  <si>
    <t>Pallet-Floating-X:1</t>
    <phoneticPr fontId="3" type="noConversion"/>
  </si>
  <si>
    <t>SpindleSup-Floating-Y</t>
    <phoneticPr fontId="3" type="noConversion"/>
  </si>
  <si>
    <t>SpindleSup-Floating-Y:1</t>
    <phoneticPr fontId="3" type="noConversion"/>
  </si>
  <si>
    <t>TableSup1-Rotating-Y</t>
    <phoneticPr fontId="3" type="noConversion"/>
  </si>
  <si>
    <t>TableSup1-Rotating-Y:1</t>
    <phoneticPr fontId="3" type="noConversion"/>
  </si>
  <si>
    <t>Table-Rotating-Z</t>
    <phoneticPr fontId="3" type="noConversion"/>
  </si>
  <si>
    <t>Table-Rotating-Z:1</t>
    <phoneticPr fontId="3" type="noConversion"/>
  </si>
  <si>
    <t>SpindleSup1-Floating-Z</t>
    <phoneticPr fontId="3" type="noConversion"/>
  </si>
  <si>
    <t>SpindleSup1-Floating-Z:1</t>
    <phoneticPr fontId="3" type="noConversion"/>
  </si>
  <si>
    <t>Spindle-Rotating-Z-A</t>
    <phoneticPr fontId="3" type="noConversion"/>
  </si>
  <si>
    <t>Spindle-Rotating-Z-A:1</t>
    <phoneticPr fontId="3" type="noConversion"/>
  </si>
  <si>
    <t>http://www.ontoeng.com/factory#WorkholdingPallet</t>
  </si>
  <si>
    <t>http://www.ontoeng.com/factory#MachineTool</t>
  </si>
  <si>
    <t>http://www.ontoeng.com/factory#Tool</t>
  </si>
  <si>
    <t>http://www.ontoeng.com/factory#PalletPosition</t>
  </si>
  <si>
    <t>https://raw.githubusercontent.com/GiovanniLaRosa/AVATAR-Public/main/02.MikronMachineHPM450U.glb</t>
  </si>
  <si>
    <t>https://raw.githubusercontent.com/GiovanniLaRosa/AVATAR-Public/main/02.MikronMachineHPM450U.glb#Pallet-Floating-X</t>
  </si>
  <si>
    <t>https://raw.githubusercontent.com/GiovanniLaRosa/AVATAR-Public/main/02.MikronMachineHPM450U.glb#Pallet-Floating-X#SpindleSup-Floating-Y</t>
  </si>
  <si>
    <t>https://raw.githubusercontent.com/GiovanniLaRosa/AVATAR-Public/main/02.MikronMachineHPM450U.glb#Pallet-Floating-X#SpindleSup-Floating-Y#TableSup1-Rotating-Y</t>
  </si>
  <si>
    <t>https://raw.githubusercontent.com/GiovanniLaRosa/AVATAR-Public/main/02.MikronMachineHPM450U.glb#Pallet-Floating-X#SpindleSup-Floating-Y#TableSup1-Rotating-Y#Table-Rotating-Z</t>
  </si>
  <si>
    <t>https://raw.githubusercontent.com/GiovanniLaRosa/AVATAR-Public/main/02.MikronMachineHPM450U.glb#Pallet-Floating-X#SpindleSup-Floating-Y#TableSup1-Rotating-Y#Table-Rotating-Z#SpindleSup1-Floating-Z</t>
  </si>
  <si>
    <t>https://raw.githubusercontent.com/GiovanniLaRosa/AVATAR-Public/main/02.MikronMachineHPM450U.glb#Pallet-Floating-X#SpindleSup-Floating-Y#TableSup1-Rotating-Y#Table-Rotating-Z#SpindleSup1-Floating-Z#Spindle-Rotating-Z-A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</si>
</sst>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 vertical="top" wrapText="1"/>
    </xf>
    <xf numFmtId="0" fontId="5" fillId="5" borderId="0" xfId="0" applyFont="1" applyFill="1" applyBorder="1" applyAlignment="1">
      <alignment horizontal="center" wrapText="1"/>
    </xf>
    <xf numFmtId="0" fontId="5" fillId="5" borderId="0" xfId="0" applyFont="1" applyFill="1" applyBorder="1" applyAlignment="1">
      <alignment horizontal="center" vertical="top"/>
    </xf>
    <xf numFmtId="0" fontId="5" fillId="5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6" fillId="0" borderId="0" xfId="0" quotePrefix="1" applyFont="1" applyBorder="1"/>
    <xf numFmtId="0" fontId="6" fillId="0" borderId="0" xfId="0" quotePrefix="1" applyFont="1" applyBorder="1" applyAlignment="1"/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vertical="center" wrapText="1"/>
    </xf>
    <xf numFmtId="0" fontId="7" fillId="0" borderId="0" xfId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6" fillId="2" borderId="0" xfId="0" applyFont="1" applyFill="1" applyBorder="1"/>
    <xf numFmtId="0" fontId="6" fillId="4" borderId="0" xfId="0" applyFont="1" applyFill="1" applyBorder="1" applyAlignment="1"/>
    <xf numFmtId="49" fontId="6" fillId="0" borderId="0" xfId="0" applyNumberFormat="1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9" fillId="0" borderId="0" xfId="0" applyFont="1" applyBorder="1" applyAlignment="1">
      <alignment horizontal="left" vertical="center" wrapText="1"/>
    </xf>
    <xf numFmtId="0" fontId="5" fillId="5" borderId="0" xfId="0" applyNumberFormat="1" applyFont="1" applyFill="1" applyBorder="1" applyAlignment="1">
      <alignment horizontal="center" vertical="top" wrapText="1"/>
    </xf>
    <xf numFmtId="0" fontId="7" fillId="0" borderId="0" xfId="1" applyNumberFormat="1" applyFont="1" applyBorder="1" applyAlignment="1">
      <alignment horizontal="left" vertical="top"/>
    </xf>
    <xf numFmtId="0" fontId="6" fillId="0" borderId="0" xfId="0" applyNumberFormat="1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iovanniLaRosa/AVATAR-Public/blob/main/02.MikronMachineHPM450U.glb" TargetMode="External"/><Relationship Id="rId1" Type="http://schemas.openxmlformats.org/officeDocument/2006/relationships/hyperlink" Target="https://github.com/GiovanniLaRosa/AVATAR-Public/blob/main/02.MikronMachineHPM450U.g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1" sqref="B1"/>
    </sheetView>
  </sheetViews>
  <sheetFormatPr defaultColWidth="8.85546875" defaultRowHeight="15"/>
  <cols>
    <col min="1" max="1" width="25.42578125" customWidth="1"/>
    <col min="2" max="2" width="17.7109375" customWidth="1"/>
  </cols>
  <sheetData>
    <row r="1" spans="1:9" ht="15.75" thickBot="1">
      <c r="A1" s="1" t="s">
        <v>0</v>
      </c>
      <c r="B1" s="2" t="str">
        <f>CONCATENATE(Context!D1,B3,Context!E1,B4,Context!F1,B5,"""},",Context!G1,Assets!AU8,Context!H1,Assets!AV8,"]}")</f>
        <v>{"context": { "UnitOfMeasureScale": 0,01,"Zup": false, "RepoPath": ""},"scene": ["HPM450U","Pallet-Floating-X","SpindleSup-Floating-Y","TableSup1-Rotating-Y","Table-Rotating-Z","SpindleSup1-Floating-Z","Spindle-Rotating-Z-A"], "assets": [{"id": "HPM450U", "type": "http://www.ontoeng.com/factory#MachineTool", "representations": [{"file": "https://raw.githubusercontent.com/GiovanniLaRosa/AVATAR-Public/main/02.MikronMachineHPM450U.glb", "unit": 1}]},{"id": "Pallet-Floating-X", "type": "http://www.ontoeng.com/factory#PalletPosition", "representations": [{"file": "https://raw.githubusercontent.com/GiovanniLaRosa/AVATAR-Public/main/02.MikronMachineHPM450U.glb#Pallet-Floating-X", "unit": 1}], "parentObject": "Pallet-Floating-X:1"},{"id": "SpindleSup-Floating-Y", "type": "http://www.ontoeng.com/factory#Tool", "representations": [{"file": "https://raw.githubusercontent.com/GiovanniLaRosa/AVATAR-Public/main/02.MikronMachineHPM450U.glb#Pallet-Floating-X#SpindleSup-Floating-Y", "unit": 1}], "parentObject": "SpindleSup-Floating-Y:1"},{"id": "TableSup1-Rotating-Y", "type": "http://www.ontoeng.com/factory#WorkholdingPallet", "representations": [{"file": "https://raw.githubusercontent.com/GiovanniLaRosa/AVATAR-Public/main/02.MikronMachineHPM450U.glb#Pallet-Floating-X#SpindleSup-Floating-Y#TableSup1-Rotating-Y", "unit": 1}], "parentObject": "TableSup1-Rotating-Y:1"},{"id": "Table-Rotating-Z", "type": "http://www.ontoeng.com/factory#WorkholdingPallet", "representations": [{"file": "https://raw.githubusercontent.com/GiovanniLaRosa/AVATAR-Public/main/02.MikronMachineHPM450U.glb#Pallet-Floating-X#SpindleSup-Floating-Y#TableSup1-Rotating-Y#Table-Rotating-Z", "unit": 1}], "parentObject": "Table-Rotating-Z:1"},{"id": "SpindleSup1-Floating-Z", "type": "http://www.ontoeng.com/factory#Tool", "representations": [{"file": "https://raw.githubusercontent.com/GiovanniLaRosa/AVATAR-Public/main/02.MikronMachineHPM450U.glb#Pallet-Floating-X#SpindleSup-Floating-Y#TableSup1-Rotating-Y#Table-Rotating-Z#SpindleSup1-Floating-Z", "unit": 1}], "parentObject": "SpindleSup1-Floating-Z:1"},{"id": "Spindle-Rotating-Z-A", "type": "http://www.ontoeng.com/factory#Tool", "representations": [{"file": "https://raw.githubusercontent.com/GiovanniLaRosa/AVATAR-Public/main/02.MikronMachineHPM450U.glb#Pallet-Floating-X#SpindleSup-Floating-Y#TableSup1-Rotating-Y#Table-Rotating-Z#SpindleSup1-Floating-Z#Spindle-Rotating-Z-A", "unit": 1}], "parentObject": "Spindle-Rotating-Z-A:1"}]}</v>
      </c>
      <c r="C1" t="s">
        <v>1</v>
      </c>
      <c r="D1" s="9" t="s">
        <v>2</v>
      </c>
      <c r="E1" s="10" t="s">
        <v>3</v>
      </c>
      <c r="F1" s="9" t="s">
        <v>4</v>
      </c>
      <c r="G1" s="11" t="s">
        <v>5</v>
      </c>
      <c r="H1" s="9" t="s">
        <v>6</v>
      </c>
      <c r="I1" t="s">
        <v>1</v>
      </c>
    </row>
    <row r="2" spans="1:9" ht="15.75" thickBot="1"/>
    <row r="3" spans="1:9">
      <c r="A3" s="3" t="s">
        <v>7</v>
      </c>
      <c r="B3" s="6">
        <v>0.01</v>
      </c>
    </row>
    <row r="4" spans="1:9">
      <c r="A4" s="4" t="s">
        <v>8</v>
      </c>
      <c r="B4" s="7" t="s">
        <v>9</v>
      </c>
    </row>
    <row r="5" spans="1:9" ht="15.75" thickBot="1">
      <c r="A5" s="5" t="s">
        <v>10</v>
      </c>
      <c r="B5" s="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B56"/>
  <sheetViews>
    <sheetView tabSelected="1" zoomScale="88" zoomScaleNormal="115" workbookViewId="0">
      <pane xSplit="1" ySplit="1" topLeftCell="B2" activePane="bottomRight" state="frozen"/>
      <selection pane="topRight" activeCell="A4" sqref="A4:A54"/>
      <selection pane="bottomLeft" activeCell="A4" sqref="A4:A54"/>
      <selection pane="bottomRight" activeCell="F2" sqref="F2:F8"/>
    </sheetView>
  </sheetViews>
  <sheetFormatPr defaultColWidth="8.85546875" defaultRowHeight="14.1" customHeight="1"/>
  <cols>
    <col min="1" max="1" width="35.85546875" style="19" customWidth="1"/>
    <col min="2" max="2" width="13.7109375" style="16" customWidth="1"/>
    <col min="3" max="3" width="13.7109375" style="19" customWidth="1"/>
    <col min="4" max="4" width="49.85546875" style="39" bestFit="1" customWidth="1"/>
    <col min="5" max="5" width="4.85546875" style="19" customWidth="1"/>
    <col min="6" max="6" width="112" style="43" bestFit="1" customWidth="1"/>
    <col min="7" max="7" width="4.85546875" style="16" customWidth="1"/>
    <col min="8" max="13" width="4.85546875" style="19" customWidth="1"/>
    <col min="14" max="14" width="24.85546875" style="19" customWidth="1"/>
    <col min="15" max="15" width="34.7109375" style="19" customWidth="1"/>
    <col min="16" max="16" width="3.28515625" style="19" customWidth="1"/>
    <col min="17" max="17" width="4.7109375" style="19" customWidth="1"/>
    <col min="18" max="26" width="2.28515625" style="19" customWidth="1"/>
    <col min="27" max="27" width="3.28515625" style="16" customWidth="1"/>
    <col min="28" max="28" width="29" style="19" bestFit="1" customWidth="1"/>
    <col min="29" max="29" width="1.7109375" style="19" customWidth="1"/>
    <col min="30" max="30" width="59.7109375" style="19" bestFit="1" customWidth="1"/>
    <col min="31" max="31" width="1.7109375" style="19" customWidth="1"/>
    <col min="32" max="32" width="149" style="19" bestFit="1" customWidth="1"/>
    <col min="33" max="35" width="1.7109375" style="19" customWidth="1"/>
    <col min="36" max="36" width="41.28515625" style="19" bestFit="1" customWidth="1"/>
    <col min="37" max="45" width="1.7109375" style="19" customWidth="1"/>
    <col min="46" max="46" width="255.7109375" style="19" bestFit="1" customWidth="1"/>
    <col min="47" max="47" width="136.42578125" style="19" bestFit="1" customWidth="1"/>
    <col min="48" max="48" width="255.5703125" style="39" customWidth="1"/>
    <col min="49" max="49" width="7.140625" style="19" customWidth="1"/>
    <col min="50" max="51" width="3" style="19" customWidth="1"/>
    <col min="52" max="52" width="2.7109375" style="19" customWidth="1"/>
    <col min="53" max="53" width="9.42578125" style="19" customWidth="1"/>
    <col min="54" max="54" width="1.85546875" style="19" customWidth="1"/>
    <col min="55" max="16384" width="8.85546875" style="19"/>
  </cols>
  <sheetData>
    <row r="1" spans="1:54" ht="14.1" customHeight="1">
      <c r="A1" s="12" t="s">
        <v>11</v>
      </c>
      <c r="B1" s="13" t="s">
        <v>12</v>
      </c>
      <c r="C1" s="12" t="s">
        <v>13</v>
      </c>
      <c r="D1" s="14" t="s">
        <v>14</v>
      </c>
      <c r="E1" s="12" t="s">
        <v>15</v>
      </c>
      <c r="F1" s="41" t="s">
        <v>16</v>
      </c>
      <c r="G1" s="12" t="s">
        <v>17</v>
      </c>
      <c r="H1" s="15" t="s">
        <v>18</v>
      </c>
      <c r="I1" s="15"/>
      <c r="J1" s="15"/>
      <c r="K1" s="15" t="s">
        <v>19</v>
      </c>
      <c r="L1" s="15"/>
      <c r="M1" s="15"/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  <c r="S1" s="12" t="s">
        <v>25</v>
      </c>
      <c r="T1" s="12" t="s">
        <v>26</v>
      </c>
      <c r="U1" s="15" t="s">
        <v>27</v>
      </c>
      <c r="V1" s="15"/>
      <c r="W1" s="15" t="s">
        <v>28</v>
      </c>
      <c r="X1" s="15"/>
      <c r="Y1" s="12" t="s">
        <v>29</v>
      </c>
      <c r="Z1" s="12" t="s">
        <v>30</v>
      </c>
      <c r="AB1" s="17" t="s">
        <v>31</v>
      </c>
      <c r="AC1" s="17" t="s">
        <v>31</v>
      </c>
      <c r="AD1" s="17" t="s">
        <v>31</v>
      </c>
      <c r="AE1" s="17" t="s">
        <v>31</v>
      </c>
      <c r="AF1" s="17" t="s">
        <v>31</v>
      </c>
      <c r="AG1" s="17" t="s">
        <v>31</v>
      </c>
      <c r="AH1" s="17" t="s">
        <v>31</v>
      </c>
      <c r="AI1" s="17" t="s">
        <v>31</v>
      </c>
      <c r="AJ1" s="17" t="s">
        <v>31</v>
      </c>
      <c r="AK1" s="17" t="s">
        <v>31</v>
      </c>
      <c r="AL1" s="17" t="s">
        <v>31</v>
      </c>
      <c r="AM1" s="17" t="s">
        <v>31</v>
      </c>
      <c r="AN1" s="17" t="s">
        <v>31</v>
      </c>
      <c r="AO1" s="17" t="s">
        <v>31</v>
      </c>
      <c r="AP1" s="17" t="s">
        <v>31</v>
      </c>
      <c r="AQ1" s="17" t="s">
        <v>31</v>
      </c>
      <c r="AR1" s="17" t="s">
        <v>31</v>
      </c>
      <c r="AS1" s="17" t="s">
        <v>31</v>
      </c>
      <c r="AT1" s="17" t="s">
        <v>31</v>
      </c>
      <c r="AU1" s="17" t="s">
        <v>31</v>
      </c>
      <c r="AV1" s="18" t="s">
        <v>31</v>
      </c>
      <c r="BB1" s="20" t="s">
        <v>1</v>
      </c>
    </row>
    <row r="2" spans="1:54" s="20" customFormat="1" ht="14.1" customHeight="1">
      <c r="A2" s="21" t="s">
        <v>32</v>
      </c>
      <c r="B2" s="22">
        <v>1</v>
      </c>
      <c r="C2" s="23"/>
      <c r="D2" s="24" t="s">
        <v>47</v>
      </c>
      <c r="E2" s="25"/>
      <c r="F2" s="42" t="s">
        <v>50</v>
      </c>
      <c r="G2" s="26">
        <v>1</v>
      </c>
      <c r="H2" s="27"/>
      <c r="I2" s="27"/>
      <c r="J2" s="27"/>
      <c r="K2" s="27"/>
      <c r="L2" s="27"/>
      <c r="M2" s="27"/>
      <c r="N2" s="25"/>
      <c r="O2" s="25"/>
      <c r="P2" s="28"/>
      <c r="Q2" s="28"/>
      <c r="R2" s="28"/>
      <c r="S2" s="28"/>
      <c r="T2" s="29"/>
      <c r="U2" s="29"/>
      <c r="V2" s="29"/>
      <c r="W2" s="29"/>
      <c r="X2" s="29"/>
      <c r="Y2" s="29"/>
      <c r="Z2" s="29"/>
      <c r="AA2" s="30"/>
      <c r="AB2" s="31" t="str">
        <f>CONCATENATE("{""",A$1,""": """,A2,"""")</f>
        <v>{"id": "HPM450U"</v>
      </c>
      <c r="AC2" s="32" t="str">
        <f>IF(C2&lt;&gt;"",CONCATENATE(", """,C$1,""": """,C2,""""),"")</f>
        <v/>
      </c>
      <c r="AD2" s="32" t="str">
        <f>IF(D2&lt;&gt;"",CONCATENATE(", """,D$1,""": """,D2,""""),"")</f>
        <v>, "type": "http://www.ontoeng.com/factory#MachineTool"</v>
      </c>
      <c r="AE2" s="32" t="str">
        <f>IF(E2&lt;&gt;"",CONCATENATE(", """,E$1,""": """,E2,""""),"")</f>
        <v/>
      </c>
      <c r="AF2" s="32" t="str">
        <f>IF(F2&lt;&gt;"",CONCATENATE(", ""representations"": [{""file"": """,F2,""", ""unit"": ",G2,"}]"),"")</f>
        <v>, "representations": [{"file": "https://raw.githubusercontent.com/GiovanniLaRosa/AVATAR-Public/main/02.MikronMachineHPM450U.glb", "unit": 1}]</v>
      </c>
      <c r="AG2" s="32" t="str">
        <f>IF(H2&lt;&gt;"",CONCATENATE(", """,H$1,""": [",H2,",",I2,",",J2,"]"),"")</f>
        <v/>
      </c>
      <c r="AH2" s="32" t="str">
        <f>IF(K2&lt;&gt;"",CONCATENATE(", """,K$1,""": [",K2,",",L2,",",M2,"]"),"")</f>
        <v/>
      </c>
      <c r="AI2" s="32" t="str">
        <f>IF(N2&lt;&gt;"",CONCATENATE(", """,N$1,""": """,N2,""""),"")</f>
        <v/>
      </c>
      <c r="AJ2" s="32" t="str">
        <f>IF(O2&lt;&gt;"",CONCATENATE(", """,O$1,""": """,O2,""""),"")</f>
        <v/>
      </c>
      <c r="AK2" s="32" t="str">
        <f>IF(P2&lt;&gt;"",CONCATENATE(", """,P$1,""": [""",P2,"""]"),"")</f>
        <v/>
      </c>
      <c r="AL2" s="32" t="str">
        <f>IF(Q2&lt;&gt;"",CONCATENATE(", """,Q$1,""": [""",Q2,"""]"),"")</f>
        <v/>
      </c>
      <c r="AM2" s="32" t="str">
        <f>IF(R2&lt;&gt;"",CONCATENATE(", """,R$1,""": [""",R2,"""]"),"")</f>
        <v/>
      </c>
      <c r="AN2" s="32" t="str">
        <f>IF(S2&lt;&gt;"",CONCATENATE(", """,S$1,""": ",S2),"")</f>
        <v/>
      </c>
      <c r="AO2" s="32" t="str">
        <f>IF(T2&lt;&gt;"",CONCATENATE(", """,T$1,""": ",T2),"")</f>
        <v/>
      </c>
      <c r="AP2" s="32" t="str">
        <f>IF(U2&lt;&gt;"",CONCATENATE(", ""failureModes"":  [{""TTF"": """,U2,"(",V2,")"",""TTR"": """,W2,"(",X2,")""}]"),"")</f>
        <v/>
      </c>
      <c r="AQ2" s="32" t="str">
        <f>IF(Y2&lt;&gt;"",CONCATENATE(", """,Y$1,""": ",Y2),"")</f>
        <v/>
      </c>
      <c r="AR2" s="32" t="str">
        <f>IF(Z2&lt;&gt;"",CONCATENATE(", """,Z$1,""": ",Z2),"")</f>
        <v/>
      </c>
      <c r="AS2" s="32" t="s">
        <v>33</v>
      </c>
      <c r="AT2" s="32" t="str">
        <f>CONCATENATE(AB2,AC2,AD2,AE2,AF2,AG2,AH2,AI2,AJ2,AK2,AL2,AM2,AN2,AO2,AP2,AQ2,AR2,AS2)</f>
        <v>{"id": "HPM450U", "type": "http://www.ontoeng.com/factory#MachineTool", "representations": [{"file": "https://raw.githubusercontent.com/GiovanniLaRosa/AVATAR-Public/main/02.MikronMachineHPM450U.glb", "unit": 1}]}</v>
      </c>
      <c r="AU2" s="33" t="str">
        <f>IF(B2=1,CONCATENATE(IF(AU1&lt;&gt;"",CONCATENATE(AU1,","),""),"""",A2,""""),AU1)</f>
        <v>"HPM450U"</v>
      </c>
      <c r="AV2" s="34" t="str">
        <f>IF(A2&lt;&gt;"",CONCATENATE(IF(AV1&lt;&gt;"",CONCATENATE(AV1,","),""),AT2),AV1)</f>
        <v>{"id": "HPM450U", "type": "http://www.ontoeng.com/factory#MachineTool", "representations": [{"file": "https://raw.githubusercontent.com/GiovanniLaRosa/AVATAR-Public/main/02.MikronMachineHPM450U.glb", "unit": 1}]}</v>
      </c>
      <c r="BB2" s="20" t="s">
        <v>1</v>
      </c>
    </row>
    <row r="3" spans="1:54" s="36" customFormat="1" ht="14.1" customHeight="1">
      <c r="A3" s="21" t="s">
        <v>34</v>
      </c>
      <c r="B3" s="22">
        <v>1</v>
      </c>
      <c r="C3" s="35"/>
      <c r="D3" s="20" t="s">
        <v>49</v>
      </c>
      <c r="E3" s="25"/>
      <c r="F3" s="42" t="s">
        <v>51</v>
      </c>
      <c r="G3" s="26">
        <v>1</v>
      </c>
      <c r="H3" s="27"/>
      <c r="I3" s="27"/>
      <c r="J3" s="27"/>
      <c r="K3" s="27"/>
      <c r="L3" s="27"/>
      <c r="M3" s="27"/>
      <c r="O3" s="36" t="s">
        <v>35</v>
      </c>
      <c r="P3" s="28"/>
      <c r="Q3" s="28"/>
      <c r="R3" s="37"/>
      <c r="S3" s="37"/>
      <c r="T3" s="29"/>
      <c r="U3" s="29"/>
      <c r="V3" s="29"/>
      <c r="W3" s="29"/>
      <c r="X3" s="29"/>
      <c r="Y3" s="29"/>
      <c r="Z3" s="29"/>
      <c r="AA3" s="27"/>
      <c r="AB3" s="31" t="str">
        <f t="shared" ref="AB3:AB8" si="0">CONCATENATE("{""",A$1,""": """,A3,"""")</f>
        <v>{"id": "Pallet-Floating-X"</v>
      </c>
      <c r="AC3" s="32" t="str">
        <f t="shared" ref="AC3:AE8" si="1">IF(C3&lt;&gt;"",CONCATENATE(", """,C$1,""": """,C3,""""),"")</f>
        <v/>
      </c>
      <c r="AD3" s="32" t="str">
        <f t="shared" si="1"/>
        <v>, "type": "http://www.ontoeng.com/factory#PalletPosition"</v>
      </c>
      <c r="AE3" s="32" t="str">
        <f t="shared" si="1"/>
        <v/>
      </c>
      <c r="AF3" s="32" t="str">
        <f t="shared" ref="AF3:AF8" si="2">IF(F3&lt;&gt;"",CONCATENATE(", ""representations"": [{""file"": """,F3,""", ""unit"": ",G3,"}]"),"")</f>
        <v>, "representations": [{"file": "https://raw.githubusercontent.com/GiovanniLaRosa/AVATAR-Public/main/02.MikronMachineHPM450U.glb#Pallet-Floating-X", "unit": 1}]</v>
      </c>
      <c r="AG3" s="32" t="str">
        <f t="shared" ref="AG3:AG8" si="3">IF(H3&lt;&gt;"",CONCATENATE(", """,H$1,""": [",H3,",",I3,",",J3,"]"),"")</f>
        <v/>
      </c>
      <c r="AH3" s="32" t="str">
        <f t="shared" ref="AH3:AH8" si="4">IF(K3&lt;&gt;"",CONCATENATE(", """,K$1,""": [",K3,",",L3,",",M3,"]"),"")</f>
        <v/>
      </c>
      <c r="AI3" s="32" t="str">
        <f t="shared" ref="AI3:AJ8" si="5">IF(N3&lt;&gt;"",CONCATENATE(", """,N$1,""": """,N3,""""),"")</f>
        <v/>
      </c>
      <c r="AJ3" s="32" t="str">
        <f t="shared" si="5"/>
        <v>, "parentObject": "Pallet-Floating-X:1"</v>
      </c>
      <c r="AK3" s="32" t="str">
        <f t="shared" ref="AK3:AM8" si="6">IF(P3&lt;&gt;"",CONCATENATE(", """,P$1,""": [""",P3,"""]"),"")</f>
        <v/>
      </c>
      <c r="AL3" s="32" t="str">
        <f t="shared" si="6"/>
        <v/>
      </c>
      <c r="AM3" s="32" t="str">
        <f t="shared" si="6"/>
        <v/>
      </c>
      <c r="AN3" s="32" t="str">
        <f t="shared" ref="AN3:AO8" si="7">IF(S3&lt;&gt;"",CONCATENATE(", """,S$1,""": ",S3),"")</f>
        <v/>
      </c>
      <c r="AO3" s="32" t="str">
        <f t="shared" si="7"/>
        <v/>
      </c>
      <c r="AP3" s="32" t="str">
        <f t="shared" ref="AP3:AP8" si="8">IF(U3&lt;&gt;"",CONCATENATE(", ""failureModes"":  [{""TTF"": """,U3,"(",V3,")"",""TTR"": """,W3,"(",X3,")""}]"),"")</f>
        <v/>
      </c>
      <c r="AQ3" s="32" t="str">
        <f t="shared" ref="AQ3:AR8" si="9">IF(Y3&lt;&gt;"",CONCATENATE(", """,Y$1,""": ",Y3),"")</f>
        <v/>
      </c>
      <c r="AR3" s="32" t="str">
        <f t="shared" si="9"/>
        <v/>
      </c>
      <c r="AS3" s="32" t="s">
        <v>33</v>
      </c>
      <c r="AT3" s="32" t="str">
        <f t="shared" ref="AT3:AT8" si="10">CONCATENATE(AB3,AC3,AD3,AE3,AF3,AG3,AH3,AI3,AJ3,AK3,AL3,AM3,AN3,AO3,AP3,AQ3,AR3,AS3)</f>
        <v>{"id": "Pallet-Floating-X", "type": "http://www.ontoeng.com/factory#PalletPosition", "representations": [{"file": "https://raw.githubusercontent.com/GiovanniLaRosa/AVATAR-Public/main/02.MikronMachineHPM450U.glb#Pallet-Floating-X", "unit": 1}], "parentObject": "Pallet-Floating-X:1"}</v>
      </c>
      <c r="AU3" s="33" t="str">
        <f t="shared" ref="AU3:AU8" si="11">IF(B3=1,CONCATENATE(IF(AU2&lt;&gt;"",CONCATENATE(AU2,","),""),"""",A3,""""),AU2)</f>
        <v>"HPM450U","Pallet-Floating-X"</v>
      </c>
      <c r="AV3" s="34" t="str">
        <f>IF(A3&lt;&gt;"",CONCATENATE(IF(AV2&lt;&gt;"",CONCATENATE(AV2,","),""),AT3),AV2)</f>
        <v>{"id": "HPM450U", "type": "http://www.ontoeng.com/factory#MachineTool", "representations": [{"file": "https://raw.githubusercontent.com/GiovanniLaRosa/AVATAR-Public/main/02.MikronMachineHPM450U.glb", "unit": 1}]},{"id": "Pallet-Floating-X", "type": "http://www.ontoeng.com/factory#PalletPosition", "representations": [{"file": "https://raw.githubusercontent.com/GiovanniLaRosa/AVATAR-Public/main/02.MikronMachineHPM450U.glb#Pallet-Floating-X", "unit": 1}], "parentObject": "Pallet-Floating-X:1"}</v>
      </c>
      <c r="AW3" s="20"/>
    </row>
    <row r="4" spans="1:54" s="20" customFormat="1" ht="14.1" customHeight="1">
      <c r="A4" s="21" t="s">
        <v>36</v>
      </c>
      <c r="B4" s="22">
        <v>1</v>
      </c>
      <c r="C4" s="35"/>
      <c r="D4" s="24" t="s">
        <v>48</v>
      </c>
      <c r="E4" s="36"/>
      <c r="F4" s="42" t="s">
        <v>52</v>
      </c>
      <c r="G4" s="26">
        <v>1</v>
      </c>
      <c r="H4" s="27"/>
      <c r="I4" s="27"/>
      <c r="J4" s="27"/>
      <c r="K4" s="27"/>
      <c r="L4" s="27"/>
      <c r="M4" s="27"/>
      <c r="N4" s="36"/>
      <c r="O4" s="36" t="s">
        <v>37</v>
      </c>
      <c r="P4" s="28"/>
      <c r="Q4" s="28"/>
      <c r="R4" s="37"/>
      <c r="S4" s="37"/>
      <c r="T4" s="29"/>
      <c r="U4" s="29"/>
      <c r="V4" s="29"/>
      <c r="W4" s="29"/>
      <c r="X4" s="29"/>
      <c r="Y4" s="29"/>
      <c r="Z4" s="29"/>
      <c r="AA4" s="30"/>
      <c r="AB4" s="31" t="str">
        <f t="shared" si="0"/>
        <v>{"id": "SpindleSup-Floating-Y"</v>
      </c>
      <c r="AC4" s="32" t="str">
        <f t="shared" si="1"/>
        <v/>
      </c>
      <c r="AD4" s="32" t="str">
        <f t="shared" si="1"/>
        <v>, "type": "http://www.ontoeng.com/factory#Tool"</v>
      </c>
      <c r="AE4" s="32" t="str">
        <f t="shared" si="1"/>
        <v/>
      </c>
      <c r="AF4" s="32" t="str">
        <f t="shared" si="2"/>
        <v>, "representations": [{"file": "https://raw.githubusercontent.com/GiovanniLaRosa/AVATAR-Public/main/02.MikronMachineHPM450U.glb#Pallet-Floating-X#SpindleSup-Floating-Y", "unit": 1}]</v>
      </c>
      <c r="AG4" s="32" t="str">
        <f t="shared" si="3"/>
        <v/>
      </c>
      <c r="AH4" s="32" t="str">
        <f t="shared" si="4"/>
        <v/>
      </c>
      <c r="AI4" s="32" t="str">
        <f t="shared" si="5"/>
        <v/>
      </c>
      <c r="AJ4" s="32" t="str">
        <f t="shared" si="5"/>
        <v>, "parentObject": "SpindleSup-Floating-Y:1"</v>
      </c>
      <c r="AK4" s="32" t="str">
        <f t="shared" si="6"/>
        <v/>
      </c>
      <c r="AL4" s="32" t="str">
        <f t="shared" si="6"/>
        <v/>
      </c>
      <c r="AM4" s="32" t="str">
        <f t="shared" si="6"/>
        <v/>
      </c>
      <c r="AN4" s="32" t="str">
        <f t="shared" si="7"/>
        <v/>
      </c>
      <c r="AO4" s="32" t="str">
        <f t="shared" si="7"/>
        <v/>
      </c>
      <c r="AP4" s="32" t="str">
        <f t="shared" si="8"/>
        <v/>
      </c>
      <c r="AQ4" s="32" t="str">
        <f t="shared" si="9"/>
        <v/>
      </c>
      <c r="AR4" s="32" t="str">
        <f t="shared" si="9"/>
        <v/>
      </c>
      <c r="AS4" s="32" t="s">
        <v>33</v>
      </c>
      <c r="AT4" s="32" t="str">
        <f t="shared" si="10"/>
        <v>{"id": "SpindleSup-Floating-Y", "type": "http://www.ontoeng.com/factory#Tool", "representations": [{"file": "https://raw.githubusercontent.com/GiovanniLaRosa/AVATAR-Public/main/02.MikronMachineHPM450U.glb#Pallet-Floating-X#SpindleSup-Floating-Y", "unit": 1}], "parentObject": "SpindleSup-Floating-Y:1"}</v>
      </c>
      <c r="AU4" s="33" t="str">
        <f t="shared" si="11"/>
        <v>"HPM450U","Pallet-Floating-X","SpindleSup-Floating-Y"</v>
      </c>
      <c r="AV4" s="34" t="str">
        <f t="shared" ref="AV4:AV8" si="12">IF(A4&lt;&gt;"",CONCATENATE(IF(AV3&lt;&gt;"",CONCATENATE(AV3,","),""),AT4),AV3)</f>
        <v>{"id": "HPM450U", "type": "http://www.ontoeng.com/factory#MachineTool", "representations": [{"file": "https://raw.githubusercontent.com/GiovanniLaRosa/AVATAR-Public/main/02.MikronMachineHPM450U.glb", "unit": 1}]},{"id": "Pallet-Floating-X", "type": "http://www.ontoeng.com/factory#PalletPosition", "representations": [{"file": "https://raw.githubusercontent.com/GiovanniLaRosa/AVATAR-Public/main/02.MikronMachineHPM450U.glb#Pallet-Floating-X", "unit": 1}], "parentObject": "Pallet-Floating-X:1"},{"id": "SpindleSup-Floating-Y", "type": "http://www.ontoeng.com/factory#Tool", "representations": [{"file": "https://raw.githubusercontent.com/GiovanniLaRosa/AVATAR-Public/main/02.MikronMachineHPM450U.glb#Pallet-Floating-X#SpindleSup-Floating-Y", "unit": 1}], "parentObject": "SpindleSup-Floating-Y:1"}</v>
      </c>
    </row>
    <row r="5" spans="1:54" s="20" customFormat="1" ht="14.1" customHeight="1">
      <c r="A5" s="21" t="s">
        <v>38</v>
      </c>
      <c r="B5" s="22">
        <v>1</v>
      </c>
      <c r="C5" s="35"/>
      <c r="D5" s="24" t="s">
        <v>46</v>
      </c>
      <c r="E5" s="25"/>
      <c r="F5" s="42" t="s">
        <v>53</v>
      </c>
      <c r="G5" s="26">
        <v>1</v>
      </c>
      <c r="H5" s="27"/>
      <c r="I5" s="27"/>
      <c r="J5" s="27"/>
      <c r="K5" s="27"/>
      <c r="L5" s="27"/>
      <c r="M5" s="27"/>
      <c r="N5" s="36"/>
      <c r="O5" s="36" t="s">
        <v>39</v>
      </c>
      <c r="P5" s="28"/>
      <c r="Q5" s="28"/>
      <c r="R5" s="37"/>
      <c r="S5" s="37"/>
      <c r="T5" s="29"/>
      <c r="U5" s="29"/>
      <c r="V5" s="29"/>
      <c r="W5" s="29"/>
      <c r="X5" s="29"/>
      <c r="Y5" s="29"/>
      <c r="Z5" s="29"/>
      <c r="AA5" s="30"/>
      <c r="AB5" s="31" t="str">
        <f t="shared" si="0"/>
        <v>{"id": "TableSup1-Rotating-Y"</v>
      </c>
      <c r="AC5" s="32" t="str">
        <f t="shared" si="1"/>
        <v/>
      </c>
      <c r="AD5" s="32" t="str">
        <f t="shared" si="1"/>
        <v>, "type": "http://www.ontoeng.com/factory#WorkholdingPallet"</v>
      </c>
      <c r="AE5" s="32" t="str">
        <f t="shared" si="1"/>
        <v/>
      </c>
      <c r="AF5" s="32" t="str">
        <f t="shared" si="2"/>
        <v>, "representations": [{"file": "https://raw.githubusercontent.com/GiovanniLaRosa/AVATAR-Public/main/02.MikronMachineHPM450U.glb#Pallet-Floating-X#SpindleSup-Floating-Y#TableSup1-Rotating-Y", "unit": 1}]</v>
      </c>
      <c r="AG5" s="32" t="str">
        <f t="shared" si="3"/>
        <v/>
      </c>
      <c r="AH5" s="32" t="str">
        <f t="shared" si="4"/>
        <v/>
      </c>
      <c r="AI5" s="32" t="str">
        <f t="shared" si="5"/>
        <v/>
      </c>
      <c r="AJ5" s="32" t="str">
        <f t="shared" si="5"/>
        <v>, "parentObject": "TableSup1-Rotating-Y:1"</v>
      </c>
      <c r="AK5" s="32" t="str">
        <f t="shared" si="6"/>
        <v/>
      </c>
      <c r="AL5" s="32" t="str">
        <f t="shared" si="6"/>
        <v/>
      </c>
      <c r="AM5" s="32" t="str">
        <f t="shared" si="6"/>
        <v/>
      </c>
      <c r="AN5" s="32" t="str">
        <f t="shared" si="7"/>
        <v/>
      </c>
      <c r="AO5" s="32" t="str">
        <f t="shared" si="7"/>
        <v/>
      </c>
      <c r="AP5" s="32" t="str">
        <f t="shared" si="8"/>
        <v/>
      </c>
      <c r="AQ5" s="32" t="str">
        <f t="shared" si="9"/>
        <v/>
      </c>
      <c r="AR5" s="32" t="str">
        <f t="shared" si="9"/>
        <v/>
      </c>
      <c r="AS5" s="32" t="s">
        <v>33</v>
      </c>
      <c r="AT5" s="32" t="str">
        <f t="shared" si="10"/>
        <v>{"id": "TableSup1-Rotating-Y", "type": "http://www.ontoeng.com/factory#WorkholdingPallet", "representations": [{"file": "https://raw.githubusercontent.com/GiovanniLaRosa/AVATAR-Public/main/02.MikronMachineHPM450U.glb#Pallet-Floating-X#SpindleSup-Floating-Y#TableSup1-Rotating-Y", "unit": 1}], "parentObject": "TableSup1-Rotating-Y:1"}</v>
      </c>
      <c r="AU5" s="33" t="str">
        <f t="shared" si="11"/>
        <v>"HPM450U","Pallet-Floating-X","SpindleSup-Floating-Y","TableSup1-Rotating-Y"</v>
      </c>
      <c r="AV5" s="34" t="str">
        <f t="shared" si="12"/>
        <v>{"id": "HPM450U", "type": "http://www.ontoeng.com/factory#MachineTool", "representations": [{"file": "https://raw.githubusercontent.com/GiovanniLaRosa/AVATAR-Public/main/02.MikronMachineHPM450U.glb", "unit": 1}]},{"id": "Pallet-Floating-X", "type": "http://www.ontoeng.com/factory#PalletPosition", "representations": [{"file": "https://raw.githubusercontent.com/GiovanniLaRosa/AVATAR-Public/main/02.MikronMachineHPM450U.glb#Pallet-Floating-X", "unit": 1}], "parentObject": "Pallet-Floating-X:1"},{"id": "SpindleSup-Floating-Y", "type": "http://www.ontoeng.com/factory#Tool", "representations": [{"file": "https://raw.githubusercontent.com/GiovanniLaRosa/AVATAR-Public/main/02.MikronMachineHPM450U.glb#Pallet-Floating-X#SpindleSup-Floating-Y", "unit": 1}], "parentObject": "SpindleSup-Floating-Y:1"},{"id": "TableSup1-Rotating-Y", "type": "http://www.ontoeng.com/factory#WorkholdingPallet", "representations": [{"file": "https://raw.githubusercontent.com/GiovanniLaRosa/AVATAR-Public/main/02.MikronMachineHPM450U.glb#Pallet-Floating-X#SpindleSup-Floating-Y#TableSup1-Rotating-Y", "unit": 1}], "parentObject": "TableSup1-Rotating-Y:1"}</v>
      </c>
    </row>
    <row r="6" spans="1:54" s="36" customFormat="1" ht="14.1" customHeight="1">
      <c r="A6" s="21" t="s">
        <v>40</v>
      </c>
      <c r="B6" s="22">
        <v>1</v>
      </c>
      <c r="C6" s="35"/>
      <c r="D6" s="24" t="s">
        <v>46</v>
      </c>
      <c r="E6" s="25"/>
      <c r="F6" s="42" t="s">
        <v>54</v>
      </c>
      <c r="G6" s="26">
        <v>1</v>
      </c>
      <c r="H6" s="27"/>
      <c r="I6" s="27"/>
      <c r="J6" s="27"/>
      <c r="K6" s="27"/>
      <c r="L6" s="27"/>
      <c r="M6" s="27"/>
      <c r="O6" s="36" t="s">
        <v>41</v>
      </c>
      <c r="P6" s="28"/>
      <c r="Q6" s="28"/>
      <c r="R6" s="37"/>
      <c r="S6" s="37"/>
      <c r="T6" s="29"/>
      <c r="U6" s="29"/>
      <c r="V6" s="29"/>
      <c r="W6" s="29"/>
      <c r="X6" s="29"/>
      <c r="Y6" s="29"/>
      <c r="Z6" s="29"/>
      <c r="AA6" s="27"/>
      <c r="AB6" s="31" t="str">
        <f t="shared" si="0"/>
        <v>{"id": "Table-Rotating-Z"</v>
      </c>
      <c r="AC6" s="32" t="str">
        <f t="shared" si="1"/>
        <v/>
      </c>
      <c r="AD6" s="32" t="str">
        <f t="shared" si="1"/>
        <v>, "type": "http://www.ontoeng.com/factory#WorkholdingPallet"</v>
      </c>
      <c r="AE6" s="32" t="str">
        <f t="shared" si="1"/>
        <v/>
      </c>
      <c r="AF6" s="32" t="str">
        <f t="shared" si="2"/>
        <v>, "representations": [{"file": "https://raw.githubusercontent.com/GiovanniLaRosa/AVATAR-Public/main/02.MikronMachineHPM450U.glb#Pallet-Floating-X#SpindleSup-Floating-Y#TableSup1-Rotating-Y#Table-Rotating-Z", "unit": 1}]</v>
      </c>
      <c r="AG6" s="32" t="str">
        <f t="shared" si="3"/>
        <v/>
      </c>
      <c r="AH6" s="32" t="str">
        <f t="shared" si="4"/>
        <v/>
      </c>
      <c r="AI6" s="32" t="str">
        <f t="shared" si="5"/>
        <v/>
      </c>
      <c r="AJ6" s="32" t="str">
        <f t="shared" si="5"/>
        <v>, "parentObject": "Table-Rotating-Z:1"</v>
      </c>
      <c r="AK6" s="32" t="str">
        <f t="shared" si="6"/>
        <v/>
      </c>
      <c r="AL6" s="32" t="str">
        <f t="shared" si="6"/>
        <v/>
      </c>
      <c r="AM6" s="32" t="str">
        <f t="shared" si="6"/>
        <v/>
      </c>
      <c r="AN6" s="32" t="str">
        <f t="shared" si="7"/>
        <v/>
      </c>
      <c r="AO6" s="32" t="str">
        <f t="shared" si="7"/>
        <v/>
      </c>
      <c r="AP6" s="32" t="str">
        <f t="shared" si="8"/>
        <v/>
      </c>
      <c r="AQ6" s="32" t="str">
        <f t="shared" si="9"/>
        <v/>
      </c>
      <c r="AR6" s="32" t="str">
        <f t="shared" si="9"/>
        <v/>
      </c>
      <c r="AS6" s="32" t="s">
        <v>33</v>
      </c>
      <c r="AT6" s="32" t="str">
        <f t="shared" si="10"/>
        <v>{"id": "Table-Rotating-Z", "type": "http://www.ontoeng.com/factory#WorkholdingPallet", "representations": [{"file": "https://raw.githubusercontent.com/GiovanniLaRosa/AVATAR-Public/main/02.MikronMachineHPM450U.glb#Pallet-Floating-X#SpindleSup-Floating-Y#TableSup1-Rotating-Y#Table-Rotating-Z", "unit": 1}], "parentObject": "Table-Rotating-Z:1"}</v>
      </c>
      <c r="AU6" s="33" t="str">
        <f t="shared" si="11"/>
        <v>"HPM450U","Pallet-Floating-X","SpindleSup-Floating-Y","TableSup1-Rotating-Y","Table-Rotating-Z"</v>
      </c>
      <c r="AV6" s="34" t="str">
        <f t="shared" si="12"/>
        <v>{"id": "HPM450U", "type": "http://www.ontoeng.com/factory#MachineTool", "representations": [{"file": "https://raw.githubusercontent.com/GiovanniLaRosa/AVATAR-Public/main/02.MikronMachineHPM450U.glb", "unit": 1}]},{"id": "Pallet-Floating-X", "type": "http://www.ontoeng.com/factory#PalletPosition", "representations": [{"file": "https://raw.githubusercontent.com/GiovanniLaRosa/AVATAR-Public/main/02.MikronMachineHPM450U.glb#Pallet-Floating-X", "unit": 1}], "parentObject": "Pallet-Floating-X:1"},{"id": "SpindleSup-Floating-Y", "type": "http://www.ontoeng.com/factory#Tool", "representations": [{"file": "https://raw.githubusercontent.com/GiovanniLaRosa/AVATAR-Public/main/02.MikronMachineHPM450U.glb#Pallet-Floating-X#SpindleSup-Floating-Y", "unit": 1}], "parentObject": "SpindleSup-Floating-Y:1"},{"id": "TableSup1-Rotating-Y", "type": "http://www.ontoeng.com/factory#WorkholdingPallet", "representations": [{"file": "https://raw.githubusercontent.com/GiovanniLaRosa/AVATAR-Public/main/02.MikronMachineHPM450U.glb#Pallet-Floating-X#SpindleSup-Floating-Y#TableSup1-Rotating-Y", "unit": 1}], "parentObject": "TableSup1-Rotating-Y:1"},{"id": "Table-Rotating-Z", "type": "http://www.ontoeng.com/factory#WorkholdingPallet", "representations": [{"file": "https://raw.githubusercontent.com/GiovanniLaRosa/AVATAR-Public/main/02.MikronMachineHPM450U.glb#Pallet-Floating-X#SpindleSup-Floating-Y#TableSup1-Rotating-Y#Table-Rotating-Z", "unit": 1}], "parentObject": "Table-Rotating-Z:1"}</v>
      </c>
      <c r="AW6" s="20"/>
    </row>
    <row r="7" spans="1:54" s="36" customFormat="1" ht="14.1" customHeight="1">
      <c r="A7" s="21" t="s">
        <v>42</v>
      </c>
      <c r="B7" s="22">
        <v>1</v>
      </c>
      <c r="D7" s="20" t="s">
        <v>48</v>
      </c>
      <c r="F7" s="42" t="s">
        <v>55</v>
      </c>
      <c r="G7" s="26">
        <v>1</v>
      </c>
      <c r="H7" s="27"/>
      <c r="I7" s="27"/>
      <c r="J7" s="27"/>
      <c r="K7" s="27"/>
      <c r="L7" s="27"/>
      <c r="M7" s="27"/>
      <c r="O7" s="36" t="s">
        <v>43</v>
      </c>
      <c r="AA7" s="27"/>
      <c r="AB7" s="31" t="str">
        <f t="shared" si="0"/>
        <v>{"id": "SpindleSup1-Floating-Z"</v>
      </c>
      <c r="AC7" s="32" t="str">
        <f t="shared" si="1"/>
        <v/>
      </c>
      <c r="AD7" s="32" t="str">
        <f t="shared" si="1"/>
        <v>, "type": "http://www.ontoeng.com/factory#Tool"</v>
      </c>
      <c r="AE7" s="32" t="str">
        <f t="shared" si="1"/>
        <v/>
      </c>
      <c r="AF7" s="32" t="str">
        <f t="shared" si="2"/>
        <v>, "representations": [{"file": "https://raw.githubusercontent.com/GiovanniLaRosa/AVATAR-Public/main/02.MikronMachineHPM450U.glb#Pallet-Floating-X#SpindleSup-Floating-Y#TableSup1-Rotating-Y#Table-Rotating-Z#SpindleSup1-Floating-Z", "unit": 1}]</v>
      </c>
      <c r="AG7" s="32" t="str">
        <f t="shared" si="3"/>
        <v/>
      </c>
      <c r="AH7" s="32" t="str">
        <f t="shared" si="4"/>
        <v/>
      </c>
      <c r="AI7" s="32" t="str">
        <f t="shared" si="5"/>
        <v/>
      </c>
      <c r="AJ7" s="32" t="str">
        <f t="shared" si="5"/>
        <v>, "parentObject": "SpindleSup1-Floating-Z:1"</v>
      </c>
      <c r="AK7" s="32" t="str">
        <f t="shared" si="6"/>
        <v/>
      </c>
      <c r="AL7" s="32" t="str">
        <f t="shared" si="6"/>
        <v/>
      </c>
      <c r="AM7" s="32" t="str">
        <f t="shared" si="6"/>
        <v/>
      </c>
      <c r="AN7" s="32" t="str">
        <f t="shared" si="7"/>
        <v/>
      </c>
      <c r="AO7" s="32" t="str">
        <f t="shared" si="7"/>
        <v/>
      </c>
      <c r="AP7" s="32" t="str">
        <f t="shared" si="8"/>
        <v/>
      </c>
      <c r="AQ7" s="32" t="str">
        <f t="shared" si="9"/>
        <v/>
      </c>
      <c r="AR7" s="32" t="str">
        <f t="shared" si="9"/>
        <v/>
      </c>
      <c r="AS7" s="32" t="s">
        <v>33</v>
      </c>
      <c r="AT7" s="32" t="str">
        <f t="shared" si="10"/>
        <v>{"id": "SpindleSup1-Floating-Z", "type": "http://www.ontoeng.com/factory#Tool", "representations": [{"file": "https://raw.githubusercontent.com/GiovanniLaRosa/AVATAR-Public/main/02.MikronMachineHPM450U.glb#Pallet-Floating-X#SpindleSup-Floating-Y#TableSup1-Rotating-Y#Table-Rotating-Z#SpindleSup1-Floating-Z", "unit": 1}], "parentObject": "SpindleSup1-Floating-Z:1"}</v>
      </c>
      <c r="AU7" s="33" t="str">
        <f t="shared" si="11"/>
        <v>"HPM450U","Pallet-Floating-X","SpindleSup-Floating-Y","TableSup1-Rotating-Y","Table-Rotating-Z","SpindleSup1-Floating-Z"</v>
      </c>
      <c r="AV7" s="34" t="str">
        <f t="shared" si="12"/>
        <v>{"id": "HPM450U", "type": "http://www.ontoeng.com/factory#MachineTool", "representations": [{"file": "https://raw.githubusercontent.com/GiovanniLaRosa/AVATAR-Public/main/02.MikronMachineHPM450U.glb", "unit": 1}]},{"id": "Pallet-Floating-X", "type": "http://www.ontoeng.com/factory#PalletPosition", "representations": [{"file": "https://raw.githubusercontent.com/GiovanniLaRosa/AVATAR-Public/main/02.MikronMachineHPM450U.glb#Pallet-Floating-X", "unit": 1}], "parentObject": "Pallet-Floating-X:1"},{"id": "SpindleSup-Floating-Y", "type": "http://www.ontoeng.com/factory#Tool", "representations": [{"file": "https://raw.githubusercontent.com/GiovanniLaRosa/AVATAR-Public/main/02.MikronMachineHPM450U.glb#Pallet-Floating-X#SpindleSup-Floating-Y", "unit": 1}], "parentObject": "SpindleSup-Floating-Y:1"},{"id": "TableSup1-Rotating-Y", "type": "http://www.ontoeng.com/factory#WorkholdingPallet", "representations": [{"file": "https://raw.githubusercontent.com/GiovanniLaRosa/AVATAR-Public/main/02.MikronMachineHPM450U.glb#Pallet-Floating-X#SpindleSup-Floating-Y#TableSup1-Rotating-Y", "unit": 1}], "parentObject": "TableSup1-Rotating-Y:1"},{"id": "Table-Rotating-Z", "type": "http://www.ontoeng.com/factory#WorkholdingPallet", "representations": [{"file": "https://raw.githubusercontent.com/GiovanniLaRosa/AVATAR-Public/main/02.MikronMachineHPM450U.glb#Pallet-Floating-X#SpindleSup-Floating-Y#TableSup1-Rotating-Y#Table-Rotating-Z", "unit": 1}], "parentObject": "Table-Rotating-Z:1"},{"id": "SpindleSup1-Floating-Z", "type": "http://www.ontoeng.com/factory#Tool", "representations": [{"file": "https://raw.githubusercontent.com/GiovanniLaRosa/AVATAR-Public/main/02.MikronMachineHPM450U.glb#Pallet-Floating-X#SpindleSup-Floating-Y#TableSup1-Rotating-Y#Table-Rotating-Z#SpindleSup1-Floating-Z", "unit": 1}], "parentObject": "SpindleSup1-Floating-Z:1"}</v>
      </c>
      <c r="AW7" s="20"/>
    </row>
    <row r="8" spans="1:54" s="36" customFormat="1" ht="14.1" customHeight="1">
      <c r="A8" s="21" t="s">
        <v>44</v>
      </c>
      <c r="B8" s="22">
        <v>1</v>
      </c>
      <c r="D8" s="20" t="s">
        <v>48</v>
      </c>
      <c r="E8" s="25"/>
      <c r="F8" s="42" t="s">
        <v>56</v>
      </c>
      <c r="G8" s="26">
        <v>1</v>
      </c>
      <c r="H8" s="27"/>
      <c r="I8" s="27"/>
      <c r="J8" s="27"/>
      <c r="K8" s="27"/>
      <c r="L8" s="27"/>
      <c r="M8" s="27"/>
      <c r="O8" s="36" t="s">
        <v>45</v>
      </c>
      <c r="AA8" s="27"/>
      <c r="AB8" s="31" t="str">
        <f t="shared" si="0"/>
        <v>{"id": "Spindle-Rotating-Z-A"</v>
      </c>
      <c r="AC8" s="32" t="str">
        <f t="shared" si="1"/>
        <v/>
      </c>
      <c r="AD8" s="32" t="str">
        <f t="shared" si="1"/>
        <v>, "type": "http://www.ontoeng.com/factory#Tool"</v>
      </c>
      <c r="AE8" s="32" t="str">
        <f t="shared" si="1"/>
        <v/>
      </c>
      <c r="AF8" s="32" t="str">
        <f t="shared" si="2"/>
        <v>, "representations": [{"file": "https://raw.githubusercontent.com/GiovanniLaRosa/AVATAR-Public/main/02.MikronMachineHPM450U.glb#Pallet-Floating-X#SpindleSup-Floating-Y#TableSup1-Rotating-Y#Table-Rotating-Z#SpindleSup1-Floating-Z#Spindle-Rotating-Z-A", "unit": 1}]</v>
      </c>
      <c r="AG8" s="32" t="str">
        <f t="shared" si="3"/>
        <v/>
      </c>
      <c r="AH8" s="32" t="str">
        <f t="shared" si="4"/>
        <v/>
      </c>
      <c r="AI8" s="32" t="str">
        <f t="shared" si="5"/>
        <v/>
      </c>
      <c r="AJ8" s="32" t="str">
        <f t="shared" si="5"/>
        <v>, "parentObject": "Spindle-Rotating-Z-A:1"</v>
      </c>
      <c r="AK8" s="32" t="str">
        <f t="shared" si="6"/>
        <v/>
      </c>
      <c r="AL8" s="32" t="str">
        <f t="shared" si="6"/>
        <v/>
      </c>
      <c r="AM8" s="32" t="str">
        <f t="shared" si="6"/>
        <v/>
      </c>
      <c r="AN8" s="32" t="str">
        <f t="shared" si="7"/>
        <v/>
      </c>
      <c r="AO8" s="32" t="str">
        <f t="shared" si="7"/>
        <v/>
      </c>
      <c r="AP8" s="32" t="str">
        <f t="shared" si="8"/>
        <v/>
      </c>
      <c r="AQ8" s="32" t="str">
        <f t="shared" si="9"/>
        <v/>
      </c>
      <c r="AR8" s="32" t="str">
        <f t="shared" si="9"/>
        <v/>
      </c>
      <c r="AS8" s="32" t="s">
        <v>33</v>
      </c>
      <c r="AT8" s="32" t="str">
        <f t="shared" si="10"/>
        <v>{"id": "Spindle-Rotating-Z-A", "type": "http://www.ontoeng.com/factory#Tool", "representations": [{"file": "https://raw.githubusercontent.com/GiovanniLaRosa/AVATAR-Public/main/02.MikronMachineHPM450U.glb#Pallet-Floating-X#SpindleSup-Floating-Y#TableSup1-Rotating-Y#Table-Rotating-Z#SpindleSup1-Floating-Z#Spindle-Rotating-Z-A", "unit": 1}], "parentObject": "Spindle-Rotating-Z-A:1"}</v>
      </c>
      <c r="AU8" s="33" t="str">
        <f t="shared" si="11"/>
        <v>"HPM450U","Pallet-Floating-X","SpindleSup-Floating-Y","TableSup1-Rotating-Y","Table-Rotating-Z","SpindleSup1-Floating-Z","Spindle-Rotating-Z-A"</v>
      </c>
      <c r="AV8" s="34" t="str">
        <f t="shared" si="12"/>
        <v>{"id": "HPM450U", "type": "http://www.ontoeng.com/factory#MachineTool", "representations": [{"file": "https://raw.githubusercontent.com/GiovanniLaRosa/AVATAR-Public/main/02.MikronMachineHPM450U.glb", "unit": 1}]},{"id": "Pallet-Floating-X", "type": "http://www.ontoeng.com/factory#PalletPosition", "representations": [{"file": "https://raw.githubusercontent.com/GiovanniLaRosa/AVATAR-Public/main/02.MikronMachineHPM450U.glb#Pallet-Floating-X", "unit": 1}], "parentObject": "Pallet-Floating-X:1"},{"id": "SpindleSup-Floating-Y", "type": "http://www.ontoeng.com/factory#Tool", "representations": [{"file": "https://raw.githubusercontent.com/GiovanniLaRosa/AVATAR-Public/main/02.MikronMachineHPM450U.glb#Pallet-Floating-X#SpindleSup-Floating-Y", "unit": 1}], "parentObject": "SpindleSup-Floating-Y:1"},{"id": "TableSup1-Rotating-Y", "type": "http://www.ontoeng.com/factory#WorkholdingPallet", "representations": [{"file": "https://raw.githubusercontent.com/GiovanniLaRosa/AVATAR-Public/main/02.MikronMachineHPM450U.glb#Pallet-Floating-X#SpindleSup-Floating-Y#TableSup1-Rotating-Y", "unit": 1}], "parentObject": "TableSup1-Rotating-Y:1"},{"id": "Table-Rotating-Z", "type": "http://www.ontoeng.com/factory#WorkholdingPallet", "representations": [{"file": "https://raw.githubusercontent.com/GiovanniLaRosa/AVATAR-Public/main/02.MikronMachineHPM450U.glb#Pallet-Floating-X#SpindleSup-Floating-Y#TableSup1-Rotating-Y#Table-Rotating-Z", "unit": 1}], "parentObject": "Table-Rotating-Z:1"},{"id": "SpindleSup1-Floating-Z", "type": "http://www.ontoeng.com/factory#Tool", "representations": [{"file": "https://raw.githubusercontent.com/GiovanniLaRosa/AVATAR-Public/main/02.MikronMachineHPM450U.glb#Pallet-Floating-X#SpindleSup-Floating-Y#TableSup1-Rotating-Y#Table-Rotating-Z#SpindleSup1-Floating-Z", "unit": 1}], "parentObject": "SpindleSup1-Floating-Z:1"},{"id": "Spindle-Rotating-Z-A", "type": "http://www.ontoeng.com/factory#Tool", "representations": [{"file": "https://raw.githubusercontent.com/GiovanniLaRosa/AVATAR-Public/main/02.MikronMachineHPM450U.glb#Pallet-Floating-X#SpindleSup-Floating-Y#TableSup1-Rotating-Y#Table-Rotating-Z#SpindleSup1-Floating-Z#Spindle-Rotating-Z-A", "unit": 1}], "parentObject": "Spindle-Rotating-Z-A:1"}</v>
      </c>
      <c r="AW8" s="20"/>
    </row>
    <row r="9" spans="1:54" ht="14.1" customHeight="1">
      <c r="A9" s="38"/>
      <c r="C9" s="38"/>
      <c r="E9" s="40"/>
    </row>
    <row r="10" spans="1:54" ht="14.1" customHeight="1">
      <c r="A10" s="38"/>
      <c r="C10" s="38"/>
      <c r="E10" s="40"/>
    </row>
    <row r="11" spans="1:54" ht="14.1" customHeight="1">
      <c r="A11" s="38"/>
      <c r="C11" s="38"/>
      <c r="E11" s="40"/>
    </row>
    <row r="12" spans="1:54" ht="14.1" customHeight="1">
      <c r="A12" s="38"/>
      <c r="C12" s="38"/>
      <c r="E12" s="40"/>
    </row>
    <row r="13" spans="1:54" ht="14.1" customHeight="1">
      <c r="A13" s="38"/>
      <c r="C13" s="38"/>
      <c r="E13" s="40"/>
    </row>
    <row r="14" spans="1:54" ht="14.1" customHeight="1">
      <c r="A14" s="38"/>
      <c r="C14" s="38"/>
      <c r="E14" s="40"/>
    </row>
    <row r="15" spans="1:54" ht="14.1" customHeight="1">
      <c r="A15" s="38"/>
      <c r="C15" s="38"/>
      <c r="E15" s="40"/>
    </row>
    <row r="16" spans="1:54" ht="14.1" customHeight="1">
      <c r="A16" s="38"/>
      <c r="C16" s="38"/>
      <c r="E16" s="40"/>
    </row>
    <row r="17" spans="1:5" ht="14.1" customHeight="1">
      <c r="A17" s="38"/>
      <c r="C17" s="38"/>
      <c r="E17" s="40"/>
    </row>
    <row r="18" spans="1:5" ht="14.1" customHeight="1">
      <c r="A18" s="38"/>
      <c r="C18" s="38"/>
      <c r="E18" s="40"/>
    </row>
    <row r="19" spans="1:5" ht="14.1" customHeight="1">
      <c r="A19" s="38"/>
      <c r="C19" s="38"/>
      <c r="E19" s="40"/>
    </row>
    <row r="20" spans="1:5" ht="14.1" customHeight="1">
      <c r="A20" s="38"/>
      <c r="C20" s="38"/>
      <c r="E20" s="40"/>
    </row>
    <row r="21" spans="1:5" ht="14.1" customHeight="1">
      <c r="A21" s="38"/>
      <c r="C21" s="38"/>
      <c r="E21" s="40"/>
    </row>
    <row r="22" spans="1:5" ht="14.1" customHeight="1">
      <c r="A22" s="38"/>
      <c r="C22" s="38"/>
      <c r="E22" s="40"/>
    </row>
    <row r="23" spans="1:5" ht="14.1" customHeight="1">
      <c r="A23" s="38"/>
      <c r="C23" s="38"/>
      <c r="E23" s="40"/>
    </row>
    <row r="24" spans="1:5" ht="14.1" customHeight="1">
      <c r="A24" s="38"/>
      <c r="C24" s="38"/>
      <c r="E24" s="40"/>
    </row>
    <row r="25" spans="1:5" ht="14.1" customHeight="1">
      <c r="A25" s="38"/>
      <c r="C25" s="38"/>
      <c r="E25" s="40"/>
    </row>
    <row r="26" spans="1:5" ht="14.1" customHeight="1">
      <c r="A26" s="38"/>
      <c r="C26" s="38"/>
      <c r="E26" s="40"/>
    </row>
    <row r="27" spans="1:5" ht="14.1" customHeight="1">
      <c r="A27" s="38"/>
      <c r="C27" s="38"/>
      <c r="E27" s="40"/>
    </row>
    <row r="28" spans="1:5" ht="14.1" customHeight="1">
      <c r="A28" s="38"/>
      <c r="C28" s="38"/>
      <c r="E28" s="40"/>
    </row>
    <row r="29" spans="1:5" ht="14.1" customHeight="1">
      <c r="A29" s="38"/>
      <c r="C29" s="38"/>
      <c r="E29" s="40"/>
    </row>
    <row r="30" spans="1:5" ht="14.1" customHeight="1">
      <c r="A30" s="38"/>
      <c r="C30" s="38"/>
      <c r="E30" s="40"/>
    </row>
    <row r="31" spans="1:5" ht="14.1" customHeight="1">
      <c r="A31" s="38"/>
      <c r="C31" s="38"/>
      <c r="E31" s="40"/>
    </row>
    <row r="32" spans="1:5" ht="14.1" customHeight="1">
      <c r="A32" s="38"/>
      <c r="C32" s="38"/>
      <c r="E32" s="40"/>
    </row>
    <row r="33" spans="1:5" ht="14.1" customHeight="1">
      <c r="A33" s="38"/>
      <c r="C33" s="38"/>
      <c r="E33" s="40"/>
    </row>
    <row r="34" spans="1:5" ht="14.1" customHeight="1">
      <c r="A34" s="38"/>
      <c r="C34" s="38"/>
      <c r="E34" s="40"/>
    </row>
    <row r="35" spans="1:5" ht="14.1" customHeight="1">
      <c r="A35" s="38"/>
      <c r="C35" s="38"/>
      <c r="E35" s="40"/>
    </row>
    <row r="36" spans="1:5" ht="14.1" customHeight="1">
      <c r="A36" s="38"/>
      <c r="C36" s="38"/>
      <c r="E36" s="40"/>
    </row>
    <row r="37" spans="1:5" ht="14.1" customHeight="1">
      <c r="A37" s="38"/>
      <c r="C37" s="38"/>
      <c r="E37" s="40"/>
    </row>
    <row r="38" spans="1:5" ht="14.1" customHeight="1">
      <c r="A38" s="38"/>
      <c r="C38" s="38"/>
      <c r="E38" s="40"/>
    </row>
    <row r="39" spans="1:5" ht="14.1" customHeight="1">
      <c r="A39" s="38"/>
      <c r="C39" s="38"/>
      <c r="E39" s="40"/>
    </row>
    <row r="40" spans="1:5" ht="14.1" customHeight="1">
      <c r="A40" s="38"/>
      <c r="C40" s="38"/>
      <c r="E40" s="40"/>
    </row>
    <row r="41" spans="1:5" ht="14.1" customHeight="1">
      <c r="A41" s="38"/>
      <c r="C41" s="38"/>
      <c r="E41" s="40"/>
    </row>
    <row r="42" spans="1:5" ht="14.1" customHeight="1">
      <c r="A42" s="38"/>
      <c r="C42" s="38"/>
      <c r="E42" s="40"/>
    </row>
    <row r="43" spans="1:5" ht="14.1" customHeight="1">
      <c r="A43" s="38"/>
      <c r="C43" s="38"/>
      <c r="E43" s="40"/>
    </row>
    <row r="44" spans="1:5" ht="14.1" customHeight="1">
      <c r="A44" s="38"/>
      <c r="C44" s="38"/>
      <c r="E44" s="40"/>
    </row>
    <row r="45" spans="1:5" ht="14.1" customHeight="1">
      <c r="A45" s="38"/>
      <c r="C45" s="38"/>
      <c r="E45" s="40"/>
    </row>
    <row r="46" spans="1:5" ht="14.1" customHeight="1">
      <c r="A46" s="38"/>
      <c r="C46" s="38"/>
      <c r="E46" s="40"/>
    </row>
    <row r="47" spans="1:5" ht="14.1" customHeight="1">
      <c r="A47" s="38"/>
      <c r="C47" s="38"/>
      <c r="E47" s="40"/>
    </row>
    <row r="48" spans="1:5" ht="14.1" customHeight="1">
      <c r="A48" s="38"/>
      <c r="C48" s="38"/>
      <c r="E48" s="40"/>
    </row>
    <row r="49" spans="1:5" ht="14.1" customHeight="1">
      <c r="A49" s="38"/>
      <c r="C49" s="38"/>
      <c r="E49" s="40"/>
    </row>
    <row r="50" spans="1:5" ht="14.1" customHeight="1">
      <c r="A50" s="38"/>
      <c r="C50" s="38"/>
      <c r="E50" s="40"/>
    </row>
    <row r="51" spans="1:5" ht="14.1" customHeight="1">
      <c r="A51" s="38"/>
      <c r="C51" s="38"/>
      <c r="E51" s="40"/>
    </row>
    <row r="52" spans="1:5" ht="14.1" customHeight="1">
      <c r="A52" s="38"/>
      <c r="C52" s="38"/>
      <c r="E52" s="40"/>
    </row>
    <row r="53" spans="1:5" ht="14.1" customHeight="1">
      <c r="A53" s="38"/>
      <c r="C53" s="38"/>
      <c r="E53" s="40"/>
    </row>
    <row r="54" spans="1:5" ht="14.1" customHeight="1">
      <c r="A54" s="38"/>
      <c r="C54" s="38"/>
      <c r="E54" s="40"/>
    </row>
    <row r="55" spans="1:5" ht="14.1" customHeight="1">
      <c r="A55" s="38"/>
      <c r="C55" s="38"/>
      <c r="E55" s="40"/>
    </row>
    <row r="56" spans="1:5" ht="14.1" customHeight="1">
      <c r="A56" s="38"/>
      <c r="C56" s="38"/>
      <c r="E56" s="40"/>
    </row>
  </sheetData>
  <mergeCells count="4">
    <mergeCell ref="H1:J1"/>
    <mergeCell ref="K1:M1"/>
    <mergeCell ref="U1:V1"/>
    <mergeCell ref="W1:X1"/>
  </mergeCells>
  <phoneticPr fontId="3" type="noConversion"/>
  <hyperlinks>
    <hyperlink ref="F3" r:id="rId1" location="Pallet-Floating-X" display="https://github.com/GiovanniLaRosa/AVATAR-Public/blob/main/02.MikronMachineHPM450U.glb#Pallet-Floating-X" xr:uid="{DBE0BAC4-6A6F-40A0-931D-A83AE092FCFB}"/>
    <hyperlink ref="F4:F8" r:id="rId2" location="Pallet-Floating-X" display="https://github.com/GiovanniLaRosa/AVATAR-Public/blob/main/02.MikronMachineHPM450U.glb#Pallet-Floating-X" xr:uid="{D8325343-AB9A-4A2C-AEFD-80EF9E287A7D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Marcello Lorusso</dc:creator>
  <cp:keywords/>
  <dc:description/>
  <cp:lastModifiedBy>Utente</cp:lastModifiedBy>
  <cp:revision/>
  <dcterms:created xsi:type="dcterms:W3CDTF">2021-01-13T16:21:51Z</dcterms:created>
  <dcterms:modified xsi:type="dcterms:W3CDTF">2021-06-12T16:36:51Z</dcterms:modified>
  <cp:category/>
  <cp:contentStatus/>
</cp:coreProperties>
</file>