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iova\Documents\uni\laboratorio_biofisica\Laboratorio-Biofisica\fluorescenza\data\"/>
    </mc:Choice>
  </mc:AlternateContent>
  <xr:revisionPtr revIDLastSave="0" documentId="13_ncr:1_{968643CC-DA54-40D8-AC2E-8314B19F3F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C3" i="1"/>
  <c r="E3" i="1" s="1"/>
  <c r="C4" i="1"/>
  <c r="E4" i="1" s="1"/>
  <c r="C5" i="1"/>
  <c r="E5" i="1" s="1"/>
  <c r="C6" i="1"/>
  <c r="E6" i="1" s="1"/>
  <c r="C7" i="1"/>
  <c r="E7" i="1" s="1"/>
  <c r="C2" i="1"/>
  <c r="E2" i="1" s="1"/>
  <c r="B4" i="1"/>
  <c r="G4" i="1" s="1"/>
  <c r="B5" i="1"/>
  <c r="G5" i="1" s="1"/>
  <c r="B6" i="1"/>
  <c r="G6" i="1" s="1"/>
  <c r="B7" i="1"/>
  <c r="G7" i="1" s="1"/>
  <c r="B3" i="1"/>
  <c r="G3" i="1" s="1"/>
  <c r="B2" i="1"/>
  <c r="G2" i="1" s="1"/>
  <c r="D2" i="1" l="1"/>
  <c r="D6" i="1"/>
  <c r="D5" i="1"/>
  <c r="D4" i="1"/>
  <c r="D7" i="1"/>
  <c r="D3" i="1"/>
</calcChain>
</file>

<file path=xl/sharedStrings.xml><?xml version="1.0" encoding="utf-8"?>
<sst xmlns="http://schemas.openxmlformats.org/spreadsheetml/2006/main" count="12" uniqueCount="12">
  <si>
    <t>V_f [ul]</t>
  </si>
  <si>
    <t>rho_GuHCl [g/ml]</t>
  </si>
  <si>
    <t>V_prot [ul]</t>
  </si>
  <si>
    <t>V_GuHCl [ul]</t>
  </si>
  <si>
    <t>m_GuHCl [g]</t>
  </si>
  <si>
    <t>m_prot [g]</t>
  </si>
  <si>
    <t>m_PBS [g]</t>
  </si>
  <si>
    <t>C_GuHCL [M]</t>
  </si>
  <si>
    <t>C_init_GuHCl [M]</t>
  </si>
  <si>
    <t>C_init_prot [uM]</t>
  </si>
  <si>
    <t>C_fin_prot [uM]</t>
  </si>
  <si>
    <t>V_PBS [ul]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</si>
</sst>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71" formatCode="0.00000"/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1" fontId="0" fillId="0" borderId="1" xfId="0" applyNumberFormat="1" applyBorder="1"/>
    <xf numFmtId="172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143" workbookViewId="0">
      <selection activeCell="C2" sqref="C2:C7"/>
    </sheetView>
  </sheetViews>
  <sheetFormatPr defaultRowHeight="14.4" x14ac:dyDescent="0.3"/>
  <cols>
    <col min="1" max="1" width="12" bestFit="1" customWidth="1"/>
    <col min="2" max="2" width="11.33203125" bestFit="1" customWidth="1"/>
    <col min="3" max="4" width="11.21875" bestFit="1" customWidth="1"/>
    <col min="5" max="5" width="9.21875" bestFit="1" customWidth="1"/>
    <col min="6" max="6" width="9.21875" customWidth="1"/>
    <col min="7" max="7" width="12.44140625" bestFit="1" customWidth="1"/>
    <col min="9" max="9" width="15.33203125" bestFit="1" customWidth="1"/>
  </cols>
  <sheetData>
    <row r="1" spans="1:10" x14ac:dyDescent="0.3">
      <c r="A1" s="4" t="s">
        <v>7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11</v>
      </c>
      <c r="G1" s="4" t="s">
        <v>6</v>
      </c>
      <c r="I1" s="5" t="s">
        <v>0</v>
      </c>
      <c r="J1" s="1">
        <v>3000</v>
      </c>
    </row>
    <row r="2" spans="1:10" x14ac:dyDescent="0.3">
      <c r="A2" s="6">
        <v>0</v>
      </c>
      <c r="B2" s="1">
        <f>(A2*$J$1)/$J$3</f>
        <v>0</v>
      </c>
      <c r="C2" s="9">
        <f>($J$5*$J$1)/$J$4</f>
        <v>81.006642544688674</v>
      </c>
      <c r="D2" s="3">
        <f>$J$2*B2</f>
        <v>0</v>
      </c>
      <c r="E2" s="7">
        <f>C2/1000</f>
        <v>8.1006642544688673E-2</v>
      </c>
      <c r="F2" s="1">
        <f>($J$1-(B2+C2))</f>
        <v>2918.9933574553115</v>
      </c>
      <c r="G2" s="8">
        <f>($J$1-(B2+C2))/1000</f>
        <v>2.9189933574553115</v>
      </c>
      <c r="I2" s="5" t="s">
        <v>1</v>
      </c>
      <c r="J2" s="1">
        <v>1.18</v>
      </c>
    </row>
    <row r="3" spans="1:10" x14ac:dyDescent="0.3">
      <c r="A3" s="6">
        <v>1</v>
      </c>
      <c r="B3" s="1">
        <f>(A3*$J$1)/$J$3</f>
        <v>375</v>
      </c>
      <c r="C3" s="9">
        <f t="shared" ref="C3:C7" si="0">($J$5*$J$1)/$J$4</f>
        <v>81.006642544688674</v>
      </c>
      <c r="D3" s="3">
        <f t="shared" ref="D3:D7" si="1">$J$2*B3</f>
        <v>442.5</v>
      </c>
      <c r="E3" s="7">
        <f t="shared" ref="E3:E7" si="2">C3/1000</f>
        <v>8.1006642544688673E-2</v>
      </c>
      <c r="F3" s="1">
        <f t="shared" ref="F3:F7" si="3">($J$1-(B3+C3))</f>
        <v>2543.9933574553115</v>
      </c>
      <c r="G3" s="8">
        <f t="shared" ref="G3:G7" si="4">($J$1-(B3+C3))/1000</f>
        <v>2.5439933574553115</v>
      </c>
      <c r="I3" s="5" t="s">
        <v>8</v>
      </c>
      <c r="J3" s="1">
        <v>8</v>
      </c>
    </row>
    <row r="4" spans="1:10" x14ac:dyDescent="0.3">
      <c r="A4" s="6">
        <v>2</v>
      </c>
      <c r="B4" s="1">
        <f t="shared" ref="B4:B7" si="5">(A4*$J$1)/$J$3</f>
        <v>750</v>
      </c>
      <c r="C4" s="9">
        <f t="shared" si="0"/>
        <v>81.006642544688674</v>
      </c>
      <c r="D4" s="3">
        <f t="shared" si="1"/>
        <v>885</v>
      </c>
      <c r="E4" s="7">
        <f t="shared" si="2"/>
        <v>8.1006642544688673E-2</v>
      </c>
      <c r="F4" s="1">
        <f t="shared" si="3"/>
        <v>2168.9933574553115</v>
      </c>
      <c r="G4" s="8">
        <f t="shared" si="4"/>
        <v>2.1689933574553115</v>
      </c>
      <c r="I4" s="5" t="s">
        <v>9</v>
      </c>
      <c r="J4" s="1">
        <v>185.17</v>
      </c>
    </row>
    <row r="5" spans="1:10" x14ac:dyDescent="0.3">
      <c r="A5" s="6">
        <v>3</v>
      </c>
      <c r="B5" s="1">
        <f t="shared" si="5"/>
        <v>1125</v>
      </c>
      <c r="C5" s="9">
        <f t="shared" si="0"/>
        <v>81.006642544688674</v>
      </c>
      <c r="D5" s="3">
        <f t="shared" si="1"/>
        <v>1327.5</v>
      </c>
      <c r="E5" s="7">
        <f t="shared" si="2"/>
        <v>8.1006642544688673E-2</v>
      </c>
      <c r="F5" s="1">
        <f t="shared" si="3"/>
        <v>1793.9933574553113</v>
      </c>
      <c r="G5" s="8">
        <f t="shared" si="4"/>
        <v>1.7939933574553113</v>
      </c>
      <c r="I5" s="5" t="s">
        <v>10</v>
      </c>
      <c r="J5" s="2">
        <v>5</v>
      </c>
    </row>
    <row r="6" spans="1:10" x14ac:dyDescent="0.3">
      <c r="A6" s="6">
        <v>4</v>
      </c>
      <c r="B6" s="1">
        <f t="shared" si="5"/>
        <v>1500</v>
      </c>
      <c r="C6" s="9">
        <f t="shared" si="0"/>
        <v>81.006642544688674</v>
      </c>
      <c r="D6" s="3">
        <f t="shared" si="1"/>
        <v>1770</v>
      </c>
      <c r="E6" s="7">
        <f t="shared" si="2"/>
        <v>8.1006642544688673E-2</v>
      </c>
      <c r="F6" s="1">
        <f t="shared" si="3"/>
        <v>1418.9933574553113</v>
      </c>
      <c r="G6" s="8">
        <f t="shared" si="4"/>
        <v>1.4189933574553113</v>
      </c>
    </row>
    <row r="7" spans="1:10" x14ac:dyDescent="0.3">
      <c r="A7" s="6">
        <v>5</v>
      </c>
      <c r="B7" s="1">
        <f t="shared" si="5"/>
        <v>1875</v>
      </c>
      <c r="C7" s="9">
        <f t="shared" si="0"/>
        <v>81.006642544688674</v>
      </c>
      <c r="D7" s="3">
        <f t="shared" si="1"/>
        <v>2212.5</v>
      </c>
      <c r="E7" s="7">
        <f t="shared" si="2"/>
        <v>8.1006642544688673E-2</v>
      </c>
      <c r="F7" s="1">
        <f t="shared" si="3"/>
        <v>1043.9933574553113</v>
      </c>
      <c r="G7" s="8">
        <f t="shared" si="4"/>
        <v>1.0439933574553113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Laganà</dc:creator>
  <cp:lastModifiedBy>Giovanni Laganà</cp:lastModifiedBy>
  <dcterms:created xsi:type="dcterms:W3CDTF">2015-06-05T18:17:20Z</dcterms:created>
  <dcterms:modified xsi:type="dcterms:W3CDTF">2024-05-09T08:14:50Z</dcterms:modified>
</cp:coreProperties>
</file>