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6468b3e9d8abaf9d/M2 Quant/S2/Mémoire/"/>
    </mc:Choice>
  </mc:AlternateContent>
  <xr:revisionPtr revIDLastSave="26" documentId="8_{827B988C-8CCA-4799-934B-72C1700793E1}" xr6:coauthVersionLast="47" xr6:coauthVersionMax="47" xr10:uidLastSave="{D51CAAAF-DAC4-44DD-921B-036BB7AD6AD5}"/>
  <bookViews>
    <workbookView xWindow="-28920" yWindow="-120" windowWidth="29040" windowHeight="15720" activeTab="3" xr2:uid="{00000000-000D-0000-FFFF-FFFF00000000}"/>
  </bookViews>
  <sheets>
    <sheet name="Paramètres du time series model" sheetId="1" r:id="rId1"/>
    <sheet name="Ecoulement en taux" sheetId="2" r:id="rId2"/>
    <sheet name="Ecoulement en liquidité" sheetId="3" r:id="rId3"/>
    <sheet name="Comparais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3" l="1"/>
  <c r="E29" i="3" s="1"/>
  <c r="E30" i="3" s="1"/>
  <c r="E31" i="3" s="1"/>
  <c r="E32" i="3" s="1"/>
  <c r="E33" i="3" s="1"/>
  <c r="E34" i="3" s="1"/>
  <c r="E35" i="3" s="1"/>
  <c r="E36" i="3" s="1"/>
  <c r="E37" i="3" s="1"/>
  <c r="E27" i="3"/>
  <c r="E38" i="2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28" i="2"/>
  <c r="E29" i="2" s="1"/>
  <c r="E30" i="2" s="1"/>
  <c r="E31" i="2" s="1"/>
  <c r="E32" i="2" s="1"/>
  <c r="E33" i="2" s="1"/>
  <c r="E34" i="2" s="1"/>
  <c r="E35" i="2" s="1"/>
  <c r="E36" i="2" s="1"/>
  <c r="E37" i="2" s="1"/>
  <c r="E27" i="2"/>
  <c r="E26" i="2"/>
  <c r="E17" i="1"/>
  <c r="E18" i="1"/>
  <c r="E16" i="1"/>
  <c r="E10" i="1"/>
  <c r="E9" i="1"/>
  <c r="EP2" i="4"/>
  <c r="EP3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C38" i="3"/>
  <c r="D38" i="3" s="1"/>
  <c r="C37" i="3"/>
  <c r="C36" i="3"/>
  <c r="C35" i="3"/>
  <c r="C34" i="3"/>
  <c r="C33" i="3"/>
  <c r="C32" i="3"/>
  <c r="C31" i="3"/>
  <c r="C30" i="3"/>
  <c r="C29" i="3"/>
  <c r="C28" i="3"/>
  <c r="C27" i="3"/>
  <c r="C26" i="3"/>
  <c r="A26" i="3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E2" i="3"/>
  <c r="E3" i="3" s="1"/>
  <c r="C2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G1" i="3"/>
  <c r="H1" i="3" s="1"/>
  <c r="I1" i="3" s="1"/>
  <c r="J1" i="3" s="1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C50" i="2"/>
  <c r="D50" i="2" s="1"/>
  <c r="C38" i="2"/>
  <c r="C39" i="2"/>
  <c r="C40" i="2"/>
  <c r="C41" i="2"/>
  <c r="C42" i="2"/>
  <c r="C43" i="2"/>
  <c r="C44" i="2"/>
  <c r="C45" i="2"/>
  <c r="C46" i="2"/>
  <c r="C47" i="2"/>
  <c r="C48" i="2"/>
  <c r="C49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C26" i="2"/>
  <c r="C27" i="2"/>
  <c r="C28" i="2"/>
  <c r="C29" i="2"/>
  <c r="C30" i="2"/>
  <c r="C31" i="2"/>
  <c r="C32" i="2"/>
  <c r="C33" i="2"/>
  <c r="C34" i="2"/>
  <c r="C35" i="2"/>
  <c r="C36" i="2"/>
  <c r="C37" i="2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C3" i="2"/>
  <c r="D3" i="2" s="1"/>
  <c r="C4" i="2"/>
  <c r="D4" i="2" s="1"/>
  <c r="C5" i="2"/>
  <c r="C6" i="2"/>
  <c r="C7" i="2"/>
  <c r="C8" i="2"/>
  <c r="C9" i="2"/>
  <c r="C10" i="2"/>
  <c r="C11" i="2"/>
  <c r="C12" i="2"/>
  <c r="C13" i="2"/>
  <c r="C14" i="2"/>
  <c r="C15" i="2"/>
  <c r="D15" i="2" s="1"/>
  <c r="C16" i="2"/>
  <c r="D16" i="2" s="1"/>
  <c r="C17" i="2"/>
  <c r="C18" i="2"/>
  <c r="C19" i="2"/>
  <c r="C20" i="2"/>
  <c r="C21" i="2"/>
  <c r="C22" i="2"/>
  <c r="C23" i="2"/>
  <c r="C24" i="2"/>
  <c r="C25" i="2"/>
  <c r="C2" i="2"/>
  <c r="D2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E8" i="1"/>
  <c r="A4" i="1"/>
  <c r="H17" i="1"/>
  <c r="I17" i="1" s="1"/>
  <c r="H18" i="1"/>
  <c r="I18" i="1" s="1"/>
  <c r="C15" i="1"/>
  <c r="E15" i="1" s="1"/>
  <c r="C8" i="1"/>
  <c r="D2" i="3" l="1"/>
  <c r="D14" i="2"/>
  <c r="AQ14" i="2" s="1"/>
  <c r="D17" i="2"/>
  <c r="BU17" i="2" s="1"/>
  <c r="D5" i="2"/>
  <c r="AM5" i="2" s="1"/>
  <c r="T2" i="2"/>
  <c r="F46" i="2"/>
  <c r="F47" i="2"/>
  <c r="F48" i="2"/>
  <c r="F49" i="2"/>
  <c r="F38" i="2"/>
  <c r="F39" i="2"/>
  <c r="F40" i="2"/>
  <c r="F41" i="2"/>
  <c r="F42" i="2"/>
  <c r="F43" i="2"/>
  <c r="F44" i="2"/>
  <c r="F45" i="2"/>
  <c r="K1" i="3"/>
  <c r="L1" i="3" s="1"/>
  <c r="L2" i="3" s="1"/>
  <c r="D3" i="3"/>
  <c r="E4" i="3"/>
  <c r="E5" i="3" s="1"/>
  <c r="K2" i="3"/>
  <c r="G2" i="3"/>
  <c r="H2" i="3"/>
  <c r="I2" i="3"/>
  <c r="J2" i="3"/>
  <c r="D26" i="3"/>
  <c r="D28" i="3"/>
  <c r="D27" i="3"/>
  <c r="L38" i="3"/>
  <c r="H38" i="3"/>
  <c r="K38" i="3"/>
  <c r="I38" i="3"/>
  <c r="J38" i="3"/>
  <c r="D21" i="2"/>
  <c r="D9" i="2"/>
  <c r="BU9" i="2" s="1"/>
  <c r="D8" i="2"/>
  <c r="AA8" i="2" s="1"/>
  <c r="J50" i="2"/>
  <c r="D19" i="2"/>
  <c r="I19" i="2" s="1"/>
  <c r="D7" i="2"/>
  <c r="K7" i="2" s="1"/>
  <c r="D26" i="2"/>
  <c r="CA26" i="2" s="1"/>
  <c r="D20" i="2"/>
  <c r="BX20" i="2" s="1"/>
  <c r="D18" i="2"/>
  <c r="AV18" i="2" s="1"/>
  <c r="D6" i="2"/>
  <c r="CF6" i="2" s="1"/>
  <c r="BL2" i="2"/>
  <c r="Q2" i="2"/>
  <c r="Y50" i="2"/>
  <c r="BM50" i="2"/>
  <c r="H50" i="2"/>
  <c r="CN2" i="2"/>
  <c r="AF2" i="2"/>
  <c r="AY50" i="2"/>
  <c r="CL2" i="2"/>
  <c r="AE2" i="2"/>
  <c r="AX50" i="2"/>
  <c r="BZ2" i="2"/>
  <c r="AO50" i="2"/>
  <c r="CQ50" i="2"/>
  <c r="AT2" i="2"/>
  <c r="BO50" i="2"/>
  <c r="I50" i="2"/>
  <c r="AS2" i="2"/>
  <c r="CZ2" i="2"/>
  <c r="AH2" i="2"/>
  <c r="BC50" i="2"/>
  <c r="V2" i="2"/>
  <c r="BW2" i="2"/>
  <c r="R2" i="2"/>
  <c r="AK50" i="2"/>
  <c r="BV2" i="2"/>
  <c r="AJ50" i="2"/>
  <c r="BH2" i="2"/>
  <c r="CE50" i="2"/>
  <c r="W50" i="2"/>
  <c r="BG2" i="2"/>
  <c r="CC50" i="2"/>
  <c r="V50" i="2"/>
  <c r="AV2" i="2"/>
  <c r="BQ50" i="2"/>
  <c r="K50" i="2"/>
  <c r="G14" i="2"/>
  <c r="S14" i="2"/>
  <c r="AE14" i="2"/>
  <c r="BO14" i="2"/>
  <c r="CM14" i="2"/>
  <c r="CY14" i="2"/>
  <c r="DK14" i="2"/>
  <c r="DW14" i="2"/>
  <c r="EI14" i="2"/>
  <c r="M14" i="2"/>
  <c r="Z14" i="2"/>
  <c r="AM14" i="2"/>
  <c r="BZ14" i="2"/>
  <c r="DA14" i="2"/>
  <c r="DN14" i="2"/>
  <c r="EA14" i="2"/>
  <c r="EN14" i="2"/>
  <c r="I14" i="2"/>
  <c r="W14" i="2"/>
  <c r="AK14" i="2"/>
  <c r="AY14" i="2"/>
  <c r="CQ14" i="2"/>
  <c r="DS14" i="2"/>
  <c r="EG14" i="2"/>
  <c r="J14" i="2"/>
  <c r="X14" i="2"/>
  <c r="AL14" i="2"/>
  <c r="BA14" i="2"/>
  <c r="BP14" i="2"/>
  <c r="CD14" i="2"/>
  <c r="DT14" i="2"/>
  <c r="P14" i="2"/>
  <c r="AG14" i="2"/>
  <c r="AW14" i="2"/>
  <c r="BQ14" i="2"/>
  <c r="CG14" i="2"/>
  <c r="CW14" i="2"/>
  <c r="DO14" i="2"/>
  <c r="EE14" i="2"/>
  <c r="AU14" i="2"/>
  <c r="CE14" i="2"/>
  <c r="CU14" i="2"/>
  <c r="DL14" i="2"/>
  <c r="EC14" i="2"/>
  <c r="ES14" i="2"/>
  <c r="L14" i="2"/>
  <c r="AH14" i="2"/>
  <c r="BD14" i="2"/>
  <c r="DJ14" i="2"/>
  <c r="R14" i="2"/>
  <c r="AO14" i="2"/>
  <c r="BI14" i="2"/>
  <c r="CH14" i="2"/>
  <c r="DC14" i="2"/>
  <c r="DY14" i="2"/>
  <c r="ET14" i="2"/>
  <c r="H14" i="2"/>
  <c r="BX14" i="2"/>
  <c r="DR14" i="2"/>
  <c r="EO14" i="2"/>
  <c r="Q14" i="2"/>
  <c r="AR14" i="2"/>
  <c r="BS14" i="2"/>
  <c r="CS14" i="2"/>
  <c r="DU14" i="2"/>
  <c r="ER14" i="2"/>
  <c r="CI14" i="2"/>
  <c r="BF14" i="2"/>
  <c r="CK14" i="2"/>
  <c r="DP14" i="2"/>
  <c r="EQ14" i="2"/>
  <c r="AA14" i="2"/>
  <c r="BH14" i="2"/>
  <c r="CL14" i="2"/>
  <c r="DQ14" i="2"/>
  <c r="CX14" i="2"/>
  <c r="AN14" i="2"/>
  <c r="BT14" i="2"/>
  <c r="CZ14" i="2"/>
  <c r="EB14" i="2"/>
  <c r="AT14" i="2"/>
  <c r="CO14" i="2"/>
  <c r="EK14" i="2"/>
  <c r="AV14" i="2"/>
  <c r="O14" i="2"/>
  <c r="DG14" i="2"/>
  <c r="T14" i="2"/>
  <c r="BL14" i="2"/>
  <c r="DH14" i="2"/>
  <c r="AI14" i="2"/>
  <c r="DD14" i="2"/>
  <c r="AP14" i="2"/>
  <c r="DI14" i="2"/>
  <c r="AX14" i="2"/>
  <c r="BB14" i="2"/>
  <c r="DX14" i="2"/>
  <c r="BY14" i="2"/>
  <c r="EM14" i="2"/>
  <c r="K14" i="2"/>
  <c r="CB14" i="2"/>
  <c r="EP14" i="2"/>
  <c r="CF14" i="2"/>
  <c r="ED14" i="2"/>
  <c r="U14" i="2"/>
  <c r="V14" i="2"/>
  <c r="AB14" i="2"/>
  <c r="BU14" i="2"/>
  <c r="BW14" i="2"/>
  <c r="W7" i="2"/>
  <c r="AI7" i="2"/>
  <c r="BI7" i="2"/>
  <c r="CG7" i="2"/>
  <c r="BY7" i="2"/>
  <c r="CK7" i="2"/>
  <c r="CW7" i="2"/>
  <c r="DI7" i="2"/>
  <c r="DU7" i="2"/>
  <c r="EG7" i="2"/>
  <c r="AN7" i="2"/>
  <c r="CN7" i="2"/>
  <c r="CD7" i="2"/>
  <c r="CX7" i="2"/>
  <c r="DP7" i="2"/>
  <c r="L7" i="2"/>
  <c r="AF7" i="2"/>
  <c r="AY7" i="2"/>
  <c r="R7" i="2"/>
  <c r="CH7" i="2"/>
  <c r="DN7" i="2"/>
  <c r="EN7" i="2"/>
  <c r="AL7" i="2"/>
  <c r="BP7" i="2"/>
  <c r="CR7" i="2"/>
  <c r="DR7" i="2"/>
  <c r="AA7" i="2"/>
  <c r="CY7" i="2"/>
  <c r="AG7" i="2"/>
  <c r="CF7" i="2"/>
  <c r="EB7" i="2"/>
  <c r="AX7" i="2"/>
  <c r="CV7" i="2"/>
  <c r="DM7" i="2"/>
  <c r="AE7" i="2"/>
  <c r="AH7" i="2"/>
  <c r="DS7" i="2"/>
  <c r="CI7" i="2"/>
  <c r="CM7" i="2"/>
  <c r="ET7" i="2"/>
  <c r="BE19" i="2"/>
  <c r="BQ19" i="2"/>
  <c r="V19" i="2"/>
  <c r="AJ19" i="2"/>
  <c r="AX19" i="2"/>
  <c r="DQ19" i="2"/>
  <c r="ED19" i="2"/>
  <c r="EQ19" i="2"/>
  <c r="BI19" i="2"/>
  <c r="DH19" i="2"/>
  <c r="DW19" i="2"/>
  <c r="AF19" i="2"/>
  <c r="CI19" i="2"/>
  <c r="DT19" i="2"/>
  <c r="W19" i="2"/>
  <c r="DU19" i="2"/>
  <c r="AH19" i="2"/>
  <c r="BD19" i="2"/>
  <c r="K19" i="2"/>
  <c r="AI19" i="2"/>
  <c r="BF19" i="2"/>
  <c r="Q19" i="2"/>
  <c r="BA19" i="2"/>
  <c r="AE19" i="2"/>
  <c r="CU19" i="2"/>
  <c r="DX19" i="2"/>
  <c r="ET19" i="2"/>
  <c r="BS19" i="2"/>
  <c r="DJ19" i="2"/>
  <c r="X19" i="2"/>
  <c r="EP19" i="2"/>
  <c r="BJ19" i="2"/>
  <c r="ER19" i="2"/>
  <c r="DY19" i="2"/>
  <c r="DZ19" i="2"/>
  <c r="AK19" i="2"/>
  <c r="AU19" i="2"/>
  <c r="I26" i="2"/>
  <c r="Y26" i="2"/>
  <c r="DH26" i="2"/>
  <c r="DP26" i="2"/>
  <c r="R26" i="2"/>
  <c r="AZ26" i="2"/>
  <c r="CI26" i="2"/>
  <c r="CT26" i="2"/>
  <c r="ES2" i="2"/>
  <c r="EE2" i="2"/>
  <c r="DP2" i="2"/>
  <c r="DB2" i="2"/>
  <c r="EJ50" i="2"/>
  <c r="DV50" i="2"/>
  <c r="DG50" i="2"/>
  <c r="CS50" i="2"/>
  <c r="CK20" i="2"/>
  <c r="O8" i="2"/>
  <c r="AM8" i="2"/>
  <c r="AY8" i="2"/>
  <c r="BK8" i="2"/>
  <c r="BW8" i="2"/>
  <c r="CI8" i="2"/>
  <c r="CU8" i="2"/>
  <c r="DG8" i="2"/>
  <c r="DS8" i="2"/>
  <c r="EE8" i="2"/>
  <c r="EQ8" i="2"/>
  <c r="S8" i="2"/>
  <c r="AS8" i="2"/>
  <c r="BF8" i="2"/>
  <c r="BS8" i="2"/>
  <c r="CF8" i="2"/>
  <c r="CS8" i="2"/>
  <c r="DF8" i="2"/>
  <c r="DT8" i="2"/>
  <c r="EG8" i="2"/>
  <c r="ET8" i="2"/>
  <c r="J8" i="2"/>
  <c r="X8" i="2"/>
  <c r="BA8" i="2"/>
  <c r="BO8" i="2"/>
  <c r="CC8" i="2"/>
  <c r="CQ8" i="2"/>
  <c r="DE8" i="2"/>
  <c r="DU8" i="2"/>
  <c r="EI8" i="2"/>
  <c r="G8" i="2"/>
  <c r="V8" i="2"/>
  <c r="AK8" i="2"/>
  <c r="BB8" i="2"/>
  <c r="CG8" i="2"/>
  <c r="CW8" i="2"/>
  <c r="DL8" i="2"/>
  <c r="EA8" i="2"/>
  <c r="EP8" i="2"/>
  <c r="L8" i="2"/>
  <c r="AB8" i="2"/>
  <c r="AQ8" i="2"/>
  <c r="BG8" i="2"/>
  <c r="BV8" i="2"/>
  <c r="CL8" i="2"/>
  <c r="DP8" i="2"/>
  <c r="EF8" i="2"/>
  <c r="Y8" i="2"/>
  <c r="AR8" i="2"/>
  <c r="BJ8" i="2"/>
  <c r="CB8" i="2"/>
  <c r="U8" i="2"/>
  <c r="AO8" i="2"/>
  <c r="BH8" i="2"/>
  <c r="BZ8" i="2"/>
  <c r="CR8" i="2"/>
  <c r="EC8" i="2"/>
  <c r="R8" i="2"/>
  <c r="AP8" i="2"/>
  <c r="BM8" i="2"/>
  <c r="CJ8" i="2"/>
  <c r="DC8" i="2"/>
  <c r="DX8" i="2"/>
  <c r="ER8" i="2"/>
  <c r="T8" i="2"/>
  <c r="AT8" i="2"/>
  <c r="BN8" i="2"/>
  <c r="DD8" i="2"/>
  <c r="DY8" i="2"/>
  <c r="ES8" i="2"/>
  <c r="AC8" i="2"/>
  <c r="AZ8" i="2"/>
  <c r="CA8" i="2"/>
  <c r="CZ8" i="2"/>
  <c r="DZ8" i="2"/>
  <c r="W8" i="2"/>
  <c r="AW8" i="2"/>
  <c r="BX8" i="2"/>
  <c r="DV8" i="2"/>
  <c r="AD8" i="2"/>
  <c r="BE8" i="2"/>
  <c r="CN8" i="2"/>
  <c r="DO8" i="2"/>
  <c r="EO8" i="2"/>
  <c r="H8" i="2"/>
  <c r="AJ8" i="2"/>
  <c r="BU8" i="2"/>
  <c r="DH8" i="2"/>
  <c r="EK8" i="2"/>
  <c r="BL8" i="2"/>
  <c r="CT8" i="2"/>
  <c r="EB8" i="2"/>
  <c r="AG8" i="2"/>
  <c r="BT8" i="2"/>
  <c r="DJ8" i="2"/>
  <c r="M8" i="2"/>
  <c r="BC8" i="2"/>
  <c r="CP8" i="2"/>
  <c r="EH8" i="2"/>
  <c r="Z8" i="2"/>
  <c r="DR8" i="2"/>
  <c r="AH8" i="2"/>
  <c r="CE8" i="2"/>
  <c r="DW8" i="2"/>
  <c r="AU8" i="2"/>
  <c r="CO8" i="2"/>
  <c r="EL8" i="2"/>
  <c r="AV8" i="2"/>
  <c r="CV8" i="2"/>
  <c r="EM8" i="2"/>
  <c r="AI8" i="2"/>
  <c r="AN8" i="2"/>
  <c r="DM8" i="2"/>
  <c r="BI8" i="2"/>
  <c r="ED8" i="2"/>
  <c r="BP8" i="2"/>
  <c r="EJ8" i="2"/>
  <c r="N8" i="2"/>
  <c r="DQ8" i="2"/>
  <c r="P8" i="2"/>
  <c r="EN8" i="2"/>
  <c r="Q8" i="2"/>
  <c r="BD8" i="2"/>
  <c r="CH8" i="2"/>
  <c r="CM8" i="2"/>
  <c r="DN8" i="2"/>
  <c r="I8" i="2"/>
  <c r="K8" i="2"/>
  <c r="BR8" i="2"/>
  <c r="BY8" i="2"/>
  <c r="CY8" i="2"/>
  <c r="DB8" i="2"/>
  <c r="ER2" i="2"/>
  <c r="ED2" i="2"/>
  <c r="DO2" i="2"/>
  <c r="DA2" i="2"/>
  <c r="CM2" i="2"/>
  <c r="BY2" i="2"/>
  <c r="BJ2" i="2"/>
  <c r="AU2" i="2"/>
  <c r="AG2" i="2"/>
  <c r="S2" i="2"/>
  <c r="EI50" i="2"/>
  <c r="DU50" i="2"/>
  <c r="DF50" i="2"/>
  <c r="CR50" i="2"/>
  <c r="CD50" i="2"/>
  <c r="BP50" i="2"/>
  <c r="BB50" i="2"/>
  <c r="AL50" i="2"/>
  <c r="X50" i="2"/>
  <c r="DE50" i="2"/>
  <c r="CB50" i="2"/>
  <c r="P50" i="2"/>
  <c r="AB50" i="2"/>
  <c r="AN50" i="2"/>
  <c r="AZ50" i="2"/>
  <c r="BL50" i="2"/>
  <c r="BX50" i="2"/>
  <c r="CJ50" i="2"/>
  <c r="CV50" i="2"/>
  <c r="DH50" i="2"/>
  <c r="DT50" i="2"/>
  <c r="EF50" i="2"/>
  <c r="ER50" i="2"/>
  <c r="M50" i="2"/>
  <c r="Z50" i="2"/>
  <c r="AM50" i="2"/>
  <c r="BA50" i="2"/>
  <c r="BN50" i="2"/>
  <c r="CA50" i="2"/>
  <c r="CN50" i="2"/>
  <c r="DA50" i="2"/>
  <c r="DN50" i="2"/>
  <c r="EA50" i="2"/>
  <c r="EN50" i="2"/>
  <c r="EN2" i="2"/>
  <c r="DZ2" i="2"/>
  <c r="DL2" i="2"/>
  <c r="CW2" i="2"/>
  <c r="CI2" i="2"/>
  <c r="BT2" i="2"/>
  <c r="BF2" i="2"/>
  <c r="AR2" i="2"/>
  <c r="AD2" i="2"/>
  <c r="P2" i="2"/>
  <c r="ET50" i="2"/>
  <c r="EE50" i="2"/>
  <c r="DQ50" i="2"/>
  <c r="DC50" i="2"/>
  <c r="CO50" i="2"/>
  <c r="BZ50" i="2"/>
  <c r="BK50" i="2"/>
  <c r="AW50" i="2"/>
  <c r="AI50" i="2"/>
  <c r="U50" i="2"/>
  <c r="CJ2" i="2"/>
  <c r="DD50" i="2"/>
  <c r="Q4" i="2"/>
  <c r="AC4" i="2"/>
  <c r="AO4" i="2"/>
  <c r="BA4" i="2"/>
  <c r="BM4" i="2"/>
  <c r="BY4" i="2"/>
  <c r="CK4" i="2"/>
  <c r="CW4" i="2"/>
  <c r="DI4" i="2"/>
  <c r="DU4" i="2"/>
  <c r="EG4" i="2"/>
  <c r="ES4" i="2"/>
  <c r="G4" i="2"/>
  <c r="S4" i="2"/>
  <c r="AE4" i="2"/>
  <c r="AQ4" i="2"/>
  <c r="BC4" i="2"/>
  <c r="BO4" i="2"/>
  <c r="CA4" i="2"/>
  <c r="CM4" i="2"/>
  <c r="CY4" i="2"/>
  <c r="DK4" i="2"/>
  <c r="DW4" i="2"/>
  <c r="EI4" i="2"/>
  <c r="K4" i="2"/>
  <c r="W4" i="2"/>
  <c r="AI4" i="2"/>
  <c r="AU4" i="2"/>
  <c r="BG4" i="2"/>
  <c r="BS4" i="2"/>
  <c r="CE4" i="2"/>
  <c r="CQ4" i="2"/>
  <c r="DC4" i="2"/>
  <c r="DO4" i="2"/>
  <c r="EA4" i="2"/>
  <c r="EM4" i="2"/>
  <c r="V4" i="2"/>
  <c r="AL4" i="2"/>
  <c r="BB4" i="2"/>
  <c r="BR4" i="2"/>
  <c r="CH4" i="2"/>
  <c r="CX4" i="2"/>
  <c r="DN4" i="2"/>
  <c r="ED4" i="2"/>
  <c r="ET4" i="2"/>
  <c r="T4" i="2"/>
  <c r="AJ4" i="2"/>
  <c r="AY4" i="2"/>
  <c r="BP4" i="2"/>
  <c r="CF4" i="2"/>
  <c r="CU4" i="2"/>
  <c r="DL4" i="2"/>
  <c r="EB4" i="2"/>
  <c r="EQ4" i="2"/>
  <c r="P4" i="2"/>
  <c r="AK4" i="2"/>
  <c r="BE4" i="2"/>
  <c r="BW4" i="2"/>
  <c r="CP4" i="2"/>
  <c r="DH4" i="2"/>
  <c r="EC4" i="2"/>
  <c r="U4" i="2"/>
  <c r="AP4" i="2"/>
  <c r="BJ4" i="2"/>
  <c r="CD4" i="2"/>
  <c r="DA4" i="2"/>
  <c r="DT4" i="2"/>
  <c r="EO4" i="2"/>
  <c r="H4" i="2"/>
  <c r="AA4" i="2"/>
  <c r="AV4" i="2"/>
  <c r="BQ4" i="2"/>
  <c r="CL4" i="2"/>
  <c r="DF4" i="2"/>
  <c r="DZ4" i="2"/>
  <c r="Y4" i="2"/>
  <c r="AW4" i="2"/>
  <c r="BV4" i="2"/>
  <c r="CT4" i="2"/>
  <c r="DS4" i="2"/>
  <c r="ER4" i="2"/>
  <c r="R4" i="2"/>
  <c r="AS4" i="2"/>
  <c r="BT4" i="2"/>
  <c r="CR4" i="2"/>
  <c r="DQ4" i="2"/>
  <c r="EN4" i="2"/>
  <c r="X4" i="2"/>
  <c r="AT4" i="2"/>
  <c r="BU4" i="2"/>
  <c r="CS4" i="2"/>
  <c r="AG4" i="2"/>
  <c r="BL4" i="2"/>
  <c r="CZ4" i="2"/>
  <c r="EE4" i="2"/>
  <c r="AH4" i="2"/>
  <c r="BN4" i="2"/>
  <c r="DB4" i="2"/>
  <c r="EF4" i="2"/>
  <c r="AD4" i="2"/>
  <c r="BX4" i="2"/>
  <c r="DG4" i="2"/>
  <c r="EP4" i="2"/>
  <c r="Z4" i="2"/>
  <c r="BI4" i="2"/>
  <c r="DD4" i="2"/>
  <c r="EK4" i="2"/>
  <c r="AB4" i="2"/>
  <c r="BK4" i="2"/>
  <c r="DE4" i="2"/>
  <c r="EL4" i="2"/>
  <c r="I4" i="2"/>
  <c r="BD4" i="2"/>
  <c r="N4" i="2"/>
  <c r="CB4" i="2"/>
  <c r="DV4" i="2"/>
  <c r="AF4" i="2"/>
  <c r="CJ4" i="2"/>
  <c r="J4" i="2"/>
  <c r="BZ4" i="2"/>
  <c r="DX4" i="2"/>
  <c r="CC4" i="2"/>
  <c r="EJ4" i="2"/>
  <c r="O4" i="2"/>
  <c r="CO4" i="2"/>
  <c r="AR4" i="2"/>
  <c r="DM4" i="2"/>
  <c r="AM4" i="2"/>
  <c r="DR4" i="2"/>
  <c r="AN4" i="2"/>
  <c r="DY4" i="2"/>
  <c r="BF4" i="2"/>
  <c r="BH4" i="2"/>
  <c r="CN4" i="2"/>
  <c r="CV4" i="2"/>
  <c r="EH4" i="2"/>
  <c r="DP4" i="2"/>
  <c r="AX4" i="2"/>
  <c r="AZ4" i="2"/>
  <c r="L4" i="2"/>
  <c r="M4" i="2"/>
  <c r="CG4" i="2"/>
  <c r="CI4" i="2"/>
  <c r="DJ4" i="2"/>
  <c r="EM2" i="2"/>
  <c r="DY2" i="2"/>
  <c r="DJ2" i="2"/>
  <c r="CV2" i="2"/>
  <c r="CH2" i="2"/>
  <c r="BS2" i="2"/>
  <c r="BE2" i="2"/>
  <c r="AQ2" i="2"/>
  <c r="AC2" i="2"/>
  <c r="O2" i="2"/>
  <c r="ES50" i="2"/>
  <c r="ED50" i="2"/>
  <c r="DP50" i="2"/>
  <c r="DB50" i="2"/>
  <c r="CM50" i="2"/>
  <c r="BY50" i="2"/>
  <c r="BJ50" i="2"/>
  <c r="AV50" i="2"/>
  <c r="AH50" i="2"/>
  <c r="T50" i="2"/>
  <c r="CB9" i="2"/>
  <c r="DN2" i="2"/>
  <c r="CY2" i="2"/>
  <c r="M17" i="2"/>
  <c r="Y17" i="2"/>
  <c r="AK17" i="2"/>
  <c r="AW17" i="2"/>
  <c r="BI17" i="2"/>
  <c r="CG17" i="2"/>
  <c r="CS17" i="2"/>
  <c r="EC17" i="2"/>
  <c r="EO17" i="2"/>
  <c r="G17" i="2"/>
  <c r="T17" i="2"/>
  <c r="AG17" i="2"/>
  <c r="AT17" i="2"/>
  <c r="BG17" i="2"/>
  <c r="CH17" i="2"/>
  <c r="CU17" i="2"/>
  <c r="EH17" i="2"/>
  <c r="N17" i="2"/>
  <c r="AB17" i="2"/>
  <c r="AP17" i="2"/>
  <c r="BD17" i="2"/>
  <c r="BR17" i="2"/>
  <c r="CF17" i="2"/>
  <c r="DJ17" i="2"/>
  <c r="DX17" i="2"/>
  <c r="Z17" i="2"/>
  <c r="AO17" i="2"/>
  <c r="BE17" i="2"/>
  <c r="BV17" i="2"/>
  <c r="CK17" i="2"/>
  <c r="CZ17" i="2"/>
  <c r="DO17" i="2"/>
  <c r="ET17" i="2"/>
  <c r="L17" i="2"/>
  <c r="BL17" i="2"/>
  <c r="CB17" i="2"/>
  <c r="CR17" i="2"/>
  <c r="DK17" i="2"/>
  <c r="EA17" i="2"/>
  <c r="ER17" i="2"/>
  <c r="P17" i="2"/>
  <c r="AZ17" i="2"/>
  <c r="BQ17" i="2"/>
  <c r="DV17" i="2"/>
  <c r="EN17" i="2"/>
  <c r="H17" i="2"/>
  <c r="AA17" i="2"/>
  <c r="AS17" i="2"/>
  <c r="BM17" i="2"/>
  <c r="CD17" i="2"/>
  <c r="DP17" i="2"/>
  <c r="EI17" i="2"/>
  <c r="BP17" i="2"/>
  <c r="CN17" i="2"/>
  <c r="DI17" i="2"/>
  <c r="EF17" i="2"/>
  <c r="X17" i="2"/>
  <c r="AY17" i="2"/>
  <c r="BX17" i="2"/>
  <c r="DS17" i="2"/>
  <c r="EQ17" i="2"/>
  <c r="BY17" i="2"/>
  <c r="CW17" i="2"/>
  <c r="DT17" i="2"/>
  <c r="ES17" i="2"/>
  <c r="I17" i="2"/>
  <c r="AI17" i="2"/>
  <c r="BF17" i="2"/>
  <c r="DB17" i="2"/>
  <c r="DZ17" i="2"/>
  <c r="BH17" i="2"/>
  <c r="CE17" i="2"/>
  <c r="DD17" i="2"/>
  <c r="EB17" i="2"/>
  <c r="R17" i="2"/>
  <c r="BB17" i="2"/>
  <c r="CM17" i="2"/>
  <c r="S17" i="2"/>
  <c r="BC17" i="2"/>
  <c r="AE17" i="2"/>
  <c r="BN17" i="2"/>
  <c r="CY17" i="2"/>
  <c r="EJ17" i="2"/>
  <c r="AF17" i="2"/>
  <c r="BO17" i="2"/>
  <c r="DA17" i="2"/>
  <c r="AL17" i="2"/>
  <c r="CI17" i="2"/>
  <c r="CJ17" i="2"/>
  <c r="EP17" i="2"/>
  <c r="AN17" i="2"/>
  <c r="CP17" i="2"/>
  <c r="AQ17" i="2"/>
  <c r="CQ17" i="2"/>
  <c r="BJ17" i="2"/>
  <c r="BK17" i="2"/>
  <c r="DM17" i="2"/>
  <c r="U17" i="2"/>
  <c r="ED17" i="2"/>
  <c r="V17" i="2"/>
  <c r="EG17" i="2"/>
  <c r="AR17" i="2"/>
  <c r="AX17" i="2"/>
  <c r="BS17" i="2"/>
  <c r="BZ17" i="2"/>
  <c r="CA17" i="2"/>
  <c r="DG17" i="2"/>
  <c r="DN17" i="2"/>
  <c r="Q15" i="2"/>
  <c r="AC15" i="2"/>
  <c r="AO15" i="2"/>
  <c r="BA15" i="2"/>
  <c r="BM15" i="2"/>
  <c r="BY15" i="2"/>
  <c r="CK15" i="2"/>
  <c r="CW15" i="2"/>
  <c r="DI15" i="2"/>
  <c r="DU15" i="2"/>
  <c r="EG15" i="2"/>
  <c r="ES15" i="2"/>
  <c r="K15" i="2"/>
  <c r="X15" i="2"/>
  <c r="AK15" i="2"/>
  <c r="AX15" i="2"/>
  <c r="BK15" i="2"/>
  <c r="BX15" i="2"/>
  <c r="CL15" i="2"/>
  <c r="CY15" i="2"/>
  <c r="DL15" i="2"/>
  <c r="DY15" i="2"/>
  <c r="EL15" i="2"/>
  <c r="T15" i="2"/>
  <c r="AH15" i="2"/>
  <c r="AV15" i="2"/>
  <c r="BJ15" i="2"/>
  <c r="BZ15" i="2"/>
  <c r="CN15" i="2"/>
  <c r="DB15" i="2"/>
  <c r="DP15" i="2"/>
  <c r="ED15" i="2"/>
  <c r="ER15" i="2"/>
  <c r="G15" i="2"/>
  <c r="U15" i="2"/>
  <c r="H15" i="2"/>
  <c r="Y15" i="2"/>
  <c r="AN15" i="2"/>
  <c r="BD15" i="2"/>
  <c r="BS15" i="2"/>
  <c r="CH15" i="2"/>
  <c r="CX15" i="2"/>
  <c r="DN15" i="2"/>
  <c r="EC15" i="2"/>
  <c r="ET15" i="2"/>
  <c r="V15" i="2"/>
  <c r="AL15" i="2"/>
  <c r="BB15" i="2"/>
  <c r="BQ15" i="2"/>
  <c r="CF15" i="2"/>
  <c r="CU15" i="2"/>
  <c r="DK15" i="2"/>
  <c r="EA15" i="2"/>
  <c r="EP15" i="2"/>
  <c r="L15" i="2"/>
  <c r="AE15" i="2"/>
  <c r="AW15" i="2"/>
  <c r="BP15" i="2"/>
  <c r="CI15" i="2"/>
  <c r="DC15" i="2"/>
  <c r="DT15" i="2"/>
  <c r="EM15" i="2"/>
  <c r="AB15" i="2"/>
  <c r="AU15" i="2"/>
  <c r="BR15" i="2"/>
  <c r="CM15" i="2"/>
  <c r="DF15" i="2"/>
  <c r="DZ15" i="2"/>
  <c r="S15" i="2"/>
  <c r="AQ15" i="2"/>
  <c r="BI15" i="2"/>
  <c r="CD15" i="2"/>
  <c r="CZ15" i="2"/>
  <c r="DS15" i="2"/>
  <c r="EN15" i="2"/>
  <c r="AF15" i="2"/>
  <c r="BE15" i="2"/>
  <c r="CB15" i="2"/>
  <c r="DA15" i="2"/>
  <c r="DX15" i="2"/>
  <c r="AG15" i="2"/>
  <c r="BG15" i="2"/>
  <c r="CG15" i="2"/>
  <c r="DH15" i="2"/>
  <c r="EI15" i="2"/>
  <c r="I15" i="2"/>
  <c r="AI15" i="2"/>
  <c r="BH15" i="2"/>
  <c r="CJ15" i="2"/>
  <c r="DJ15" i="2"/>
  <c r="EJ15" i="2"/>
  <c r="N15" i="2"/>
  <c r="AP15" i="2"/>
  <c r="BO15" i="2"/>
  <c r="CQ15" i="2"/>
  <c r="DQ15" i="2"/>
  <c r="EQ15" i="2"/>
  <c r="O15" i="2"/>
  <c r="AR15" i="2"/>
  <c r="BT15" i="2"/>
  <c r="CR15" i="2"/>
  <c r="DR15" i="2"/>
  <c r="AJ15" i="2"/>
  <c r="BW15" i="2"/>
  <c r="DM15" i="2"/>
  <c r="AM15" i="2"/>
  <c r="CA15" i="2"/>
  <c r="DO15" i="2"/>
  <c r="J15" i="2"/>
  <c r="AY15" i="2"/>
  <c r="CO15" i="2"/>
  <c r="EB15" i="2"/>
  <c r="M15" i="2"/>
  <c r="AZ15" i="2"/>
  <c r="CP15" i="2"/>
  <c r="EE15" i="2"/>
  <c r="AA15" i="2"/>
  <c r="CS15" i="2"/>
  <c r="AD15" i="2"/>
  <c r="CT15" i="2"/>
  <c r="AS15" i="2"/>
  <c r="CV15" i="2"/>
  <c r="AT15" i="2"/>
  <c r="DD15" i="2"/>
  <c r="BL15" i="2"/>
  <c r="DV15" i="2"/>
  <c r="BN15" i="2"/>
  <c r="DW15" i="2"/>
  <c r="BV15" i="2"/>
  <c r="CC15" i="2"/>
  <c r="CE15" i="2"/>
  <c r="DE15" i="2"/>
  <c r="DG15" i="2"/>
  <c r="P15" i="2"/>
  <c r="EF15" i="2"/>
  <c r="R15" i="2"/>
  <c r="EH15" i="2"/>
  <c r="W15" i="2"/>
  <c r="EK15" i="2"/>
  <c r="Z15" i="2"/>
  <c r="EO15" i="2"/>
  <c r="BC15" i="2"/>
  <c r="BF15" i="2"/>
  <c r="BU15" i="2"/>
  <c r="EL2" i="2"/>
  <c r="DW2" i="2"/>
  <c r="DI2" i="2"/>
  <c r="CU2" i="2"/>
  <c r="CF2" i="2"/>
  <c r="BR2" i="2"/>
  <c r="BD2" i="2"/>
  <c r="AP2" i="2"/>
  <c r="AB2" i="2"/>
  <c r="N2" i="2"/>
  <c r="EQ50" i="2"/>
  <c r="EC50" i="2"/>
  <c r="DO50" i="2"/>
  <c r="CZ50" i="2"/>
  <c r="CL50" i="2"/>
  <c r="BW50" i="2"/>
  <c r="BI50" i="2"/>
  <c r="AU50" i="2"/>
  <c r="AG50" i="2"/>
  <c r="S50" i="2"/>
  <c r="EJ2" i="2"/>
  <c r="DV2" i="2"/>
  <c r="DH2" i="2"/>
  <c r="CT2" i="2"/>
  <c r="CE2" i="2"/>
  <c r="BQ2" i="2"/>
  <c r="BC2" i="2"/>
  <c r="AO2" i="2"/>
  <c r="AA2" i="2"/>
  <c r="L2" i="2"/>
  <c r="EP50" i="2"/>
  <c r="EB50" i="2"/>
  <c r="DM50" i="2"/>
  <c r="CY50" i="2"/>
  <c r="CK50" i="2"/>
  <c r="BV50" i="2"/>
  <c r="BH50" i="2"/>
  <c r="AT50" i="2"/>
  <c r="AF50" i="2"/>
  <c r="R50" i="2"/>
  <c r="EP2" i="2"/>
  <c r="O5" i="2"/>
  <c r="AA5" i="2"/>
  <c r="AY5" i="2"/>
  <c r="BK5" i="2"/>
  <c r="BW5" i="2"/>
  <c r="CU5" i="2"/>
  <c r="DG5" i="2"/>
  <c r="DS5" i="2"/>
  <c r="EE5" i="2"/>
  <c r="EQ5" i="2"/>
  <c r="Q5" i="2"/>
  <c r="AC5" i="2"/>
  <c r="BA5" i="2"/>
  <c r="BM5" i="2"/>
  <c r="BY5" i="2"/>
  <c r="CW5" i="2"/>
  <c r="DI5" i="2"/>
  <c r="DU5" i="2"/>
  <c r="EG5" i="2"/>
  <c r="ES5" i="2"/>
  <c r="I5" i="2"/>
  <c r="U5" i="2"/>
  <c r="AS5" i="2"/>
  <c r="BE5" i="2"/>
  <c r="BQ5" i="2"/>
  <c r="CO5" i="2"/>
  <c r="DA5" i="2"/>
  <c r="DM5" i="2"/>
  <c r="DY5" i="2"/>
  <c r="EK5" i="2"/>
  <c r="T5" i="2"/>
  <c r="AJ5" i="2"/>
  <c r="BP5" i="2"/>
  <c r="CF5" i="2"/>
  <c r="CV5" i="2"/>
  <c r="EB5" i="2"/>
  <c r="R5" i="2"/>
  <c r="AH5" i="2"/>
  <c r="AW5" i="2"/>
  <c r="BN5" i="2"/>
  <c r="CD5" i="2"/>
  <c r="CS5" i="2"/>
  <c r="DZ5" i="2"/>
  <c r="EO5" i="2"/>
  <c r="G5" i="2"/>
  <c r="AR5" i="2"/>
  <c r="BJ5" i="2"/>
  <c r="CE5" i="2"/>
  <c r="CY5" i="2"/>
  <c r="DQ5" i="2"/>
  <c r="EJ5" i="2"/>
  <c r="V5" i="2"/>
  <c r="BI5" i="2"/>
  <c r="CG5" i="2"/>
  <c r="DB5" i="2"/>
  <c r="EP5" i="2"/>
  <c r="H5" i="2"/>
  <c r="AB5" i="2"/>
  <c r="AV5" i="2"/>
  <c r="BS5" i="2"/>
  <c r="CM5" i="2"/>
  <c r="DF5" i="2"/>
  <c r="AD5" i="2"/>
  <c r="BC5" i="2"/>
  <c r="BZ5" i="2"/>
  <c r="DX5" i="2"/>
  <c r="X5" i="2"/>
  <c r="AX5" i="2"/>
  <c r="BV5" i="2"/>
  <c r="CT5" i="2"/>
  <c r="DT5" i="2"/>
  <c r="ET5" i="2"/>
  <c r="AT5" i="2"/>
  <c r="BX5" i="2"/>
  <c r="DD5" i="2"/>
  <c r="P5" i="2"/>
  <c r="AU5" i="2"/>
  <c r="CA5" i="2"/>
  <c r="DE5" i="2"/>
  <c r="EI5" i="2"/>
  <c r="AK5" i="2"/>
  <c r="BT5" i="2"/>
  <c r="EN5" i="2"/>
  <c r="AF5" i="2"/>
  <c r="BO5" i="2"/>
  <c r="EL5" i="2"/>
  <c r="AI5" i="2"/>
  <c r="Z5" i="2"/>
  <c r="BU5" i="2"/>
  <c r="DO5" i="2"/>
  <c r="BD5" i="2"/>
  <c r="CQ5" i="2"/>
  <c r="AL5" i="2"/>
  <c r="CJ5" i="2"/>
  <c r="EA5" i="2"/>
  <c r="DN5" i="2"/>
  <c r="M5" i="2"/>
  <c r="CB5" i="2"/>
  <c r="ED5" i="2"/>
  <c r="AE5" i="2"/>
  <c r="CN5" i="2"/>
  <c r="BH5" i="2"/>
  <c r="BL5" i="2"/>
  <c r="EM5" i="2"/>
  <c r="K5" i="2"/>
  <c r="L5" i="2"/>
  <c r="CP5" i="2"/>
  <c r="BR5" i="2"/>
  <c r="CH5" i="2"/>
  <c r="DK5" i="2"/>
  <c r="J5" i="2"/>
  <c r="DP5" i="2"/>
  <c r="W5" i="2"/>
  <c r="AN5" i="2"/>
  <c r="AQ5" i="2"/>
  <c r="DC5" i="2"/>
  <c r="BB5" i="2"/>
  <c r="BF5" i="2"/>
  <c r="DR5" i="2"/>
  <c r="DW5" i="2"/>
  <c r="G3" i="2"/>
  <c r="S3" i="2"/>
  <c r="AE3" i="2"/>
  <c r="AQ3" i="2"/>
  <c r="BC3" i="2"/>
  <c r="BO3" i="2"/>
  <c r="CA3" i="2"/>
  <c r="CM3" i="2"/>
  <c r="CY3" i="2"/>
  <c r="DK3" i="2"/>
  <c r="DW3" i="2"/>
  <c r="EI3" i="2"/>
  <c r="I3" i="2"/>
  <c r="U3" i="2"/>
  <c r="AG3" i="2"/>
  <c r="AS3" i="2"/>
  <c r="BE3" i="2"/>
  <c r="BQ3" i="2"/>
  <c r="CC3" i="2"/>
  <c r="CO3" i="2"/>
  <c r="DA3" i="2"/>
  <c r="DM3" i="2"/>
  <c r="DY3" i="2"/>
  <c r="EK3" i="2"/>
  <c r="M3" i="2"/>
  <c r="Y3" i="2"/>
  <c r="AK3" i="2"/>
  <c r="AW3" i="2"/>
  <c r="BI3" i="2"/>
  <c r="BU3" i="2"/>
  <c r="CG3" i="2"/>
  <c r="CS3" i="2"/>
  <c r="DE3" i="2"/>
  <c r="DQ3" i="2"/>
  <c r="EC3" i="2"/>
  <c r="EO3" i="2"/>
  <c r="H3" i="2"/>
  <c r="X3" i="2"/>
  <c r="AN3" i="2"/>
  <c r="BD3" i="2"/>
  <c r="BT3" i="2"/>
  <c r="CJ3" i="2"/>
  <c r="CZ3" i="2"/>
  <c r="DP3" i="2"/>
  <c r="EF3" i="2"/>
  <c r="V3" i="2"/>
  <c r="AL3" i="2"/>
  <c r="BA3" i="2"/>
  <c r="BR3" i="2"/>
  <c r="CH3" i="2"/>
  <c r="CW3" i="2"/>
  <c r="DN3" i="2"/>
  <c r="ED3" i="2"/>
  <c r="ES3" i="2"/>
  <c r="K3" i="2"/>
  <c r="AC3" i="2"/>
  <c r="AV3" i="2"/>
  <c r="BN3" i="2"/>
  <c r="CI3" i="2"/>
  <c r="DC3" i="2"/>
  <c r="DU3" i="2"/>
  <c r="EN3" i="2"/>
  <c r="J3" i="2"/>
  <c r="AD3" i="2"/>
  <c r="AY3" i="2"/>
  <c r="BV3" i="2"/>
  <c r="CP3" i="2"/>
  <c r="R3" i="2"/>
  <c r="AO3" i="2"/>
  <c r="BJ3" i="2"/>
  <c r="CD3" i="2"/>
  <c r="CX3" i="2"/>
  <c r="DT3" i="2"/>
  <c r="EP3" i="2"/>
  <c r="AA3" i="2"/>
  <c r="AU3" i="2"/>
  <c r="BP3" i="2"/>
  <c r="CL3" i="2"/>
  <c r="DG3" i="2"/>
  <c r="EA3" i="2"/>
  <c r="L3" i="2"/>
  <c r="AJ3" i="2"/>
  <c r="BL3" i="2"/>
  <c r="CQ3" i="2"/>
  <c r="DO3" i="2"/>
  <c r="EM3" i="2"/>
  <c r="AH3" i="2"/>
  <c r="BH3" i="2"/>
  <c r="CK3" i="2"/>
  <c r="DJ3" i="2"/>
  <c r="EJ3" i="2"/>
  <c r="AI3" i="2"/>
  <c r="BK3" i="2"/>
  <c r="CN3" i="2"/>
  <c r="DL3" i="2"/>
  <c r="EL3" i="2"/>
  <c r="AP3" i="2"/>
  <c r="BY3" i="2"/>
  <c r="DH3" i="2"/>
  <c r="ER3" i="2"/>
  <c r="AR3" i="2"/>
  <c r="BZ3" i="2"/>
  <c r="DI3" i="2"/>
  <c r="ET3" i="2"/>
  <c r="N3" i="2"/>
  <c r="AZ3" i="2"/>
  <c r="CT3" i="2"/>
  <c r="EE3" i="2"/>
  <c r="AT3" i="2"/>
  <c r="CF3" i="2"/>
  <c r="DZ3" i="2"/>
  <c r="AX3" i="2"/>
  <c r="CR3" i="2"/>
  <c r="EB3" i="2"/>
  <c r="O3" i="2"/>
  <c r="BM3" i="2"/>
  <c r="P3" i="2"/>
  <c r="Z3" i="2"/>
  <c r="AB3" i="2"/>
  <c r="CU3" i="2"/>
  <c r="BF3" i="2"/>
  <c r="DF3" i="2"/>
  <c r="W3" i="2"/>
  <c r="DD3" i="2"/>
  <c r="BG3" i="2"/>
  <c r="DX3" i="2"/>
  <c r="CB3" i="2"/>
  <c r="AM3" i="2"/>
  <c r="EH3" i="2"/>
  <c r="BX3" i="2"/>
  <c r="DB3" i="2"/>
  <c r="BB3" i="2"/>
  <c r="BS3" i="2"/>
  <c r="CV3" i="2"/>
  <c r="DR3" i="2"/>
  <c r="BW3" i="2"/>
  <c r="CE3" i="2"/>
  <c r="EG3" i="2"/>
  <c r="EQ3" i="2"/>
  <c r="Q3" i="2"/>
  <c r="T3" i="2"/>
  <c r="AF3" i="2"/>
  <c r="DS3" i="2"/>
  <c r="DV3" i="2"/>
  <c r="D13" i="2"/>
  <c r="G2" i="2"/>
  <c r="EI2" i="2"/>
  <c r="DU2" i="2"/>
  <c r="DG2" i="2"/>
  <c r="CR2" i="2"/>
  <c r="CD2" i="2"/>
  <c r="BP2" i="2"/>
  <c r="BB2" i="2"/>
  <c r="AN2" i="2"/>
  <c r="Z2" i="2"/>
  <c r="K2" i="2"/>
  <c r="EO50" i="2"/>
  <c r="DZ50" i="2"/>
  <c r="DL50" i="2"/>
  <c r="CX50" i="2"/>
  <c r="CI50" i="2"/>
  <c r="BU50" i="2"/>
  <c r="BG50" i="2"/>
  <c r="AS50" i="2"/>
  <c r="AE50" i="2"/>
  <c r="Q50" i="2"/>
  <c r="CT21" i="2"/>
  <c r="AK21" i="2"/>
  <c r="DZ21" i="2"/>
  <c r="ER21" i="2"/>
  <c r="EQ2" i="2"/>
  <c r="CP50" i="2"/>
  <c r="O16" i="2"/>
  <c r="AA16" i="2"/>
  <c r="AM16" i="2"/>
  <c r="AY16" i="2"/>
  <c r="BK16" i="2"/>
  <c r="BW16" i="2"/>
  <c r="CI16" i="2"/>
  <c r="CU16" i="2"/>
  <c r="DG16" i="2"/>
  <c r="DS16" i="2"/>
  <c r="EE16" i="2"/>
  <c r="EQ16" i="2"/>
  <c r="I16" i="2"/>
  <c r="V16" i="2"/>
  <c r="AI16" i="2"/>
  <c r="AV16" i="2"/>
  <c r="BI16" i="2"/>
  <c r="BV16" i="2"/>
  <c r="CJ16" i="2"/>
  <c r="CW16" i="2"/>
  <c r="DJ16" i="2"/>
  <c r="DW16" i="2"/>
  <c r="EJ16" i="2"/>
  <c r="Q16" i="2"/>
  <c r="AE16" i="2"/>
  <c r="AS16" i="2"/>
  <c r="BG16" i="2"/>
  <c r="BU16" i="2"/>
  <c r="CK16" i="2"/>
  <c r="CY16" i="2"/>
  <c r="DM16" i="2"/>
  <c r="EA16" i="2"/>
  <c r="EO16" i="2"/>
  <c r="S16" i="2"/>
  <c r="AH16" i="2"/>
  <c r="AX16" i="2"/>
  <c r="BN16" i="2"/>
  <c r="CC16" i="2"/>
  <c r="P16" i="2"/>
  <c r="AF16" i="2"/>
  <c r="AU16" i="2"/>
  <c r="BL16" i="2"/>
  <c r="CA16" i="2"/>
  <c r="CP16" i="2"/>
  <c r="DE16" i="2"/>
  <c r="DU16" i="2"/>
  <c r="EK16" i="2"/>
  <c r="N16" i="2"/>
  <c r="AJ16" i="2"/>
  <c r="BB16" i="2"/>
  <c r="BS16" i="2"/>
  <c r="CM16" i="2"/>
  <c r="DC16" i="2"/>
  <c r="DT16" i="2"/>
  <c r="EL16" i="2"/>
  <c r="Y16" i="2"/>
  <c r="AR16" i="2"/>
  <c r="BO16" i="2"/>
  <c r="CG16" i="2"/>
  <c r="DA16" i="2"/>
  <c r="DR16" i="2"/>
  <c r="EM16" i="2"/>
  <c r="T16" i="2"/>
  <c r="AN16" i="2"/>
  <c r="BF16" i="2"/>
  <c r="CB16" i="2"/>
  <c r="CT16" i="2"/>
  <c r="DN16" i="2"/>
  <c r="EF16" i="2"/>
  <c r="H16" i="2"/>
  <c r="AD16" i="2"/>
  <c r="BD16" i="2"/>
  <c r="CD16" i="2"/>
  <c r="CZ16" i="2"/>
  <c r="DX16" i="2"/>
  <c r="ES16" i="2"/>
  <c r="U16" i="2"/>
  <c r="AT16" i="2"/>
  <c r="BT16" i="2"/>
  <c r="CS16" i="2"/>
  <c r="DQ16" i="2"/>
  <c r="ER16" i="2"/>
  <c r="W16" i="2"/>
  <c r="AW16" i="2"/>
  <c r="BX16" i="2"/>
  <c r="CV16" i="2"/>
  <c r="DV16" i="2"/>
  <c r="ET16" i="2"/>
  <c r="AB16" i="2"/>
  <c r="BC16" i="2"/>
  <c r="CE16" i="2"/>
  <c r="DD16" i="2"/>
  <c r="EB16" i="2"/>
  <c r="AC16" i="2"/>
  <c r="BE16" i="2"/>
  <c r="CF16" i="2"/>
  <c r="DF16" i="2"/>
  <c r="EC16" i="2"/>
  <c r="K16" i="2"/>
  <c r="AZ16" i="2"/>
  <c r="CN16" i="2"/>
  <c r="DY16" i="2"/>
  <c r="L16" i="2"/>
  <c r="BA16" i="2"/>
  <c r="CO16" i="2"/>
  <c r="DZ16" i="2"/>
  <c r="X16" i="2"/>
  <c r="BM16" i="2"/>
  <c r="CX16" i="2"/>
  <c r="EH16" i="2"/>
  <c r="Z16" i="2"/>
  <c r="BP16" i="2"/>
  <c r="DB16" i="2"/>
  <c r="EI16" i="2"/>
  <c r="G16" i="2"/>
  <c r="BQ16" i="2"/>
  <c r="DO16" i="2"/>
  <c r="J16" i="2"/>
  <c r="BR16" i="2"/>
  <c r="DP16" i="2"/>
  <c r="M16" i="2"/>
  <c r="BY16" i="2"/>
  <c r="ED16" i="2"/>
  <c r="R16" i="2"/>
  <c r="BZ16" i="2"/>
  <c r="EG16" i="2"/>
  <c r="AL16" i="2"/>
  <c r="CQ16" i="2"/>
  <c r="AO16" i="2"/>
  <c r="CR16" i="2"/>
  <c r="AQ16" i="2"/>
  <c r="BH16" i="2"/>
  <c r="BJ16" i="2"/>
  <c r="CH16" i="2"/>
  <c r="CL16" i="2"/>
  <c r="DH16" i="2"/>
  <c r="DI16" i="2"/>
  <c r="DK16" i="2"/>
  <c r="DL16" i="2"/>
  <c r="EN16" i="2"/>
  <c r="EP16" i="2"/>
  <c r="AK16" i="2"/>
  <c r="AG16" i="2"/>
  <c r="AP16" i="2"/>
  <c r="EH2" i="2"/>
  <c r="DT2" i="2"/>
  <c r="DF2" i="2"/>
  <c r="CQ2" i="2"/>
  <c r="CC2" i="2"/>
  <c r="BO2" i="2"/>
  <c r="BA2" i="2"/>
  <c r="AM2" i="2"/>
  <c r="X2" i="2"/>
  <c r="I2" i="2"/>
  <c r="EM50" i="2"/>
  <c r="DY50" i="2"/>
  <c r="DK50" i="2"/>
  <c r="CW50" i="2"/>
  <c r="CH50" i="2"/>
  <c r="BT50" i="2"/>
  <c r="BF50" i="2"/>
  <c r="AR50" i="2"/>
  <c r="AD50" i="2"/>
  <c r="O50" i="2"/>
  <c r="EH50" i="2"/>
  <c r="DM2" i="2"/>
  <c r="DR50" i="2"/>
  <c r="CB2" i="2"/>
  <c r="EL50" i="2"/>
  <c r="DX50" i="2"/>
  <c r="CU50" i="2"/>
  <c r="CG50" i="2"/>
  <c r="BS50" i="2"/>
  <c r="BE50" i="2"/>
  <c r="AQ50" i="2"/>
  <c r="AC50" i="2"/>
  <c r="N50" i="2"/>
  <c r="EB2" i="2"/>
  <c r="DS50" i="2"/>
  <c r="EA2" i="2"/>
  <c r="EG50" i="2"/>
  <c r="M2" i="2"/>
  <c r="Y2" i="2"/>
  <c r="AK2" i="2"/>
  <c r="AW2" i="2"/>
  <c r="BI2" i="2"/>
  <c r="BU2" i="2"/>
  <c r="CG2" i="2"/>
  <c r="CS2" i="2"/>
  <c r="DE2" i="2"/>
  <c r="DQ2" i="2"/>
  <c r="EC2" i="2"/>
  <c r="EO2" i="2"/>
  <c r="J2" i="2"/>
  <c r="W2" i="2"/>
  <c r="AJ2" i="2"/>
  <c r="AX2" i="2"/>
  <c r="BK2" i="2"/>
  <c r="BX2" i="2"/>
  <c r="CK2" i="2"/>
  <c r="CX2" i="2"/>
  <c r="DK2" i="2"/>
  <c r="DX2" i="2"/>
  <c r="EK2" i="2"/>
  <c r="D25" i="2"/>
  <c r="D24" i="2"/>
  <c r="D12" i="2"/>
  <c r="D23" i="2"/>
  <c r="D11" i="2"/>
  <c r="EG2" i="2"/>
  <c r="DS2" i="2"/>
  <c r="DD2" i="2"/>
  <c r="CP2" i="2"/>
  <c r="BN2" i="2"/>
  <c r="AZ2" i="2"/>
  <c r="AL2" i="2"/>
  <c r="H2" i="2"/>
  <c r="DJ50" i="2"/>
  <c r="D22" i="2"/>
  <c r="D10" i="2"/>
  <c r="ET2" i="2"/>
  <c r="EF2" i="2"/>
  <c r="DR2" i="2"/>
  <c r="DC2" i="2"/>
  <c r="CO2" i="2"/>
  <c r="CA2" i="2"/>
  <c r="BM2" i="2"/>
  <c r="AY2" i="2"/>
  <c r="AI2" i="2"/>
  <c r="U2" i="2"/>
  <c r="EK50" i="2"/>
  <c r="DW50" i="2"/>
  <c r="DI50" i="2"/>
  <c r="CT50" i="2"/>
  <c r="CF50" i="2"/>
  <c r="BR50" i="2"/>
  <c r="BD50" i="2"/>
  <c r="AP50" i="2"/>
  <c r="AA50" i="2"/>
  <c r="L50" i="2"/>
  <c r="D47" i="2"/>
  <c r="D46" i="2"/>
  <c r="D48" i="2"/>
  <c r="D45" i="2"/>
  <c r="D41" i="2"/>
  <c r="D44" i="2"/>
  <c r="D40" i="2"/>
  <c r="D39" i="2"/>
  <c r="D38" i="2"/>
  <c r="D43" i="2"/>
  <c r="D42" i="2"/>
  <c r="D49" i="2"/>
  <c r="H8" i="1"/>
  <c r="I8" i="1" s="1"/>
  <c r="H15" i="1"/>
  <c r="I15" i="1" s="1"/>
  <c r="H9" i="1"/>
  <c r="I9" i="1" s="1"/>
  <c r="H16" i="1"/>
  <c r="I16" i="1" s="1"/>
  <c r="A3" i="1"/>
  <c r="H7" i="1"/>
  <c r="I7" i="1" s="1"/>
  <c r="H14" i="1"/>
  <c r="I14" i="1" s="1"/>
  <c r="H10" i="1"/>
  <c r="I10" i="1" s="1"/>
  <c r="EN26" i="2" l="1"/>
  <c r="AO26" i="2"/>
  <c r="AN26" i="2"/>
  <c r="BT26" i="2"/>
  <c r="BS26" i="2"/>
  <c r="AK26" i="2"/>
  <c r="BE26" i="2"/>
  <c r="DZ7" i="2"/>
  <c r="BH7" i="2"/>
  <c r="BK7" i="2"/>
  <c r="BE7" i="2"/>
  <c r="BU7" i="2"/>
  <c r="EJ14" i="2"/>
  <c r="DV14" i="2"/>
  <c r="BJ14" i="2"/>
  <c r="DZ14" i="2"/>
  <c r="Y14" i="2"/>
  <c r="CV14" i="2"/>
  <c r="EF14" i="2"/>
  <c r="BK14" i="2"/>
  <c r="EH14" i="2"/>
  <c r="DE14" i="2"/>
  <c r="CN14" i="2"/>
  <c r="CA14" i="2"/>
  <c r="CG26" i="2"/>
  <c r="EH26" i="2"/>
  <c r="AP26" i="2"/>
  <c r="CV26" i="2"/>
  <c r="CB26" i="2"/>
  <c r="CT7" i="2"/>
  <c r="EJ7" i="2"/>
  <c r="EC7" i="2"/>
  <c r="V7" i="2"/>
  <c r="AW7" i="2"/>
  <c r="DB14" i="2"/>
  <c r="DM14" i="2"/>
  <c r="EL14" i="2"/>
  <c r="BR14" i="2"/>
  <c r="BG14" i="2"/>
  <c r="BE14" i="2"/>
  <c r="CP14" i="2"/>
  <c r="AD14" i="2"/>
  <c r="DF14" i="2"/>
  <c r="CC14" i="2"/>
  <c r="BM14" i="2"/>
  <c r="BC14" i="2"/>
  <c r="DA26" i="2"/>
  <c r="AH26" i="2"/>
  <c r="EQ26" i="2"/>
  <c r="BN26" i="2"/>
  <c r="EQ7" i="2"/>
  <c r="DH7" i="2"/>
  <c r="DJ7" i="2"/>
  <c r="EI7" i="2"/>
  <c r="Y7" i="2"/>
  <c r="CJ14" i="2"/>
  <c r="AS14" i="2"/>
  <c r="CT14" i="2"/>
  <c r="AJ14" i="2"/>
  <c r="AC14" i="2"/>
  <c r="AF14" i="2"/>
  <c r="BV14" i="2"/>
  <c r="N14" i="2"/>
  <c r="CR14" i="2"/>
  <c r="BN14" i="2"/>
  <c r="AZ14" i="2"/>
  <c r="CX26" i="2"/>
  <c r="DZ26" i="2"/>
  <c r="BA26" i="2"/>
  <c r="CB7" i="2"/>
  <c r="CA7" i="2"/>
  <c r="BO7" i="2"/>
  <c r="DV7" i="2"/>
  <c r="M7" i="2"/>
  <c r="AA26" i="2"/>
  <c r="AU26" i="2"/>
  <c r="N26" i="2"/>
  <c r="CZ18" i="2"/>
  <c r="AJ20" i="2"/>
  <c r="BK26" i="2"/>
  <c r="L26" i="2"/>
  <c r="BP26" i="2"/>
  <c r="BI26" i="2"/>
  <c r="DU26" i="2"/>
  <c r="BZ26" i="2"/>
  <c r="EI26" i="2"/>
  <c r="DA7" i="2"/>
  <c r="P7" i="2"/>
  <c r="EE7" i="2"/>
  <c r="O7" i="2"/>
  <c r="CP7" i="2"/>
  <c r="AQ7" i="2"/>
  <c r="BL7" i="2"/>
  <c r="DF7" i="2"/>
  <c r="BA7" i="2"/>
  <c r="DO7" i="2"/>
  <c r="CR5" i="2"/>
  <c r="CL5" i="2"/>
  <c r="BG5" i="2"/>
  <c r="CX5" i="2"/>
  <c r="EH5" i="2"/>
  <c r="CZ5" i="2"/>
  <c r="DV5" i="2"/>
  <c r="Y5" i="2"/>
  <c r="DL5" i="2"/>
  <c r="CC5" i="2"/>
  <c r="CK5" i="2"/>
  <c r="CI5" i="2"/>
  <c r="DF17" i="2"/>
  <c r="DR17" i="2"/>
  <c r="AM17" i="2"/>
  <c r="DY17" i="2"/>
  <c r="AJ17" i="2"/>
  <c r="BA17" i="2"/>
  <c r="AV17" i="2"/>
  <c r="DC17" i="2"/>
  <c r="AU17" i="2"/>
  <c r="J17" i="2"/>
  <c r="DU17" i="2"/>
  <c r="DQ17" i="2"/>
  <c r="BN18" i="2"/>
  <c r="CO20" i="2"/>
  <c r="BJ26" i="2"/>
  <c r="ER26" i="2"/>
  <c r="AW26" i="2"/>
  <c r="AS26" i="2"/>
  <c r="DE26" i="2"/>
  <c r="BL26" i="2"/>
  <c r="BO26" i="2"/>
  <c r="EH19" i="2"/>
  <c r="ES19" i="2"/>
  <c r="DK19" i="2"/>
  <c r="CR19" i="2"/>
  <c r="EN19" i="2"/>
  <c r="BV7" i="2"/>
  <c r="EK7" i="2"/>
  <c r="CU7" i="2"/>
  <c r="EP7" i="2"/>
  <c r="AJ7" i="2"/>
  <c r="T7" i="2"/>
  <c r="AR7" i="2"/>
  <c r="CO7" i="2"/>
  <c r="AO7" i="2"/>
  <c r="CQ7" i="2"/>
  <c r="AK20" i="2"/>
  <c r="CS26" i="2"/>
  <c r="CD26" i="2"/>
  <c r="CR26" i="2"/>
  <c r="X26" i="2"/>
  <c r="DD20" i="2"/>
  <c r="BQ26" i="2"/>
  <c r="EM26" i="2"/>
  <c r="O17" i="2"/>
  <c r="Q17" i="2"/>
  <c r="EM17" i="2"/>
  <c r="CO17" i="2"/>
  <c r="K17" i="2"/>
  <c r="AC17" i="2"/>
  <c r="W17" i="2"/>
  <c r="CL17" i="2"/>
  <c r="AD17" i="2"/>
  <c r="EL17" i="2"/>
  <c r="DH17" i="2"/>
  <c r="DE17" i="2"/>
  <c r="AY18" i="2"/>
  <c r="BO20" i="2"/>
  <c r="DT26" i="2"/>
  <c r="DJ26" i="2"/>
  <c r="AG26" i="2"/>
  <c r="CQ26" i="2"/>
  <c r="CL26" i="2"/>
  <c r="AX26" i="2"/>
  <c r="BC26" i="2"/>
  <c r="AV19" i="2"/>
  <c r="CT19" i="2"/>
  <c r="CP19" i="2"/>
  <c r="BH19" i="2"/>
  <c r="DP19" i="2"/>
  <c r="BR7" i="2"/>
  <c r="BX7" i="2"/>
  <c r="H7" i="2"/>
  <c r="DL7" i="2"/>
  <c r="I7" i="2"/>
  <c r="EM7" i="2"/>
  <c r="Z7" i="2"/>
  <c r="BJ7" i="2"/>
  <c r="AC7" i="2"/>
  <c r="CE7" i="2"/>
  <c r="CI18" i="2"/>
  <c r="CZ26" i="2"/>
  <c r="CP26" i="2"/>
  <c r="AP20" i="2"/>
  <c r="BB26" i="2"/>
  <c r="CC26" i="2"/>
  <c r="P26" i="2"/>
  <c r="BX26" i="2"/>
  <c r="BV26" i="2"/>
  <c r="AJ26" i="2"/>
  <c r="AQ26" i="2"/>
  <c r="EC19" i="2"/>
  <c r="CJ19" i="2"/>
  <c r="AW19" i="2"/>
  <c r="AQ19" i="2"/>
  <c r="DD19" i="2"/>
  <c r="AT7" i="2"/>
  <c r="DY7" i="2"/>
  <c r="DK7" i="2"/>
  <c r="AZ7" i="2"/>
  <c r="ER7" i="2"/>
  <c r="DW7" i="2"/>
  <c r="G7" i="2"/>
  <c r="AS7" i="2"/>
  <c r="DQ7" i="2"/>
  <c r="BS7" i="2"/>
  <c r="BR26" i="2"/>
  <c r="DR20" i="2"/>
  <c r="T26" i="2"/>
  <c r="AT26" i="2"/>
  <c r="ED26" i="2"/>
  <c r="BH26" i="2"/>
  <c r="DI26" i="2"/>
  <c r="V26" i="2"/>
  <c r="AE26" i="2"/>
  <c r="CL19" i="2"/>
  <c r="DL19" i="2"/>
  <c r="Y19" i="2"/>
  <c r="Z19" i="2"/>
  <c r="P19" i="2"/>
  <c r="AP7" i="2"/>
  <c r="DT7" i="2"/>
  <c r="BT7" i="2"/>
  <c r="S7" i="2"/>
  <c r="EA7" i="2"/>
  <c r="DX7" i="2"/>
  <c r="AD7" i="2"/>
  <c r="DE7" i="2"/>
  <c r="BG7" i="2"/>
  <c r="AB26" i="2"/>
  <c r="DM18" i="2"/>
  <c r="BY26" i="2"/>
  <c r="DB7" i="2"/>
  <c r="S5" i="2"/>
  <c r="EF5" i="2"/>
  <c r="ER5" i="2"/>
  <c r="DH5" i="2"/>
  <c r="N5" i="2"/>
  <c r="EC5" i="2"/>
  <c r="AP5" i="2"/>
  <c r="DJ5" i="2"/>
  <c r="AZ5" i="2"/>
  <c r="AG5" i="2"/>
  <c r="AO5" i="2"/>
  <c r="BW17" i="2"/>
  <c r="DL17" i="2"/>
  <c r="EK17" i="2"/>
  <c r="DW17" i="2"/>
  <c r="CC17" i="2"/>
  <c r="CT17" i="2"/>
  <c r="CX17" i="2"/>
  <c r="AH17" i="2"/>
  <c r="EE17" i="2"/>
  <c r="CV17" i="2"/>
  <c r="BT17" i="2"/>
  <c r="DC20" i="2"/>
  <c r="DQ26" i="2"/>
  <c r="EJ26" i="2"/>
  <c r="DM26" i="2"/>
  <c r="AR26" i="2"/>
  <c r="CU26" i="2"/>
  <c r="H26" i="2"/>
  <c r="S26" i="2"/>
  <c r="BW19" i="2"/>
  <c r="CH19" i="2"/>
  <c r="EM19" i="2"/>
  <c r="BX19" i="2"/>
  <c r="CC19" i="2"/>
  <c r="X7" i="2"/>
  <c r="BB7" i="2"/>
  <c r="EH7" i="2"/>
  <c r="EO7" i="2"/>
  <c r="DD7" i="2"/>
  <c r="CJ7" i="2"/>
  <c r="DG7" i="2"/>
  <c r="ES7" i="2"/>
  <c r="CS7" i="2"/>
  <c r="AU7" i="2"/>
  <c r="CS9" i="2"/>
  <c r="DD9" i="2"/>
  <c r="DP9" i="2"/>
  <c r="V9" i="2"/>
  <c r="BJ9" i="2"/>
  <c r="X9" i="2"/>
  <c r="EA9" i="2"/>
  <c r="CL9" i="2"/>
  <c r="BR9" i="2"/>
  <c r="AT9" i="2"/>
  <c r="CR9" i="2"/>
  <c r="BO9" i="2"/>
  <c r="DE9" i="2"/>
  <c r="DR9" i="2"/>
  <c r="EF9" i="2"/>
  <c r="AL9" i="2"/>
  <c r="CC9" i="2"/>
  <c r="AS9" i="2"/>
  <c r="AC9" i="2"/>
  <c r="DS9" i="2"/>
  <c r="CY9" i="2"/>
  <c r="CO9" i="2"/>
  <c r="K9" i="2"/>
  <c r="BS9" i="2"/>
  <c r="DQ9" i="2"/>
  <c r="EE9" i="2"/>
  <c r="ET9" i="2"/>
  <c r="BA9" i="2"/>
  <c r="CW9" i="2"/>
  <c r="BN9" i="2"/>
  <c r="BB9" i="2"/>
  <c r="O9" i="2"/>
  <c r="EJ9" i="2"/>
  <c r="EG9" i="2"/>
  <c r="CT9" i="2"/>
  <c r="BW9" i="2"/>
  <c r="EC9" i="2"/>
  <c r="ER9" i="2"/>
  <c r="P9" i="2"/>
  <c r="BP9" i="2"/>
  <c r="DN9" i="2"/>
  <c r="CI9" i="2"/>
  <c r="BX9" i="2"/>
  <c r="AV9" i="2"/>
  <c r="T9" i="2"/>
  <c r="AJ9" i="2"/>
  <c r="L9" i="2"/>
  <c r="EI9" i="2"/>
  <c r="EO9" i="2"/>
  <c r="G9" i="2"/>
  <c r="AF9" i="2"/>
  <c r="CF9" i="2"/>
  <c r="EH9" i="2"/>
  <c r="DA9" i="2"/>
  <c r="CX9" i="2"/>
  <c r="BY9" i="2"/>
  <c r="BT9" i="2"/>
  <c r="CU9" i="2"/>
  <c r="DH9" i="2"/>
  <c r="EM9" i="2"/>
  <c r="M9" i="2"/>
  <c r="Q9" i="2"/>
  <c r="U9" i="2"/>
  <c r="AU9" i="2"/>
  <c r="CV9" i="2"/>
  <c r="W9" i="2"/>
  <c r="DW9" i="2"/>
  <c r="DX9" i="2"/>
  <c r="DI9" i="2"/>
  <c r="DL9" i="2"/>
  <c r="AM9" i="2"/>
  <c r="N9" i="2"/>
  <c r="AD9" i="2"/>
  <c r="BK9" i="2"/>
  <c r="AP9" i="2"/>
  <c r="AH9" i="2"/>
  <c r="AE9" i="2"/>
  <c r="DJ9" i="2"/>
  <c r="AQ9" i="2"/>
  <c r="CA9" i="2"/>
  <c r="BM9" i="2"/>
  <c r="BH9" i="2"/>
  <c r="BV9" i="2"/>
  <c r="AY9" i="2"/>
  <c r="BD9" i="2"/>
  <c r="CP9" i="2"/>
  <c r="CH9" i="2"/>
  <c r="CM9" i="2"/>
  <c r="DT9" i="2"/>
  <c r="ES9" i="2"/>
  <c r="BQ9" i="2"/>
  <c r="DG9" i="2"/>
  <c r="CZ9" i="2"/>
  <c r="DO9" i="2"/>
  <c r="AN9" i="2"/>
  <c r="AZ9" i="2"/>
  <c r="DV9" i="2"/>
  <c r="DU9" i="2"/>
  <c r="AA9" i="2"/>
  <c r="CK9" i="2"/>
  <c r="R9" i="2"/>
  <c r="CQ9" i="2"/>
  <c r="EK9" i="2"/>
  <c r="EN9" i="2"/>
  <c r="BF9" i="2"/>
  <c r="ED9" i="2"/>
  <c r="S9" i="2"/>
  <c r="Y9" i="2"/>
  <c r="AI9" i="2"/>
  <c r="DK9" i="2"/>
  <c r="EQ9" i="2"/>
  <c r="EL9" i="2"/>
  <c r="DF9" i="2"/>
  <c r="AK9" i="2"/>
  <c r="DZ9" i="2"/>
  <c r="J9" i="2"/>
  <c r="I9" i="2"/>
  <c r="BC9" i="2"/>
  <c r="CD9" i="2"/>
  <c r="AX9" i="2"/>
  <c r="L21" i="2"/>
  <c r="DF21" i="2"/>
  <c r="EF21" i="2"/>
  <c r="Z21" i="2"/>
  <c r="CJ21" i="2"/>
  <c r="U21" i="2"/>
  <c r="DY21" i="2"/>
  <c r="CW21" i="2"/>
  <c r="K21" i="2"/>
  <c r="CL21" i="2"/>
  <c r="O21" i="2"/>
  <c r="DK21" i="2"/>
  <c r="Y21" i="2"/>
  <c r="DR21" i="2"/>
  <c r="ES21" i="2"/>
  <c r="AQ21" i="2"/>
  <c r="CY21" i="2"/>
  <c r="AP21" i="2"/>
  <c r="EQ21" i="2"/>
  <c r="EA21" i="2"/>
  <c r="AU21" i="2"/>
  <c r="DM21" i="2"/>
  <c r="CD21" i="2"/>
  <c r="DO21" i="2"/>
  <c r="AL21" i="2"/>
  <c r="ED21" i="2"/>
  <c r="R21" i="2"/>
  <c r="BJ21" i="2"/>
  <c r="DN21" i="2"/>
  <c r="BM21" i="2"/>
  <c r="AB21" i="2"/>
  <c r="I21" i="2"/>
  <c r="BZ21" i="2"/>
  <c r="EO21" i="2"/>
  <c r="EI21" i="2"/>
  <c r="BC21" i="2"/>
  <c r="AY21" i="2"/>
  <c r="EP21" i="2"/>
  <c r="AI21" i="2"/>
  <c r="CA21" i="2"/>
  <c r="EC21" i="2"/>
  <c r="CI21" i="2"/>
  <c r="AW21" i="2"/>
  <c r="AN21" i="2"/>
  <c r="DC21" i="2"/>
  <c r="BI21" i="2"/>
  <c r="AC21" i="2"/>
  <c r="BB21" i="2"/>
  <c r="BL21" i="2"/>
  <c r="V21" i="2"/>
  <c r="AZ21" i="2"/>
  <c r="CQ21" i="2"/>
  <c r="ET21" i="2"/>
  <c r="DA21" i="2"/>
  <c r="BV21" i="2"/>
  <c r="BX21" i="2"/>
  <c r="EG21" i="2"/>
  <c r="DP21" i="2"/>
  <c r="CO21" i="2"/>
  <c r="BH21" i="2"/>
  <c r="H21" i="2"/>
  <c r="P21" i="2"/>
  <c r="BR21" i="2"/>
  <c r="DH21" i="2"/>
  <c r="BD21" i="2"/>
  <c r="CE21" i="2"/>
  <c r="M21" i="2"/>
  <c r="EK21" i="2"/>
  <c r="BW21" i="2"/>
  <c r="EN21" i="2"/>
  <c r="AH21" i="2"/>
  <c r="BP21" i="2"/>
  <c r="CR21" i="2"/>
  <c r="AG21" i="2"/>
  <c r="AA21" i="2"/>
  <c r="CX21" i="2"/>
  <c r="X21" i="2"/>
  <c r="CS21" i="2"/>
  <c r="DB21" i="2"/>
  <c r="DX21" i="2"/>
  <c r="CB21" i="2"/>
  <c r="DE21" i="2"/>
  <c r="AX21" i="2"/>
  <c r="AV21" i="2"/>
  <c r="EB21" i="2"/>
  <c r="BF21" i="2"/>
  <c r="AJ21" i="2"/>
  <c r="AD21" i="2"/>
  <c r="DS21" i="2"/>
  <c r="BS21" i="2"/>
  <c r="BT21" i="2"/>
  <c r="J21" i="2"/>
  <c r="BN21" i="2"/>
  <c r="CU21" i="2"/>
  <c r="AS21" i="2"/>
  <c r="S21" i="2"/>
  <c r="CM21" i="2"/>
  <c r="AT21" i="2"/>
  <c r="DU21" i="2"/>
  <c r="DI21" i="2"/>
  <c r="CV21" i="2"/>
  <c r="AO21" i="2"/>
  <c r="DD21" i="2"/>
  <c r="BY21" i="2"/>
  <c r="BO21" i="2"/>
  <c r="BU21" i="2"/>
  <c r="DJ21" i="2"/>
  <c r="BK21" i="2"/>
  <c r="DV21" i="2"/>
  <c r="CH21" i="2"/>
  <c r="DG21" i="2"/>
  <c r="EE21" i="2"/>
  <c r="N21" i="2"/>
  <c r="CG21" i="2"/>
  <c r="BG21" i="2"/>
  <c r="CN21" i="2"/>
  <c r="CF21" i="2"/>
  <c r="AG9" i="2"/>
  <c r="AE21" i="2"/>
  <c r="AF21" i="2"/>
  <c r="AR9" i="2"/>
  <c r="EH21" i="2"/>
  <c r="T21" i="2"/>
  <c r="Z9" i="2"/>
  <c r="CZ21" i="2"/>
  <c r="BG9" i="2"/>
  <c r="H9" i="2"/>
  <c r="DL21" i="2"/>
  <c r="EM21" i="2"/>
  <c r="DY9" i="2"/>
  <c r="EP9" i="2"/>
  <c r="CK21" i="2"/>
  <c r="DW21" i="2"/>
  <c r="AB9" i="2"/>
  <c r="DB9" i="2"/>
  <c r="BI9" i="2"/>
  <c r="DT21" i="2"/>
  <c r="CP21" i="2"/>
  <c r="EJ21" i="2"/>
  <c r="CJ9" i="2"/>
  <c r="AY6" i="2"/>
  <c r="AE6" i="2"/>
  <c r="CE6" i="2"/>
  <c r="Z6" i="2"/>
  <c r="AN6" i="2"/>
  <c r="DQ21" i="2"/>
  <c r="EB9" i="2"/>
  <c r="CC21" i="2"/>
  <c r="BE21" i="2"/>
  <c r="Q21" i="2"/>
  <c r="DM9" i="2"/>
  <c r="CN9" i="2"/>
  <c r="W21" i="2"/>
  <c r="EL21" i="2"/>
  <c r="CE9" i="2"/>
  <c r="BZ9" i="2"/>
  <c r="AR21" i="2"/>
  <c r="AM21" i="2"/>
  <c r="BQ21" i="2"/>
  <c r="AO9" i="2"/>
  <c r="BL9" i="2"/>
  <c r="BE9" i="2"/>
  <c r="AW9" i="2"/>
  <c r="G21" i="2"/>
  <c r="BA21" i="2"/>
  <c r="DC9" i="2"/>
  <c r="CG9" i="2"/>
  <c r="BK18" i="2"/>
  <c r="G18" i="2"/>
  <c r="EM20" i="2"/>
  <c r="N18" i="2"/>
  <c r="BR20" i="2"/>
  <c r="AH20" i="2"/>
  <c r="EQ20" i="2"/>
  <c r="CC20" i="2"/>
  <c r="AT20" i="2"/>
  <c r="P20" i="2"/>
  <c r="DH20" i="2"/>
  <c r="BF20" i="2"/>
  <c r="AI20" i="2"/>
  <c r="G20" i="2"/>
  <c r="AN20" i="2"/>
  <c r="BQ20" i="2"/>
  <c r="CG20" i="2"/>
  <c r="BA20" i="2"/>
  <c r="CM20" i="2"/>
  <c r="DS20" i="2"/>
  <c r="BN20" i="2"/>
  <c r="DG20" i="2"/>
  <c r="W20" i="2"/>
  <c r="BU20" i="2"/>
  <c r="CL20" i="2"/>
  <c r="EG18" i="2"/>
  <c r="BT20" i="2"/>
  <c r="BJ20" i="2"/>
  <c r="CV20" i="2"/>
  <c r="DT18" i="2"/>
  <c r="EP18" i="2"/>
  <c r="K18" i="2"/>
  <c r="DV18" i="2"/>
  <c r="EM18" i="2"/>
  <c r="DD18" i="2"/>
  <c r="J18" i="2"/>
  <c r="EC18" i="2"/>
  <c r="Y18" i="2"/>
  <c r="CX18" i="2"/>
  <c r="AC18" i="2"/>
  <c r="BW20" i="2"/>
  <c r="DQ18" i="2"/>
  <c r="AY20" i="2"/>
  <c r="AC26" i="2"/>
  <c r="CK26" i="2"/>
  <c r="CH26" i="2"/>
  <c r="K26" i="2"/>
  <c r="AI26" i="2"/>
  <c r="CE26" i="2"/>
  <c r="Z26" i="2"/>
  <c r="DV26" i="2"/>
  <c r="BF26" i="2"/>
  <c r="M26" i="2"/>
  <c r="EO26" i="2"/>
  <c r="DW26" i="2"/>
  <c r="AM19" i="2"/>
  <c r="DO19" i="2"/>
  <c r="DV19" i="2"/>
  <c r="CA19" i="2"/>
  <c r="EJ19" i="2"/>
  <c r="J19" i="2"/>
  <c r="EB19" i="2"/>
  <c r="EG26" i="2"/>
  <c r="BD26" i="2"/>
  <c r="AY26" i="2"/>
  <c r="EK26" i="2"/>
  <c r="EE26" i="2"/>
  <c r="BM26" i="2"/>
  <c r="J26" i="2"/>
  <c r="DF26" i="2"/>
  <c r="AM26" i="2"/>
  <c r="ET26" i="2"/>
  <c r="EB26" i="2"/>
  <c r="DK26" i="2"/>
  <c r="AD26" i="2"/>
  <c r="U26" i="2"/>
  <c r="Q26" i="2"/>
  <c r="DC26" i="2"/>
  <c r="DN26" i="2"/>
  <c r="AV26" i="2"/>
  <c r="EP26" i="2"/>
  <c r="CN26" i="2"/>
  <c r="W26" i="2"/>
  <c r="EF26" i="2"/>
  <c r="DO26" i="2"/>
  <c r="CY26" i="2"/>
  <c r="EC26" i="2"/>
  <c r="DS26" i="2"/>
  <c r="ES26" i="2"/>
  <c r="BU26" i="2"/>
  <c r="CW26" i="2"/>
  <c r="AF26" i="2"/>
  <c r="DY26" i="2"/>
  <c r="BW26" i="2"/>
  <c r="EL26" i="2"/>
  <c r="DR26" i="2"/>
  <c r="DB26" i="2"/>
  <c r="CM26" i="2"/>
  <c r="DG19" i="2"/>
  <c r="BV19" i="2"/>
  <c r="BB19" i="2"/>
  <c r="H19" i="2"/>
  <c r="BR19" i="2"/>
  <c r="AT19" i="2"/>
  <c r="AP19" i="2"/>
  <c r="EA26" i="2"/>
  <c r="CJ26" i="2"/>
  <c r="DL26" i="2"/>
  <c r="AL26" i="2"/>
  <c r="CF26" i="2"/>
  <c r="O26" i="2"/>
  <c r="DG26" i="2"/>
  <c r="BG26" i="2"/>
  <c r="DX26" i="2"/>
  <c r="DD26" i="2"/>
  <c r="CO26" i="2"/>
  <c r="DF19" i="2"/>
  <c r="T19" i="2"/>
  <c r="R19" i="2"/>
  <c r="EE19" i="2"/>
  <c r="AY19" i="2"/>
  <c r="N19" i="2"/>
  <c r="AC19" i="2"/>
  <c r="F32" i="2"/>
  <c r="F28" i="2"/>
  <c r="F30" i="2"/>
  <c r="F33" i="2"/>
  <c r="F34" i="2"/>
  <c r="F35" i="2"/>
  <c r="F37" i="2"/>
  <c r="F26" i="2"/>
  <c r="G26" i="2" s="1"/>
  <c r="F27" i="2"/>
  <c r="F31" i="2"/>
  <c r="F36" i="2"/>
  <c r="F29" i="2"/>
  <c r="F38" i="3"/>
  <c r="G38" i="3" s="1"/>
  <c r="F33" i="3"/>
  <c r="F34" i="3"/>
  <c r="F35" i="3"/>
  <c r="F27" i="3"/>
  <c r="G27" i="3" s="1"/>
  <c r="F28" i="3"/>
  <c r="I28" i="3" s="1"/>
  <c r="F36" i="3"/>
  <c r="F26" i="3"/>
  <c r="G26" i="3" s="1"/>
  <c r="F29" i="3"/>
  <c r="F30" i="3"/>
  <c r="F31" i="3"/>
  <c r="F37" i="3"/>
  <c r="F32" i="3"/>
  <c r="F50" i="2"/>
  <c r="G50" i="2" s="1"/>
  <c r="K28" i="3"/>
  <c r="L28" i="3"/>
  <c r="J28" i="3"/>
  <c r="J26" i="3"/>
  <c r="L26" i="3"/>
  <c r="H26" i="3"/>
  <c r="K26" i="3"/>
  <c r="I26" i="3"/>
  <c r="E6" i="3"/>
  <c r="D5" i="3"/>
  <c r="D4" i="3"/>
  <c r="J27" i="3"/>
  <c r="L27" i="3"/>
  <c r="I27" i="3"/>
  <c r="K27" i="3"/>
  <c r="D29" i="3"/>
  <c r="H3" i="3"/>
  <c r="L3" i="3"/>
  <c r="K3" i="3"/>
  <c r="J3" i="3"/>
  <c r="I3" i="3"/>
  <c r="G3" i="3"/>
  <c r="M1" i="3"/>
  <c r="BU6" i="2"/>
  <c r="BW6" i="2"/>
  <c r="BO6" i="2"/>
  <c r="CQ6" i="2"/>
  <c r="T6" i="2"/>
  <c r="DP6" i="2"/>
  <c r="CO6" i="2"/>
  <c r="DZ6" i="2"/>
  <c r="EF6" i="2"/>
  <c r="EP6" i="2"/>
  <c r="CJ6" i="2"/>
  <c r="DD6" i="2"/>
  <c r="CG6" i="2"/>
  <c r="CI6" i="2"/>
  <c r="CA6" i="2"/>
  <c r="DH6" i="2"/>
  <c r="AL6" i="2"/>
  <c r="EJ6" i="2"/>
  <c r="DN6" i="2"/>
  <c r="AH6" i="2"/>
  <c r="AO6" i="2"/>
  <c r="BD6" i="2"/>
  <c r="AJ6" i="2"/>
  <c r="DF6" i="2"/>
  <c r="CS6" i="2"/>
  <c r="CU6" i="2"/>
  <c r="CM6" i="2"/>
  <c r="DX6" i="2"/>
  <c r="BE6" i="2"/>
  <c r="H6" i="2"/>
  <c r="EK6" i="2"/>
  <c r="BN6" i="2"/>
  <c r="CH6" i="2"/>
  <c r="DC6" i="2"/>
  <c r="EL6" i="2"/>
  <c r="DL6" i="2"/>
  <c r="DE6" i="2"/>
  <c r="DG6" i="2"/>
  <c r="CY6" i="2"/>
  <c r="EM6" i="2"/>
  <c r="BX6" i="2"/>
  <c r="AD6" i="2"/>
  <c r="R6" i="2"/>
  <c r="CR6" i="2"/>
  <c r="DV6" i="2"/>
  <c r="ET6" i="2"/>
  <c r="AP6" i="2"/>
  <c r="DO6" i="2"/>
  <c r="DQ6" i="2"/>
  <c r="DS6" i="2"/>
  <c r="DK6" i="2"/>
  <c r="K6" i="2"/>
  <c r="CP6" i="2"/>
  <c r="BA6" i="2"/>
  <c r="AS6" i="2"/>
  <c r="EA6" i="2"/>
  <c r="AG6" i="2"/>
  <c r="BH6" i="2"/>
  <c r="ER6" i="2"/>
  <c r="I6" i="2"/>
  <c r="EC6" i="2"/>
  <c r="EE6" i="2"/>
  <c r="DW6" i="2"/>
  <c r="AC6" i="2"/>
  <c r="DJ6" i="2"/>
  <c r="BV6" i="2"/>
  <c r="BT6" i="2"/>
  <c r="AB6" i="2"/>
  <c r="BR6" i="2"/>
  <c r="EG6" i="2"/>
  <c r="BQ6" i="2"/>
  <c r="CW6" i="2"/>
  <c r="EO6" i="2"/>
  <c r="EQ6" i="2"/>
  <c r="EI6" i="2"/>
  <c r="AT6" i="2"/>
  <c r="EB6" i="2"/>
  <c r="CT6" i="2"/>
  <c r="CZ6" i="2"/>
  <c r="BG6" i="2"/>
  <c r="DI6" i="2"/>
  <c r="BP6" i="2"/>
  <c r="CC6" i="2"/>
  <c r="DB6" i="2"/>
  <c r="M6" i="2"/>
  <c r="O6" i="2"/>
  <c r="G6" i="2"/>
  <c r="P6" i="2"/>
  <c r="BM6" i="2"/>
  <c r="X6" i="2"/>
  <c r="DR6" i="2"/>
  <c r="DY6" i="2"/>
  <c r="CL6" i="2"/>
  <c r="V6" i="2"/>
  <c r="EH6" i="2"/>
  <c r="J6" i="2"/>
  <c r="Y6" i="2"/>
  <c r="AA6" i="2"/>
  <c r="S6" i="2"/>
  <c r="AF6" i="2"/>
  <c r="CD6" i="2"/>
  <c r="AR6" i="2"/>
  <c r="EN6" i="2"/>
  <c r="U6" i="2"/>
  <c r="DU6" i="2"/>
  <c r="BZ6" i="2"/>
  <c r="N6" i="2"/>
  <c r="W6" i="2"/>
  <c r="AK6" i="2"/>
  <c r="CN6" i="2"/>
  <c r="CX6" i="2"/>
  <c r="BK6" i="2"/>
  <c r="W18" i="2"/>
  <c r="AE18" i="2"/>
  <c r="AM18" i="2"/>
  <c r="CD18" i="2"/>
  <c r="EH18" i="2"/>
  <c r="BM18" i="2"/>
  <c r="Z18" i="2"/>
  <c r="H18" i="2"/>
  <c r="Q18" i="2"/>
  <c r="AD18" i="2"/>
  <c r="DL18" i="2"/>
  <c r="O18" i="2"/>
  <c r="AI18" i="2"/>
  <c r="AR18" i="2"/>
  <c r="BA18" i="2"/>
  <c r="CU18" i="2"/>
  <c r="P18" i="2"/>
  <c r="CH18" i="2"/>
  <c r="AW18" i="2"/>
  <c r="AF18" i="2"/>
  <c r="AZ18" i="2"/>
  <c r="BP18" i="2"/>
  <c r="V18" i="2"/>
  <c r="DN18" i="2"/>
  <c r="AU18" i="2"/>
  <c r="BE18" i="2"/>
  <c r="BO18" i="2"/>
  <c r="DJ18" i="2"/>
  <c r="AH18" i="2"/>
  <c r="CY18" i="2"/>
  <c r="BW18" i="2"/>
  <c r="BH18" i="2"/>
  <c r="CL18" i="2"/>
  <c r="DA18" i="2"/>
  <c r="BY18" i="2"/>
  <c r="AN18" i="2"/>
  <c r="BG18" i="2"/>
  <c r="BR18" i="2"/>
  <c r="CC18" i="2"/>
  <c r="DY18" i="2"/>
  <c r="BC18" i="2"/>
  <c r="DR18" i="2"/>
  <c r="CT18" i="2"/>
  <c r="CB18" i="2"/>
  <c r="DW18" i="2"/>
  <c r="EJ18" i="2"/>
  <c r="ED18" i="2"/>
  <c r="EL18" i="2"/>
  <c r="BS18" i="2"/>
  <c r="CF18" i="2"/>
  <c r="CR18" i="2"/>
  <c r="EO18" i="2"/>
  <c r="BV18" i="2"/>
  <c r="EK18" i="2"/>
  <c r="DP18" i="2"/>
  <c r="DB18" i="2"/>
  <c r="U18" i="2"/>
  <c r="AS18" i="2"/>
  <c r="X18" i="2"/>
  <c r="AO18" i="2"/>
  <c r="CE18" i="2"/>
  <c r="CS18" i="2"/>
  <c r="DG18" i="2"/>
  <c r="S18" i="2"/>
  <c r="CM18" i="2"/>
  <c r="M18" i="2"/>
  <c r="ER18" i="2"/>
  <c r="EB18" i="2"/>
  <c r="BD18" i="2"/>
  <c r="DH18" i="2"/>
  <c r="CA18" i="2"/>
  <c r="EN18" i="2"/>
  <c r="CQ18" i="2"/>
  <c r="DF18" i="2"/>
  <c r="DU18" i="2"/>
  <c r="AK18" i="2"/>
  <c r="DE18" i="2"/>
  <c r="AG18" i="2"/>
  <c r="AA18" i="2"/>
  <c r="I18" i="2"/>
  <c r="CN18" i="2"/>
  <c r="AT18" i="2"/>
  <c r="EE18" i="2"/>
  <c r="AP18" i="2"/>
  <c r="DC18" i="2"/>
  <c r="DS18" i="2"/>
  <c r="EI18" i="2"/>
  <c r="BB18" i="2"/>
  <c r="DX18" i="2"/>
  <c r="BF18" i="2"/>
  <c r="AX18" i="2"/>
  <c r="AL18" i="2"/>
  <c r="DZ18" i="2"/>
  <c r="DI18" i="2"/>
  <c r="CK18" i="2"/>
  <c r="AQ18" i="2"/>
  <c r="DO18" i="2"/>
  <c r="EF18" i="2"/>
  <c r="T18" i="2"/>
  <c r="BT18" i="2"/>
  <c r="EQ18" i="2"/>
  <c r="BZ18" i="2"/>
  <c r="BX18" i="2"/>
  <c r="BI18" i="2"/>
  <c r="AB18" i="2"/>
  <c r="BJ18" i="2"/>
  <c r="CO18" i="2"/>
  <c r="BQ18" i="2"/>
  <c r="EA18" i="2"/>
  <c r="ES18" i="2"/>
  <c r="AJ18" i="2"/>
  <c r="CJ18" i="2"/>
  <c r="L18" i="2"/>
  <c r="CW18" i="2"/>
  <c r="CV18" i="2"/>
  <c r="CG18" i="2"/>
  <c r="BL18" i="2"/>
  <c r="DK18" i="2"/>
  <c r="CP18" i="2"/>
  <c r="BU18" i="2"/>
  <c r="CK6" i="2"/>
  <c r="ED6" i="2"/>
  <c r="BI6" i="2"/>
  <c r="DT6" i="2"/>
  <c r="BJ6" i="2"/>
  <c r="AM6" i="2"/>
  <c r="BB6" i="2"/>
  <c r="DM6" i="2"/>
  <c r="AW6" i="2"/>
  <c r="CV6" i="2"/>
  <c r="BF6" i="2"/>
  <c r="DA6" i="2"/>
  <c r="CB6" i="2"/>
  <c r="BY6" i="2"/>
  <c r="L6" i="2"/>
  <c r="AZ6" i="2"/>
  <c r="BL6" i="2"/>
  <c r="AI6" i="2"/>
  <c r="AV6" i="2"/>
  <c r="AU6" i="2"/>
  <c r="Q6" i="2"/>
  <c r="BS6" i="2"/>
  <c r="BC6" i="2"/>
  <c r="ES6" i="2"/>
  <c r="AX6" i="2"/>
  <c r="AQ6" i="2"/>
  <c r="ET18" i="2"/>
  <c r="R18" i="2"/>
  <c r="AX8" i="2"/>
  <c r="DI8" i="2"/>
  <c r="CD8" i="2"/>
  <c r="AE8" i="2"/>
  <c r="CX8" i="2"/>
  <c r="CK8" i="2"/>
  <c r="DK8" i="2"/>
  <c r="DA8" i="2"/>
  <c r="BQ8" i="2"/>
  <c r="AL8" i="2"/>
  <c r="AF8" i="2"/>
  <c r="CY20" i="2"/>
  <c r="EH20" i="2"/>
  <c r="AW20" i="2"/>
  <c r="AM20" i="2"/>
  <c r="Y20" i="2"/>
  <c r="T20" i="2"/>
  <c r="AX20" i="2"/>
  <c r="DY20" i="2"/>
  <c r="BV20" i="2"/>
  <c r="AV20" i="2"/>
  <c r="AA20" i="2"/>
  <c r="V20" i="2"/>
  <c r="EF19" i="2"/>
  <c r="BG19" i="2"/>
  <c r="DN19" i="2"/>
  <c r="BN19" i="2"/>
  <c r="EI19" i="2"/>
  <c r="CV19" i="2"/>
  <c r="BT19" i="2"/>
  <c r="CZ19" i="2"/>
  <c r="BY19" i="2"/>
  <c r="AD19" i="2"/>
  <c r="G19" i="2"/>
  <c r="DA19" i="2"/>
  <c r="U7" i="2"/>
  <c r="CZ7" i="2"/>
  <c r="BF7" i="2"/>
  <c r="AB7" i="2"/>
  <c r="CC7" i="2"/>
  <c r="BN7" i="2"/>
  <c r="CL7" i="2"/>
  <c r="EF7" i="2"/>
  <c r="BW7" i="2"/>
  <c r="N7" i="2"/>
  <c r="Q7" i="2"/>
  <c r="DC7" i="2"/>
  <c r="AF20" i="2"/>
  <c r="BM20" i="2"/>
  <c r="M20" i="2"/>
  <c r="ET20" i="2"/>
  <c r="EK20" i="2"/>
  <c r="EI20" i="2"/>
  <c r="AD20" i="2"/>
  <c r="DI20" i="2"/>
  <c r="BG20" i="2"/>
  <c r="AG20" i="2"/>
  <c r="N20" i="2"/>
  <c r="J20" i="2"/>
  <c r="CO19" i="2"/>
  <c r="EF20" i="2"/>
  <c r="CX20" i="2"/>
  <c r="EE20" i="2"/>
  <c r="DQ20" i="2"/>
  <c r="DU20" i="2"/>
  <c r="DL20" i="2"/>
  <c r="DM20" i="2"/>
  <c r="H20" i="2"/>
  <c r="CS20" i="2"/>
  <c r="AQ20" i="2"/>
  <c r="S20" i="2"/>
  <c r="EL20" i="2"/>
  <c r="DX20" i="2"/>
  <c r="AE20" i="2"/>
  <c r="CT20" i="2"/>
  <c r="CF20" i="2"/>
  <c r="CW20" i="2"/>
  <c r="CQ20" i="2"/>
  <c r="CU20" i="2"/>
  <c r="EN20" i="2"/>
  <c r="CB20" i="2"/>
  <c r="AB20" i="2"/>
  <c r="EO20" i="2"/>
  <c r="DZ20" i="2"/>
  <c r="DW20" i="2"/>
  <c r="CI20" i="2"/>
  <c r="BI20" i="2"/>
  <c r="AU20" i="2"/>
  <c r="BY20" i="2"/>
  <c r="BP20" i="2"/>
  <c r="BZ20" i="2"/>
  <c r="DV20" i="2"/>
  <c r="BK20" i="2"/>
  <c r="L20" i="2"/>
  <c r="EB20" i="2"/>
  <c r="DN20" i="2"/>
  <c r="BL20" i="2"/>
  <c r="Q20" i="2"/>
  <c r="X20" i="2"/>
  <c r="I20" i="2"/>
  <c r="BB20" i="2"/>
  <c r="AR20" i="2"/>
  <c r="BE20" i="2"/>
  <c r="DE20" i="2"/>
  <c r="AS20" i="2"/>
  <c r="ER20" i="2"/>
  <c r="DO20" i="2"/>
  <c r="DB20" i="2"/>
  <c r="DB19" i="2"/>
  <c r="AO19" i="2"/>
  <c r="O19" i="2"/>
  <c r="BK19" i="2"/>
  <c r="EO19" i="2"/>
  <c r="CS19" i="2"/>
  <c r="CY19" i="2"/>
  <c r="M19" i="2"/>
  <c r="EG19" i="2"/>
  <c r="DC19" i="2"/>
  <c r="CQ19" i="2"/>
  <c r="AS19" i="2"/>
  <c r="BD20" i="2"/>
  <c r="CH20" i="2"/>
  <c r="EC20" i="2"/>
  <c r="DJ20" i="2"/>
  <c r="Z20" i="2"/>
  <c r="U20" i="2"/>
  <c r="AL20" i="2"/>
  <c r="CJ20" i="2"/>
  <c r="AC20" i="2"/>
  <c r="ED20" i="2"/>
  <c r="DA20" i="2"/>
  <c r="CP20" i="2"/>
  <c r="CX19" i="2"/>
  <c r="EA19" i="2"/>
  <c r="DI19" i="2"/>
  <c r="AB19" i="2"/>
  <c r="DR19" i="2"/>
  <c r="BU19" i="2"/>
  <c r="CG19" i="2"/>
  <c r="AL19" i="2"/>
  <c r="DS19" i="2"/>
  <c r="CN19" i="2"/>
  <c r="CD19" i="2"/>
  <c r="AG19" i="2"/>
  <c r="BC20" i="2"/>
  <c r="O20" i="2"/>
  <c r="CR20" i="2"/>
  <c r="CE20" i="2"/>
  <c r="ES20" i="2"/>
  <c r="EJ20" i="2"/>
  <c r="R20" i="2"/>
  <c r="BS20" i="2"/>
  <c r="K20" i="2"/>
  <c r="DP20" i="2"/>
  <c r="CN20" i="2"/>
  <c r="CD20" i="2"/>
  <c r="CF19" i="2"/>
  <c r="CK19" i="2"/>
  <c r="BO19" i="2"/>
  <c r="EK19" i="2"/>
  <c r="CW19" i="2"/>
  <c r="AZ19" i="2"/>
  <c r="BM19" i="2"/>
  <c r="S19" i="2"/>
  <c r="DE19" i="2"/>
  <c r="BZ19" i="2"/>
  <c r="BP19" i="2"/>
  <c r="U19" i="2"/>
  <c r="DF20" i="2"/>
  <c r="EP20" i="2"/>
  <c r="BH20" i="2"/>
  <c r="AO20" i="2"/>
  <c r="DT20" i="2"/>
  <c r="DK20" i="2"/>
  <c r="EA20" i="2"/>
  <c r="AZ20" i="2"/>
  <c r="EG20" i="2"/>
  <c r="CZ20" i="2"/>
  <c r="CA20" i="2"/>
  <c r="CE19" i="2"/>
  <c r="AN19" i="2"/>
  <c r="L19" i="2"/>
  <c r="DM19" i="2"/>
  <c r="CB19" i="2"/>
  <c r="AA19" i="2"/>
  <c r="AR19" i="2"/>
  <c r="EL19" i="2"/>
  <c r="CM19" i="2"/>
  <c r="BL19" i="2"/>
  <c r="BC19" i="2"/>
  <c r="ED7" i="2"/>
  <c r="BD7" i="2"/>
  <c r="BC7" i="2"/>
  <c r="AV7" i="2"/>
  <c r="J7" i="2"/>
  <c r="AM7" i="2"/>
  <c r="BQ7" i="2"/>
  <c r="EL7" i="2"/>
  <c r="BZ7" i="2"/>
  <c r="BM7" i="2"/>
  <c r="AK7" i="2"/>
  <c r="K38" i="2"/>
  <c r="W38" i="2"/>
  <c r="AI38" i="2"/>
  <c r="AU38" i="2"/>
  <c r="BG38" i="2"/>
  <c r="BS38" i="2"/>
  <c r="CE38" i="2"/>
  <c r="CQ38" i="2"/>
  <c r="DC38" i="2"/>
  <c r="DO38" i="2"/>
  <c r="EA38" i="2"/>
  <c r="EM38" i="2"/>
  <c r="L38" i="2"/>
  <c r="X38" i="2"/>
  <c r="AJ38" i="2"/>
  <c r="AV38" i="2"/>
  <c r="BH38" i="2"/>
  <c r="BT38" i="2"/>
  <c r="CF38" i="2"/>
  <c r="CR38" i="2"/>
  <c r="DD38" i="2"/>
  <c r="DP38" i="2"/>
  <c r="EB38" i="2"/>
  <c r="EN38" i="2"/>
  <c r="M38" i="2"/>
  <c r="Y38" i="2"/>
  <c r="AK38" i="2"/>
  <c r="AW38" i="2"/>
  <c r="BI38" i="2"/>
  <c r="BU38" i="2"/>
  <c r="CG38" i="2"/>
  <c r="CS38" i="2"/>
  <c r="DE38" i="2"/>
  <c r="DQ38" i="2"/>
  <c r="EC38" i="2"/>
  <c r="EO38" i="2"/>
  <c r="O38" i="2"/>
  <c r="AA38" i="2"/>
  <c r="P38" i="2"/>
  <c r="AB38" i="2"/>
  <c r="AN38" i="2"/>
  <c r="AZ38" i="2"/>
  <c r="BL38" i="2"/>
  <c r="BX38" i="2"/>
  <c r="CJ38" i="2"/>
  <c r="CV38" i="2"/>
  <c r="DH38" i="2"/>
  <c r="DT38" i="2"/>
  <c r="Q38" i="2"/>
  <c r="AC38" i="2"/>
  <c r="AO38" i="2"/>
  <c r="BA38" i="2"/>
  <c r="BM38" i="2"/>
  <c r="BY38" i="2"/>
  <c r="CK38" i="2"/>
  <c r="N38" i="2"/>
  <c r="AL38" i="2"/>
  <c r="BE38" i="2"/>
  <c r="CA38" i="2"/>
  <c r="CU38" i="2"/>
  <c r="DL38" i="2"/>
  <c r="EE38" i="2"/>
  <c r="ET38" i="2"/>
  <c r="R38" i="2"/>
  <c r="AM38" i="2"/>
  <c r="BF38" i="2"/>
  <c r="CB38" i="2"/>
  <c r="CW38" i="2"/>
  <c r="DM38" i="2"/>
  <c r="EF38" i="2"/>
  <c r="S38" i="2"/>
  <c r="AP38" i="2"/>
  <c r="BJ38" i="2"/>
  <c r="CC38" i="2"/>
  <c r="CX38" i="2"/>
  <c r="DN38" i="2"/>
  <c r="EG38" i="2"/>
  <c r="T38" i="2"/>
  <c r="AQ38" i="2"/>
  <c r="BK38" i="2"/>
  <c r="CD38" i="2"/>
  <c r="CY38" i="2"/>
  <c r="DR38" i="2"/>
  <c r="EH38" i="2"/>
  <c r="U38" i="2"/>
  <c r="AR38" i="2"/>
  <c r="BN38" i="2"/>
  <c r="CH38" i="2"/>
  <c r="CZ38" i="2"/>
  <c r="DS38" i="2"/>
  <c r="EI38" i="2"/>
  <c r="V38" i="2"/>
  <c r="AS38" i="2"/>
  <c r="BO38" i="2"/>
  <c r="CI38" i="2"/>
  <c r="DA38" i="2"/>
  <c r="DU38" i="2"/>
  <c r="EJ38" i="2"/>
  <c r="Z38" i="2"/>
  <c r="AT38" i="2"/>
  <c r="BP38" i="2"/>
  <c r="CL38" i="2"/>
  <c r="DB38" i="2"/>
  <c r="DV38" i="2"/>
  <c r="EK38" i="2"/>
  <c r="AD38" i="2"/>
  <c r="AX38" i="2"/>
  <c r="BQ38" i="2"/>
  <c r="CM38" i="2"/>
  <c r="DF38" i="2"/>
  <c r="DW38" i="2"/>
  <c r="EL38" i="2"/>
  <c r="I38" i="2"/>
  <c r="AG38" i="2"/>
  <c r="BC38" i="2"/>
  <c r="BW38" i="2"/>
  <c r="CP38" i="2"/>
  <c r="DJ38" i="2"/>
  <c r="DZ38" i="2"/>
  <c r="ER38" i="2"/>
  <c r="AE38" i="2"/>
  <c r="DG38" i="2"/>
  <c r="AF38" i="2"/>
  <c r="DI38" i="2"/>
  <c r="AH38" i="2"/>
  <c r="DK38" i="2"/>
  <c r="AY38" i="2"/>
  <c r="DX38" i="2"/>
  <c r="BB38" i="2"/>
  <c r="DY38" i="2"/>
  <c r="BD38" i="2"/>
  <c r="ED38" i="2"/>
  <c r="BR38" i="2"/>
  <c r="EP38" i="2"/>
  <c r="BV38" i="2"/>
  <c r="EQ38" i="2"/>
  <c r="H38" i="2"/>
  <c r="CO38" i="2"/>
  <c r="G38" i="2"/>
  <c r="J38" i="2"/>
  <c r="BZ38" i="2"/>
  <c r="CN38" i="2"/>
  <c r="CT38" i="2"/>
  <c r="ES38" i="2"/>
  <c r="Q12" i="2"/>
  <c r="J12" i="2"/>
  <c r="W12" i="2"/>
  <c r="AI12" i="2"/>
  <c r="AU12" i="2"/>
  <c r="BG12" i="2"/>
  <c r="BS12" i="2"/>
  <c r="CE12" i="2"/>
  <c r="CQ12" i="2"/>
  <c r="DC12" i="2"/>
  <c r="DO12" i="2"/>
  <c r="EA12" i="2"/>
  <c r="EM12" i="2"/>
  <c r="N12" i="2"/>
  <c r="AA12" i="2"/>
  <c r="AM12" i="2"/>
  <c r="AY12" i="2"/>
  <c r="BK12" i="2"/>
  <c r="BW12" i="2"/>
  <c r="CI12" i="2"/>
  <c r="CU12" i="2"/>
  <c r="DG12" i="2"/>
  <c r="DS12" i="2"/>
  <c r="EE12" i="2"/>
  <c r="EQ12" i="2"/>
  <c r="R12" i="2"/>
  <c r="AF12" i="2"/>
  <c r="AT12" i="2"/>
  <c r="BI12" i="2"/>
  <c r="BX12" i="2"/>
  <c r="CL12" i="2"/>
  <c r="CZ12" i="2"/>
  <c r="DN12" i="2"/>
  <c r="EC12" i="2"/>
  <c r="ER12" i="2"/>
  <c r="P12" i="2"/>
  <c r="AG12" i="2"/>
  <c r="AW12" i="2"/>
  <c r="BM12" i="2"/>
  <c r="CB12" i="2"/>
  <c r="CR12" i="2"/>
  <c r="DH12" i="2"/>
  <c r="DW12" i="2"/>
  <c r="EL12" i="2"/>
  <c r="S12" i="2"/>
  <c r="AH12" i="2"/>
  <c r="AX12" i="2"/>
  <c r="BN12" i="2"/>
  <c r="CC12" i="2"/>
  <c r="CS12" i="2"/>
  <c r="DI12" i="2"/>
  <c r="DX12" i="2"/>
  <c r="EN12" i="2"/>
  <c r="V12" i="2"/>
  <c r="AO12" i="2"/>
  <c r="BF12" i="2"/>
  <c r="BZ12" i="2"/>
  <c r="CT12" i="2"/>
  <c r="DL12" i="2"/>
  <c r="EF12" i="2"/>
  <c r="T12" i="2"/>
  <c r="AL12" i="2"/>
  <c r="BD12" i="2"/>
  <c r="BV12" i="2"/>
  <c r="CO12" i="2"/>
  <c r="DJ12" i="2"/>
  <c r="EB12" i="2"/>
  <c r="Z12" i="2"/>
  <c r="AV12" i="2"/>
  <c r="BR12" i="2"/>
  <c r="CN12" i="2"/>
  <c r="DM12" i="2"/>
  <c r="EI12" i="2"/>
  <c r="AC12" i="2"/>
  <c r="BB12" i="2"/>
  <c r="CA12" i="2"/>
  <c r="CY12" i="2"/>
  <c r="DV12" i="2"/>
  <c r="U12" i="2"/>
  <c r="AR12" i="2"/>
  <c r="BQ12" i="2"/>
  <c r="CP12" i="2"/>
  <c r="DQ12" i="2"/>
  <c r="EO12" i="2"/>
  <c r="AB12" i="2"/>
  <c r="BE12" i="2"/>
  <c r="CH12" i="2"/>
  <c r="DK12" i="2"/>
  <c r="EP12" i="2"/>
  <c r="L12" i="2"/>
  <c r="AQ12" i="2"/>
  <c r="BU12" i="2"/>
  <c r="DA12" i="2"/>
  <c r="ED12" i="2"/>
  <c r="K12" i="2"/>
  <c r="AZ12" i="2"/>
  <c r="CG12" i="2"/>
  <c r="DR12" i="2"/>
  <c r="M12" i="2"/>
  <c r="BA12" i="2"/>
  <c r="CJ12" i="2"/>
  <c r="DT12" i="2"/>
  <c r="Y12" i="2"/>
  <c r="BJ12" i="2"/>
  <c r="CV12" i="2"/>
  <c r="DZ12" i="2"/>
  <c r="AD12" i="2"/>
  <c r="BL12" i="2"/>
  <c r="CW12" i="2"/>
  <c r="EG12" i="2"/>
  <c r="AK12" i="2"/>
  <c r="CK12" i="2"/>
  <c r="EK12" i="2"/>
  <c r="AN12" i="2"/>
  <c r="CM12" i="2"/>
  <c r="ES12" i="2"/>
  <c r="BC12" i="2"/>
  <c r="DD12" i="2"/>
  <c r="G12" i="2"/>
  <c r="BH12" i="2"/>
  <c r="DE12" i="2"/>
  <c r="X12" i="2"/>
  <c r="DB12" i="2"/>
  <c r="AE12" i="2"/>
  <c r="DF12" i="2"/>
  <c r="AJ12" i="2"/>
  <c r="DP12" i="2"/>
  <c r="AP12" i="2"/>
  <c r="DU12" i="2"/>
  <c r="AS12" i="2"/>
  <c r="DY12" i="2"/>
  <c r="BT12" i="2"/>
  <c r="ET12" i="2"/>
  <c r="BY12" i="2"/>
  <c r="I12" i="2"/>
  <c r="O12" i="2"/>
  <c r="BO12" i="2"/>
  <c r="BP12" i="2"/>
  <c r="CD12" i="2"/>
  <c r="CF12" i="2"/>
  <c r="CX12" i="2"/>
  <c r="EH12" i="2"/>
  <c r="EJ12" i="2"/>
  <c r="H12" i="2"/>
  <c r="I39" i="2"/>
  <c r="U39" i="2"/>
  <c r="AG39" i="2"/>
  <c r="AS39" i="2"/>
  <c r="BE39" i="2"/>
  <c r="BQ39" i="2"/>
  <c r="CC39" i="2"/>
  <c r="CO39" i="2"/>
  <c r="DA39" i="2"/>
  <c r="DM39" i="2"/>
  <c r="DY39" i="2"/>
  <c r="EK39" i="2"/>
  <c r="J39" i="2"/>
  <c r="V39" i="2"/>
  <c r="AH39" i="2"/>
  <c r="AT39" i="2"/>
  <c r="BF39" i="2"/>
  <c r="BR39" i="2"/>
  <c r="CD39" i="2"/>
  <c r="K39" i="2"/>
  <c r="W39" i="2"/>
  <c r="AI39" i="2"/>
  <c r="AU39" i="2"/>
  <c r="BG39" i="2"/>
  <c r="BS39" i="2"/>
  <c r="S39" i="2"/>
  <c r="AK39" i="2"/>
  <c r="AZ39" i="2"/>
  <c r="BO39" i="2"/>
  <c r="CF39" i="2"/>
  <c r="CS39" i="2"/>
  <c r="DF39" i="2"/>
  <c r="DS39" i="2"/>
  <c r="EF39" i="2"/>
  <c r="ES39" i="2"/>
  <c r="T39" i="2"/>
  <c r="AL39" i="2"/>
  <c r="BA39" i="2"/>
  <c r="BP39" i="2"/>
  <c r="CG39" i="2"/>
  <c r="CT39" i="2"/>
  <c r="DG39" i="2"/>
  <c r="DT39" i="2"/>
  <c r="EG39" i="2"/>
  <c r="ET39" i="2"/>
  <c r="X39" i="2"/>
  <c r="AM39" i="2"/>
  <c r="BB39" i="2"/>
  <c r="BT39" i="2"/>
  <c r="CH39" i="2"/>
  <c r="CU39" i="2"/>
  <c r="DH39" i="2"/>
  <c r="DU39" i="2"/>
  <c r="EH39" i="2"/>
  <c r="G39" i="2"/>
  <c r="Y39" i="2"/>
  <c r="AN39" i="2"/>
  <c r="BC39" i="2"/>
  <c r="BU39" i="2"/>
  <c r="CI39" i="2"/>
  <c r="CV39" i="2"/>
  <c r="DI39" i="2"/>
  <c r="DV39" i="2"/>
  <c r="EI39" i="2"/>
  <c r="H39" i="2"/>
  <c r="Z39" i="2"/>
  <c r="AO39" i="2"/>
  <c r="BD39" i="2"/>
  <c r="BV39" i="2"/>
  <c r="CJ39" i="2"/>
  <c r="CW39" i="2"/>
  <c r="DJ39" i="2"/>
  <c r="DW39" i="2"/>
  <c r="EJ39" i="2"/>
  <c r="L39" i="2"/>
  <c r="AA39" i="2"/>
  <c r="AP39" i="2"/>
  <c r="BH39" i="2"/>
  <c r="BW39" i="2"/>
  <c r="CK39" i="2"/>
  <c r="CX39" i="2"/>
  <c r="DK39" i="2"/>
  <c r="DX39" i="2"/>
  <c r="EL39" i="2"/>
  <c r="M39" i="2"/>
  <c r="AB39" i="2"/>
  <c r="AQ39" i="2"/>
  <c r="BI39" i="2"/>
  <c r="BX39" i="2"/>
  <c r="CL39" i="2"/>
  <c r="CY39" i="2"/>
  <c r="DL39" i="2"/>
  <c r="DZ39" i="2"/>
  <c r="EM39" i="2"/>
  <c r="N39" i="2"/>
  <c r="AC39" i="2"/>
  <c r="AR39" i="2"/>
  <c r="BJ39" i="2"/>
  <c r="BY39" i="2"/>
  <c r="CM39" i="2"/>
  <c r="CZ39" i="2"/>
  <c r="DN39" i="2"/>
  <c r="EA39" i="2"/>
  <c r="EN39" i="2"/>
  <c r="Q39" i="2"/>
  <c r="AF39" i="2"/>
  <c r="AX39" i="2"/>
  <c r="BM39" i="2"/>
  <c r="CB39" i="2"/>
  <c r="CQ39" i="2"/>
  <c r="DD39" i="2"/>
  <c r="DQ39" i="2"/>
  <c r="ED39" i="2"/>
  <c r="EQ39" i="2"/>
  <c r="AD39" i="2"/>
  <c r="CN39" i="2"/>
  <c r="EO39" i="2"/>
  <c r="AE39" i="2"/>
  <c r="CP39" i="2"/>
  <c r="EP39" i="2"/>
  <c r="AJ39" i="2"/>
  <c r="CR39" i="2"/>
  <c r="ER39" i="2"/>
  <c r="AV39" i="2"/>
  <c r="DB39" i="2"/>
  <c r="AW39" i="2"/>
  <c r="DC39" i="2"/>
  <c r="AY39" i="2"/>
  <c r="DE39" i="2"/>
  <c r="BK39" i="2"/>
  <c r="DO39" i="2"/>
  <c r="BL39" i="2"/>
  <c r="DP39" i="2"/>
  <c r="P39" i="2"/>
  <c r="CA39" i="2"/>
  <c r="EC39" i="2"/>
  <c r="DR39" i="2"/>
  <c r="R39" i="2"/>
  <c r="EB39" i="2"/>
  <c r="EE39" i="2"/>
  <c r="BN39" i="2"/>
  <c r="O39" i="2"/>
  <c r="BZ39" i="2"/>
  <c r="CE39" i="2"/>
  <c r="K24" i="2"/>
  <c r="W24" i="2"/>
  <c r="AI24" i="2"/>
  <c r="AU24" i="2"/>
  <c r="BG24" i="2"/>
  <c r="BS24" i="2"/>
  <c r="CE24" i="2"/>
  <c r="CQ24" i="2"/>
  <c r="DC24" i="2"/>
  <c r="DO24" i="2"/>
  <c r="EA24" i="2"/>
  <c r="EM24" i="2"/>
  <c r="R24" i="2"/>
  <c r="AE24" i="2"/>
  <c r="AR24" i="2"/>
  <c r="BE24" i="2"/>
  <c r="BR24" i="2"/>
  <c r="CF24" i="2"/>
  <c r="CS24" i="2"/>
  <c r="DF24" i="2"/>
  <c r="DS24" i="2"/>
  <c r="EF24" i="2"/>
  <c r="ES24" i="2"/>
  <c r="N24" i="2"/>
  <c r="AB24" i="2"/>
  <c r="AP24" i="2"/>
  <c r="BD24" i="2"/>
  <c r="BT24" i="2"/>
  <c r="CH24" i="2"/>
  <c r="CV24" i="2"/>
  <c r="DJ24" i="2"/>
  <c r="DX24" i="2"/>
  <c r="EL24" i="2"/>
  <c r="O24" i="2"/>
  <c r="AC24" i="2"/>
  <c r="AQ24" i="2"/>
  <c r="BF24" i="2"/>
  <c r="BU24" i="2"/>
  <c r="CI24" i="2"/>
  <c r="CW24" i="2"/>
  <c r="DK24" i="2"/>
  <c r="DY24" i="2"/>
  <c r="EN24" i="2"/>
  <c r="S24" i="2"/>
  <c r="AG24" i="2"/>
  <c r="AV24" i="2"/>
  <c r="BJ24" i="2"/>
  <c r="BX24" i="2"/>
  <c r="CL24" i="2"/>
  <c r="CZ24" i="2"/>
  <c r="DN24" i="2"/>
  <c r="EC24" i="2"/>
  <c r="EQ24" i="2"/>
  <c r="T24" i="2"/>
  <c r="AH24" i="2"/>
  <c r="AW24" i="2"/>
  <c r="BK24" i="2"/>
  <c r="BY24" i="2"/>
  <c r="CM24" i="2"/>
  <c r="DA24" i="2"/>
  <c r="DP24" i="2"/>
  <c r="ED24" i="2"/>
  <c r="ER24" i="2"/>
  <c r="L24" i="2"/>
  <c r="AJ24" i="2"/>
  <c r="BB24" i="2"/>
  <c r="BZ24" i="2"/>
  <c r="CT24" i="2"/>
  <c r="DQ24" i="2"/>
  <c r="EJ24" i="2"/>
  <c r="M24" i="2"/>
  <c r="AK24" i="2"/>
  <c r="BC24" i="2"/>
  <c r="CA24" i="2"/>
  <c r="CU24" i="2"/>
  <c r="DR24" i="2"/>
  <c r="EK24" i="2"/>
  <c r="P24" i="2"/>
  <c r="AL24" i="2"/>
  <c r="BH24" i="2"/>
  <c r="CB24" i="2"/>
  <c r="CX24" i="2"/>
  <c r="DT24" i="2"/>
  <c r="EO24" i="2"/>
  <c r="Q24" i="2"/>
  <c r="AM24" i="2"/>
  <c r="BI24" i="2"/>
  <c r="CC24" i="2"/>
  <c r="CY24" i="2"/>
  <c r="DU24" i="2"/>
  <c r="EP24" i="2"/>
  <c r="X24" i="2"/>
  <c r="AS24" i="2"/>
  <c r="BN24" i="2"/>
  <c r="CJ24" i="2"/>
  <c r="DE24" i="2"/>
  <c r="DZ24" i="2"/>
  <c r="Y24" i="2"/>
  <c r="AT24" i="2"/>
  <c r="BO24" i="2"/>
  <c r="CK24" i="2"/>
  <c r="DG24" i="2"/>
  <c r="EB24" i="2"/>
  <c r="AA24" i="2"/>
  <c r="BQ24" i="2"/>
  <c r="DI24" i="2"/>
  <c r="AD24" i="2"/>
  <c r="BV24" i="2"/>
  <c r="DL24" i="2"/>
  <c r="AF24" i="2"/>
  <c r="BW24" i="2"/>
  <c r="DM24" i="2"/>
  <c r="AN24" i="2"/>
  <c r="CD24" i="2"/>
  <c r="DV24" i="2"/>
  <c r="AO24" i="2"/>
  <c r="CG24" i="2"/>
  <c r="DW24" i="2"/>
  <c r="G24" i="2"/>
  <c r="AX24" i="2"/>
  <c r="CN24" i="2"/>
  <c r="EE24" i="2"/>
  <c r="H24" i="2"/>
  <c r="AY24" i="2"/>
  <c r="CO24" i="2"/>
  <c r="EG24" i="2"/>
  <c r="I24" i="2"/>
  <c r="AZ24" i="2"/>
  <c r="CP24" i="2"/>
  <c r="EH24" i="2"/>
  <c r="J24" i="2"/>
  <c r="BA24" i="2"/>
  <c r="CR24" i="2"/>
  <c r="EI24" i="2"/>
  <c r="BL24" i="2"/>
  <c r="BM24" i="2"/>
  <c r="BP24" i="2"/>
  <c r="DB24" i="2"/>
  <c r="DD24" i="2"/>
  <c r="DH24" i="2"/>
  <c r="ET24" i="2"/>
  <c r="V24" i="2"/>
  <c r="U24" i="2"/>
  <c r="Z24" i="2"/>
  <c r="Q47" i="2"/>
  <c r="AC47" i="2"/>
  <c r="AO47" i="2"/>
  <c r="BA47" i="2"/>
  <c r="BM47" i="2"/>
  <c r="BY47" i="2"/>
  <c r="CK47" i="2"/>
  <c r="CW47" i="2"/>
  <c r="DI47" i="2"/>
  <c r="DU47" i="2"/>
  <c r="EG47" i="2"/>
  <c r="ES47" i="2"/>
  <c r="O47" i="2"/>
  <c r="AB47" i="2"/>
  <c r="AP47" i="2"/>
  <c r="BC47" i="2"/>
  <c r="BP47" i="2"/>
  <c r="CC47" i="2"/>
  <c r="CP47" i="2"/>
  <c r="DC47" i="2"/>
  <c r="DP47" i="2"/>
  <c r="EC47" i="2"/>
  <c r="EP47" i="2"/>
  <c r="P47" i="2"/>
  <c r="AD47" i="2"/>
  <c r="AQ47" i="2"/>
  <c r="BD47" i="2"/>
  <c r="BQ47" i="2"/>
  <c r="CD47" i="2"/>
  <c r="CQ47" i="2"/>
  <c r="DD47" i="2"/>
  <c r="DQ47" i="2"/>
  <c r="ED47" i="2"/>
  <c r="EQ47" i="2"/>
  <c r="R47" i="2"/>
  <c r="AE47" i="2"/>
  <c r="AR47" i="2"/>
  <c r="BE47" i="2"/>
  <c r="BR47" i="2"/>
  <c r="CE47" i="2"/>
  <c r="CR47" i="2"/>
  <c r="DE47" i="2"/>
  <c r="DR47" i="2"/>
  <c r="EE47" i="2"/>
  <c r="ER47" i="2"/>
  <c r="S47" i="2"/>
  <c r="AF47" i="2"/>
  <c r="AS47" i="2"/>
  <c r="BF47" i="2"/>
  <c r="BS47" i="2"/>
  <c r="CF47" i="2"/>
  <c r="CS47" i="2"/>
  <c r="DF47" i="2"/>
  <c r="DS47" i="2"/>
  <c r="EF47" i="2"/>
  <c r="ET47" i="2"/>
  <c r="G47" i="2"/>
  <c r="T47" i="2"/>
  <c r="AG47" i="2"/>
  <c r="AT47" i="2"/>
  <c r="BG47" i="2"/>
  <c r="BT47" i="2"/>
  <c r="CG47" i="2"/>
  <c r="CT47" i="2"/>
  <c r="DG47" i="2"/>
  <c r="DT47" i="2"/>
  <c r="EH47" i="2"/>
  <c r="H47" i="2"/>
  <c r="U47" i="2"/>
  <c r="AH47" i="2"/>
  <c r="AU47" i="2"/>
  <c r="BH47" i="2"/>
  <c r="BU47" i="2"/>
  <c r="CH47" i="2"/>
  <c r="CU47" i="2"/>
  <c r="DH47" i="2"/>
  <c r="DV47" i="2"/>
  <c r="EI47" i="2"/>
  <c r="I47" i="2"/>
  <c r="V47" i="2"/>
  <c r="AI47" i="2"/>
  <c r="AV47" i="2"/>
  <c r="BI47" i="2"/>
  <c r="BV47" i="2"/>
  <c r="CI47" i="2"/>
  <c r="CV47" i="2"/>
  <c r="DJ47" i="2"/>
  <c r="DW47" i="2"/>
  <c r="EJ47" i="2"/>
  <c r="J47" i="2"/>
  <c r="W47" i="2"/>
  <c r="AJ47" i="2"/>
  <c r="AW47" i="2"/>
  <c r="BJ47" i="2"/>
  <c r="BW47" i="2"/>
  <c r="CJ47" i="2"/>
  <c r="CX47" i="2"/>
  <c r="DK47" i="2"/>
  <c r="DX47" i="2"/>
  <c r="EK47" i="2"/>
  <c r="M47" i="2"/>
  <c r="Z47" i="2"/>
  <c r="AM47" i="2"/>
  <c r="AZ47" i="2"/>
  <c r="BN47" i="2"/>
  <c r="CA47" i="2"/>
  <c r="CN47" i="2"/>
  <c r="DA47" i="2"/>
  <c r="DN47" i="2"/>
  <c r="EA47" i="2"/>
  <c r="EN47" i="2"/>
  <c r="X47" i="2"/>
  <c r="BX47" i="2"/>
  <c r="DY47" i="2"/>
  <c r="Y47" i="2"/>
  <c r="BZ47" i="2"/>
  <c r="DZ47" i="2"/>
  <c r="AA47" i="2"/>
  <c r="CB47" i="2"/>
  <c r="EB47" i="2"/>
  <c r="AK47" i="2"/>
  <c r="CL47" i="2"/>
  <c r="EL47" i="2"/>
  <c r="AL47" i="2"/>
  <c r="CM47" i="2"/>
  <c r="EM47" i="2"/>
  <c r="AN47" i="2"/>
  <c r="CO47" i="2"/>
  <c r="EO47" i="2"/>
  <c r="AX47" i="2"/>
  <c r="CY47" i="2"/>
  <c r="AY47" i="2"/>
  <c r="CZ47" i="2"/>
  <c r="L47" i="2"/>
  <c r="BL47" i="2"/>
  <c r="DM47" i="2"/>
  <c r="K47" i="2"/>
  <c r="N47" i="2"/>
  <c r="DO47" i="2"/>
  <c r="BB47" i="2"/>
  <c r="BK47" i="2"/>
  <c r="BO47" i="2"/>
  <c r="DB47" i="2"/>
  <c r="DL47" i="2"/>
  <c r="K44" i="2"/>
  <c r="W44" i="2"/>
  <c r="AI44" i="2"/>
  <c r="AU44" i="2"/>
  <c r="BG44" i="2"/>
  <c r="BS44" i="2"/>
  <c r="CE44" i="2"/>
  <c r="CQ44" i="2"/>
  <c r="DC44" i="2"/>
  <c r="DO44" i="2"/>
  <c r="EA44" i="2"/>
  <c r="EM44" i="2"/>
  <c r="H44" i="2"/>
  <c r="U44" i="2"/>
  <c r="AH44" i="2"/>
  <c r="AV44" i="2"/>
  <c r="BI44" i="2"/>
  <c r="BV44" i="2"/>
  <c r="CI44" i="2"/>
  <c r="CV44" i="2"/>
  <c r="DI44" i="2"/>
  <c r="DV44" i="2"/>
  <c r="EI44" i="2"/>
  <c r="I44" i="2"/>
  <c r="V44" i="2"/>
  <c r="AJ44" i="2"/>
  <c r="AW44" i="2"/>
  <c r="BJ44" i="2"/>
  <c r="BW44" i="2"/>
  <c r="CJ44" i="2"/>
  <c r="CW44" i="2"/>
  <c r="DJ44" i="2"/>
  <c r="DW44" i="2"/>
  <c r="EJ44" i="2"/>
  <c r="J44" i="2"/>
  <c r="X44" i="2"/>
  <c r="AK44" i="2"/>
  <c r="AX44" i="2"/>
  <c r="BK44" i="2"/>
  <c r="BX44" i="2"/>
  <c r="CK44" i="2"/>
  <c r="CX44" i="2"/>
  <c r="DK44" i="2"/>
  <c r="DX44" i="2"/>
  <c r="EK44" i="2"/>
  <c r="L44" i="2"/>
  <c r="Y44" i="2"/>
  <c r="AL44" i="2"/>
  <c r="AY44" i="2"/>
  <c r="BL44" i="2"/>
  <c r="BY44" i="2"/>
  <c r="CL44" i="2"/>
  <c r="CY44" i="2"/>
  <c r="DL44" i="2"/>
  <c r="DY44" i="2"/>
  <c r="EL44" i="2"/>
  <c r="M44" i="2"/>
  <c r="Z44" i="2"/>
  <c r="AM44" i="2"/>
  <c r="AZ44" i="2"/>
  <c r="BM44" i="2"/>
  <c r="BZ44" i="2"/>
  <c r="CM44" i="2"/>
  <c r="CZ44" i="2"/>
  <c r="DM44" i="2"/>
  <c r="DZ44" i="2"/>
  <c r="EN44" i="2"/>
  <c r="N44" i="2"/>
  <c r="AA44" i="2"/>
  <c r="AN44" i="2"/>
  <c r="BA44" i="2"/>
  <c r="BN44" i="2"/>
  <c r="CA44" i="2"/>
  <c r="CN44" i="2"/>
  <c r="DA44" i="2"/>
  <c r="DN44" i="2"/>
  <c r="EB44" i="2"/>
  <c r="EO44" i="2"/>
  <c r="O44" i="2"/>
  <c r="AB44" i="2"/>
  <c r="AO44" i="2"/>
  <c r="BB44" i="2"/>
  <c r="BO44" i="2"/>
  <c r="CB44" i="2"/>
  <c r="CO44" i="2"/>
  <c r="DB44" i="2"/>
  <c r="DP44" i="2"/>
  <c r="EC44" i="2"/>
  <c r="EP44" i="2"/>
  <c r="P44" i="2"/>
  <c r="AC44" i="2"/>
  <c r="AP44" i="2"/>
  <c r="BC44" i="2"/>
  <c r="BP44" i="2"/>
  <c r="CC44" i="2"/>
  <c r="CP44" i="2"/>
  <c r="DD44" i="2"/>
  <c r="DQ44" i="2"/>
  <c r="ED44" i="2"/>
  <c r="EQ44" i="2"/>
  <c r="S44" i="2"/>
  <c r="AF44" i="2"/>
  <c r="AS44" i="2"/>
  <c r="BF44" i="2"/>
  <c r="BT44" i="2"/>
  <c r="CG44" i="2"/>
  <c r="CT44" i="2"/>
  <c r="DG44" i="2"/>
  <c r="DT44" i="2"/>
  <c r="EG44" i="2"/>
  <c r="ET44" i="2"/>
  <c r="AQ44" i="2"/>
  <c r="CR44" i="2"/>
  <c r="ER44" i="2"/>
  <c r="AR44" i="2"/>
  <c r="CS44" i="2"/>
  <c r="ES44" i="2"/>
  <c r="AT44" i="2"/>
  <c r="CU44" i="2"/>
  <c r="BD44" i="2"/>
  <c r="DE44" i="2"/>
  <c r="BE44" i="2"/>
  <c r="DF44" i="2"/>
  <c r="G44" i="2"/>
  <c r="BH44" i="2"/>
  <c r="DH44" i="2"/>
  <c r="Q44" i="2"/>
  <c r="BQ44" i="2"/>
  <c r="DR44" i="2"/>
  <c r="R44" i="2"/>
  <c r="BR44" i="2"/>
  <c r="DS44" i="2"/>
  <c r="AE44" i="2"/>
  <c r="CF44" i="2"/>
  <c r="EF44" i="2"/>
  <c r="T44" i="2"/>
  <c r="AD44" i="2"/>
  <c r="AG44" i="2"/>
  <c r="BU44" i="2"/>
  <c r="CD44" i="2"/>
  <c r="CH44" i="2"/>
  <c r="EH44" i="2"/>
  <c r="DU44" i="2"/>
  <c r="EE44" i="2"/>
  <c r="Q41" i="2"/>
  <c r="AC41" i="2"/>
  <c r="AO41" i="2"/>
  <c r="BA41" i="2"/>
  <c r="BM41" i="2"/>
  <c r="BY41" i="2"/>
  <c r="CK41" i="2"/>
  <c r="CW41" i="2"/>
  <c r="DI41" i="2"/>
  <c r="DU41" i="2"/>
  <c r="EG41" i="2"/>
  <c r="ES41" i="2"/>
  <c r="N41" i="2"/>
  <c r="AA41" i="2"/>
  <c r="AN41" i="2"/>
  <c r="BB41" i="2"/>
  <c r="BO41" i="2"/>
  <c r="CB41" i="2"/>
  <c r="CO41" i="2"/>
  <c r="DB41" i="2"/>
  <c r="DO41" i="2"/>
  <c r="EB41" i="2"/>
  <c r="EO41" i="2"/>
  <c r="O41" i="2"/>
  <c r="AB41" i="2"/>
  <c r="AP41" i="2"/>
  <c r="BC41" i="2"/>
  <c r="BP41" i="2"/>
  <c r="CC41" i="2"/>
  <c r="CP41" i="2"/>
  <c r="DC41" i="2"/>
  <c r="DP41" i="2"/>
  <c r="EC41" i="2"/>
  <c r="EP41" i="2"/>
  <c r="P41" i="2"/>
  <c r="AD41" i="2"/>
  <c r="AQ41" i="2"/>
  <c r="BD41" i="2"/>
  <c r="BQ41" i="2"/>
  <c r="CD41" i="2"/>
  <c r="CQ41" i="2"/>
  <c r="DD41" i="2"/>
  <c r="DQ41" i="2"/>
  <c r="ED41" i="2"/>
  <c r="EQ41" i="2"/>
  <c r="R41" i="2"/>
  <c r="AE41" i="2"/>
  <c r="AR41" i="2"/>
  <c r="BE41" i="2"/>
  <c r="BR41" i="2"/>
  <c r="CE41" i="2"/>
  <c r="CR41" i="2"/>
  <c r="DE41" i="2"/>
  <c r="DR41" i="2"/>
  <c r="EE41" i="2"/>
  <c r="ER41" i="2"/>
  <c r="S41" i="2"/>
  <c r="AF41" i="2"/>
  <c r="AS41" i="2"/>
  <c r="BF41" i="2"/>
  <c r="BS41" i="2"/>
  <c r="CF41" i="2"/>
  <c r="CS41" i="2"/>
  <c r="DF41" i="2"/>
  <c r="DS41" i="2"/>
  <c r="EF41" i="2"/>
  <c r="ET41" i="2"/>
  <c r="G41" i="2"/>
  <c r="T41" i="2"/>
  <c r="AG41" i="2"/>
  <c r="AT41" i="2"/>
  <c r="BG41" i="2"/>
  <c r="BT41" i="2"/>
  <c r="CG41" i="2"/>
  <c r="CT41" i="2"/>
  <c r="DG41" i="2"/>
  <c r="DT41" i="2"/>
  <c r="EH41" i="2"/>
  <c r="H41" i="2"/>
  <c r="U41" i="2"/>
  <c r="AH41" i="2"/>
  <c r="AU41" i="2"/>
  <c r="BH41" i="2"/>
  <c r="BU41" i="2"/>
  <c r="CH41" i="2"/>
  <c r="CU41" i="2"/>
  <c r="DH41" i="2"/>
  <c r="DV41" i="2"/>
  <c r="EI41" i="2"/>
  <c r="I41" i="2"/>
  <c r="V41" i="2"/>
  <c r="AI41" i="2"/>
  <c r="AV41" i="2"/>
  <c r="BI41" i="2"/>
  <c r="BV41" i="2"/>
  <c r="CI41" i="2"/>
  <c r="CV41" i="2"/>
  <c r="DJ41" i="2"/>
  <c r="DW41" i="2"/>
  <c r="EJ41" i="2"/>
  <c r="L41" i="2"/>
  <c r="Y41" i="2"/>
  <c r="AL41" i="2"/>
  <c r="AY41" i="2"/>
  <c r="BL41" i="2"/>
  <c r="BZ41" i="2"/>
  <c r="CM41" i="2"/>
  <c r="CZ41" i="2"/>
  <c r="DM41" i="2"/>
  <c r="DZ41" i="2"/>
  <c r="EM41" i="2"/>
  <c r="J41" i="2"/>
  <c r="BJ41" i="2"/>
  <c r="DK41" i="2"/>
  <c r="K41" i="2"/>
  <c r="BK41" i="2"/>
  <c r="DL41" i="2"/>
  <c r="M41" i="2"/>
  <c r="BN41" i="2"/>
  <c r="DN41" i="2"/>
  <c r="W41" i="2"/>
  <c r="BW41" i="2"/>
  <c r="DX41" i="2"/>
  <c r="X41" i="2"/>
  <c r="BX41" i="2"/>
  <c r="DY41" i="2"/>
  <c r="Z41" i="2"/>
  <c r="CA41" i="2"/>
  <c r="EA41" i="2"/>
  <c r="AJ41" i="2"/>
  <c r="CJ41" i="2"/>
  <c r="EK41" i="2"/>
  <c r="AK41" i="2"/>
  <c r="CL41" i="2"/>
  <c r="EL41" i="2"/>
  <c r="AX41" i="2"/>
  <c r="CY41" i="2"/>
  <c r="AM41" i="2"/>
  <c r="AW41" i="2"/>
  <c r="AZ41" i="2"/>
  <c r="CN41" i="2"/>
  <c r="CX41" i="2"/>
  <c r="DA41" i="2"/>
  <c r="EN41" i="2"/>
  <c r="N10" i="2"/>
  <c r="Z10" i="2"/>
  <c r="AL10" i="2"/>
  <c r="AX10" i="2"/>
  <c r="BJ10" i="2"/>
  <c r="BV10" i="2"/>
  <c r="CH10" i="2"/>
  <c r="CT10" i="2"/>
  <c r="DF10" i="2"/>
  <c r="DR10" i="2"/>
  <c r="ED10" i="2"/>
  <c r="EP10" i="2"/>
  <c r="Q10" i="2"/>
  <c r="AD10" i="2"/>
  <c r="AQ10" i="2"/>
  <c r="BD10" i="2"/>
  <c r="BQ10" i="2"/>
  <c r="CD10" i="2"/>
  <c r="CQ10" i="2"/>
  <c r="DD10" i="2"/>
  <c r="DQ10" i="2"/>
  <c r="EE10" i="2"/>
  <c r="ER10" i="2"/>
  <c r="J10" i="2"/>
  <c r="X10" i="2"/>
  <c r="AM10" i="2"/>
  <c r="BA10" i="2"/>
  <c r="BO10" i="2"/>
  <c r="CC10" i="2"/>
  <c r="CR10" i="2"/>
  <c r="DG10" i="2"/>
  <c r="DU10" i="2"/>
  <c r="EI10" i="2"/>
  <c r="O10" i="2"/>
  <c r="AC10" i="2"/>
  <c r="AR10" i="2"/>
  <c r="BF10" i="2"/>
  <c r="BT10" i="2"/>
  <c r="CI10" i="2"/>
  <c r="CW10" i="2"/>
  <c r="DK10" i="2"/>
  <c r="DY10" i="2"/>
  <c r="EM10" i="2"/>
  <c r="I10" i="2"/>
  <c r="AA10" i="2"/>
  <c r="AS10" i="2"/>
  <c r="BI10" i="2"/>
  <c r="BZ10" i="2"/>
  <c r="CP10" i="2"/>
  <c r="DI10" i="2"/>
  <c r="DZ10" i="2"/>
  <c r="EQ10" i="2"/>
  <c r="S10" i="2"/>
  <c r="AJ10" i="2"/>
  <c r="BC10" i="2"/>
  <c r="BW10" i="2"/>
  <c r="CN10" i="2"/>
  <c r="DH10" i="2"/>
  <c r="EA10" i="2"/>
  <c r="ET10" i="2"/>
  <c r="T10" i="2"/>
  <c r="AK10" i="2"/>
  <c r="BE10" i="2"/>
  <c r="BX10" i="2"/>
  <c r="CO10" i="2"/>
  <c r="DJ10" i="2"/>
  <c r="EB10" i="2"/>
  <c r="H10" i="2"/>
  <c r="AF10" i="2"/>
  <c r="AZ10" i="2"/>
  <c r="BY10" i="2"/>
  <c r="CV10" i="2"/>
  <c r="DP10" i="2"/>
  <c r="EL10" i="2"/>
  <c r="AB10" i="2"/>
  <c r="AW10" i="2"/>
  <c r="BS10" i="2"/>
  <c r="CS10" i="2"/>
  <c r="DN10" i="2"/>
  <c r="EJ10" i="2"/>
  <c r="AG10" i="2"/>
  <c r="BH10" i="2"/>
  <c r="CG10" i="2"/>
  <c r="DE10" i="2"/>
  <c r="EH10" i="2"/>
  <c r="K10" i="2"/>
  <c r="AN10" i="2"/>
  <c r="BN10" i="2"/>
  <c r="CU10" i="2"/>
  <c r="DV10" i="2"/>
  <c r="Y10" i="2"/>
  <c r="BG10" i="2"/>
  <c r="CJ10" i="2"/>
  <c r="DM10" i="2"/>
  <c r="EO10" i="2"/>
  <c r="M10" i="2"/>
  <c r="AU10" i="2"/>
  <c r="CE10" i="2"/>
  <c r="DO10" i="2"/>
  <c r="AH10" i="2"/>
  <c r="BP10" i="2"/>
  <c r="CZ10" i="2"/>
  <c r="EG10" i="2"/>
  <c r="R10" i="2"/>
  <c r="BK10" i="2"/>
  <c r="CY10" i="2"/>
  <c r="EN10" i="2"/>
  <c r="U10" i="2"/>
  <c r="BL10" i="2"/>
  <c r="DA10" i="2"/>
  <c r="ES10" i="2"/>
  <c r="AE10" i="2"/>
  <c r="BU10" i="2"/>
  <c r="DL10" i="2"/>
  <c r="AI10" i="2"/>
  <c r="CA10" i="2"/>
  <c r="DS10" i="2"/>
  <c r="V10" i="2"/>
  <c r="CK10" i="2"/>
  <c r="W10" i="2"/>
  <c r="CL10" i="2"/>
  <c r="AT10" i="2"/>
  <c r="DB10" i="2"/>
  <c r="AV10" i="2"/>
  <c r="DC10" i="2"/>
  <c r="AP10" i="2"/>
  <c r="EC10" i="2"/>
  <c r="AY10" i="2"/>
  <c r="EF10" i="2"/>
  <c r="BB10" i="2"/>
  <c r="EK10" i="2"/>
  <c r="BM10" i="2"/>
  <c r="BR10" i="2"/>
  <c r="CM10" i="2"/>
  <c r="G10" i="2"/>
  <c r="CX10" i="2"/>
  <c r="CF10" i="2"/>
  <c r="DT10" i="2"/>
  <c r="DW10" i="2"/>
  <c r="DX10" i="2"/>
  <c r="L10" i="2"/>
  <c r="P10" i="2"/>
  <c r="AO10" i="2"/>
  <c r="CB10" i="2"/>
  <c r="I25" i="2"/>
  <c r="U25" i="2"/>
  <c r="AG25" i="2"/>
  <c r="AS25" i="2"/>
  <c r="BE25" i="2"/>
  <c r="BQ25" i="2"/>
  <c r="CC25" i="2"/>
  <c r="CO25" i="2"/>
  <c r="DA25" i="2"/>
  <c r="DM25" i="2"/>
  <c r="DY25" i="2"/>
  <c r="EK25" i="2"/>
  <c r="P25" i="2"/>
  <c r="AC25" i="2"/>
  <c r="AP25" i="2"/>
  <c r="BC25" i="2"/>
  <c r="BP25" i="2"/>
  <c r="CD25" i="2"/>
  <c r="CQ25" i="2"/>
  <c r="DD25" i="2"/>
  <c r="DQ25" i="2"/>
  <c r="ED25" i="2"/>
  <c r="EQ25" i="2"/>
  <c r="K25" i="2"/>
  <c r="Y25" i="2"/>
  <c r="AM25" i="2"/>
  <c r="BA25" i="2"/>
  <c r="BO25" i="2"/>
  <c r="CE25" i="2"/>
  <c r="CS25" i="2"/>
  <c r="DG25" i="2"/>
  <c r="DU25" i="2"/>
  <c r="EI25" i="2"/>
  <c r="Q25" i="2"/>
  <c r="AE25" i="2"/>
  <c r="AT25" i="2"/>
  <c r="BH25" i="2"/>
  <c r="BV25" i="2"/>
  <c r="CJ25" i="2"/>
  <c r="CX25" i="2"/>
  <c r="DL25" i="2"/>
  <c r="EA25" i="2"/>
  <c r="EO25" i="2"/>
  <c r="N25" i="2"/>
  <c r="AF25" i="2"/>
  <c r="AW25" i="2"/>
  <c r="BM25" i="2"/>
  <c r="CF25" i="2"/>
  <c r="CV25" i="2"/>
  <c r="DN25" i="2"/>
  <c r="EE25" i="2"/>
  <c r="O25" i="2"/>
  <c r="AH25" i="2"/>
  <c r="AX25" i="2"/>
  <c r="BN25" i="2"/>
  <c r="CG25" i="2"/>
  <c r="CW25" i="2"/>
  <c r="DO25" i="2"/>
  <c r="EF25" i="2"/>
  <c r="R25" i="2"/>
  <c r="AI25" i="2"/>
  <c r="AY25" i="2"/>
  <c r="BR25" i="2"/>
  <c r="CH25" i="2"/>
  <c r="CY25" i="2"/>
  <c r="DP25" i="2"/>
  <c r="EG25" i="2"/>
  <c r="S25" i="2"/>
  <c r="AJ25" i="2"/>
  <c r="AZ25" i="2"/>
  <c r="BS25" i="2"/>
  <c r="CI25" i="2"/>
  <c r="CZ25" i="2"/>
  <c r="DR25" i="2"/>
  <c r="EH25" i="2"/>
  <c r="W25" i="2"/>
  <c r="AN25" i="2"/>
  <c r="BF25" i="2"/>
  <c r="BW25" i="2"/>
  <c r="CM25" i="2"/>
  <c r="DE25" i="2"/>
  <c r="DV25" i="2"/>
  <c r="EM25" i="2"/>
  <c r="G25" i="2"/>
  <c r="X25" i="2"/>
  <c r="AO25" i="2"/>
  <c r="BG25" i="2"/>
  <c r="BX25" i="2"/>
  <c r="CN25" i="2"/>
  <c r="DF25" i="2"/>
  <c r="DW25" i="2"/>
  <c r="EN25" i="2"/>
  <c r="J25" i="2"/>
  <c r="AR25" i="2"/>
  <c r="BZ25" i="2"/>
  <c r="DI25" i="2"/>
  <c r="ER25" i="2"/>
  <c r="L25" i="2"/>
  <c r="AU25" i="2"/>
  <c r="CA25" i="2"/>
  <c r="DJ25" i="2"/>
  <c r="ES25" i="2"/>
  <c r="M25" i="2"/>
  <c r="AV25" i="2"/>
  <c r="CB25" i="2"/>
  <c r="DK25" i="2"/>
  <c r="ET25" i="2"/>
  <c r="T25" i="2"/>
  <c r="BB25" i="2"/>
  <c r="CK25" i="2"/>
  <c r="DS25" i="2"/>
  <c r="V25" i="2"/>
  <c r="BD25" i="2"/>
  <c r="CL25" i="2"/>
  <c r="DT25" i="2"/>
  <c r="Z25" i="2"/>
  <c r="BI25" i="2"/>
  <c r="CP25" i="2"/>
  <c r="DX25" i="2"/>
  <c r="AA25" i="2"/>
  <c r="BJ25" i="2"/>
  <c r="CR25" i="2"/>
  <c r="DZ25" i="2"/>
  <c r="AB25" i="2"/>
  <c r="BK25" i="2"/>
  <c r="CT25" i="2"/>
  <c r="EB25" i="2"/>
  <c r="AD25" i="2"/>
  <c r="BL25" i="2"/>
  <c r="CU25" i="2"/>
  <c r="EC25" i="2"/>
  <c r="BT25" i="2"/>
  <c r="BU25" i="2"/>
  <c r="BY25" i="2"/>
  <c r="DB25" i="2"/>
  <c r="DC25" i="2"/>
  <c r="DH25" i="2"/>
  <c r="EJ25" i="2"/>
  <c r="EL25" i="2"/>
  <c r="AL25" i="2"/>
  <c r="H25" i="2"/>
  <c r="AK25" i="2"/>
  <c r="AQ25" i="2"/>
  <c r="EP25" i="2"/>
  <c r="I45" i="2"/>
  <c r="U45" i="2"/>
  <c r="AG45" i="2"/>
  <c r="AS45" i="2"/>
  <c r="BE45" i="2"/>
  <c r="BQ45" i="2"/>
  <c r="CC45" i="2"/>
  <c r="CO45" i="2"/>
  <c r="DA45" i="2"/>
  <c r="DM45" i="2"/>
  <c r="DY45" i="2"/>
  <c r="EK45" i="2"/>
  <c r="S45" i="2"/>
  <c r="AF45" i="2"/>
  <c r="AT45" i="2"/>
  <c r="BG45" i="2"/>
  <c r="BT45" i="2"/>
  <c r="CG45" i="2"/>
  <c r="CT45" i="2"/>
  <c r="DG45" i="2"/>
  <c r="DT45" i="2"/>
  <c r="EG45" i="2"/>
  <c r="ET45" i="2"/>
  <c r="G45" i="2"/>
  <c r="T45" i="2"/>
  <c r="AH45" i="2"/>
  <c r="AU45" i="2"/>
  <c r="BH45" i="2"/>
  <c r="BU45" i="2"/>
  <c r="CH45" i="2"/>
  <c r="CU45" i="2"/>
  <c r="DH45" i="2"/>
  <c r="DU45" i="2"/>
  <c r="EH45" i="2"/>
  <c r="H45" i="2"/>
  <c r="V45" i="2"/>
  <c r="AI45" i="2"/>
  <c r="AV45" i="2"/>
  <c r="BI45" i="2"/>
  <c r="BV45" i="2"/>
  <c r="CI45" i="2"/>
  <c r="CV45" i="2"/>
  <c r="DI45" i="2"/>
  <c r="DV45" i="2"/>
  <c r="EI45" i="2"/>
  <c r="J45" i="2"/>
  <c r="W45" i="2"/>
  <c r="AJ45" i="2"/>
  <c r="AW45" i="2"/>
  <c r="BJ45" i="2"/>
  <c r="BW45" i="2"/>
  <c r="CJ45" i="2"/>
  <c r="CW45" i="2"/>
  <c r="DJ45" i="2"/>
  <c r="DW45" i="2"/>
  <c r="EJ45" i="2"/>
  <c r="K45" i="2"/>
  <c r="X45" i="2"/>
  <c r="AK45" i="2"/>
  <c r="AX45" i="2"/>
  <c r="BK45" i="2"/>
  <c r="BX45" i="2"/>
  <c r="CK45" i="2"/>
  <c r="CX45" i="2"/>
  <c r="DK45" i="2"/>
  <c r="DX45" i="2"/>
  <c r="EL45" i="2"/>
  <c r="L45" i="2"/>
  <c r="Y45" i="2"/>
  <c r="AL45" i="2"/>
  <c r="AY45" i="2"/>
  <c r="BL45" i="2"/>
  <c r="BY45" i="2"/>
  <c r="CL45" i="2"/>
  <c r="CY45" i="2"/>
  <c r="DL45" i="2"/>
  <c r="DZ45" i="2"/>
  <c r="EM45" i="2"/>
  <c r="M45" i="2"/>
  <c r="Z45" i="2"/>
  <c r="AM45" i="2"/>
  <c r="AZ45" i="2"/>
  <c r="BM45" i="2"/>
  <c r="BZ45" i="2"/>
  <c r="CM45" i="2"/>
  <c r="CZ45" i="2"/>
  <c r="DN45" i="2"/>
  <c r="EA45" i="2"/>
  <c r="EN45" i="2"/>
  <c r="N45" i="2"/>
  <c r="AA45" i="2"/>
  <c r="AN45" i="2"/>
  <c r="BA45" i="2"/>
  <c r="BN45" i="2"/>
  <c r="CA45" i="2"/>
  <c r="CN45" i="2"/>
  <c r="DB45" i="2"/>
  <c r="DO45" i="2"/>
  <c r="EB45" i="2"/>
  <c r="EO45" i="2"/>
  <c r="Q45" i="2"/>
  <c r="AD45" i="2"/>
  <c r="AQ45" i="2"/>
  <c r="BD45" i="2"/>
  <c r="BR45" i="2"/>
  <c r="CE45" i="2"/>
  <c r="CR45" i="2"/>
  <c r="DE45" i="2"/>
  <c r="DR45" i="2"/>
  <c r="EE45" i="2"/>
  <c r="ER45" i="2"/>
  <c r="BB45" i="2"/>
  <c r="DC45" i="2"/>
  <c r="BC45" i="2"/>
  <c r="DD45" i="2"/>
  <c r="BF45" i="2"/>
  <c r="DF45" i="2"/>
  <c r="O45" i="2"/>
  <c r="BO45" i="2"/>
  <c r="DP45" i="2"/>
  <c r="P45" i="2"/>
  <c r="BP45" i="2"/>
  <c r="DQ45" i="2"/>
  <c r="R45" i="2"/>
  <c r="BS45" i="2"/>
  <c r="DS45" i="2"/>
  <c r="AB45" i="2"/>
  <c r="CB45" i="2"/>
  <c r="EC45" i="2"/>
  <c r="AC45" i="2"/>
  <c r="CD45" i="2"/>
  <c r="ED45" i="2"/>
  <c r="AP45" i="2"/>
  <c r="CQ45" i="2"/>
  <c r="EQ45" i="2"/>
  <c r="CF45" i="2"/>
  <c r="CP45" i="2"/>
  <c r="AE45" i="2"/>
  <c r="CS45" i="2"/>
  <c r="EF45" i="2"/>
  <c r="EP45" i="2"/>
  <c r="ES45" i="2"/>
  <c r="AO45" i="2"/>
  <c r="AR45" i="2"/>
  <c r="L22" i="2"/>
  <c r="X22" i="2"/>
  <c r="AJ22" i="2"/>
  <c r="AV22" i="2"/>
  <c r="BH22" i="2"/>
  <c r="BT22" i="2"/>
  <c r="CF22" i="2"/>
  <c r="CR22" i="2"/>
  <c r="DD22" i="2"/>
  <c r="DP22" i="2"/>
  <c r="EB22" i="2"/>
  <c r="EN22" i="2"/>
  <c r="P22" i="2"/>
  <c r="AC22" i="2"/>
  <c r="AP22" i="2"/>
  <c r="BC22" i="2"/>
  <c r="BP22" i="2"/>
  <c r="CC22" i="2"/>
  <c r="CP22" i="2"/>
  <c r="DC22" i="2"/>
  <c r="DQ22" i="2"/>
  <c r="ED22" i="2"/>
  <c r="EQ22" i="2"/>
  <c r="J22" i="2"/>
  <c r="Y22" i="2"/>
  <c r="AM22" i="2"/>
  <c r="BA22" i="2"/>
  <c r="BO22" i="2"/>
  <c r="CD22" i="2"/>
  <c r="CS22" i="2"/>
  <c r="DG22" i="2"/>
  <c r="DU22" i="2"/>
  <c r="EI22" i="2"/>
  <c r="M22" i="2"/>
  <c r="AB22" i="2"/>
  <c r="AR22" i="2"/>
  <c r="BG22" i="2"/>
  <c r="BW22" i="2"/>
  <c r="CL22" i="2"/>
  <c r="DA22" i="2"/>
  <c r="DR22" i="2"/>
  <c r="EG22" i="2"/>
  <c r="S22" i="2"/>
  <c r="AH22" i="2"/>
  <c r="AX22" i="2"/>
  <c r="BM22" i="2"/>
  <c r="N22" i="2"/>
  <c r="AF22" i="2"/>
  <c r="AY22" i="2"/>
  <c r="BR22" i="2"/>
  <c r="CI22" i="2"/>
  <c r="CY22" i="2"/>
  <c r="DO22" i="2"/>
  <c r="EH22" i="2"/>
  <c r="O22" i="2"/>
  <c r="AG22" i="2"/>
  <c r="AZ22" i="2"/>
  <c r="BS22" i="2"/>
  <c r="CJ22" i="2"/>
  <c r="CZ22" i="2"/>
  <c r="DS22" i="2"/>
  <c r="EJ22" i="2"/>
  <c r="T22" i="2"/>
  <c r="AL22" i="2"/>
  <c r="BE22" i="2"/>
  <c r="BX22" i="2"/>
  <c r="CN22" i="2"/>
  <c r="DF22" i="2"/>
  <c r="DW22" i="2"/>
  <c r="EM22" i="2"/>
  <c r="U22" i="2"/>
  <c r="AN22" i="2"/>
  <c r="BF22" i="2"/>
  <c r="BY22" i="2"/>
  <c r="CO22" i="2"/>
  <c r="DH22" i="2"/>
  <c r="DX22" i="2"/>
  <c r="EO22" i="2"/>
  <c r="I22" i="2"/>
  <c r="AO22" i="2"/>
  <c r="BN22" i="2"/>
  <c r="CQ22" i="2"/>
  <c r="DM22" i="2"/>
  <c r="EP22" i="2"/>
  <c r="K22" i="2"/>
  <c r="AQ22" i="2"/>
  <c r="BQ22" i="2"/>
  <c r="CT22" i="2"/>
  <c r="DN22" i="2"/>
  <c r="ER22" i="2"/>
  <c r="Q22" i="2"/>
  <c r="AS22" i="2"/>
  <c r="BU22" i="2"/>
  <c r="CU22" i="2"/>
  <c r="DT22" i="2"/>
  <c r="ES22" i="2"/>
  <c r="R22" i="2"/>
  <c r="AT22" i="2"/>
  <c r="BV22" i="2"/>
  <c r="CV22" i="2"/>
  <c r="DV22" i="2"/>
  <c r="ET22" i="2"/>
  <c r="Z22" i="2"/>
  <c r="BB22" i="2"/>
  <c r="CB22" i="2"/>
  <c r="DB22" i="2"/>
  <c r="EA22" i="2"/>
  <c r="AA22" i="2"/>
  <c r="BD22" i="2"/>
  <c r="CE22" i="2"/>
  <c r="DE22" i="2"/>
  <c r="EC22" i="2"/>
  <c r="AE22" i="2"/>
  <c r="CH22" i="2"/>
  <c r="EF22" i="2"/>
  <c r="AI22" i="2"/>
  <c r="CK22" i="2"/>
  <c r="EK22" i="2"/>
  <c r="AK22" i="2"/>
  <c r="CM22" i="2"/>
  <c r="EL22" i="2"/>
  <c r="AU22" i="2"/>
  <c r="CW22" i="2"/>
  <c r="AW22" i="2"/>
  <c r="CX22" i="2"/>
  <c r="BI22" i="2"/>
  <c r="DI22" i="2"/>
  <c r="BJ22" i="2"/>
  <c r="DJ22" i="2"/>
  <c r="G22" i="2"/>
  <c r="BK22" i="2"/>
  <c r="DK22" i="2"/>
  <c r="H22" i="2"/>
  <c r="BL22" i="2"/>
  <c r="DL22" i="2"/>
  <c r="V22" i="2"/>
  <c r="W22" i="2"/>
  <c r="AD22" i="2"/>
  <c r="BZ22" i="2"/>
  <c r="CA22" i="2"/>
  <c r="DZ22" i="2"/>
  <c r="CG22" i="2"/>
  <c r="DY22" i="2"/>
  <c r="EE22" i="2"/>
  <c r="I13" i="2"/>
  <c r="U13" i="2"/>
  <c r="AG13" i="2"/>
  <c r="AS13" i="2"/>
  <c r="BE13" i="2"/>
  <c r="BQ13" i="2"/>
  <c r="CC13" i="2"/>
  <c r="CO13" i="2"/>
  <c r="DA13" i="2"/>
  <c r="DM13" i="2"/>
  <c r="DY13" i="2"/>
  <c r="EK13" i="2"/>
  <c r="O13" i="2"/>
  <c r="AB13" i="2"/>
  <c r="AO13" i="2"/>
  <c r="BB13" i="2"/>
  <c r="BO13" i="2"/>
  <c r="CB13" i="2"/>
  <c r="CP13" i="2"/>
  <c r="DC13" i="2"/>
  <c r="DP13" i="2"/>
  <c r="EC13" i="2"/>
  <c r="EP13" i="2"/>
  <c r="L13" i="2"/>
  <c r="Z13" i="2"/>
  <c r="AN13" i="2"/>
  <c r="BC13" i="2"/>
  <c r="BR13" i="2"/>
  <c r="CF13" i="2"/>
  <c r="CT13" i="2"/>
  <c r="DH13" i="2"/>
  <c r="DV13" i="2"/>
  <c r="EJ13" i="2"/>
  <c r="M13" i="2"/>
  <c r="AA13" i="2"/>
  <c r="AP13" i="2"/>
  <c r="BD13" i="2"/>
  <c r="BS13" i="2"/>
  <c r="CG13" i="2"/>
  <c r="CU13" i="2"/>
  <c r="DI13" i="2"/>
  <c r="DW13" i="2"/>
  <c r="EL13" i="2"/>
  <c r="G13" i="2"/>
  <c r="X13" i="2"/>
  <c r="AQ13" i="2"/>
  <c r="BH13" i="2"/>
  <c r="BX13" i="2"/>
  <c r="CN13" i="2"/>
  <c r="DF13" i="2"/>
  <c r="DX13" i="2"/>
  <c r="EO13" i="2"/>
  <c r="V13" i="2"/>
  <c r="AL13" i="2"/>
  <c r="BF13" i="2"/>
  <c r="BV13" i="2"/>
  <c r="CL13" i="2"/>
  <c r="DD13" i="2"/>
  <c r="DT13" i="2"/>
  <c r="EM13" i="2"/>
  <c r="P13" i="2"/>
  <c r="AI13" i="2"/>
  <c r="BA13" i="2"/>
  <c r="BY13" i="2"/>
  <c r="CS13" i="2"/>
  <c r="DN13" i="2"/>
  <c r="EG13" i="2"/>
  <c r="AD13" i="2"/>
  <c r="AX13" i="2"/>
  <c r="BU13" i="2"/>
  <c r="CR13" i="2"/>
  <c r="DO13" i="2"/>
  <c r="EI13" i="2"/>
  <c r="T13" i="2"/>
  <c r="AT13" i="2"/>
  <c r="BM13" i="2"/>
  <c r="CJ13" i="2"/>
  <c r="DG13" i="2"/>
  <c r="ED13" i="2"/>
  <c r="AC13" i="2"/>
  <c r="AZ13" i="2"/>
  <c r="CD13" i="2"/>
  <c r="DB13" i="2"/>
  <c r="EE13" i="2"/>
  <c r="Q13" i="2"/>
  <c r="AR13" i="2"/>
  <c r="BP13" i="2"/>
  <c r="CV13" i="2"/>
  <c r="DS13" i="2"/>
  <c r="ET13" i="2"/>
  <c r="J13" i="2"/>
  <c r="AM13" i="2"/>
  <c r="BW13" i="2"/>
  <c r="CZ13" i="2"/>
  <c r="EH13" i="2"/>
  <c r="K13" i="2"/>
  <c r="AU13" i="2"/>
  <c r="BZ13" i="2"/>
  <c r="DE13" i="2"/>
  <c r="EN13" i="2"/>
  <c r="S13" i="2"/>
  <c r="AY13" i="2"/>
  <c r="CH13" i="2"/>
  <c r="DL13" i="2"/>
  <c r="ES13" i="2"/>
  <c r="W13" i="2"/>
  <c r="BG13" i="2"/>
  <c r="CI13" i="2"/>
  <c r="DQ13" i="2"/>
  <c r="AV13" i="2"/>
  <c r="CQ13" i="2"/>
  <c r="EQ13" i="2"/>
  <c r="AW13" i="2"/>
  <c r="CW13" i="2"/>
  <c r="ER13" i="2"/>
  <c r="N13" i="2"/>
  <c r="BK13" i="2"/>
  <c r="DJ13" i="2"/>
  <c r="R13" i="2"/>
  <c r="BL13" i="2"/>
  <c r="DK13" i="2"/>
  <c r="AH13" i="2"/>
  <c r="CY13" i="2"/>
  <c r="AJ13" i="2"/>
  <c r="DR13" i="2"/>
  <c r="AK13" i="2"/>
  <c r="DU13" i="2"/>
  <c r="BI13" i="2"/>
  <c r="DZ13" i="2"/>
  <c r="BJ13" i="2"/>
  <c r="EA13" i="2"/>
  <c r="CA13" i="2"/>
  <c r="H13" i="2"/>
  <c r="CE13" i="2"/>
  <c r="BN13" i="2"/>
  <c r="BT13" i="2"/>
  <c r="CK13" i="2"/>
  <c r="CM13" i="2"/>
  <c r="CX13" i="2"/>
  <c r="EB13" i="2"/>
  <c r="EF13" i="2"/>
  <c r="Y13" i="2"/>
  <c r="AE13" i="2"/>
  <c r="AF13" i="2"/>
  <c r="M49" i="2"/>
  <c r="Y49" i="2"/>
  <c r="AK49" i="2"/>
  <c r="AW49" i="2"/>
  <c r="BI49" i="2"/>
  <c r="BU49" i="2"/>
  <c r="CG49" i="2"/>
  <c r="CS49" i="2"/>
  <c r="DE49" i="2"/>
  <c r="DQ49" i="2"/>
  <c r="EC49" i="2"/>
  <c r="EO49" i="2"/>
  <c r="K49" i="2"/>
  <c r="X49" i="2"/>
  <c r="AL49" i="2"/>
  <c r="AY49" i="2"/>
  <c r="BL49" i="2"/>
  <c r="BY49" i="2"/>
  <c r="CL49" i="2"/>
  <c r="CY49" i="2"/>
  <c r="DL49" i="2"/>
  <c r="DY49" i="2"/>
  <c r="EL49" i="2"/>
  <c r="L49" i="2"/>
  <c r="Z49" i="2"/>
  <c r="AM49" i="2"/>
  <c r="AZ49" i="2"/>
  <c r="BM49" i="2"/>
  <c r="BZ49" i="2"/>
  <c r="CM49" i="2"/>
  <c r="CZ49" i="2"/>
  <c r="DM49" i="2"/>
  <c r="DZ49" i="2"/>
  <c r="EM49" i="2"/>
  <c r="N49" i="2"/>
  <c r="AA49" i="2"/>
  <c r="AN49" i="2"/>
  <c r="BA49" i="2"/>
  <c r="BN49" i="2"/>
  <c r="CA49" i="2"/>
  <c r="CN49" i="2"/>
  <c r="DA49" i="2"/>
  <c r="DN49" i="2"/>
  <c r="EA49" i="2"/>
  <c r="EN49" i="2"/>
  <c r="O49" i="2"/>
  <c r="AB49" i="2"/>
  <c r="AO49" i="2"/>
  <c r="BB49" i="2"/>
  <c r="BO49" i="2"/>
  <c r="CB49" i="2"/>
  <c r="CO49" i="2"/>
  <c r="DB49" i="2"/>
  <c r="DO49" i="2"/>
  <c r="EB49" i="2"/>
  <c r="EP49" i="2"/>
  <c r="P49" i="2"/>
  <c r="AC49" i="2"/>
  <c r="AP49" i="2"/>
  <c r="BC49" i="2"/>
  <c r="BP49" i="2"/>
  <c r="Q49" i="2"/>
  <c r="AD49" i="2"/>
  <c r="AQ49" i="2"/>
  <c r="BD49" i="2"/>
  <c r="BQ49" i="2"/>
  <c r="CD49" i="2"/>
  <c r="CQ49" i="2"/>
  <c r="DD49" i="2"/>
  <c r="DR49" i="2"/>
  <c r="EE49" i="2"/>
  <c r="ER49" i="2"/>
  <c r="R49" i="2"/>
  <c r="AE49" i="2"/>
  <c r="AR49" i="2"/>
  <c r="BE49" i="2"/>
  <c r="BR49" i="2"/>
  <c r="CE49" i="2"/>
  <c r="CR49" i="2"/>
  <c r="DF49" i="2"/>
  <c r="DS49" i="2"/>
  <c r="EF49" i="2"/>
  <c r="ES49" i="2"/>
  <c r="S49" i="2"/>
  <c r="AF49" i="2"/>
  <c r="AS49" i="2"/>
  <c r="BF49" i="2"/>
  <c r="BS49" i="2"/>
  <c r="CF49" i="2"/>
  <c r="CT49" i="2"/>
  <c r="DG49" i="2"/>
  <c r="I49" i="2"/>
  <c r="V49" i="2"/>
  <c r="AJ49" i="2"/>
  <c r="BX49" i="2"/>
  <c r="DH49" i="2"/>
  <c r="EH49" i="2"/>
  <c r="AT49" i="2"/>
  <c r="CC49" i="2"/>
  <c r="DI49" i="2"/>
  <c r="EI49" i="2"/>
  <c r="AU49" i="2"/>
  <c r="CH49" i="2"/>
  <c r="DJ49" i="2"/>
  <c r="EJ49" i="2"/>
  <c r="G49" i="2"/>
  <c r="AV49" i="2"/>
  <c r="CI49" i="2"/>
  <c r="DK49" i="2"/>
  <c r="EK49" i="2"/>
  <c r="H49" i="2"/>
  <c r="AX49" i="2"/>
  <c r="CJ49" i="2"/>
  <c r="DP49" i="2"/>
  <c r="EQ49" i="2"/>
  <c r="J49" i="2"/>
  <c r="BG49" i="2"/>
  <c r="CK49" i="2"/>
  <c r="DT49" i="2"/>
  <c r="ET49" i="2"/>
  <c r="T49" i="2"/>
  <c r="BH49" i="2"/>
  <c r="CP49" i="2"/>
  <c r="DU49" i="2"/>
  <c r="U49" i="2"/>
  <c r="BJ49" i="2"/>
  <c r="CU49" i="2"/>
  <c r="DV49" i="2"/>
  <c r="AH49" i="2"/>
  <c r="BV49" i="2"/>
  <c r="CX49" i="2"/>
  <c r="ED49" i="2"/>
  <c r="CV49" i="2"/>
  <c r="CW49" i="2"/>
  <c r="AI49" i="2"/>
  <c r="DC49" i="2"/>
  <c r="DW49" i="2"/>
  <c r="BK49" i="2"/>
  <c r="DX49" i="2"/>
  <c r="EG49" i="2"/>
  <c r="W49" i="2"/>
  <c r="AG49" i="2"/>
  <c r="BT49" i="2"/>
  <c r="BW49" i="2"/>
  <c r="G40" i="2"/>
  <c r="S40" i="2"/>
  <c r="AE40" i="2"/>
  <c r="AQ40" i="2"/>
  <c r="BC40" i="2"/>
  <c r="BO40" i="2"/>
  <c r="CA40" i="2"/>
  <c r="CM40" i="2"/>
  <c r="CY40" i="2"/>
  <c r="DK40" i="2"/>
  <c r="DW40" i="2"/>
  <c r="EI40" i="2"/>
  <c r="P40" i="2"/>
  <c r="AC40" i="2"/>
  <c r="AP40" i="2"/>
  <c r="BD40" i="2"/>
  <c r="BQ40" i="2"/>
  <c r="CD40" i="2"/>
  <c r="CQ40" i="2"/>
  <c r="DD40" i="2"/>
  <c r="DQ40" i="2"/>
  <c r="ED40" i="2"/>
  <c r="EQ40" i="2"/>
  <c r="Q40" i="2"/>
  <c r="AD40" i="2"/>
  <c r="AR40" i="2"/>
  <c r="BE40" i="2"/>
  <c r="BR40" i="2"/>
  <c r="CE40" i="2"/>
  <c r="CR40" i="2"/>
  <c r="DE40" i="2"/>
  <c r="DR40" i="2"/>
  <c r="EE40" i="2"/>
  <c r="ER40" i="2"/>
  <c r="R40" i="2"/>
  <c r="AF40" i="2"/>
  <c r="AS40" i="2"/>
  <c r="BF40" i="2"/>
  <c r="BS40" i="2"/>
  <c r="CF40" i="2"/>
  <c r="CS40" i="2"/>
  <c r="DF40" i="2"/>
  <c r="DS40" i="2"/>
  <c r="EF40" i="2"/>
  <c r="ES40" i="2"/>
  <c r="T40" i="2"/>
  <c r="AG40" i="2"/>
  <c r="AT40" i="2"/>
  <c r="BG40" i="2"/>
  <c r="BT40" i="2"/>
  <c r="CG40" i="2"/>
  <c r="CT40" i="2"/>
  <c r="DG40" i="2"/>
  <c r="DT40" i="2"/>
  <c r="EG40" i="2"/>
  <c r="ET40" i="2"/>
  <c r="H40" i="2"/>
  <c r="U40" i="2"/>
  <c r="AH40" i="2"/>
  <c r="AU40" i="2"/>
  <c r="BH40" i="2"/>
  <c r="BU40" i="2"/>
  <c r="CH40" i="2"/>
  <c r="CU40" i="2"/>
  <c r="DH40" i="2"/>
  <c r="DU40" i="2"/>
  <c r="EH40" i="2"/>
  <c r="I40" i="2"/>
  <c r="V40" i="2"/>
  <c r="AI40" i="2"/>
  <c r="AV40" i="2"/>
  <c r="BI40" i="2"/>
  <c r="BV40" i="2"/>
  <c r="CI40" i="2"/>
  <c r="CV40" i="2"/>
  <c r="DI40" i="2"/>
  <c r="DV40" i="2"/>
  <c r="EJ40" i="2"/>
  <c r="J40" i="2"/>
  <c r="W40" i="2"/>
  <c r="AJ40" i="2"/>
  <c r="AW40" i="2"/>
  <c r="BJ40" i="2"/>
  <c r="BW40" i="2"/>
  <c r="CJ40" i="2"/>
  <c r="CW40" i="2"/>
  <c r="DJ40" i="2"/>
  <c r="DX40" i="2"/>
  <c r="EK40" i="2"/>
  <c r="K40" i="2"/>
  <c r="X40" i="2"/>
  <c r="AK40" i="2"/>
  <c r="AX40" i="2"/>
  <c r="BK40" i="2"/>
  <c r="BX40" i="2"/>
  <c r="CK40" i="2"/>
  <c r="CX40" i="2"/>
  <c r="DL40" i="2"/>
  <c r="DY40" i="2"/>
  <c r="EL40" i="2"/>
  <c r="N40" i="2"/>
  <c r="AA40" i="2"/>
  <c r="AN40" i="2"/>
  <c r="BA40" i="2"/>
  <c r="BN40" i="2"/>
  <c r="CB40" i="2"/>
  <c r="CO40" i="2"/>
  <c r="DB40" i="2"/>
  <c r="DO40" i="2"/>
  <c r="EB40" i="2"/>
  <c r="EO40" i="2"/>
  <c r="AY40" i="2"/>
  <c r="CZ40" i="2"/>
  <c r="AZ40" i="2"/>
  <c r="DA40" i="2"/>
  <c r="BB40" i="2"/>
  <c r="DC40" i="2"/>
  <c r="L40" i="2"/>
  <c r="BL40" i="2"/>
  <c r="DM40" i="2"/>
  <c r="M40" i="2"/>
  <c r="BM40" i="2"/>
  <c r="DN40" i="2"/>
  <c r="O40" i="2"/>
  <c r="BP40" i="2"/>
  <c r="DP40" i="2"/>
  <c r="Y40" i="2"/>
  <c r="BY40" i="2"/>
  <c r="DZ40" i="2"/>
  <c r="Z40" i="2"/>
  <c r="BZ40" i="2"/>
  <c r="EA40" i="2"/>
  <c r="AM40" i="2"/>
  <c r="CN40" i="2"/>
  <c r="EN40" i="2"/>
  <c r="AB40" i="2"/>
  <c r="EC40" i="2"/>
  <c r="AL40" i="2"/>
  <c r="AO40" i="2"/>
  <c r="CC40" i="2"/>
  <c r="CL40" i="2"/>
  <c r="CP40" i="2"/>
  <c r="EM40" i="2"/>
  <c r="EP40" i="2"/>
  <c r="O42" i="2"/>
  <c r="AA42" i="2"/>
  <c r="AM42" i="2"/>
  <c r="AY42" i="2"/>
  <c r="BK42" i="2"/>
  <c r="BW42" i="2"/>
  <c r="CI42" i="2"/>
  <c r="CU42" i="2"/>
  <c r="DG42" i="2"/>
  <c r="DS42" i="2"/>
  <c r="EE42" i="2"/>
  <c r="EQ42" i="2"/>
  <c r="L42" i="2"/>
  <c r="Y42" i="2"/>
  <c r="AL42" i="2"/>
  <c r="AZ42" i="2"/>
  <c r="BM42" i="2"/>
  <c r="BZ42" i="2"/>
  <c r="CM42" i="2"/>
  <c r="CZ42" i="2"/>
  <c r="DM42" i="2"/>
  <c r="DZ42" i="2"/>
  <c r="EM42" i="2"/>
  <c r="M42" i="2"/>
  <c r="Z42" i="2"/>
  <c r="AN42" i="2"/>
  <c r="BA42" i="2"/>
  <c r="BN42" i="2"/>
  <c r="CA42" i="2"/>
  <c r="CN42" i="2"/>
  <c r="DA42" i="2"/>
  <c r="DN42" i="2"/>
  <c r="EA42" i="2"/>
  <c r="EN42" i="2"/>
  <c r="N42" i="2"/>
  <c r="AB42" i="2"/>
  <c r="AO42" i="2"/>
  <c r="BB42" i="2"/>
  <c r="BO42" i="2"/>
  <c r="CB42" i="2"/>
  <c r="CO42" i="2"/>
  <c r="DB42" i="2"/>
  <c r="DO42" i="2"/>
  <c r="EB42" i="2"/>
  <c r="EO42" i="2"/>
  <c r="P42" i="2"/>
  <c r="AC42" i="2"/>
  <c r="AP42" i="2"/>
  <c r="BC42" i="2"/>
  <c r="BP42" i="2"/>
  <c r="CC42" i="2"/>
  <c r="CP42" i="2"/>
  <c r="DC42" i="2"/>
  <c r="DP42" i="2"/>
  <c r="EC42" i="2"/>
  <c r="EP42" i="2"/>
  <c r="Q42" i="2"/>
  <c r="AD42" i="2"/>
  <c r="AQ42" i="2"/>
  <c r="BD42" i="2"/>
  <c r="BQ42" i="2"/>
  <c r="CD42" i="2"/>
  <c r="CQ42" i="2"/>
  <c r="DD42" i="2"/>
  <c r="DQ42" i="2"/>
  <c r="ED42" i="2"/>
  <c r="ER42" i="2"/>
  <c r="R42" i="2"/>
  <c r="AE42" i="2"/>
  <c r="AR42" i="2"/>
  <c r="BE42" i="2"/>
  <c r="BR42" i="2"/>
  <c r="CE42" i="2"/>
  <c r="CR42" i="2"/>
  <c r="DE42" i="2"/>
  <c r="DR42" i="2"/>
  <c r="EF42" i="2"/>
  <c r="ES42" i="2"/>
  <c r="S42" i="2"/>
  <c r="AF42" i="2"/>
  <c r="AS42" i="2"/>
  <c r="BF42" i="2"/>
  <c r="BS42" i="2"/>
  <c r="CF42" i="2"/>
  <c r="CS42" i="2"/>
  <c r="DF42" i="2"/>
  <c r="DT42" i="2"/>
  <c r="EG42" i="2"/>
  <c r="ET42" i="2"/>
  <c r="G42" i="2"/>
  <c r="T42" i="2"/>
  <c r="AG42" i="2"/>
  <c r="AT42" i="2"/>
  <c r="BG42" i="2"/>
  <c r="BT42" i="2"/>
  <c r="CG42" i="2"/>
  <c r="CT42" i="2"/>
  <c r="DH42" i="2"/>
  <c r="DU42" i="2"/>
  <c r="EH42" i="2"/>
  <c r="J42" i="2"/>
  <c r="W42" i="2"/>
  <c r="AJ42" i="2"/>
  <c r="AW42" i="2"/>
  <c r="BJ42" i="2"/>
  <c r="BX42" i="2"/>
  <c r="CK42" i="2"/>
  <c r="CX42" i="2"/>
  <c r="DK42" i="2"/>
  <c r="DX42" i="2"/>
  <c r="EK42" i="2"/>
  <c r="U42" i="2"/>
  <c r="BU42" i="2"/>
  <c r="DV42" i="2"/>
  <c r="V42" i="2"/>
  <c r="BV42" i="2"/>
  <c r="DW42" i="2"/>
  <c r="X42" i="2"/>
  <c r="BY42" i="2"/>
  <c r="DY42" i="2"/>
  <c r="AH42" i="2"/>
  <c r="CH42" i="2"/>
  <c r="EI42" i="2"/>
  <c r="AI42" i="2"/>
  <c r="CJ42" i="2"/>
  <c r="EJ42" i="2"/>
  <c r="AK42" i="2"/>
  <c r="CL42" i="2"/>
  <c r="EL42" i="2"/>
  <c r="AU42" i="2"/>
  <c r="CV42" i="2"/>
  <c r="AV42" i="2"/>
  <c r="CW42" i="2"/>
  <c r="I42" i="2"/>
  <c r="BI42" i="2"/>
  <c r="DJ42" i="2"/>
  <c r="CY42" i="2"/>
  <c r="DI42" i="2"/>
  <c r="K42" i="2"/>
  <c r="DL42" i="2"/>
  <c r="AX42" i="2"/>
  <c r="H42" i="2"/>
  <c r="BH42" i="2"/>
  <c r="BL42" i="2"/>
  <c r="M43" i="2"/>
  <c r="Y43" i="2"/>
  <c r="AK43" i="2"/>
  <c r="AW43" i="2"/>
  <c r="BI43" i="2"/>
  <c r="BU43" i="2"/>
  <c r="CG43" i="2"/>
  <c r="CS43" i="2"/>
  <c r="DE43" i="2"/>
  <c r="DQ43" i="2"/>
  <c r="EC43" i="2"/>
  <c r="EO43" i="2"/>
  <c r="J43" i="2"/>
  <c r="W43" i="2"/>
  <c r="AJ43" i="2"/>
  <c r="AX43" i="2"/>
  <c r="BK43" i="2"/>
  <c r="BX43" i="2"/>
  <c r="CK43" i="2"/>
  <c r="CX43" i="2"/>
  <c r="DK43" i="2"/>
  <c r="DX43" i="2"/>
  <c r="EK43" i="2"/>
  <c r="K43" i="2"/>
  <c r="X43" i="2"/>
  <c r="AL43" i="2"/>
  <c r="AY43" i="2"/>
  <c r="BL43" i="2"/>
  <c r="BY43" i="2"/>
  <c r="CL43" i="2"/>
  <c r="CY43" i="2"/>
  <c r="DL43" i="2"/>
  <c r="DY43" i="2"/>
  <c r="EL43" i="2"/>
  <c r="L43" i="2"/>
  <c r="Z43" i="2"/>
  <c r="AM43" i="2"/>
  <c r="AZ43" i="2"/>
  <c r="BM43" i="2"/>
  <c r="BZ43" i="2"/>
  <c r="CM43" i="2"/>
  <c r="CZ43" i="2"/>
  <c r="DM43" i="2"/>
  <c r="DZ43" i="2"/>
  <c r="EM43" i="2"/>
  <c r="N43" i="2"/>
  <c r="AA43" i="2"/>
  <c r="AN43" i="2"/>
  <c r="BA43" i="2"/>
  <c r="BN43" i="2"/>
  <c r="CA43" i="2"/>
  <c r="CN43" i="2"/>
  <c r="DA43" i="2"/>
  <c r="DN43" i="2"/>
  <c r="EA43" i="2"/>
  <c r="EN43" i="2"/>
  <c r="O43" i="2"/>
  <c r="AB43" i="2"/>
  <c r="AO43" i="2"/>
  <c r="BB43" i="2"/>
  <c r="BO43" i="2"/>
  <c r="CB43" i="2"/>
  <c r="CO43" i="2"/>
  <c r="DB43" i="2"/>
  <c r="DO43" i="2"/>
  <c r="EB43" i="2"/>
  <c r="EP43" i="2"/>
  <c r="P43" i="2"/>
  <c r="AC43" i="2"/>
  <c r="AP43" i="2"/>
  <c r="BC43" i="2"/>
  <c r="BP43" i="2"/>
  <c r="CC43" i="2"/>
  <c r="CP43" i="2"/>
  <c r="DC43" i="2"/>
  <c r="DP43" i="2"/>
  <c r="ED43" i="2"/>
  <c r="EQ43" i="2"/>
  <c r="Q43" i="2"/>
  <c r="AD43" i="2"/>
  <c r="AQ43" i="2"/>
  <c r="BD43" i="2"/>
  <c r="BQ43" i="2"/>
  <c r="CD43" i="2"/>
  <c r="CQ43" i="2"/>
  <c r="DD43" i="2"/>
  <c r="DR43" i="2"/>
  <c r="EE43" i="2"/>
  <c r="ER43" i="2"/>
  <c r="R43" i="2"/>
  <c r="AE43" i="2"/>
  <c r="AR43" i="2"/>
  <c r="BE43" i="2"/>
  <c r="BR43" i="2"/>
  <c r="CE43" i="2"/>
  <c r="CR43" i="2"/>
  <c r="DF43" i="2"/>
  <c r="DS43" i="2"/>
  <c r="EF43" i="2"/>
  <c r="ES43" i="2"/>
  <c r="H43" i="2"/>
  <c r="U43" i="2"/>
  <c r="AH43" i="2"/>
  <c r="AU43" i="2"/>
  <c r="BH43" i="2"/>
  <c r="BV43" i="2"/>
  <c r="CI43" i="2"/>
  <c r="CV43" i="2"/>
  <c r="DI43" i="2"/>
  <c r="DV43" i="2"/>
  <c r="EI43" i="2"/>
  <c r="AF43" i="2"/>
  <c r="CF43" i="2"/>
  <c r="EG43" i="2"/>
  <c r="AG43" i="2"/>
  <c r="CH43" i="2"/>
  <c r="EH43" i="2"/>
  <c r="AI43" i="2"/>
  <c r="CJ43" i="2"/>
  <c r="EJ43" i="2"/>
  <c r="AS43" i="2"/>
  <c r="CT43" i="2"/>
  <c r="ET43" i="2"/>
  <c r="AT43" i="2"/>
  <c r="CU43" i="2"/>
  <c r="AV43" i="2"/>
  <c r="CW43" i="2"/>
  <c r="BF43" i="2"/>
  <c r="DG43" i="2"/>
  <c r="G43" i="2"/>
  <c r="BG43" i="2"/>
  <c r="DH43" i="2"/>
  <c r="T43" i="2"/>
  <c r="BT43" i="2"/>
  <c r="DU43" i="2"/>
  <c r="I43" i="2"/>
  <c r="BW43" i="2"/>
  <c r="S43" i="2"/>
  <c r="V43" i="2"/>
  <c r="BJ43" i="2"/>
  <c r="BS43" i="2"/>
  <c r="DJ43" i="2"/>
  <c r="DT43" i="2"/>
  <c r="DW43" i="2"/>
  <c r="O48" i="2"/>
  <c r="AA48" i="2"/>
  <c r="AM48" i="2"/>
  <c r="AY48" i="2"/>
  <c r="BK48" i="2"/>
  <c r="BW48" i="2"/>
  <c r="CI48" i="2"/>
  <c r="CU48" i="2"/>
  <c r="DG48" i="2"/>
  <c r="DS48" i="2"/>
  <c r="EE48" i="2"/>
  <c r="EQ48" i="2"/>
  <c r="M48" i="2"/>
  <c r="Z48" i="2"/>
  <c r="AN48" i="2"/>
  <c r="BA48" i="2"/>
  <c r="BN48" i="2"/>
  <c r="CA48" i="2"/>
  <c r="CN48" i="2"/>
  <c r="DA48" i="2"/>
  <c r="DN48" i="2"/>
  <c r="EA48" i="2"/>
  <c r="EN48" i="2"/>
  <c r="N48" i="2"/>
  <c r="AB48" i="2"/>
  <c r="AO48" i="2"/>
  <c r="BB48" i="2"/>
  <c r="BO48" i="2"/>
  <c r="CB48" i="2"/>
  <c r="CO48" i="2"/>
  <c r="DB48" i="2"/>
  <c r="DO48" i="2"/>
  <c r="EB48" i="2"/>
  <c r="EO48" i="2"/>
  <c r="P48" i="2"/>
  <c r="AC48" i="2"/>
  <c r="AP48" i="2"/>
  <c r="BC48" i="2"/>
  <c r="BP48" i="2"/>
  <c r="CC48" i="2"/>
  <c r="CP48" i="2"/>
  <c r="DC48" i="2"/>
  <c r="DP48" i="2"/>
  <c r="EC48" i="2"/>
  <c r="EP48" i="2"/>
  <c r="Q48" i="2"/>
  <c r="AD48" i="2"/>
  <c r="AQ48" i="2"/>
  <c r="BD48" i="2"/>
  <c r="BQ48" i="2"/>
  <c r="CD48" i="2"/>
  <c r="CQ48" i="2"/>
  <c r="DD48" i="2"/>
  <c r="DQ48" i="2"/>
  <c r="ED48" i="2"/>
  <c r="ER48" i="2"/>
  <c r="R48" i="2"/>
  <c r="AE48" i="2"/>
  <c r="AR48" i="2"/>
  <c r="BE48" i="2"/>
  <c r="BR48" i="2"/>
  <c r="CE48" i="2"/>
  <c r="CR48" i="2"/>
  <c r="DE48" i="2"/>
  <c r="DR48" i="2"/>
  <c r="EF48" i="2"/>
  <c r="ES48" i="2"/>
  <c r="S48" i="2"/>
  <c r="AF48" i="2"/>
  <c r="AS48" i="2"/>
  <c r="BF48" i="2"/>
  <c r="BS48" i="2"/>
  <c r="CF48" i="2"/>
  <c r="CS48" i="2"/>
  <c r="DF48" i="2"/>
  <c r="DT48" i="2"/>
  <c r="EG48" i="2"/>
  <c r="ET48" i="2"/>
  <c r="G48" i="2"/>
  <c r="T48" i="2"/>
  <c r="AG48" i="2"/>
  <c r="AT48" i="2"/>
  <c r="BG48" i="2"/>
  <c r="BT48" i="2"/>
  <c r="CG48" i="2"/>
  <c r="CT48" i="2"/>
  <c r="DH48" i="2"/>
  <c r="DU48" i="2"/>
  <c r="EH48" i="2"/>
  <c r="H48" i="2"/>
  <c r="U48" i="2"/>
  <c r="AH48" i="2"/>
  <c r="AU48" i="2"/>
  <c r="BH48" i="2"/>
  <c r="BU48" i="2"/>
  <c r="CH48" i="2"/>
  <c r="CV48" i="2"/>
  <c r="DI48" i="2"/>
  <c r="DV48" i="2"/>
  <c r="EI48" i="2"/>
  <c r="K48" i="2"/>
  <c r="X48" i="2"/>
  <c r="AK48" i="2"/>
  <c r="AX48" i="2"/>
  <c r="BL48" i="2"/>
  <c r="BY48" i="2"/>
  <c r="CL48" i="2"/>
  <c r="CY48" i="2"/>
  <c r="DL48" i="2"/>
  <c r="DY48" i="2"/>
  <c r="EL48" i="2"/>
  <c r="AI48" i="2"/>
  <c r="CJ48" i="2"/>
  <c r="EJ48" i="2"/>
  <c r="AJ48" i="2"/>
  <c r="CK48" i="2"/>
  <c r="EK48" i="2"/>
  <c r="AL48" i="2"/>
  <c r="CM48" i="2"/>
  <c r="EM48" i="2"/>
  <c r="AV48" i="2"/>
  <c r="CW48" i="2"/>
  <c r="AW48" i="2"/>
  <c r="CX48" i="2"/>
  <c r="AZ48" i="2"/>
  <c r="CZ48" i="2"/>
  <c r="I48" i="2"/>
  <c r="BI48" i="2"/>
  <c r="DJ48" i="2"/>
  <c r="J48" i="2"/>
  <c r="BJ48" i="2"/>
  <c r="DK48" i="2"/>
  <c r="W48" i="2"/>
  <c r="BX48" i="2"/>
  <c r="DX48" i="2"/>
  <c r="BM48" i="2"/>
  <c r="BV48" i="2"/>
  <c r="BZ48" i="2"/>
  <c r="DM48" i="2"/>
  <c r="DW48" i="2"/>
  <c r="DZ48" i="2"/>
  <c r="L48" i="2"/>
  <c r="V48" i="2"/>
  <c r="Y48" i="2"/>
  <c r="L11" i="2"/>
  <c r="X11" i="2"/>
  <c r="AJ11" i="2"/>
  <c r="AV11" i="2"/>
  <c r="BH11" i="2"/>
  <c r="O11" i="2"/>
  <c r="AB11" i="2"/>
  <c r="AO11" i="2"/>
  <c r="BB11" i="2"/>
  <c r="BO11" i="2"/>
  <c r="CA11" i="2"/>
  <c r="CM11" i="2"/>
  <c r="CY11" i="2"/>
  <c r="DK11" i="2"/>
  <c r="DW11" i="2"/>
  <c r="EI11" i="2"/>
  <c r="G11" i="2"/>
  <c r="U11" i="2"/>
  <c r="AI11" i="2"/>
  <c r="AX11" i="2"/>
  <c r="BL11" i="2"/>
  <c r="BY11" i="2"/>
  <c r="CL11" i="2"/>
  <c r="CZ11" i="2"/>
  <c r="DM11" i="2"/>
  <c r="DZ11" i="2"/>
  <c r="EM11" i="2"/>
  <c r="K11" i="2"/>
  <c r="Z11" i="2"/>
  <c r="AN11" i="2"/>
  <c r="BC11" i="2"/>
  <c r="BQ11" i="2"/>
  <c r="CD11" i="2"/>
  <c r="CQ11" i="2"/>
  <c r="DD11" i="2"/>
  <c r="DQ11" i="2"/>
  <c r="ED11" i="2"/>
  <c r="EQ11" i="2"/>
  <c r="R11" i="2"/>
  <c r="AH11" i="2"/>
  <c r="AZ11" i="2"/>
  <c r="BR11" i="2"/>
  <c r="CG11" i="2"/>
  <c r="CV11" i="2"/>
  <c r="DL11" i="2"/>
  <c r="EB11" i="2"/>
  <c r="ER11" i="2"/>
  <c r="V11" i="2"/>
  <c r="AP11" i="2"/>
  <c r="BG11" i="2"/>
  <c r="BX11" i="2"/>
  <c r="CP11" i="2"/>
  <c r="DG11" i="2"/>
  <c r="DX11" i="2"/>
  <c r="EO11" i="2"/>
  <c r="W11" i="2"/>
  <c r="AQ11" i="2"/>
  <c r="BI11" i="2"/>
  <c r="BZ11" i="2"/>
  <c r="CR11" i="2"/>
  <c r="DH11" i="2"/>
  <c r="DY11" i="2"/>
  <c r="EP11" i="2"/>
  <c r="S11" i="2"/>
  <c r="AR11" i="2"/>
  <c r="BM11" i="2"/>
  <c r="CH11" i="2"/>
  <c r="DB11" i="2"/>
  <c r="DU11" i="2"/>
  <c r="ES11" i="2"/>
  <c r="P11" i="2"/>
  <c r="AL11" i="2"/>
  <c r="BJ11" i="2"/>
  <c r="CE11" i="2"/>
  <c r="CX11" i="2"/>
  <c r="DS11" i="2"/>
  <c r="EL11" i="2"/>
  <c r="T11" i="2"/>
  <c r="AU11" i="2"/>
  <c r="BU11" i="2"/>
  <c r="CT11" i="2"/>
  <c r="DR11" i="2"/>
  <c r="ET11" i="2"/>
  <c r="I11" i="2"/>
  <c r="AK11" i="2"/>
  <c r="BP11" i="2"/>
  <c r="CO11" i="2"/>
  <c r="DP11" i="2"/>
  <c r="AD11" i="2"/>
  <c r="BE11" i="2"/>
  <c r="CI11" i="2"/>
  <c r="DI11" i="2"/>
  <c r="EH11" i="2"/>
  <c r="H11" i="2"/>
  <c r="AS11" i="2"/>
  <c r="BW11" i="2"/>
  <c r="DE11" i="2"/>
  <c r="EJ11" i="2"/>
  <c r="AC11" i="2"/>
  <c r="BK11" i="2"/>
  <c r="CS11" i="2"/>
  <c r="EA11" i="2"/>
  <c r="AM11" i="2"/>
  <c r="CC11" i="2"/>
  <c r="DO11" i="2"/>
  <c r="AT11" i="2"/>
  <c r="CF11" i="2"/>
  <c r="DT11" i="2"/>
  <c r="M11" i="2"/>
  <c r="BA11" i="2"/>
  <c r="CN11" i="2"/>
  <c r="EE11" i="2"/>
  <c r="N11" i="2"/>
  <c r="BD11" i="2"/>
  <c r="CU11" i="2"/>
  <c r="EF11" i="2"/>
  <c r="BS11" i="2"/>
  <c r="DV11" i="2"/>
  <c r="J11" i="2"/>
  <c r="BT11" i="2"/>
  <c r="EC11" i="2"/>
  <c r="AA11" i="2"/>
  <c r="CJ11" i="2"/>
  <c r="EN11" i="2"/>
  <c r="AE11" i="2"/>
  <c r="CK11" i="2"/>
  <c r="CB11" i="2"/>
  <c r="CW11" i="2"/>
  <c r="DA11" i="2"/>
  <c r="Q11" i="2"/>
  <c r="DC11" i="2"/>
  <c r="Y11" i="2"/>
  <c r="DF11" i="2"/>
  <c r="AW11" i="2"/>
  <c r="EG11" i="2"/>
  <c r="AY11" i="2"/>
  <c r="EK11" i="2"/>
  <c r="AF11" i="2"/>
  <c r="AG11" i="2"/>
  <c r="BF11" i="2"/>
  <c r="BN11" i="2"/>
  <c r="BV11" i="2"/>
  <c r="DN11" i="2"/>
  <c r="DJ11" i="2"/>
  <c r="G46" i="2"/>
  <c r="S46" i="2"/>
  <c r="AE46" i="2"/>
  <c r="AQ46" i="2"/>
  <c r="BC46" i="2"/>
  <c r="BO46" i="2"/>
  <c r="CA46" i="2"/>
  <c r="CM46" i="2"/>
  <c r="CY46" i="2"/>
  <c r="DK46" i="2"/>
  <c r="DW46" i="2"/>
  <c r="EI46" i="2"/>
  <c r="Q46" i="2"/>
  <c r="AD46" i="2"/>
  <c r="AR46" i="2"/>
  <c r="BE46" i="2"/>
  <c r="BR46" i="2"/>
  <c r="CE46" i="2"/>
  <c r="CR46" i="2"/>
  <c r="DE46" i="2"/>
  <c r="DR46" i="2"/>
  <c r="EE46" i="2"/>
  <c r="ER46" i="2"/>
  <c r="R46" i="2"/>
  <c r="AF46" i="2"/>
  <c r="AS46" i="2"/>
  <c r="BF46" i="2"/>
  <c r="BS46" i="2"/>
  <c r="CF46" i="2"/>
  <c r="CS46" i="2"/>
  <c r="DF46" i="2"/>
  <c r="DS46" i="2"/>
  <c r="EF46" i="2"/>
  <c r="ES46" i="2"/>
  <c r="T46" i="2"/>
  <c r="AG46" i="2"/>
  <c r="AT46" i="2"/>
  <c r="BG46" i="2"/>
  <c r="BT46" i="2"/>
  <c r="CG46" i="2"/>
  <c r="CT46" i="2"/>
  <c r="DG46" i="2"/>
  <c r="DT46" i="2"/>
  <c r="EG46" i="2"/>
  <c r="ET46" i="2"/>
  <c r="H46" i="2"/>
  <c r="U46" i="2"/>
  <c r="AH46" i="2"/>
  <c r="AU46" i="2"/>
  <c r="BH46" i="2"/>
  <c r="BU46" i="2"/>
  <c r="CH46" i="2"/>
  <c r="CU46" i="2"/>
  <c r="DH46" i="2"/>
  <c r="DU46" i="2"/>
  <c r="EH46" i="2"/>
  <c r="I46" i="2"/>
  <c r="V46" i="2"/>
  <c r="AI46" i="2"/>
  <c r="AV46" i="2"/>
  <c r="BI46" i="2"/>
  <c r="BV46" i="2"/>
  <c r="CI46" i="2"/>
  <c r="CV46" i="2"/>
  <c r="DI46" i="2"/>
  <c r="DV46" i="2"/>
  <c r="EJ46" i="2"/>
  <c r="J46" i="2"/>
  <c r="W46" i="2"/>
  <c r="AJ46" i="2"/>
  <c r="AW46" i="2"/>
  <c r="BJ46" i="2"/>
  <c r="BW46" i="2"/>
  <c r="CJ46" i="2"/>
  <c r="CW46" i="2"/>
  <c r="DJ46" i="2"/>
  <c r="DX46" i="2"/>
  <c r="EK46" i="2"/>
  <c r="K46" i="2"/>
  <c r="X46" i="2"/>
  <c r="AK46" i="2"/>
  <c r="AX46" i="2"/>
  <c r="BK46" i="2"/>
  <c r="BX46" i="2"/>
  <c r="CK46" i="2"/>
  <c r="CX46" i="2"/>
  <c r="DL46" i="2"/>
  <c r="DY46" i="2"/>
  <c r="EL46" i="2"/>
  <c r="L46" i="2"/>
  <c r="Y46" i="2"/>
  <c r="AL46" i="2"/>
  <c r="AY46" i="2"/>
  <c r="BL46" i="2"/>
  <c r="BY46" i="2"/>
  <c r="CL46" i="2"/>
  <c r="CZ46" i="2"/>
  <c r="DM46" i="2"/>
  <c r="DZ46" i="2"/>
  <c r="EM46" i="2"/>
  <c r="O46" i="2"/>
  <c r="AB46" i="2"/>
  <c r="AO46" i="2"/>
  <c r="BB46" i="2"/>
  <c r="BP46" i="2"/>
  <c r="CC46" i="2"/>
  <c r="CP46" i="2"/>
  <c r="DC46" i="2"/>
  <c r="DP46" i="2"/>
  <c r="EC46" i="2"/>
  <c r="EP46" i="2"/>
  <c r="M46" i="2"/>
  <c r="BM46" i="2"/>
  <c r="DN46" i="2"/>
  <c r="N46" i="2"/>
  <c r="BN46" i="2"/>
  <c r="DO46" i="2"/>
  <c r="P46" i="2"/>
  <c r="BQ46" i="2"/>
  <c r="DQ46" i="2"/>
  <c r="Z46" i="2"/>
  <c r="BZ46" i="2"/>
  <c r="EA46" i="2"/>
  <c r="AA46" i="2"/>
  <c r="CB46" i="2"/>
  <c r="EB46" i="2"/>
  <c r="AC46" i="2"/>
  <c r="CD46" i="2"/>
  <c r="ED46" i="2"/>
  <c r="AM46" i="2"/>
  <c r="CN46" i="2"/>
  <c r="EN46" i="2"/>
  <c r="AN46" i="2"/>
  <c r="CO46" i="2"/>
  <c r="EO46" i="2"/>
  <c r="BA46" i="2"/>
  <c r="DB46" i="2"/>
  <c r="EQ46" i="2"/>
  <c r="BD46" i="2"/>
  <c r="CQ46" i="2"/>
  <c r="AP46" i="2"/>
  <c r="AZ46" i="2"/>
  <c r="DA46" i="2"/>
  <c r="DD46" i="2"/>
  <c r="M23" i="2"/>
  <c r="Y23" i="2"/>
  <c r="AK23" i="2"/>
  <c r="AW23" i="2"/>
  <c r="BI23" i="2"/>
  <c r="BU23" i="2"/>
  <c r="CG23" i="2"/>
  <c r="CS23" i="2"/>
  <c r="DE23" i="2"/>
  <c r="DQ23" i="2"/>
  <c r="EC23" i="2"/>
  <c r="EO23" i="2"/>
  <c r="G23" i="2"/>
  <c r="T23" i="2"/>
  <c r="AG23" i="2"/>
  <c r="AT23" i="2"/>
  <c r="BG23" i="2"/>
  <c r="BT23" i="2"/>
  <c r="CH23" i="2"/>
  <c r="CU23" i="2"/>
  <c r="DH23" i="2"/>
  <c r="DU23" i="2"/>
  <c r="EH23" i="2"/>
  <c r="U23" i="2"/>
  <c r="AI23" i="2"/>
  <c r="AX23" i="2"/>
  <c r="BL23" i="2"/>
  <c r="BZ23" i="2"/>
  <c r="CN23" i="2"/>
  <c r="DB23" i="2"/>
  <c r="I23" i="2"/>
  <c r="X23" i="2"/>
  <c r="AN23" i="2"/>
  <c r="BC23" i="2"/>
  <c r="BR23" i="2"/>
  <c r="CI23" i="2"/>
  <c r="CX23" i="2"/>
  <c r="DM23" i="2"/>
  <c r="EA23" i="2"/>
  <c r="EP23" i="2"/>
  <c r="J23" i="2"/>
  <c r="Z23" i="2"/>
  <c r="AO23" i="2"/>
  <c r="BD23" i="2"/>
  <c r="BS23" i="2"/>
  <c r="CJ23" i="2"/>
  <c r="CY23" i="2"/>
  <c r="DN23" i="2"/>
  <c r="EB23" i="2"/>
  <c r="EQ23" i="2"/>
  <c r="N23" i="2"/>
  <c r="AC23" i="2"/>
  <c r="AR23" i="2"/>
  <c r="BH23" i="2"/>
  <c r="BX23" i="2"/>
  <c r="CM23" i="2"/>
  <c r="DC23" i="2"/>
  <c r="DR23" i="2"/>
  <c r="EF23" i="2"/>
  <c r="ET23" i="2"/>
  <c r="O23" i="2"/>
  <c r="AD23" i="2"/>
  <c r="AS23" i="2"/>
  <c r="BJ23" i="2"/>
  <c r="BY23" i="2"/>
  <c r="CO23" i="2"/>
  <c r="DD23" i="2"/>
  <c r="DS23" i="2"/>
  <c r="EG23" i="2"/>
  <c r="V23" i="2"/>
  <c r="AU23" i="2"/>
  <c r="BP23" i="2"/>
  <c r="CP23" i="2"/>
  <c r="DK23" i="2"/>
  <c r="EI23" i="2"/>
  <c r="W23" i="2"/>
  <c r="AV23" i="2"/>
  <c r="BQ23" i="2"/>
  <c r="CQ23" i="2"/>
  <c r="DL23" i="2"/>
  <c r="EJ23" i="2"/>
  <c r="AA23" i="2"/>
  <c r="AY23" i="2"/>
  <c r="BV23" i="2"/>
  <c r="CR23" i="2"/>
  <c r="DO23" i="2"/>
  <c r="EK23" i="2"/>
  <c r="AB23" i="2"/>
  <c r="AZ23" i="2"/>
  <c r="BW23" i="2"/>
  <c r="CT23" i="2"/>
  <c r="DP23" i="2"/>
  <c r="EL23" i="2"/>
  <c r="K23" i="2"/>
  <c r="AH23" i="2"/>
  <c r="BE23" i="2"/>
  <c r="CC23" i="2"/>
  <c r="CZ23" i="2"/>
  <c r="DW23" i="2"/>
  <c r="ER23" i="2"/>
  <c r="L23" i="2"/>
  <c r="AJ23" i="2"/>
  <c r="BF23" i="2"/>
  <c r="CD23" i="2"/>
  <c r="DA23" i="2"/>
  <c r="DX23" i="2"/>
  <c r="ES23" i="2"/>
  <c r="AM23" i="2"/>
  <c r="CF23" i="2"/>
  <c r="DZ23" i="2"/>
  <c r="AP23" i="2"/>
  <c r="CK23" i="2"/>
  <c r="ED23" i="2"/>
  <c r="AQ23" i="2"/>
  <c r="CL23" i="2"/>
  <c r="EE23" i="2"/>
  <c r="BA23" i="2"/>
  <c r="CV23" i="2"/>
  <c r="EM23" i="2"/>
  <c r="H23" i="2"/>
  <c r="BB23" i="2"/>
  <c r="CW23" i="2"/>
  <c r="EN23" i="2"/>
  <c r="P23" i="2"/>
  <c r="BK23" i="2"/>
  <c r="DF23" i="2"/>
  <c r="Q23" i="2"/>
  <c r="BM23" i="2"/>
  <c r="DG23" i="2"/>
  <c r="R23" i="2"/>
  <c r="BN23" i="2"/>
  <c r="DI23" i="2"/>
  <c r="S23" i="2"/>
  <c r="BO23" i="2"/>
  <c r="DJ23" i="2"/>
  <c r="AE23" i="2"/>
  <c r="AF23" i="2"/>
  <c r="AL23" i="2"/>
  <c r="CA23" i="2"/>
  <c r="CB23" i="2"/>
  <c r="CE23" i="2"/>
  <c r="DT23" i="2"/>
  <c r="DV23" i="2"/>
  <c r="DY23" i="2"/>
  <c r="D27" i="2"/>
  <c r="H27" i="3" l="1"/>
  <c r="H28" i="3"/>
  <c r="G28" i="3"/>
  <c r="M26" i="3"/>
  <c r="D30" i="3"/>
  <c r="L29" i="3"/>
  <c r="K29" i="3"/>
  <c r="J29" i="3"/>
  <c r="H29" i="3"/>
  <c r="M29" i="3"/>
  <c r="I29" i="3"/>
  <c r="G29" i="3"/>
  <c r="M4" i="3"/>
  <c r="L4" i="3"/>
  <c r="K4" i="3"/>
  <c r="J4" i="3"/>
  <c r="I4" i="3"/>
  <c r="H4" i="3"/>
  <c r="G4" i="3"/>
  <c r="H5" i="3"/>
  <c r="I5" i="3"/>
  <c r="G5" i="3"/>
  <c r="M5" i="3"/>
  <c r="L5" i="3"/>
  <c r="K5" i="3"/>
  <c r="J5" i="3"/>
  <c r="N1" i="3"/>
  <c r="M2" i="3"/>
  <c r="M38" i="3"/>
  <c r="E7" i="3"/>
  <c r="D6" i="3"/>
  <c r="M27" i="3"/>
  <c r="M3" i="3"/>
  <c r="M28" i="3"/>
  <c r="Q27" i="2"/>
  <c r="AC27" i="2"/>
  <c r="AO27" i="2"/>
  <c r="BA27" i="2"/>
  <c r="BM27" i="2"/>
  <c r="BY27" i="2"/>
  <c r="CK27" i="2"/>
  <c r="CW27" i="2"/>
  <c r="DI27" i="2"/>
  <c r="DU27" i="2"/>
  <c r="EG27" i="2"/>
  <c r="ES27" i="2"/>
  <c r="L27" i="2"/>
  <c r="Y27" i="2"/>
  <c r="AL27" i="2"/>
  <c r="AY27" i="2"/>
  <c r="BL27" i="2"/>
  <c r="BZ27" i="2"/>
  <c r="CM27" i="2"/>
  <c r="CZ27" i="2"/>
  <c r="DM27" i="2"/>
  <c r="DZ27" i="2"/>
  <c r="EM27" i="2"/>
  <c r="J27" i="2"/>
  <c r="X27" i="2"/>
  <c r="AM27" i="2"/>
  <c r="BB27" i="2"/>
  <c r="BP27" i="2"/>
  <c r="CD27" i="2"/>
  <c r="CR27" i="2"/>
  <c r="DF27" i="2"/>
  <c r="DT27" i="2"/>
  <c r="EI27" i="2"/>
  <c r="N27" i="2"/>
  <c r="AD27" i="2"/>
  <c r="AS27" i="2"/>
  <c r="BH27" i="2"/>
  <c r="BW27" i="2"/>
  <c r="CN27" i="2"/>
  <c r="DC27" i="2"/>
  <c r="DR27" i="2"/>
  <c r="EH27" i="2"/>
  <c r="O27" i="2"/>
  <c r="AE27" i="2"/>
  <c r="AT27" i="2"/>
  <c r="BI27" i="2"/>
  <c r="BX27" i="2"/>
  <c r="CO27" i="2"/>
  <c r="DD27" i="2"/>
  <c r="DS27" i="2"/>
  <c r="EJ27" i="2"/>
  <c r="P27" i="2"/>
  <c r="AF27" i="2"/>
  <c r="AU27" i="2"/>
  <c r="BJ27" i="2"/>
  <c r="CA27" i="2"/>
  <c r="CP27" i="2"/>
  <c r="DE27" i="2"/>
  <c r="DV27" i="2"/>
  <c r="EK27" i="2"/>
  <c r="R27" i="2"/>
  <c r="AG27" i="2"/>
  <c r="AV27" i="2"/>
  <c r="BK27" i="2"/>
  <c r="CB27" i="2"/>
  <c r="CQ27" i="2"/>
  <c r="DG27" i="2"/>
  <c r="DW27" i="2"/>
  <c r="EL27" i="2"/>
  <c r="U27" i="2"/>
  <c r="AJ27" i="2"/>
  <c r="AZ27" i="2"/>
  <c r="BQ27" i="2"/>
  <c r="CF27" i="2"/>
  <c r="CU27" i="2"/>
  <c r="DK27" i="2"/>
  <c r="EA27" i="2"/>
  <c r="EP27" i="2"/>
  <c r="G27" i="2"/>
  <c r="V27" i="2"/>
  <c r="AK27" i="2"/>
  <c r="BC27" i="2"/>
  <c r="BR27" i="2"/>
  <c r="CG27" i="2"/>
  <c r="CV27" i="2"/>
  <c r="DL27" i="2"/>
  <c r="EB27" i="2"/>
  <c r="EQ27" i="2"/>
  <c r="Z27" i="2"/>
  <c r="BE27" i="2"/>
  <c r="CI27" i="2"/>
  <c r="DO27" i="2"/>
  <c r="ET27" i="2"/>
  <c r="AA27" i="2"/>
  <c r="BF27" i="2"/>
  <c r="CJ27" i="2"/>
  <c r="DP27" i="2"/>
  <c r="AB27" i="2"/>
  <c r="BG27" i="2"/>
  <c r="CL27" i="2"/>
  <c r="DQ27" i="2"/>
  <c r="AH27" i="2"/>
  <c r="BN27" i="2"/>
  <c r="CS27" i="2"/>
  <c r="DX27" i="2"/>
  <c r="AI27" i="2"/>
  <c r="BO27" i="2"/>
  <c r="CT27" i="2"/>
  <c r="DY27" i="2"/>
  <c r="H27" i="2"/>
  <c r="AN27" i="2"/>
  <c r="BS27" i="2"/>
  <c r="CX27" i="2"/>
  <c r="EC27" i="2"/>
  <c r="I27" i="2"/>
  <c r="AP27" i="2"/>
  <c r="BT27" i="2"/>
  <c r="CY27" i="2"/>
  <c r="ED27" i="2"/>
  <c r="K27" i="2"/>
  <c r="AQ27" i="2"/>
  <c r="BU27" i="2"/>
  <c r="DA27" i="2"/>
  <c r="EE27" i="2"/>
  <c r="M27" i="2"/>
  <c r="AR27" i="2"/>
  <c r="BV27" i="2"/>
  <c r="DB27" i="2"/>
  <c r="EF27" i="2"/>
  <c r="AW27" i="2"/>
  <c r="AX27" i="2"/>
  <c r="BD27" i="2"/>
  <c r="CC27" i="2"/>
  <c r="CE27" i="2"/>
  <c r="CH27" i="2"/>
  <c r="DH27" i="2"/>
  <c r="DJ27" i="2"/>
  <c r="T27" i="2"/>
  <c r="EO27" i="2"/>
  <c r="S27" i="2"/>
  <c r="W27" i="2"/>
  <c r="DN27" i="2"/>
  <c r="EN27" i="2"/>
  <c r="ER27" i="2"/>
  <c r="D28" i="2"/>
  <c r="N6" i="3" l="1"/>
  <c r="M6" i="3"/>
  <c r="L6" i="3"/>
  <c r="K6" i="3"/>
  <c r="J6" i="3"/>
  <c r="I6" i="3"/>
  <c r="H6" i="3"/>
  <c r="G6" i="3"/>
  <c r="O1" i="3"/>
  <c r="O6" i="3" s="1"/>
  <c r="N2" i="3"/>
  <c r="N38" i="3"/>
  <c r="N28" i="3"/>
  <c r="N3" i="3"/>
  <c r="N26" i="3"/>
  <c r="N27" i="3"/>
  <c r="N29" i="3"/>
  <c r="G30" i="3"/>
  <c r="K30" i="3"/>
  <c r="L30" i="3"/>
  <c r="N30" i="3"/>
  <c r="J30" i="3"/>
  <c r="M30" i="3"/>
  <c r="I30" i="3"/>
  <c r="H30" i="3"/>
  <c r="D7" i="3"/>
  <c r="E8" i="3"/>
  <c r="N5" i="3"/>
  <c r="N4" i="3"/>
  <c r="D31" i="3"/>
  <c r="O28" i="2"/>
  <c r="AA28" i="2"/>
  <c r="AM28" i="2"/>
  <c r="AY28" i="2"/>
  <c r="BK28" i="2"/>
  <c r="BW28" i="2"/>
  <c r="CI28" i="2"/>
  <c r="CU28" i="2"/>
  <c r="DG28" i="2"/>
  <c r="DS28" i="2"/>
  <c r="EE28" i="2"/>
  <c r="EQ28" i="2"/>
  <c r="J28" i="2"/>
  <c r="W28" i="2"/>
  <c r="AJ28" i="2"/>
  <c r="G28" i="2"/>
  <c r="U28" i="2"/>
  <c r="AI28" i="2"/>
  <c r="AW28" i="2"/>
  <c r="BJ28" i="2"/>
  <c r="BX28" i="2"/>
  <c r="CK28" i="2"/>
  <c r="CX28" i="2"/>
  <c r="DK28" i="2"/>
  <c r="DX28" i="2"/>
  <c r="EK28" i="2"/>
  <c r="H28" i="2"/>
  <c r="X28" i="2"/>
  <c r="AN28" i="2"/>
  <c r="BB28" i="2"/>
  <c r="BP28" i="2"/>
  <c r="CD28" i="2"/>
  <c r="CR28" i="2"/>
  <c r="DF28" i="2"/>
  <c r="DU28" i="2"/>
  <c r="EI28" i="2"/>
  <c r="I28" i="2"/>
  <c r="Y28" i="2"/>
  <c r="AO28" i="2"/>
  <c r="BC28" i="2"/>
  <c r="BQ28" i="2"/>
  <c r="CE28" i="2"/>
  <c r="CS28" i="2"/>
  <c r="DH28" i="2"/>
  <c r="DV28" i="2"/>
  <c r="EJ28" i="2"/>
  <c r="K28" i="2"/>
  <c r="Z28" i="2"/>
  <c r="AP28" i="2"/>
  <c r="BD28" i="2"/>
  <c r="BR28" i="2"/>
  <c r="CF28" i="2"/>
  <c r="CT28" i="2"/>
  <c r="DI28" i="2"/>
  <c r="DW28" i="2"/>
  <c r="EL28" i="2"/>
  <c r="L28" i="2"/>
  <c r="AB28" i="2"/>
  <c r="AQ28" i="2"/>
  <c r="BE28" i="2"/>
  <c r="BS28" i="2"/>
  <c r="CG28" i="2"/>
  <c r="CV28" i="2"/>
  <c r="DJ28" i="2"/>
  <c r="DY28" i="2"/>
  <c r="EM28" i="2"/>
  <c r="P28" i="2"/>
  <c r="AE28" i="2"/>
  <c r="AT28" i="2"/>
  <c r="BH28" i="2"/>
  <c r="BV28" i="2"/>
  <c r="CL28" i="2"/>
  <c r="CZ28" i="2"/>
  <c r="DN28" i="2"/>
  <c r="EB28" i="2"/>
  <c r="EP28" i="2"/>
  <c r="Q28" i="2"/>
  <c r="AF28" i="2"/>
  <c r="AU28" i="2"/>
  <c r="BI28" i="2"/>
  <c r="BY28" i="2"/>
  <c r="CM28" i="2"/>
  <c r="DA28" i="2"/>
  <c r="DO28" i="2"/>
  <c r="EC28" i="2"/>
  <c r="ER28" i="2"/>
  <c r="AH28" i="2"/>
  <c r="BM28" i="2"/>
  <c r="CO28" i="2"/>
  <c r="DQ28" i="2"/>
  <c r="ET28" i="2"/>
  <c r="AK28" i="2"/>
  <c r="BN28" i="2"/>
  <c r="CP28" i="2"/>
  <c r="DR28" i="2"/>
  <c r="AL28" i="2"/>
  <c r="BO28" i="2"/>
  <c r="CQ28" i="2"/>
  <c r="DT28" i="2"/>
  <c r="M28" i="2"/>
  <c r="AR28" i="2"/>
  <c r="BT28" i="2"/>
  <c r="CW28" i="2"/>
  <c r="DZ28" i="2"/>
  <c r="N28" i="2"/>
  <c r="AS28" i="2"/>
  <c r="BU28" i="2"/>
  <c r="CY28" i="2"/>
  <c r="EA28" i="2"/>
  <c r="R28" i="2"/>
  <c r="AV28" i="2"/>
  <c r="BZ28" i="2"/>
  <c r="DB28" i="2"/>
  <c r="ED28" i="2"/>
  <c r="S28" i="2"/>
  <c r="AX28" i="2"/>
  <c r="CA28" i="2"/>
  <c r="DC28" i="2"/>
  <c r="EF28" i="2"/>
  <c r="T28" i="2"/>
  <c r="AZ28" i="2"/>
  <c r="CB28" i="2"/>
  <c r="DD28" i="2"/>
  <c r="EG28" i="2"/>
  <c r="V28" i="2"/>
  <c r="BA28" i="2"/>
  <c r="CC28" i="2"/>
  <c r="DE28" i="2"/>
  <c r="EH28" i="2"/>
  <c r="AC28" i="2"/>
  <c r="EN28" i="2"/>
  <c r="AD28" i="2"/>
  <c r="EO28" i="2"/>
  <c r="AG28" i="2"/>
  <c r="ES28" i="2"/>
  <c r="BF28" i="2"/>
  <c r="BG28" i="2"/>
  <c r="BL28" i="2"/>
  <c r="CH28" i="2"/>
  <c r="CJ28" i="2"/>
  <c r="DM28" i="2"/>
  <c r="CN28" i="2"/>
  <c r="DL28" i="2"/>
  <c r="DP28" i="2"/>
  <c r="D29" i="2"/>
  <c r="O30" i="3" l="1"/>
  <c r="D32" i="3"/>
  <c r="M31" i="3"/>
  <c r="K31" i="3"/>
  <c r="H31" i="3"/>
  <c r="J31" i="3"/>
  <c r="N31" i="3"/>
  <c r="I31" i="3"/>
  <c r="O31" i="3"/>
  <c r="L31" i="3"/>
  <c r="G31" i="3"/>
  <c r="D8" i="3"/>
  <c r="E9" i="3"/>
  <c r="P1" i="3"/>
  <c r="O2" i="3"/>
  <c r="O38" i="3"/>
  <c r="O3" i="3"/>
  <c r="O26" i="3"/>
  <c r="O28" i="3"/>
  <c r="O27" i="3"/>
  <c r="O5" i="3"/>
  <c r="O4" i="3"/>
  <c r="O29" i="3"/>
  <c r="N7" i="3"/>
  <c r="G7" i="3"/>
  <c r="O7" i="3"/>
  <c r="M7" i="3"/>
  <c r="L7" i="3"/>
  <c r="K7" i="3"/>
  <c r="J7" i="3"/>
  <c r="I7" i="3"/>
  <c r="H7" i="3"/>
  <c r="M29" i="2"/>
  <c r="Y29" i="2"/>
  <c r="AK29" i="2"/>
  <c r="AW29" i="2"/>
  <c r="BI29" i="2"/>
  <c r="BU29" i="2"/>
  <c r="CG29" i="2"/>
  <c r="CS29" i="2"/>
  <c r="DE29" i="2"/>
  <c r="DQ29" i="2"/>
  <c r="EC29" i="2"/>
  <c r="EO29" i="2"/>
  <c r="H29" i="2"/>
  <c r="U29" i="2"/>
  <c r="AH29" i="2"/>
  <c r="AU29" i="2"/>
  <c r="BH29" i="2"/>
  <c r="BV29" i="2"/>
  <c r="CI29" i="2"/>
  <c r="CV29" i="2"/>
  <c r="DI29" i="2"/>
  <c r="DV29" i="2"/>
  <c r="EI29" i="2"/>
  <c r="G29" i="2"/>
  <c r="V29" i="2"/>
  <c r="AJ29" i="2"/>
  <c r="AY29" i="2"/>
  <c r="BM29" i="2"/>
  <c r="CA29" i="2"/>
  <c r="CO29" i="2"/>
  <c r="DC29" i="2"/>
  <c r="DR29" i="2"/>
  <c r="EF29" i="2"/>
  <c r="ET29" i="2"/>
  <c r="I29" i="2"/>
  <c r="W29" i="2"/>
  <c r="AL29" i="2"/>
  <c r="AZ29" i="2"/>
  <c r="BN29" i="2"/>
  <c r="CB29" i="2"/>
  <c r="CP29" i="2"/>
  <c r="DD29" i="2"/>
  <c r="DS29" i="2"/>
  <c r="EG29" i="2"/>
  <c r="J29" i="2"/>
  <c r="X29" i="2"/>
  <c r="AM29" i="2"/>
  <c r="BA29" i="2"/>
  <c r="BO29" i="2"/>
  <c r="CC29" i="2"/>
  <c r="CQ29" i="2"/>
  <c r="DF29" i="2"/>
  <c r="DT29" i="2"/>
  <c r="EH29" i="2"/>
  <c r="K29" i="2"/>
  <c r="Z29" i="2"/>
  <c r="AN29" i="2"/>
  <c r="BB29" i="2"/>
  <c r="BP29" i="2"/>
  <c r="CD29" i="2"/>
  <c r="CR29" i="2"/>
  <c r="DG29" i="2"/>
  <c r="DU29" i="2"/>
  <c r="EJ29" i="2"/>
  <c r="O29" i="2"/>
  <c r="AC29" i="2"/>
  <c r="AQ29" i="2"/>
  <c r="BE29" i="2"/>
  <c r="BS29" i="2"/>
  <c r="CH29" i="2"/>
  <c r="CW29" i="2"/>
  <c r="DK29" i="2"/>
  <c r="DY29" i="2"/>
  <c r="EM29" i="2"/>
  <c r="P29" i="2"/>
  <c r="AD29" i="2"/>
  <c r="AR29" i="2"/>
  <c r="BF29" i="2"/>
  <c r="BT29" i="2"/>
  <c r="CJ29" i="2"/>
  <c r="CX29" i="2"/>
  <c r="DL29" i="2"/>
  <c r="DZ29" i="2"/>
  <c r="EN29" i="2"/>
  <c r="AF29" i="2"/>
  <c r="BJ29" i="2"/>
  <c r="CL29" i="2"/>
  <c r="DN29" i="2"/>
  <c r="EQ29" i="2"/>
  <c r="AG29" i="2"/>
  <c r="BK29" i="2"/>
  <c r="CM29" i="2"/>
  <c r="DO29" i="2"/>
  <c r="ER29" i="2"/>
  <c r="AI29" i="2"/>
  <c r="BL29" i="2"/>
  <c r="CN29" i="2"/>
  <c r="DP29" i="2"/>
  <c r="ES29" i="2"/>
  <c r="L29" i="2"/>
  <c r="AO29" i="2"/>
  <c r="BQ29" i="2"/>
  <c r="CT29" i="2"/>
  <c r="DW29" i="2"/>
  <c r="N29" i="2"/>
  <c r="AP29" i="2"/>
  <c r="BR29" i="2"/>
  <c r="CU29" i="2"/>
  <c r="DX29" i="2"/>
  <c r="Q29" i="2"/>
  <c r="AS29" i="2"/>
  <c r="BW29" i="2"/>
  <c r="CY29" i="2"/>
  <c r="EA29" i="2"/>
  <c r="R29" i="2"/>
  <c r="AT29" i="2"/>
  <c r="BX29" i="2"/>
  <c r="CZ29" i="2"/>
  <c r="EB29" i="2"/>
  <c r="S29" i="2"/>
  <c r="AV29" i="2"/>
  <c r="BY29" i="2"/>
  <c r="DA29" i="2"/>
  <c r="ED29" i="2"/>
  <c r="T29" i="2"/>
  <c r="AX29" i="2"/>
  <c r="BZ29" i="2"/>
  <c r="DB29" i="2"/>
  <c r="EE29" i="2"/>
  <c r="DH29" i="2"/>
  <c r="DJ29" i="2"/>
  <c r="DM29" i="2"/>
  <c r="AA29" i="2"/>
  <c r="EK29" i="2"/>
  <c r="AB29" i="2"/>
  <c r="EL29" i="2"/>
  <c r="AE29" i="2"/>
  <c r="EP29" i="2"/>
  <c r="BC29" i="2"/>
  <c r="BD29" i="2"/>
  <c r="CF29" i="2"/>
  <c r="CE29" i="2"/>
  <c r="BG29" i="2"/>
  <c r="CK29" i="2"/>
  <c r="D30" i="2"/>
  <c r="Q1" i="3" l="1"/>
  <c r="P2" i="3"/>
  <c r="P38" i="3"/>
  <c r="P27" i="3"/>
  <c r="P28" i="3"/>
  <c r="P26" i="3"/>
  <c r="P3" i="3"/>
  <c r="P4" i="3"/>
  <c r="P5" i="3"/>
  <c r="P29" i="3"/>
  <c r="P6" i="3"/>
  <c r="P30" i="3"/>
  <c r="P7" i="3"/>
  <c r="E10" i="3"/>
  <c r="D9" i="3"/>
  <c r="I8" i="3"/>
  <c r="O8" i="3"/>
  <c r="M8" i="3"/>
  <c r="Q8" i="3"/>
  <c r="P8" i="3"/>
  <c r="N8" i="3"/>
  <c r="L8" i="3"/>
  <c r="K8" i="3"/>
  <c r="J8" i="3"/>
  <c r="H8" i="3"/>
  <c r="G8" i="3"/>
  <c r="D33" i="3"/>
  <c r="P31" i="3"/>
  <c r="H32" i="3"/>
  <c r="O32" i="3"/>
  <c r="M32" i="3"/>
  <c r="G32" i="3"/>
  <c r="J32" i="3"/>
  <c r="P32" i="3"/>
  <c r="I32" i="3"/>
  <c r="K32" i="3"/>
  <c r="N32" i="3"/>
  <c r="L32" i="3"/>
  <c r="K30" i="2"/>
  <c r="W30" i="2"/>
  <c r="AI30" i="2"/>
  <c r="AU30" i="2"/>
  <c r="BG30" i="2"/>
  <c r="BS30" i="2"/>
  <c r="CE30" i="2"/>
  <c r="CQ30" i="2"/>
  <c r="DC30" i="2"/>
  <c r="DO30" i="2"/>
  <c r="EA30" i="2"/>
  <c r="EM30" i="2"/>
  <c r="S30" i="2"/>
  <c r="R30" i="2"/>
  <c r="AF30" i="2"/>
  <c r="AS30" i="2"/>
  <c r="BF30" i="2"/>
  <c r="BT30" i="2"/>
  <c r="CG30" i="2"/>
  <c r="CT30" i="2"/>
  <c r="DG30" i="2"/>
  <c r="DT30" i="2"/>
  <c r="EG30" i="2"/>
  <c r="ET30" i="2"/>
  <c r="T30" i="2"/>
  <c r="AG30" i="2"/>
  <c r="AT30" i="2"/>
  <c r="BH30" i="2"/>
  <c r="BU30" i="2"/>
  <c r="CH30" i="2"/>
  <c r="CU30" i="2"/>
  <c r="DH30" i="2"/>
  <c r="DU30" i="2"/>
  <c r="EH30" i="2"/>
  <c r="G30" i="2"/>
  <c r="U30" i="2"/>
  <c r="AH30" i="2"/>
  <c r="AV30" i="2"/>
  <c r="BI30" i="2"/>
  <c r="BV30" i="2"/>
  <c r="CI30" i="2"/>
  <c r="CV30" i="2"/>
  <c r="DI30" i="2"/>
  <c r="DV30" i="2"/>
  <c r="EI30" i="2"/>
  <c r="H30" i="2"/>
  <c r="V30" i="2"/>
  <c r="AJ30" i="2"/>
  <c r="AW30" i="2"/>
  <c r="BJ30" i="2"/>
  <c r="BW30" i="2"/>
  <c r="CJ30" i="2"/>
  <c r="L30" i="2"/>
  <c r="Z30" i="2"/>
  <c r="AM30" i="2"/>
  <c r="AZ30" i="2"/>
  <c r="BM30" i="2"/>
  <c r="BZ30" i="2"/>
  <c r="CM30" i="2"/>
  <c r="M30" i="2"/>
  <c r="AA30" i="2"/>
  <c r="AN30" i="2"/>
  <c r="BA30" i="2"/>
  <c r="BN30" i="2"/>
  <c r="CA30" i="2"/>
  <c r="CN30" i="2"/>
  <c r="DA30" i="2"/>
  <c r="DN30" i="2"/>
  <c r="EB30" i="2"/>
  <c r="EO30" i="2"/>
  <c r="AC30" i="2"/>
  <c r="BC30" i="2"/>
  <c r="CC30" i="2"/>
  <c r="CZ30" i="2"/>
  <c r="DS30" i="2"/>
  <c r="EN30" i="2"/>
  <c r="AD30" i="2"/>
  <c r="BD30" i="2"/>
  <c r="CD30" i="2"/>
  <c r="DB30" i="2"/>
  <c r="DW30" i="2"/>
  <c r="EP30" i="2"/>
  <c r="AE30" i="2"/>
  <c r="BE30" i="2"/>
  <c r="CF30" i="2"/>
  <c r="DD30" i="2"/>
  <c r="DX30" i="2"/>
  <c r="EQ30" i="2"/>
  <c r="I30" i="2"/>
  <c r="AK30" i="2"/>
  <c r="BK30" i="2"/>
  <c r="CK30" i="2"/>
  <c r="DE30" i="2"/>
  <c r="DY30" i="2"/>
  <c r="ER30" i="2"/>
  <c r="J30" i="2"/>
  <c r="AL30" i="2"/>
  <c r="BL30" i="2"/>
  <c r="CL30" i="2"/>
  <c r="DF30" i="2"/>
  <c r="DZ30" i="2"/>
  <c r="ES30" i="2"/>
  <c r="N30" i="2"/>
  <c r="AO30" i="2"/>
  <c r="BO30" i="2"/>
  <c r="CO30" i="2"/>
  <c r="DJ30" i="2"/>
  <c r="EC30" i="2"/>
  <c r="O30" i="2"/>
  <c r="AP30" i="2"/>
  <c r="BP30" i="2"/>
  <c r="CP30" i="2"/>
  <c r="DK30" i="2"/>
  <c r="ED30" i="2"/>
  <c r="P30" i="2"/>
  <c r="AQ30" i="2"/>
  <c r="BQ30" i="2"/>
  <c r="CR30" i="2"/>
  <c r="DL30" i="2"/>
  <c r="EE30" i="2"/>
  <c r="Q30" i="2"/>
  <c r="AR30" i="2"/>
  <c r="BR30" i="2"/>
  <c r="CS30" i="2"/>
  <c r="DM30" i="2"/>
  <c r="EF30" i="2"/>
  <c r="BX30" i="2"/>
  <c r="BY30" i="2"/>
  <c r="CB30" i="2"/>
  <c r="CW30" i="2"/>
  <c r="CX30" i="2"/>
  <c r="CY30" i="2"/>
  <c r="X30" i="2"/>
  <c r="DP30" i="2"/>
  <c r="Y30" i="2"/>
  <c r="DQ30" i="2"/>
  <c r="AY30" i="2"/>
  <c r="EK30" i="2"/>
  <c r="AB30" i="2"/>
  <c r="AX30" i="2"/>
  <c r="BB30" i="2"/>
  <c r="DR30" i="2"/>
  <c r="EJ30" i="2"/>
  <c r="EL30" i="2"/>
  <c r="D31" i="2"/>
  <c r="O33" i="3" l="1"/>
  <c r="J33" i="3"/>
  <c r="G33" i="3"/>
  <c r="P33" i="3"/>
  <c r="L33" i="3"/>
  <c r="M33" i="3"/>
  <c r="H33" i="3"/>
  <c r="K33" i="3"/>
  <c r="I33" i="3"/>
  <c r="N33" i="3"/>
  <c r="Q33" i="3"/>
  <c r="D34" i="3"/>
  <c r="P9" i="3"/>
  <c r="J9" i="3"/>
  <c r="H9" i="3"/>
  <c r="L9" i="3"/>
  <c r="K9" i="3"/>
  <c r="M9" i="3"/>
  <c r="I9" i="3"/>
  <c r="G9" i="3"/>
  <c r="Q9" i="3"/>
  <c r="O9" i="3"/>
  <c r="N9" i="3"/>
  <c r="D10" i="3"/>
  <c r="E11" i="3"/>
  <c r="R1" i="3"/>
  <c r="R33" i="3" s="1"/>
  <c r="Q38" i="3"/>
  <c r="Q2" i="3"/>
  <c r="Q27" i="3"/>
  <c r="Q3" i="3"/>
  <c r="Q28" i="3"/>
  <c r="Q26" i="3"/>
  <c r="Q4" i="3"/>
  <c r="Q5" i="3"/>
  <c r="Q29" i="3"/>
  <c r="Q30" i="3"/>
  <c r="Q6" i="3"/>
  <c r="Q31" i="3"/>
  <c r="Q7" i="3"/>
  <c r="Q32" i="3"/>
  <c r="I31" i="2"/>
  <c r="U31" i="2"/>
  <c r="AG31" i="2"/>
  <c r="AS31" i="2"/>
  <c r="BE31" i="2"/>
  <c r="BQ31" i="2"/>
  <c r="CC31" i="2"/>
  <c r="CO31" i="2"/>
  <c r="DA31" i="2"/>
  <c r="DM31" i="2"/>
  <c r="DY31" i="2"/>
  <c r="EK31" i="2"/>
  <c r="Q31" i="2"/>
  <c r="AD31" i="2"/>
  <c r="AQ31" i="2"/>
  <c r="BD31" i="2"/>
  <c r="BR31" i="2"/>
  <c r="CE31" i="2"/>
  <c r="CR31" i="2"/>
  <c r="DE31" i="2"/>
  <c r="DR31" i="2"/>
  <c r="EE31" i="2"/>
  <c r="ER31" i="2"/>
  <c r="R31" i="2"/>
  <c r="AE31" i="2"/>
  <c r="AR31" i="2"/>
  <c r="BF31" i="2"/>
  <c r="BS31" i="2"/>
  <c r="CF31" i="2"/>
  <c r="CS31" i="2"/>
  <c r="DF31" i="2"/>
  <c r="DS31" i="2"/>
  <c r="EF31" i="2"/>
  <c r="ES31" i="2"/>
  <c r="S31" i="2"/>
  <c r="AF31" i="2"/>
  <c r="AT31" i="2"/>
  <c r="BG31" i="2"/>
  <c r="BT31" i="2"/>
  <c r="CG31" i="2"/>
  <c r="CT31" i="2"/>
  <c r="DG31" i="2"/>
  <c r="DT31" i="2"/>
  <c r="EG31" i="2"/>
  <c r="ET31" i="2"/>
  <c r="L31" i="2"/>
  <c r="Y31" i="2"/>
  <c r="AL31" i="2"/>
  <c r="AY31" i="2"/>
  <c r="BL31" i="2"/>
  <c r="BY31" i="2"/>
  <c r="CL31" i="2"/>
  <c r="CY31" i="2"/>
  <c r="DL31" i="2"/>
  <c r="DZ31" i="2"/>
  <c r="EM31" i="2"/>
  <c r="P31" i="2"/>
  <c r="AK31" i="2"/>
  <c r="BC31" i="2"/>
  <c r="BX31" i="2"/>
  <c r="CQ31" i="2"/>
  <c r="DK31" i="2"/>
  <c r="ED31" i="2"/>
  <c r="T31" i="2"/>
  <c r="AM31" i="2"/>
  <c r="BH31" i="2"/>
  <c r="BZ31" i="2"/>
  <c r="CU31" i="2"/>
  <c r="DN31" i="2"/>
  <c r="EH31" i="2"/>
  <c r="V31" i="2"/>
  <c r="AN31" i="2"/>
  <c r="BI31" i="2"/>
  <c r="CA31" i="2"/>
  <c r="CV31" i="2"/>
  <c r="DO31" i="2"/>
  <c r="EI31" i="2"/>
  <c r="W31" i="2"/>
  <c r="AO31" i="2"/>
  <c r="BJ31" i="2"/>
  <c r="CB31" i="2"/>
  <c r="CW31" i="2"/>
  <c r="DP31" i="2"/>
  <c r="EJ31" i="2"/>
  <c r="X31" i="2"/>
  <c r="AP31" i="2"/>
  <c r="BK31" i="2"/>
  <c r="CD31" i="2"/>
  <c r="CX31" i="2"/>
  <c r="DQ31" i="2"/>
  <c r="EL31" i="2"/>
  <c r="G31" i="2"/>
  <c r="Z31" i="2"/>
  <c r="AU31" i="2"/>
  <c r="BM31" i="2"/>
  <c r="CH31" i="2"/>
  <c r="CZ31" i="2"/>
  <c r="DU31" i="2"/>
  <c r="EN31" i="2"/>
  <c r="H31" i="2"/>
  <c r="AA31" i="2"/>
  <c r="AV31" i="2"/>
  <c r="BN31" i="2"/>
  <c r="CI31" i="2"/>
  <c r="DB31" i="2"/>
  <c r="DV31" i="2"/>
  <c r="EO31" i="2"/>
  <c r="J31" i="2"/>
  <c r="AB31" i="2"/>
  <c r="AW31" i="2"/>
  <c r="BO31" i="2"/>
  <c r="CJ31" i="2"/>
  <c r="DC31" i="2"/>
  <c r="DW31" i="2"/>
  <c r="EP31" i="2"/>
  <c r="K31" i="2"/>
  <c r="AC31" i="2"/>
  <c r="AX31" i="2"/>
  <c r="BP31" i="2"/>
  <c r="CK31" i="2"/>
  <c r="DD31" i="2"/>
  <c r="DX31" i="2"/>
  <c r="EQ31" i="2"/>
  <c r="M31" i="2"/>
  <c r="CM31" i="2"/>
  <c r="N31" i="2"/>
  <c r="CN31" i="2"/>
  <c r="O31" i="2"/>
  <c r="CP31" i="2"/>
  <c r="AH31" i="2"/>
  <c r="DH31" i="2"/>
  <c r="AI31" i="2"/>
  <c r="DI31" i="2"/>
  <c r="AJ31" i="2"/>
  <c r="DJ31" i="2"/>
  <c r="AZ31" i="2"/>
  <c r="EA31" i="2"/>
  <c r="BA31" i="2"/>
  <c r="EB31" i="2"/>
  <c r="BV31" i="2"/>
  <c r="BB31" i="2"/>
  <c r="BU31" i="2"/>
  <c r="EC31" i="2"/>
  <c r="BW31" i="2"/>
  <c r="D32" i="2"/>
  <c r="R9" i="3" l="1"/>
  <c r="E12" i="3"/>
  <c r="D11" i="3"/>
  <c r="S1" i="3"/>
  <c r="S10" i="3" s="1"/>
  <c r="R2" i="3"/>
  <c r="R38" i="3"/>
  <c r="R27" i="3"/>
  <c r="R3" i="3"/>
  <c r="R26" i="3"/>
  <c r="R28" i="3"/>
  <c r="R5" i="3"/>
  <c r="R29" i="3"/>
  <c r="R4" i="3"/>
  <c r="R30" i="3"/>
  <c r="R6" i="3"/>
  <c r="R7" i="3"/>
  <c r="R31" i="3"/>
  <c r="R8" i="3"/>
  <c r="R32" i="3"/>
  <c r="K10" i="3"/>
  <c r="R10" i="3"/>
  <c r="Q10" i="3"/>
  <c r="P10" i="3"/>
  <c r="O10" i="3"/>
  <c r="N10" i="3"/>
  <c r="M10" i="3"/>
  <c r="L10" i="3"/>
  <c r="J10" i="3"/>
  <c r="I10" i="3"/>
  <c r="H10" i="3"/>
  <c r="G10" i="3"/>
  <c r="J34" i="3"/>
  <c r="Q34" i="3"/>
  <c r="P34" i="3"/>
  <c r="K34" i="3"/>
  <c r="G34" i="3"/>
  <c r="R34" i="3"/>
  <c r="I34" i="3"/>
  <c r="M34" i="3"/>
  <c r="H34" i="3"/>
  <c r="O34" i="3"/>
  <c r="N34" i="3"/>
  <c r="L34" i="3"/>
  <c r="S34" i="3"/>
  <c r="D35" i="3"/>
  <c r="G32" i="2"/>
  <c r="S32" i="2"/>
  <c r="AE32" i="2"/>
  <c r="AQ32" i="2"/>
  <c r="BC32" i="2"/>
  <c r="BO32" i="2"/>
  <c r="CA32" i="2"/>
  <c r="CM32" i="2"/>
  <c r="CY32" i="2"/>
  <c r="DK32" i="2"/>
  <c r="DW32" i="2"/>
  <c r="EI32" i="2"/>
  <c r="O32" i="2"/>
  <c r="AB32" i="2"/>
  <c r="P32" i="2"/>
  <c r="AC32" i="2"/>
  <c r="Q32" i="2"/>
  <c r="AD32" i="2"/>
  <c r="AR32" i="2"/>
  <c r="BE32" i="2"/>
  <c r="BR32" i="2"/>
  <c r="CE32" i="2"/>
  <c r="CR32" i="2"/>
  <c r="DE32" i="2"/>
  <c r="DR32" i="2"/>
  <c r="EE32" i="2"/>
  <c r="ER32" i="2"/>
  <c r="J32" i="2"/>
  <c r="W32" i="2"/>
  <c r="AJ32" i="2"/>
  <c r="AW32" i="2"/>
  <c r="BJ32" i="2"/>
  <c r="BW32" i="2"/>
  <c r="CJ32" i="2"/>
  <c r="CW32" i="2"/>
  <c r="DJ32" i="2"/>
  <c r="DX32" i="2"/>
  <c r="EK32" i="2"/>
  <c r="I32" i="2"/>
  <c r="AA32" i="2"/>
  <c r="AT32" i="2"/>
  <c r="BI32" i="2"/>
  <c r="BY32" i="2"/>
  <c r="CO32" i="2"/>
  <c r="DD32" i="2"/>
  <c r="DT32" i="2"/>
  <c r="EJ32" i="2"/>
  <c r="K32" i="2"/>
  <c r="AF32" i="2"/>
  <c r="AU32" i="2"/>
  <c r="BK32" i="2"/>
  <c r="BZ32" i="2"/>
  <c r="CP32" i="2"/>
  <c r="DF32" i="2"/>
  <c r="DU32" i="2"/>
  <c r="EL32" i="2"/>
  <c r="L32" i="2"/>
  <c r="AG32" i="2"/>
  <c r="AV32" i="2"/>
  <c r="BL32" i="2"/>
  <c r="CB32" i="2"/>
  <c r="CQ32" i="2"/>
  <c r="DG32" i="2"/>
  <c r="DV32" i="2"/>
  <c r="EM32" i="2"/>
  <c r="M32" i="2"/>
  <c r="AH32" i="2"/>
  <c r="AX32" i="2"/>
  <c r="BM32" i="2"/>
  <c r="CC32" i="2"/>
  <c r="CS32" i="2"/>
  <c r="DH32" i="2"/>
  <c r="DY32" i="2"/>
  <c r="EN32" i="2"/>
  <c r="N32" i="2"/>
  <c r="AI32" i="2"/>
  <c r="AY32" i="2"/>
  <c r="BN32" i="2"/>
  <c r="CD32" i="2"/>
  <c r="CT32" i="2"/>
  <c r="DI32" i="2"/>
  <c r="DZ32" i="2"/>
  <c r="EO32" i="2"/>
  <c r="R32" i="2"/>
  <c r="AK32" i="2"/>
  <c r="AZ32" i="2"/>
  <c r="BP32" i="2"/>
  <c r="CF32" i="2"/>
  <c r="CU32" i="2"/>
  <c r="DL32" i="2"/>
  <c r="EA32" i="2"/>
  <c r="EP32" i="2"/>
  <c r="T32" i="2"/>
  <c r="AL32" i="2"/>
  <c r="BA32" i="2"/>
  <c r="BQ32" i="2"/>
  <c r="CG32" i="2"/>
  <c r="CV32" i="2"/>
  <c r="DM32" i="2"/>
  <c r="EB32" i="2"/>
  <c r="EQ32" i="2"/>
  <c r="U32" i="2"/>
  <c r="AM32" i="2"/>
  <c r="BB32" i="2"/>
  <c r="BS32" i="2"/>
  <c r="CH32" i="2"/>
  <c r="CX32" i="2"/>
  <c r="DN32" i="2"/>
  <c r="EC32" i="2"/>
  <c r="ES32" i="2"/>
  <c r="V32" i="2"/>
  <c r="AN32" i="2"/>
  <c r="BD32" i="2"/>
  <c r="BT32" i="2"/>
  <c r="CI32" i="2"/>
  <c r="CZ32" i="2"/>
  <c r="DO32" i="2"/>
  <c r="ED32" i="2"/>
  <c r="ET32" i="2"/>
  <c r="X32" i="2"/>
  <c r="CK32" i="2"/>
  <c r="Y32" i="2"/>
  <c r="CL32" i="2"/>
  <c r="Z32" i="2"/>
  <c r="CN32" i="2"/>
  <c r="AO32" i="2"/>
  <c r="DA32" i="2"/>
  <c r="AP32" i="2"/>
  <c r="DB32" i="2"/>
  <c r="AS32" i="2"/>
  <c r="DC32" i="2"/>
  <c r="BF32" i="2"/>
  <c r="DP32" i="2"/>
  <c r="BG32" i="2"/>
  <c r="DQ32" i="2"/>
  <c r="BV32" i="2"/>
  <c r="EG32" i="2"/>
  <c r="BH32" i="2"/>
  <c r="BU32" i="2"/>
  <c r="BX32" i="2"/>
  <c r="DS32" i="2"/>
  <c r="EF32" i="2"/>
  <c r="EH32" i="2"/>
  <c r="H32" i="2"/>
  <c r="D33" i="2"/>
  <c r="J35" i="3" l="1"/>
  <c r="S35" i="3"/>
  <c r="R35" i="3"/>
  <c r="M35" i="3"/>
  <c r="L35" i="3"/>
  <c r="Q35" i="3"/>
  <c r="N35" i="3"/>
  <c r="H35" i="3"/>
  <c r="O35" i="3"/>
  <c r="I35" i="3"/>
  <c r="P35" i="3"/>
  <c r="K35" i="3"/>
  <c r="G35" i="3"/>
  <c r="D36" i="3"/>
  <c r="T1" i="3"/>
  <c r="T35" i="3" s="1"/>
  <c r="S2" i="3"/>
  <c r="S38" i="3"/>
  <c r="S28" i="3"/>
  <c r="S26" i="3"/>
  <c r="S27" i="3"/>
  <c r="S3" i="3"/>
  <c r="S4" i="3"/>
  <c r="S5" i="3"/>
  <c r="S29" i="3"/>
  <c r="S30" i="3"/>
  <c r="S6" i="3"/>
  <c r="S31" i="3"/>
  <c r="S7" i="3"/>
  <c r="S8" i="3"/>
  <c r="S32" i="3"/>
  <c r="S33" i="3"/>
  <c r="S9" i="3"/>
  <c r="R11" i="3"/>
  <c r="L11" i="3"/>
  <c r="K11" i="3"/>
  <c r="J11" i="3"/>
  <c r="I11" i="3"/>
  <c r="H11" i="3"/>
  <c r="T11" i="3"/>
  <c r="G11" i="3"/>
  <c r="S11" i="3"/>
  <c r="Q11" i="3"/>
  <c r="P11" i="3"/>
  <c r="O11" i="3"/>
  <c r="N11" i="3"/>
  <c r="M11" i="3"/>
  <c r="E13" i="3"/>
  <c r="D12" i="3"/>
  <c r="Q33" i="2"/>
  <c r="AC33" i="2"/>
  <c r="AO33" i="2"/>
  <c r="BA33" i="2"/>
  <c r="BM33" i="2"/>
  <c r="BY33" i="2"/>
  <c r="CK33" i="2"/>
  <c r="CW33" i="2"/>
  <c r="DI33" i="2"/>
  <c r="DU33" i="2"/>
  <c r="EG33" i="2"/>
  <c r="ES33" i="2"/>
  <c r="H33" i="2"/>
  <c r="U33" i="2"/>
  <c r="AH33" i="2"/>
  <c r="AU33" i="2"/>
  <c r="BH33" i="2"/>
  <c r="BU33" i="2"/>
  <c r="CH33" i="2"/>
  <c r="CU33" i="2"/>
  <c r="DH33" i="2"/>
  <c r="DV33" i="2"/>
  <c r="EI33" i="2"/>
  <c r="J33" i="2"/>
  <c r="X33" i="2"/>
  <c r="AL33" i="2"/>
  <c r="AZ33" i="2"/>
  <c r="BO33" i="2"/>
  <c r="CC33" i="2"/>
  <c r="CQ33" i="2"/>
  <c r="DE33" i="2"/>
  <c r="DS33" i="2"/>
  <c r="EH33" i="2"/>
  <c r="K33" i="2"/>
  <c r="Y33" i="2"/>
  <c r="AM33" i="2"/>
  <c r="BB33" i="2"/>
  <c r="BP33" i="2"/>
  <c r="CD33" i="2"/>
  <c r="CR33" i="2"/>
  <c r="DF33" i="2"/>
  <c r="DT33" i="2"/>
  <c r="EJ33" i="2"/>
  <c r="L33" i="2"/>
  <c r="Z33" i="2"/>
  <c r="AN33" i="2"/>
  <c r="BC33" i="2"/>
  <c r="BQ33" i="2"/>
  <c r="CE33" i="2"/>
  <c r="CS33" i="2"/>
  <c r="DG33" i="2"/>
  <c r="DW33" i="2"/>
  <c r="EK33" i="2"/>
  <c r="M33" i="2"/>
  <c r="AA33" i="2"/>
  <c r="AP33" i="2"/>
  <c r="BD33" i="2"/>
  <c r="BR33" i="2"/>
  <c r="CF33" i="2"/>
  <c r="CT33" i="2"/>
  <c r="DJ33" i="2"/>
  <c r="DX33" i="2"/>
  <c r="EL33" i="2"/>
  <c r="N33" i="2"/>
  <c r="AB33" i="2"/>
  <c r="AQ33" i="2"/>
  <c r="BE33" i="2"/>
  <c r="BS33" i="2"/>
  <c r="CG33" i="2"/>
  <c r="CV33" i="2"/>
  <c r="DK33" i="2"/>
  <c r="DY33" i="2"/>
  <c r="O33" i="2"/>
  <c r="AD33" i="2"/>
  <c r="AR33" i="2"/>
  <c r="BF33" i="2"/>
  <c r="BT33" i="2"/>
  <c r="CI33" i="2"/>
  <c r="CX33" i="2"/>
  <c r="DL33" i="2"/>
  <c r="DZ33" i="2"/>
  <c r="EN33" i="2"/>
  <c r="P33" i="2"/>
  <c r="AE33" i="2"/>
  <c r="AS33" i="2"/>
  <c r="BG33" i="2"/>
  <c r="BV33" i="2"/>
  <c r="CJ33" i="2"/>
  <c r="CY33" i="2"/>
  <c r="DM33" i="2"/>
  <c r="EA33" i="2"/>
  <c r="EO33" i="2"/>
  <c r="R33" i="2"/>
  <c r="AF33" i="2"/>
  <c r="AT33" i="2"/>
  <c r="BI33" i="2"/>
  <c r="BW33" i="2"/>
  <c r="CL33" i="2"/>
  <c r="CZ33" i="2"/>
  <c r="DN33" i="2"/>
  <c r="S33" i="2"/>
  <c r="AG33" i="2"/>
  <c r="AV33" i="2"/>
  <c r="BJ33" i="2"/>
  <c r="BX33" i="2"/>
  <c r="CM33" i="2"/>
  <c r="DA33" i="2"/>
  <c r="DO33" i="2"/>
  <c r="EC33" i="2"/>
  <c r="EQ33" i="2"/>
  <c r="BK33" i="2"/>
  <c r="DP33" i="2"/>
  <c r="G33" i="2"/>
  <c r="BL33" i="2"/>
  <c r="DQ33" i="2"/>
  <c r="I33" i="2"/>
  <c r="BN33" i="2"/>
  <c r="DR33" i="2"/>
  <c r="T33" i="2"/>
  <c r="BZ33" i="2"/>
  <c r="EB33" i="2"/>
  <c r="V33" i="2"/>
  <c r="CA33" i="2"/>
  <c r="ED33" i="2"/>
  <c r="W33" i="2"/>
  <c r="CB33" i="2"/>
  <c r="EE33" i="2"/>
  <c r="AI33" i="2"/>
  <c r="CN33" i="2"/>
  <c r="EF33" i="2"/>
  <c r="AJ33" i="2"/>
  <c r="CO33" i="2"/>
  <c r="EM33" i="2"/>
  <c r="AX33" i="2"/>
  <c r="DC33" i="2"/>
  <c r="ET33" i="2"/>
  <c r="EP33" i="2"/>
  <c r="ER33" i="2"/>
  <c r="AK33" i="2"/>
  <c r="AW33" i="2"/>
  <c r="DB33" i="2"/>
  <c r="AY33" i="2"/>
  <c r="CP33" i="2"/>
  <c r="DD33" i="2"/>
  <c r="D34" i="2"/>
  <c r="M12" i="3" l="1"/>
  <c r="T12" i="3"/>
  <c r="G12" i="3"/>
  <c r="S12" i="3"/>
  <c r="R12" i="3"/>
  <c r="Q12" i="3"/>
  <c r="P12" i="3"/>
  <c r="O12" i="3"/>
  <c r="N12" i="3"/>
  <c r="I12" i="3"/>
  <c r="L12" i="3"/>
  <c r="K12" i="3"/>
  <c r="J12" i="3"/>
  <c r="H12" i="3"/>
  <c r="U1" i="3"/>
  <c r="U12" i="3" s="1"/>
  <c r="T38" i="3"/>
  <c r="T2" i="3"/>
  <c r="T28" i="3"/>
  <c r="T26" i="3"/>
  <c r="T27" i="3"/>
  <c r="T3" i="3"/>
  <c r="T5" i="3"/>
  <c r="T29" i="3"/>
  <c r="T4" i="3"/>
  <c r="T30" i="3"/>
  <c r="T6" i="3"/>
  <c r="T31" i="3"/>
  <c r="T7" i="3"/>
  <c r="T8" i="3"/>
  <c r="T32" i="3"/>
  <c r="T9" i="3"/>
  <c r="T33" i="3"/>
  <c r="T10" i="3"/>
  <c r="T34" i="3"/>
  <c r="Q36" i="3"/>
  <c r="N36" i="3"/>
  <c r="L36" i="3"/>
  <c r="G36" i="3"/>
  <c r="R36" i="3"/>
  <c r="J36" i="3"/>
  <c r="I36" i="3"/>
  <c r="P36" i="3"/>
  <c r="O36" i="3"/>
  <c r="K36" i="3"/>
  <c r="T36" i="3"/>
  <c r="S36" i="3"/>
  <c r="M36" i="3"/>
  <c r="H36" i="3"/>
  <c r="E14" i="3"/>
  <c r="D13" i="3"/>
  <c r="D37" i="3"/>
  <c r="O34" i="2"/>
  <c r="AA34" i="2"/>
  <c r="AM34" i="2"/>
  <c r="AY34" i="2"/>
  <c r="BK34" i="2"/>
  <c r="BW34" i="2"/>
  <c r="CI34" i="2"/>
  <c r="CU34" i="2"/>
  <c r="DG34" i="2"/>
  <c r="DS34" i="2"/>
  <c r="EE34" i="2"/>
  <c r="EQ34" i="2"/>
  <c r="S34" i="2"/>
  <c r="AF34" i="2"/>
  <c r="AS34" i="2"/>
  <c r="BF34" i="2"/>
  <c r="BS34" i="2"/>
  <c r="CF34" i="2"/>
  <c r="CS34" i="2"/>
  <c r="DF34" i="2"/>
  <c r="DT34" i="2"/>
  <c r="EG34" i="2"/>
  <c r="ET34" i="2"/>
  <c r="G34" i="2"/>
  <c r="U34" i="2"/>
  <c r="AI34" i="2"/>
  <c r="AW34" i="2"/>
  <c r="BL34" i="2"/>
  <c r="BZ34" i="2"/>
  <c r="CN34" i="2"/>
  <c r="DB34" i="2"/>
  <c r="DP34" i="2"/>
  <c r="H34" i="2"/>
  <c r="V34" i="2"/>
  <c r="AJ34" i="2"/>
  <c r="AX34" i="2"/>
  <c r="BM34" i="2"/>
  <c r="CA34" i="2"/>
  <c r="CO34" i="2"/>
  <c r="DC34" i="2"/>
  <c r="DQ34" i="2"/>
  <c r="EF34" i="2"/>
  <c r="I34" i="2"/>
  <c r="W34" i="2"/>
  <c r="AK34" i="2"/>
  <c r="AZ34" i="2"/>
  <c r="BN34" i="2"/>
  <c r="CB34" i="2"/>
  <c r="CP34" i="2"/>
  <c r="DD34" i="2"/>
  <c r="DR34" i="2"/>
  <c r="EH34" i="2"/>
  <c r="J34" i="2"/>
  <c r="X34" i="2"/>
  <c r="AL34" i="2"/>
  <c r="BA34" i="2"/>
  <c r="BO34" i="2"/>
  <c r="CC34" i="2"/>
  <c r="CQ34" i="2"/>
  <c r="DE34" i="2"/>
  <c r="DU34" i="2"/>
  <c r="EI34" i="2"/>
  <c r="L34" i="2"/>
  <c r="Z34" i="2"/>
  <c r="M34" i="2"/>
  <c r="AB34" i="2"/>
  <c r="AP34" i="2"/>
  <c r="BD34" i="2"/>
  <c r="P34" i="2"/>
  <c r="AD34" i="2"/>
  <c r="AR34" i="2"/>
  <c r="BG34" i="2"/>
  <c r="BU34" i="2"/>
  <c r="CJ34" i="2"/>
  <c r="CX34" i="2"/>
  <c r="DL34" i="2"/>
  <c r="DZ34" i="2"/>
  <c r="EN34" i="2"/>
  <c r="K34" i="2"/>
  <c r="AQ34" i="2"/>
  <c r="BR34" i="2"/>
  <c r="CR34" i="2"/>
  <c r="DN34" i="2"/>
  <c r="EL34" i="2"/>
  <c r="N34" i="2"/>
  <c r="AT34" i="2"/>
  <c r="BT34" i="2"/>
  <c r="CT34" i="2"/>
  <c r="DO34" i="2"/>
  <c r="EM34" i="2"/>
  <c r="Q34" i="2"/>
  <c r="AU34" i="2"/>
  <c r="BV34" i="2"/>
  <c r="CV34" i="2"/>
  <c r="DV34" i="2"/>
  <c r="EO34" i="2"/>
  <c r="R34" i="2"/>
  <c r="AV34" i="2"/>
  <c r="BX34" i="2"/>
  <c r="CW34" i="2"/>
  <c r="DW34" i="2"/>
  <c r="EP34" i="2"/>
  <c r="T34" i="2"/>
  <c r="BB34" i="2"/>
  <c r="BY34" i="2"/>
  <c r="CY34" i="2"/>
  <c r="DX34" i="2"/>
  <c r="ER34" i="2"/>
  <c r="Y34" i="2"/>
  <c r="BC34" i="2"/>
  <c r="CD34" i="2"/>
  <c r="CZ34" i="2"/>
  <c r="DY34" i="2"/>
  <c r="ES34" i="2"/>
  <c r="AC34" i="2"/>
  <c r="BE34" i="2"/>
  <c r="CE34" i="2"/>
  <c r="DA34" i="2"/>
  <c r="EA34" i="2"/>
  <c r="AE34" i="2"/>
  <c r="BH34" i="2"/>
  <c r="CG34" i="2"/>
  <c r="DH34" i="2"/>
  <c r="EB34" i="2"/>
  <c r="AN34" i="2"/>
  <c r="BP34" i="2"/>
  <c r="CL34" i="2"/>
  <c r="DK34" i="2"/>
  <c r="EJ34" i="2"/>
  <c r="DI34" i="2"/>
  <c r="DJ34" i="2"/>
  <c r="DM34" i="2"/>
  <c r="AG34" i="2"/>
  <c r="EC34" i="2"/>
  <c r="AH34" i="2"/>
  <c r="ED34" i="2"/>
  <c r="AO34" i="2"/>
  <c r="EK34" i="2"/>
  <c r="BI34" i="2"/>
  <c r="BJ34" i="2"/>
  <c r="CK34" i="2"/>
  <c r="BQ34" i="2"/>
  <c r="CH34" i="2"/>
  <c r="CM34" i="2"/>
  <c r="D35" i="2"/>
  <c r="L37" i="3" l="1"/>
  <c r="I37" i="3"/>
  <c r="T37" i="3"/>
  <c r="O37" i="3"/>
  <c r="U37" i="3"/>
  <c r="H37" i="3"/>
  <c r="R37" i="3"/>
  <c r="N37" i="3"/>
  <c r="M37" i="3"/>
  <c r="G37" i="3"/>
  <c r="Q37" i="3"/>
  <c r="J37" i="3"/>
  <c r="S37" i="3"/>
  <c r="P37" i="3"/>
  <c r="K37" i="3"/>
  <c r="D14" i="3"/>
  <c r="E15" i="3"/>
  <c r="V1" i="3"/>
  <c r="V37" i="3" s="1"/>
  <c r="U38" i="3"/>
  <c r="U2" i="3"/>
  <c r="U27" i="3"/>
  <c r="U3" i="3"/>
  <c r="U28" i="3"/>
  <c r="U26" i="3"/>
  <c r="U5" i="3"/>
  <c r="U29" i="3"/>
  <c r="U4" i="3"/>
  <c r="U6" i="3"/>
  <c r="U30" i="3"/>
  <c r="U7" i="3"/>
  <c r="U31" i="3"/>
  <c r="U8" i="3"/>
  <c r="U32" i="3"/>
  <c r="U9" i="3"/>
  <c r="U33" i="3"/>
  <c r="U10" i="3"/>
  <c r="U34" i="3"/>
  <c r="U35" i="3"/>
  <c r="U11" i="3"/>
  <c r="T13" i="3"/>
  <c r="H13" i="3"/>
  <c r="I13" i="3"/>
  <c r="L13" i="3"/>
  <c r="K13" i="3"/>
  <c r="J13" i="3"/>
  <c r="G13" i="3"/>
  <c r="U13" i="3"/>
  <c r="S13" i="3"/>
  <c r="R13" i="3"/>
  <c r="N13" i="3"/>
  <c r="Q13" i="3"/>
  <c r="P13" i="3"/>
  <c r="O13" i="3"/>
  <c r="M13" i="3"/>
  <c r="U36" i="3"/>
  <c r="M35" i="2"/>
  <c r="Y35" i="2"/>
  <c r="AK35" i="2"/>
  <c r="AW35" i="2"/>
  <c r="BI35" i="2"/>
  <c r="BU35" i="2"/>
  <c r="CG35" i="2"/>
  <c r="CS35" i="2"/>
  <c r="DE35" i="2"/>
  <c r="DQ35" i="2"/>
  <c r="EC35" i="2"/>
  <c r="EO35" i="2"/>
  <c r="Q35" i="2"/>
  <c r="AD35" i="2"/>
  <c r="AQ35" i="2"/>
  <c r="BD35" i="2"/>
  <c r="BQ35" i="2"/>
  <c r="CD35" i="2"/>
  <c r="CQ35" i="2"/>
  <c r="DD35" i="2"/>
  <c r="DR35" i="2"/>
  <c r="EE35" i="2"/>
  <c r="ER35" i="2"/>
  <c r="T35" i="2"/>
  <c r="AH35" i="2"/>
  <c r="AV35" i="2"/>
  <c r="BK35" i="2"/>
  <c r="BY35" i="2"/>
  <c r="CM35" i="2"/>
  <c r="L35" i="2"/>
  <c r="AA35" i="2"/>
  <c r="AO35" i="2"/>
  <c r="BC35" i="2"/>
  <c r="BR35" i="2"/>
  <c r="CF35" i="2"/>
  <c r="CU35" i="2"/>
  <c r="DI35" i="2"/>
  <c r="DW35" i="2"/>
  <c r="EK35" i="2"/>
  <c r="N35" i="2"/>
  <c r="AE35" i="2"/>
  <c r="AU35" i="2"/>
  <c r="BM35" i="2"/>
  <c r="CC35" i="2"/>
  <c r="CV35" i="2"/>
  <c r="DK35" i="2"/>
  <c r="DZ35" i="2"/>
  <c r="EP35" i="2"/>
  <c r="O35" i="2"/>
  <c r="AF35" i="2"/>
  <c r="AX35" i="2"/>
  <c r="BN35" i="2"/>
  <c r="CE35" i="2"/>
  <c r="CW35" i="2"/>
  <c r="DL35" i="2"/>
  <c r="EA35" i="2"/>
  <c r="EQ35" i="2"/>
  <c r="P35" i="2"/>
  <c r="AG35" i="2"/>
  <c r="AY35" i="2"/>
  <c r="BO35" i="2"/>
  <c r="CH35" i="2"/>
  <c r="CX35" i="2"/>
  <c r="DM35" i="2"/>
  <c r="EB35" i="2"/>
  <c r="ES35" i="2"/>
  <c r="R35" i="2"/>
  <c r="AI35" i="2"/>
  <c r="AZ35" i="2"/>
  <c r="BP35" i="2"/>
  <c r="CI35" i="2"/>
  <c r="CY35" i="2"/>
  <c r="DN35" i="2"/>
  <c r="ED35" i="2"/>
  <c r="ET35" i="2"/>
  <c r="S35" i="2"/>
  <c r="AJ35" i="2"/>
  <c r="BA35" i="2"/>
  <c r="BS35" i="2"/>
  <c r="CJ35" i="2"/>
  <c r="CZ35" i="2"/>
  <c r="DO35" i="2"/>
  <c r="EF35" i="2"/>
  <c r="U35" i="2"/>
  <c r="AL35" i="2"/>
  <c r="BB35" i="2"/>
  <c r="BT35" i="2"/>
  <c r="CK35" i="2"/>
  <c r="DA35" i="2"/>
  <c r="DP35" i="2"/>
  <c r="EG35" i="2"/>
  <c r="V35" i="2"/>
  <c r="AM35" i="2"/>
  <c r="BE35" i="2"/>
  <c r="BV35" i="2"/>
  <c r="CL35" i="2"/>
  <c r="DB35" i="2"/>
  <c r="DS35" i="2"/>
  <c r="EH35" i="2"/>
  <c r="G35" i="2"/>
  <c r="W35" i="2"/>
  <c r="AN35" i="2"/>
  <c r="BF35" i="2"/>
  <c r="BW35" i="2"/>
  <c r="CN35" i="2"/>
  <c r="DC35" i="2"/>
  <c r="DT35" i="2"/>
  <c r="EI35" i="2"/>
  <c r="J35" i="2"/>
  <c r="AB35" i="2"/>
  <c r="AS35" i="2"/>
  <c r="BJ35" i="2"/>
  <c r="CA35" i="2"/>
  <c r="CR35" i="2"/>
  <c r="DH35" i="2"/>
  <c r="DX35" i="2"/>
  <c r="EM35" i="2"/>
  <c r="AP35" i="2"/>
  <c r="DF35" i="2"/>
  <c r="AR35" i="2"/>
  <c r="DG35" i="2"/>
  <c r="AT35" i="2"/>
  <c r="DJ35" i="2"/>
  <c r="BG35" i="2"/>
  <c r="DU35" i="2"/>
  <c r="BH35" i="2"/>
  <c r="DV35" i="2"/>
  <c r="BL35" i="2"/>
  <c r="DY35" i="2"/>
  <c r="H35" i="2"/>
  <c r="BX35" i="2"/>
  <c r="EJ35" i="2"/>
  <c r="I35" i="2"/>
  <c r="BZ35" i="2"/>
  <c r="EL35" i="2"/>
  <c r="Z35" i="2"/>
  <c r="CP35" i="2"/>
  <c r="EN35" i="2"/>
  <c r="K35" i="2"/>
  <c r="X35" i="2"/>
  <c r="CO35" i="2"/>
  <c r="AC35" i="2"/>
  <c r="CB35" i="2"/>
  <c r="CT35" i="2"/>
  <c r="D36" i="2"/>
  <c r="V13" i="3" l="1"/>
  <c r="W1" i="3"/>
  <c r="V38" i="3"/>
  <c r="V2" i="3"/>
  <c r="V3" i="3"/>
  <c r="V27" i="3"/>
  <c r="V28" i="3"/>
  <c r="V26" i="3"/>
  <c r="V5" i="3"/>
  <c r="V29" i="3"/>
  <c r="V4" i="3"/>
  <c r="V6" i="3"/>
  <c r="V30" i="3"/>
  <c r="V31" i="3"/>
  <c r="V7" i="3"/>
  <c r="V32" i="3"/>
  <c r="V8" i="3"/>
  <c r="V9" i="3"/>
  <c r="V33" i="3"/>
  <c r="V34" i="3"/>
  <c r="V10" i="3"/>
  <c r="V11" i="3"/>
  <c r="V35" i="3"/>
  <c r="V12" i="3"/>
  <c r="V36" i="3"/>
  <c r="E16" i="3"/>
  <c r="D15" i="3"/>
  <c r="O14" i="3"/>
  <c r="P14" i="3"/>
  <c r="R14" i="3"/>
  <c r="Q14" i="3"/>
  <c r="N14" i="3"/>
  <c r="M14" i="3"/>
  <c r="L14" i="3"/>
  <c r="K14" i="3"/>
  <c r="J14" i="3"/>
  <c r="T14" i="3"/>
  <c r="G14" i="3"/>
  <c r="I14" i="3"/>
  <c r="H14" i="3"/>
  <c r="W14" i="3"/>
  <c r="V14" i="3"/>
  <c r="U14" i="3"/>
  <c r="S14" i="3"/>
  <c r="K36" i="2"/>
  <c r="W36" i="2"/>
  <c r="AI36" i="2"/>
  <c r="AU36" i="2"/>
  <c r="BG36" i="2"/>
  <c r="BS36" i="2"/>
  <c r="CE36" i="2"/>
  <c r="CQ36" i="2"/>
  <c r="DC36" i="2"/>
  <c r="DO36" i="2"/>
  <c r="EA36" i="2"/>
  <c r="EM36" i="2"/>
  <c r="I36" i="2"/>
  <c r="V36" i="2"/>
  <c r="AJ36" i="2"/>
  <c r="AW36" i="2"/>
  <c r="BJ36" i="2"/>
  <c r="BW36" i="2"/>
  <c r="CJ36" i="2"/>
  <c r="CW36" i="2"/>
  <c r="DJ36" i="2"/>
  <c r="DW36" i="2"/>
  <c r="EJ36" i="2"/>
  <c r="O36" i="2"/>
  <c r="AC36" i="2"/>
  <c r="AQ36" i="2"/>
  <c r="BE36" i="2"/>
  <c r="BT36" i="2"/>
  <c r="CH36" i="2"/>
  <c r="CV36" i="2"/>
  <c r="DK36" i="2"/>
  <c r="DY36" i="2"/>
  <c r="EN36" i="2"/>
  <c r="P36" i="2"/>
  <c r="AD36" i="2"/>
  <c r="AR36" i="2"/>
  <c r="BF36" i="2"/>
  <c r="BU36" i="2"/>
  <c r="CI36" i="2"/>
  <c r="CX36" i="2"/>
  <c r="DL36" i="2"/>
  <c r="DZ36" i="2"/>
  <c r="EO36" i="2"/>
  <c r="Q36" i="2"/>
  <c r="AE36" i="2"/>
  <c r="AS36" i="2"/>
  <c r="BH36" i="2"/>
  <c r="BV36" i="2"/>
  <c r="CK36" i="2"/>
  <c r="CY36" i="2"/>
  <c r="DM36" i="2"/>
  <c r="EB36" i="2"/>
  <c r="EP36" i="2"/>
  <c r="R36" i="2"/>
  <c r="AF36" i="2"/>
  <c r="AT36" i="2"/>
  <c r="BI36" i="2"/>
  <c r="BX36" i="2"/>
  <c r="CL36" i="2"/>
  <c r="CZ36" i="2"/>
  <c r="DN36" i="2"/>
  <c r="EC36" i="2"/>
  <c r="EQ36" i="2"/>
  <c r="S36" i="2"/>
  <c r="AG36" i="2"/>
  <c r="AV36" i="2"/>
  <c r="BK36" i="2"/>
  <c r="BY36" i="2"/>
  <c r="CM36" i="2"/>
  <c r="DA36" i="2"/>
  <c r="DP36" i="2"/>
  <c r="ED36" i="2"/>
  <c r="ER36" i="2"/>
  <c r="T36" i="2"/>
  <c r="AH36" i="2"/>
  <c r="AX36" i="2"/>
  <c r="BL36" i="2"/>
  <c r="BZ36" i="2"/>
  <c r="CN36" i="2"/>
  <c r="DB36" i="2"/>
  <c r="DQ36" i="2"/>
  <c r="EE36" i="2"/>
  <c r="ES36" i="2"/>
  <c r="G36" i="2"/>
  <c r="U36" i="2"/>
  <c r="AK36" i="2"/>
  <c r="AY36" i="2"/>
  <c r="BM36" i="2"/>
  <c r="CA36" i="2"/>
  <c r="CO36" i="2"/>
  <c r="DD36" i="2"/>
  <c r="DR36" i="2"/>
  <c r="EF36" i="2"/>
  <c r="ET36" i="2"/>
  <c r="H36" i="2"/>
  <c r="X36" i="2"/>
  <c r="AL36" i="2"/>
  <c r="AZ36" i="2"/>
  <c r="BN36" i="2"/>
  <c r="CB36" i="2"/>
  <c r="CP36" i="2"/>
  <c r="DE36" i="2"/>
  <c r="DS36" i="2"/>
  <c r="EG36" i="2"/>
  <c r="M36" i="2"/>
  <c r="AA36" i="2"/>
  <c r="AO36" i="2"/>
  <c r="BC36" i="2"/>
  <c r="BQ36" i="2"/>
  <c r="CF36" i="2"/>
  <c r="CT36" i="2"/>
  <c r="DH36" i="2"/>
  <c r="DV36" i="2"/>
  <c r="EK36" i="2"/>
  <c r="Y36" i="2"/>
  <c r="CC36" i="2"/>
  <c r="EH36" i="2"/>
  <c r="Z36" i="2"/>
  <c r="CD36" i="2"/>
  <c r="EI36" i="2"/>
  <c r="AB36" i="2"/>
  <c r="CG36" i="2"/>
  <c r="EL36" i="2"/>
  <c r="AM36" i="2"/>
  <c r="CR36" i="2"/>
  <c r="AN36" i="2"/>
  <c r="CS36" i="2"/>
  <c r="AP36" i="2"/>
  <c r="CU36" i="2"/>
  <c r="BA36" i="2"/>
  <c r="DF36" i="2"/>
  <c r="BB36" i="2"/>
  <c r="DG36" i="2"/>
  <c r="L36" i="2"/>
  <c r="BP36" i="2"/>
  <c r="DU36" i="2"/>
  <c r="J36" i="2"/>
  <c r="N36" i="2"/>
  <c r="BD36" i="2"/>
  <c r="BO36" i="2"/>
  <c r="BR36" i="2"/>
  <c r="DI36" i="2"/>
  <c r="DT36" i="2"/>
  <c r="DX36" i="2"/>
  <c r="D37" i="2"/>
  <c r="V15" i="3" l="1"/>
  <c r="J15" i="3"/>
  <c r="K15" i="3"/>
  <c r="L15" i="3"/>
  <c r="I15" i="3"/>
  <c r="W15" i="3"/>
  <c r="H15" i="3"/>
  <c r="U15" i="3"/>
  <c r="G15" i="3"/>
  <c r="T15" i="3"/>
  <c r="S15" i="3"/>
  <c r="R15" i="3"/>
  <c r="Q15" i="3"/>
  <c r="N15" i="3"/>
  <c r="P15" i="3"/>
  <c r="O15" i="3"/>
  <c r="M15" i="3"/>
  <c r="X1" i="3"/>
  <c r="X15" i="3" s="1"/>
  <c r="W2" i="3"/>
  <c r="W38" i="3"/>
  <c r="W28" i="3"/>
  <c r="W27" i="3"/>
  <c r="W3" i="3"/>
  <c r="W26" i="3"/>
  <c r="W5" i="3"/>
  <c r="W29" i="3"/>
  <c r="W4" i="3"/>
  <c r="W30" i="3"/>
  <c r="W6" i="3"/>
  <c r="W7" i="3"/>
  <c r="W31" i="3"/>
  <c r="W32" i="3"/>
  <c r="W8" i="3"/>
  <c r="W9" i="3"/>
  <c r="W33" i="3"/>
  <c r="W34" i="3"/>
  <c r="W10" i="3"/>
  <c r="W11" i="3"/>
  <c r="W35" i="3"/>
  <c r="W12" i="3"/>
  <c r="W36" i="3"/>
  <c r="W37" i="3"/>
  <c r="W13" i="3"/>
  <c r="E17" i="3"/>
  <c r="D16" i="3"/>
  <c r="I37" i="2"/>
  <c r="U37" i="2"/>
  <c r="AG37" i="2"/>
  <c r="AS37" i="2"/>
  <c r="BE37" i="2"/>
  <c r="BQ37" i="2"/>
  <c r="CC37" i="2"/>
  <c r="CO37" i="2"/>
  <c r="DA37" i="2"/>
  <c r="DM37" i="2"/>
  <c r="DY37" i="2"/>
  <c r="EK37" i="2"/>
  <c r="G37" i="2"/>
  <c r="T37" i="2"/>
  <c r="AH37" i="2"/>
  <c r="AU37" i="2"/>
  <c r="BH37" i="2"/>
  <c r="BU37" i="2"/>
  <c r="CH37" i="2"/>
  <c r="CU37" i="2"/>
  <c r="DH37" i="2"/>
  <c r="DU37" i="2"/>
  <c r="EH37" i="2"/>
  <c r="L37" i="2"/>
  <c r="Z37" i="2"/>
  <c r="AN37" i="2"/>
  <c r="BB37" i="2"/>
  <c r="BP37" i="2"/>
  <c r="CE37" i="2"/>
  <c r="CS37" i="2"/>
  <c r="DG37" i="2"/>
  <c r="DV37" i="2"/>
  <c r="EJ37" i="2"/>
  <c r="M37" i="2"/>
  <c r="AA37" i="2"/>
  <c r="AO37" i="2"/>
  <c r="BC37" i="2"/>
  <c r="BR37" i="2"/>
  <c r="CF37" i="2"/>
  <c r="CT37" i="2"/>
  <c r="DI37" i="2"/>
  <c r="DW37" i="2"/>
  <c r="EL37" i="2"/>
  <c r="N37" i="2"/>
  <c r="AB37" i="2"/>
  <c r="AP37" i="2"/>
  <c r="BD37" i="2"/>
  <c r="BS37" i="2"/>
  <c r="CG37" i="2"/>
  <c r="CV37" i="2"/>
  <c r="DJ37" i="2"/>
  <c r="DX37" i="2"/>
  <c r="EM37" i="2"/>
  <c r="O37" i="2"/>
  <c r="AC37" i="2"/>
  <c r="AQ37" i="2"/>
  <c r="BF37" i="2"/>
  <c r="BT37" i="2"/>
  <c r="CI37" i="2"/>
  <c r="CW37" i="2"/>
  <c r="DK37" i="2"/>
  <c r="DZ37" i="2"/>
  <c r="EN37" i="2"/>
  <c r="P37" i="2"/>
  <c r="AD37" i="2"/>
  <c r="AR37" i="2"/>
  <c r="BG37" i="2"/>
  <c r="BV37" i="2"/>
  <c r="CJ37" i="2"/>
  <c r="CX37" i="2"/>
  <c r="DL37" i="2"/>
  <c r="EA37" i="2"/>
  <c r="EO37" i="2"/>
  <c r="Q37" i="2"/>
  <c r="AE37" i="2"/>
  <c r="AT37" i="2"/>
  <c r="BI37" i="2"/>
  <c r="BW37" i="2"/>
  <c r="CK37" i="2"/>
  <c r="CY37" i="2"/>
  <c r="DN37" i="2"/>
  <c r="EB37" i="2"/>
  <c r="EP37" i="2"/>
  <c r="R37" i="2"/>
  <c r="AF37" i="2"/>
  <c r="AV37" i="2"/>
  <c r="BJ37" i="2"/>
  <c r="BX37" i="2"/>
  <c r="CL37" i="2"/>
  <c r="CZ37" i="2"/>
  <c r="DO37" i="2"/>
  <c r="EC37" i="2"/>
  <c r="EQ37" i="2"/>
  <c r="S37" i="2"/>
  <c r="AI37" i="2"/>
  <c r="AW37" i="2"/>
  <c r="BK37" i="2"/>
  <c r="BY37" i="2"/>
  <c r="CM37" i="2"/>
  <c r="DB37" i="2"/>
  <c r="DP37" i="2"/>
  <c r="ED37" i="2"/>
  <c r="ER37" i="2"/>
  <c r="AK37" i="2"/>
  <c r="CA37" i="2"/>
  <c r="DR37" i="2"/>
  <c r="AL37" i="2"/>
  <c r="CB37" i="2"/>
  <c r="DS37" i="2"/>
  <c r="AM37" i="2"/>
  <c r="CD37" i="2"/>
  <c r="DT37" i="2"/>
  <c r="AX37" i="2"/>
  <c r="CN37" i="2"/>
  <c r="EE37" i="2"/>
  <c r="H37" i="2"/>
  <c r="AY37" i="2"/>
  <c r="CP37" i="2"/>
  <c r="EF37" i="2"/>
  <c r="J37" i="2"/>
  <c r="AZ37" i="2"/>
  <c r="CQ37" i="2"/>
  <c r="EG37" i="2"/>
  <c r="K37" i="2"/>
  <c r="BA37" i="2"/>
  <c r="CR37" i="2"/>
  <c r="EI37" i="2"/>
  <c r="V37" i="2"/>
  <c r="BL37" i="2"/>
  <c r="DC37" i="2"/>
  <c r="ES37" i="2"/>
  <c r="Y37" i="2"/>
  <c r="BO37" i="2"/>
  <c r="DF37" i="2"/>
  <c r="BM37" i="2"/>
  <c r="BN37" i="2"/>
  <c r="BZ37" i="2"/>
  <c r="DD37" i="2"/>
  <c r="DE37" i="2"/>
  <c r="DQ37" i="2"/>
  <c r="ET37" i="2"/>
  <c r="X37" i="2"/>
  <c r="W37" i="2"/>
  <c r="AJ37" i="2"/>
  <c r="Q16" i="3" l="1"/>
  <c r="S16" i="3"/>
  <c r="R16" i="3"/>
  <c r="P16" i="3"/>
  <c r="O16" i="3"/>
  <c r="N16" i="3"/>
  <c r="M16" i="3"/>
  <c r="L16" i="3"/>
  <c r="K16" i="3"/>
  <c r="X16" i="3"/>
  <c r="J16" i="3"/>
  <c r="U16" i="3"/>
  <c r="G16" i="3"/>
  <c r="H16" i="3"/>
  <c r="I16" i="3"/>
  <c r="W16" i="3"/>
  <c r="V16" i="3"/>
  <c r="T16" i="3"/>
  <c r="E18" i="3"/>
  <c r="D17" i="3"/>
  <c r="X38" i="3"/>
  <c r="Y1" i="3"/>
  <c r="X2" i="3"/>
  <c r="X28" i="3"/>
  <c r="X26" i="3"/>
  <c r="X27" i="3"/>
  <c r="X3" i="3"/>
  <c r="X29" i="3"/>
  <c r="X4" i="3"/>
  <c r="X5" i="3"/>
  <c r="X30" i="3"/>
  <c r="X6" i="3"/>
  <c r="X7" i="3"/>
  <c r="X31" i="3"/>
  <c r="X8" i="3"/>
  <c r="X32" i="3"/>
  <c r="X9" i="3"/>
  <c r="X33" i="3"/>
  <c r="X34" i="3"/>
  <c r="X10" i="3"/>
  <c r="X35" i="3"/>
  <c r="X11" i="3"/>
  <c r="X36" i="3"/>
  <c r="X12" i="3"/>
  <c r="X13" i="3"/>
  <c r="X37" i="3"/>
  <c r="X14" i="3"/>
  <c r="Y16" i="3" l="1"/>
  <c r="Z1" i="3"/>
  <c r="Y2" i="3"/>
  <c r="Y38" i="3"/>
  <c r="Y28" i="3"/>
  <c r="Y3" i="3"/>
  <c r="Y27" i="3"/>
  <c r="Y26" i="3"/>
  <c r="Y5" i="3"/>
  <c r="Y4" i="3"/>
  <c r="Y29" i="3"/>
  <c r="Y30" i="3"/>
  <c r="Y6" i="3"/>
  <c r="Y31" i="3"/>
  <c r="Y7" i="3"/>
  <c r="Y8" i="3"/>
  <c r="Y32" i="3"/>
  <c r="Y33" i="3"/>
  <c r="Y9" i="3"/>
  <c r="Y10" i="3"/>
  <c r="Y34" i="3"/>
  <c r="Y11" i="3"/>
  <c r="Y35" i="3"/>
  <c r="Y36" i="3"/>
  <c r="Y12" i="3"/>
  <c r="Y13" i="3"/>
  <c r="Y37" i="3"/>
  <c r="Y14" i="3"/>
  <c r="Y15" i="3"/>
  <c r="X17" i="3"/>
  <c r="L17" i="3"/>
  <c r="N17" i="3"/>
  <c r="Z17" i="3"/>
  <c r="K17" i="3"/>
  <c r="Y17" i="3"/>
  <c r="J17" i="3"/>
  <c r="W17" i="3"/>
  <c r="I17" i="3"/>
  <c r="V17" i="3"/>
  <c r="H17" i="3"/>
  <c r="U17" i="3"/>
  <c r="G17" i="3"/>
  <c r="T17" i="3"/>
  <c r="S17" i="3"/>
  <c r="R17" i="3"/>
  <c r="O17" i="3"/>
  <c r="Q17" i="3"/>
  <c r="P17" i="3"/>
  <c r="M17" i="3"/>
  <c r="D18" i="3"/>
  <c r="E19" i="3"/>
  <c r="E20" i="3" l="1"/>
  <c r="D19" i="3"/>
  <c r="S18" i="3"/>
  <c r="G18" i="3"/>
  <c r="V18" i="3"/>
  <c r="I18" i="3"/>
  <c r="T18" i="3"/>
  <c r="R18" i="3"/>
  <c r="Q18" i="3"/>
  <c r="P18" i="3"/>
  <c r="O18" i="3"/>
  <c r="N18" i="3"/>
  <c r="M18" i="3"/>
  <c r="Z18" i="3"/>
  <c r="L18" i="3"/>
  <c r="W18" i="3"/>
  <c r="H18" i="3"/>
  <c r="Y18" i="3"/>
  <c r="X18" i="3"/>
  <c r="U18" i="3"/>
  <c r="K18" i="3"/>
  <c r="J18" i="3"/>
  <c r="AA1" i="3"/>
  <c r="AA18" i="3" s="1"/>
  <c r="Z2" i="3"/>
  <c r="Z38" i="3"/>
  <c r="Z27" i="3"/>
  <c r="Z28" i="3"/>
  <c r="Z3" i="3"/>
  <c r="Z26" i="3"/>
  <c r="Z4" i="3"/>
  <c r="Z5" i="3"/>
  <c r="Z29" i="3"/>
  <c r="Z30" i="3"/>
  <c r="Z6" i="3"/>
  <c r="Z31" i="3"/>
  <c r="Z7" i="3"/>
  <c r="Z32" i="3"/>
  <c r="Z8" i="3"/>
  <c r="Z33" i="3"/>
  <c r="Z9" i="3"/>
  <c r="Z34" i="3"/>
  <c r="Z10" i="3"/>
  <c r="Z11" i="3"/>
  <c r="Z35" i="3"/>
  <c r="Z12" i="3"/>
  <c r="Z36" i="3"/>
  <c r="Z13" i="3"/>
  <c r="Z37" i="3"/>
  <c r="Z14" i="3"/>
  <c r="Z15" i="3"/>
  <c r="Z16" i="3"/>
  <c r="AB1" i="3" l="1"/>
  <c r="AA2" i="3"/>
  <c r="AA38" i="3"/>
  <c r="AA28" i="3"/>
  <c r="AA26" i="3"/>
  <c r="AA3" i="3"/>
  <c r="AA27" i="3"/>
  <c r="AA4" i="3"/>
  <c r="AA5" i="3"/>
  <c r="AA29" i="3"/>
  <c r="AA6" i="3"/>
  <c r="AA30" i="3"/>
  <c r="AA7" i="3"/>
  <c r="AA31" i="3"/>
  <c r="AA8" i="3"/>
  <c r="AA32" i="3"/>
  <c r="AA33" i="3"/>
  <c r="AA9" i="3"/>
  <c r="AA10" i="3"/>
  <c r="AA34" i="3"/>
  <c r="AA11" i="3"/>
  <c r="AA35" i="3"/>
  <c r="AA36" i="3"/>
  <c r="AA12" i="3"/>
  <c r="AA37" i="3"/>
  <c r="AA13" i="3"/>
  <c r="AA14" i="3"/>
  <c r="AA15" i="3"/>
  <c r="AA16" i="3"/>
  <c r="AA17" i="3"/>
  <c r="Z19" i="3"/>
  <c r="N19" i="3"/>
  <c r="Q19" i="3"/>
  <c r="AB19" i="3"/>
  <c r="M19" i="3"/>
  <c r="AA19" i="3"/>
  <c r="L19" i="3"/>
  <c r="Y19" i="3"/>
  <c r="K19" i="3"/>
  <c r="X19" i="3"/>
  <c r="J19" i="3"/>
  <c r="W19" i="3"/>
  <c r="I19" i="3"/>
  <c r="V19" i="3"/>
  <c r="H19" i="3"/>
  <c r="U19" i="3"/>
  <c r="G19" i="3"/>
  <c r="T19" i="3"/>
  <c r="P19" i="3"/>
  <c r="S19" i="3"/>
  <c r="R19" i="3"/>
  <c r="O19" i="3"/>
  <c r="E21" i="3"/>
  <c r="D20" i="3"/>
  <c r="U20" i="3" l="1"/>
  <c r="I20" i="3"/>
  <c r="Z20" i="3"/>
  <c r="M20" i="3"/>
  <c r="R20" i="3"/>
  <c r="Y20" i="3"/>
  <c r="J20" i="3"/>
  <c r="T20" i="3"/>
  <c r="S20" i="3"/>
  <c r="Q20" i="3"/>
  <c r="P20" i="3"/>
  <c r="O20" i="3"/>
  <c r="N20" i="3"/>
  <c r="L20" i="3"/>
  <c r="AB20" i="3"/>
  <c r="K20" i="3"/>
  <c r="W20" i="3"/>
  <c r="AA20" i="3"/>
  <c r="X20" i="3"/>
  <c r="V20" i="3"/>
  <c r="H20" i="3"/>
  <c r="G20" i="3"/>
  <c r="E22" i="3"/>
  <c r="D21" i="3"/>
  <c r="AC1" i="3"/>
  <c r="AC20" i="3" s="1"/>
  <c r="AB2" i="3"/>
  <c r="AB38" i="3"/>
  <c r="AB27" i="3"/>
  <c r="AB28" i="3"/>
  <c r="AB26" i="3"/>
  <c r="AB3" i="3"/>
  <c r="AB29" i="3"/>
  <c r="AB5" i="3"/>
  <c r="AB4" i="3"/>
  <c r="AB6" i="3"/>
  <c r="AB30" i="3"/>
  <c r="AB31" i="3"/>
  <c r="AB7" i="3"/>
  <c r="AB8" i="3"/>
  <c r="AB32" i="3"/>
  <c r="AB9" i="3"/>
  <c r="AB33" i="3"/>
  <c r="AB10" i="3"/>
  <c r="AB34" i="3"/>
  <c r="AB35" i="3"/>
  <c r="AB11" i="3"/>
  <c r="AB12" i="3"/>
  <c r="AB36" i="3"/>
  <c r="AB37" i="3"/>
  <c r="AB13" i="3"/>
  <c r="AB14" i="3"/>
  <c r="AB15" i="3"/>
  <c r="AB16" i="3"/>
  <c r="AB17" i="3"/>
  <c r="AB18" i="3"/>
  <c r="AD1" i="3" l="1"/>
  <c r="AD21" i="3" s="1"/>
  <c r="AC38" i="3"/>
  <c r="AC2" i="3"/>
  <c r="AC27" i="3"/>
  <c r="AC3" i="3"/>
  <c r="AC28" i="3"/>
  <c r="AC26" i="3"/>
  <c r="AC5" i="3"/>
  <c r="AC29" i="3"/>
  <c r="AC4" i="3"/>
  <c r="AC6" i="3"/>
  <c r="AC30" i="3"/>
  <c r="AC7" i="3"/>
  <c r="AC31" i="3"/>
  <c r="AC32" i="3"/>
  <c r="AC8" i="3"/>
  <c r="AC33" i="3"/>
  <c r="AC9" i="3"/>
  <c r="AC10" i="3"/>
  <c r="AC34" i="3"/>
  <c r="AC11" i="3"/>
  <c r="AC35" i="3"/>
  <c r="AC36" i="3"/>
  <c r="AC12" i="3"/>
  <c r="AC37" i="3"/>
  <c r="AC13" i="3"/>
  <c r="AC14" i="3"/>
  <c r="AC15" i="3"/>
  <c r="AC16" i="3"/>
  <c r="AC17" i="3"/>
  <c r="AC18" i="3"/>
  <c r="AC19" i="3"/>
  <c r="AB21" i="3"/>
  <c r="P21" i="3"/>
  <c r="U21" i="3"/>
  <c r="H21" i="3"/>
  <c r="Z21" i="3"/>
  <c r="L21" i="3"/>
  <c r="Q21" i="3"/>
  <c r="X21" i="3"/>
  <c r="G21" i="3"/>
  <c r="W21" i="3"/>
  <c r="V21" i="3"/>
  <c r="T21" i="3"/>
  <c r="S21" i="3"/>
  <c r="R21" i="3"/>
  <c r="O21" i="3"/>
  <c r="N21" i="3"/>
  <c r="AA21" i="3"/>
  <c r="J21" i="3"/>
  <c r="I21" i="3"/>
  <c r="K21" i="3"/>
  <c r="M21" i="3"/>
  <c r="AC21" i="3"/>
  <c r="Y21" i="3"/>
  <c r="D22" i="3"/>
  <c r="E23" i="3"/>
  <c r="AE1" i="3" l="1"/>
  <c r="AD2" i="3"/>
  <c r="AD38" i="3"/>
  <c r="AD3" i="3"/>
  <c r="AD27" i="3"/>
  <c r="AD28" i="3"/>
  <c r="AD26" i="3"/>
  <c r="AD5" i="3"/>
  <c r="AD29" i="3"/>
  <c r="AD4" i="3"/>
  <c r="AD6" i="3"/>
  <c r="AD30" i="3"/>
  <c r="AD31" i="3"/>
  <c r="AD7" i="3"/>
  <c r="AD8" i="3"/>
  <c r="AD32" i="3"/>
  <c r="AD33" i="3"/>
  <c r="AD9" i="3"/>
  <c r="AD10" i="3"/>
  <c r="AD34" i="3"/>
  <c r="AD35" i="3"/>
  <c r="AD11" i="3"/>
  <c r="AD36" i="3"/>
  <c r="AD12" i="3"/>
  <c r="AD37" i="3"/>
  <c r="AD13" i="3"/>
  <c r="AD14" i="3"/>
  <c r="AD15" i="3"/>
  <c r="AD16" i="3"/>
  <c r="AD17" i="3"/>
  <c r="AD18" i="3"/>
  <c r="AD19" i="3"/>
  <c r="AD20" i="3"/>
  <c r="E24" i="3"/>
  <c r="D23" i="3"/>
  <c r="W22" i="3"/>
  <c r="K22" i="3"/>
  <c r="AC22" i="3"/>
  <c r="P22" i="3"/>
  <c r="S22" i="3"/>
  <c r="V22" i="3"/>
  <c r="G22" i="3"/>
  <c r="AA22" i="3"/>
  <c r="J22" i="3"/>
  <c r="Z22" i="3"/>
  <c r="I22" i="3"/>
  <c r="Y22" i="3"/>
  <c r="H22" i="3"/>
  <c r="X22" i="3"/>
  <c r="U22" i="3"/>
  <c r="T22" i="3"/>
  <c r="R22" i="3"/>
  <c r="Q22" i="3"/>
  <c r="AD22" i="3"/>
  <c r="M22" i="3"/>
  <c r="AE22" i="3"/>
  <c r="AB22" i="3"/>
  <c r="O22" i="3"/>
  <c r="N22" i="3"/>
  <c r="L22" i="3"/>
  <c r="AD23" i="3" l="1"/>
  <c r="R23" i="3"/>
  <c r="W23" i="3"/>
  <c r="J23" i="3"/>
  <c r="Z23" i="3"/>
  <c r="L23" i="3"/>
  <c r="AB23" i="3"/>
  <c r="M23" i="3"/>
  <c r="AE23" i="3"/>
  <c r="N23" i="3"/>
  <c r="AC23" i="3"/>
  <c r="K23" i="3"/>
  <c r="AA23" i="3"/>
  <c r="I23" i="3"/>
  <c r="Y23" i="3"/>
  <c r="H23" i="3"/>
  <c r="X23" i="3"/>
  <c r="G23" i="3"/>
  <c r="V23" i="3"/>
  <c r="U23" i="3"/>
  <c r="T23" i="3"/>
  <c r="P23" i="3"/>
  <c r="S23" i="3"/>
  <c r="Q23" i="3"/>
  <c r="O23" i="3"/>
  <c r="E25" i="3"/>
  <c r="D25" i="3" s="1"/>
  <c r="D24" i="3"/>
  <c r="AE38" i="3"/>
  <c r="AF1" i="3"/>
  <c r="AF23" i="3" s="1"/>
  <c r="AE2" i="3"/>
  <c r="AE26" i="3"/>
  <c r="AE3" i="3"/>
  <c r="AE27" i="3"/>
  <c r="AE28" i="3"/>
  <c r="AE4" i="3"/>
  <c r="AE5" i="3"/>
  <c r="AE29" i="3"/>
  <c r="AE30" i="3"/>
  <c r="AE6" i="3"/>
  <c r="AE7" i="3"/>
  <c r="AE31" i="3"/>
  <c r="AE32" i="3"/>
  <c r="AE8" i="3"/>
  <c r="AE9" i="3"/>
  <c r="AE33" i="3"/>
  <c r="AE10" i="3"/>
  <c r="AE34" i="3"/>
  <c r="AE11" i="3"/>
  <c r="AE35" i="3"/>
  <c r="AE12" i="3"/>
  <c r="AE36" i="3"/>
  <c r="AE37" i="3"/>
  <c r="AE13" i="3"/>
  <c r="AE14" i="3"/>
  <c r="AE15" i="3"/>
  <c r="AE16" i="3"/>
  <c r="AE17" i="3"/>
  <c r="AE18" i="3"/>
  <c r="AE19" i="3"/>
  <c r="AE20" i="3"/>
  <c r="AE21" i="3"/>
  <c r="AG1" i="3" l="1"/>
  <c r="AF2" i="3"/>
  <c r="AF38" i="3"/>
  <c r="AF28" i="3"/>
  <c r="AF26" i="3"/>
  <c r="AF3" i="3"/>
  <c r="AF27" i="3"/>
  <c r="AF5" i="3"/>
  <c r="AF29" i="3"/>
  <c r="AF4" i="3"/>
  <c r="AF30" i="3"/>
  <c r="AF6" i="3"/>
  <c r="AF7" i="3"/>
  <c r="AF31" i="3"/>
  <c r="AF8" i="3"/>
  <c r="AF32" i="3"/>
  <c r="AF33" i="3"/>
  <c r="AF9" i="3"/>
  <c r="AF34" i="3"/>
  <c r="AF10" i="3"/>
  <c r="AF11" i="3"/>
  <c r="AF35" i="3"/>
  <c r="AF12" i="3"/>
  <c r="AF36" i="3"/>
  <c r="AF37" i="3"/>
  <c r="AF13" i="3"/>
  <c r="AF14" i="3"/>
  <c r="AF15" i="3"/>
  <c r="AF16" i="3"/>
  <c r="AF17" i="3"/>
  <c r="AF18" i="3"/>
  <c r="AF19" i="3"/>
  <c r="AF20" i="3"/>
  <c r="AF21" i="3"/>
  <c r="AF22" i="3"/>
  <c r="AG24" i="3"/>
  <c r="U24" i="3"/>
  <c r="I24" i="3"/>
  <c r="Y24" i="3"/>
  <c r="M24" i="3"/>
  <c r="V24" i="3"/>
  <c r="G24" i="3"/>
  <c r="X24" i="3"/>
  <c r="H24" i="3"/>
  <c r="W24" i="3"/>
  <c r="T24" i="3"/>
  <c r="S24" i="3"/>
  <c r="R24" i="3"/>
  <c r="Q24" i="3"/>
  <c r="AD24" i="3"/>
  <c r="AC24" i="3"/>
  <c r="AB24" i="3"/>
  <c r="AA24" i="3"/>
  <c r="Z24" i="3"/>
  <c r="P24" i="3"/>
  <c r="O24" i="3"/>
  <c r="N24" i="3"/>
  <c r="AF24" i="3"/>
  <c r="J24" i="3"/>
  <c r="AE24" i="3"/>
  <c r="L24" i="3"/>
  <c r="K24" i="3"/>
  <c r="AB25" i="3"/>
  <c r="P25" i="3"/>
  <c r="W25" i="3"/>
  <c r="K25" i="3"/>
  <c r="AF25" i="3"/>
  <c r="T25" i="3"/>
  <c r="H25" i="3"/>
  <c r="X25" i="3"/>
  <c r="G25" i="3"/>
  <c r="V25" i="3"/>
  <c r="Q25" i="3"/>
  <c r="O25" i="3"/>
  <c r="AG25" i="3"/>
  <c r="N25" i="3"/>
  <c r="AE25" i="3"/>
  <c r="M25" i="3"/>
  <c r="AD25" i="3"/>
  <c r="L25" i="3"/>
  <c r="AC25" i="3"/>
  <c r="J25" i="3"/>
  <c r="AA25" i="3"/>
  <c r="I25" i="3"/>
  <c r="Z25" i="3"/>
  <c r="Y25" i="3"/>
  <c r="U25" i="3"/>
  <c r="S25" i="3"/>
  <c r="R25" i="3"/>
  <c r="M3" i="4" l="1"/>
  <c r="Y3" i="4"/>
  <c r="U3" i="4"/>
  <c r="Z3" i="4"/>
  <c r="S3" i="4"/>
  <c r="O3" i="4"/>
  <c r="G3" i="4"/>
  <c r="R3" i="4"/>
  <c r="E3" i="4"/>
  <c r="X3" i="4"/>
  <c r="K3" i="4"/>
  <c r="I3" i="4"/>
  <c r="W3" i="4"/>
  <c r="L3" i="4"/>
  <c r="F3" i="4"/>
  <c r="B3" i="4"/>
  <c r="AA3" i="4"/>
  <c r="N3" i="4"/>
  <c r="C3" i="4"/>
  <c r="Q3" i="4"/>
  <c r="P3" i="4"/>
  <c r="D3" i="4"/>
  <c r="J3" i="4"/>
  <c r="V3" i="4"/>
  <c r="H3" i="4"/>
  <c r="T3" i="4"/>
  <c r="AH1" i="3"/>
  <c r="AG2" i="3"/>
  <c r="AG38" i="3"/>
  <c r="AG3" i="3"/>
  <c r="AG27" i="3"/>
  <c r="AG28" i="3"/>
  <c r="AG26" i="3"/>
  <c r="AG5" i="3"/>
  <c r="AG29" i="3"/>
  <c r="AG4" i="3"/>
  <c r="AG6" i="3"/>
  <c r="AG30" i="3"/>
  <c r="AG31" i="3"/>
  <c r="AG7" i="3"/>
  <c r="AG32" i="3"/>
  <c r="AG8" i="3"/>
  <c r="AG9" i="3"/>
  <c r="AG33" i="3"/>
  <c r="AG34" i="3"/>
  <c r="AG10" i="3"/>
  <c r="AG11" i="3"/>
  <c r="AG35" i="3"/>
  <c r="AG36" i="3"/>
  <c r="AG12" i="3"/>
  <c r="AG37" i="3"/>
  <c r="AG13" i="3"/>
  <c r="AG14" i="3"/>
  <c r="AG15" i="3"/>
  <c r="AG16" i="3"/>
  <c r="AG17" i="3"/>
  <c r="AG18" i="3"/>
  <c r="AG19" i="3"/>
  <c r="AG20" i="3"/>
  <c r="AG21" i="3"/>
  <c r="AG22" i="3"/>
  <c r="AG23" i="3"/>
  <c r="AB3" i="4" l="1"/>
  <c r="AI1" i="3"/>
  <c r="AH38" i="3"/>
  <c r="AH2" i="3"/>
  <c r="AH3" i="3"/>
  <c r="AH28" i="3"/>
  <c r="AH27" i="3"/>
  <c r="AH26" i="3"/>
  <c r="AH29" i="3"/>
  <c r="AH4" i="3"/>
  <c r="AH5" i="3"/>
  <c r="AH6" i="3"/>
  <c r="AH30" i="3"/>
  <c r="AH7" i="3"/>
  <c r="AH31" i="3"/>
  <c r="AH8" i="3"/>
  <c r="AH32" i="3"/>
  <c r="AH33" i="3"/>
  <c r="AH9" i="3"/>
  <c r="AH34" i="3"/>
  <c r="AH10" i="3"/>
  <c r="AH35" i="3"/>
  <c r="AH11" i="3"/>
  <c r="AH12" i="3"/>
  <c r="AH36" i="3"/>
  <c r="AH37" i="3"/>
  <c r="AH13" i="3"/>
  <c r="AH14" i="3"/>
  <c r="AH15" i="3"/>
  <c r="AH16" i="3"/>
  <c r="AH17" i="3"/>
  <c r="AH18" i="3"/>
  <c r="AH19" i="3"/>
  <c r="AH20" i="3"/>
  <c r="AH21" i="3"/>
  <c r="AH22" i="3"/>
  <c r="AH23" i="3"/>
  <c r="AH25" i="3"/>
  <c r="AH24" i="3"/>
  <c r="CC2" i="4"/>
  <c r="CO2" i="4"/>
  <c r="DD2" i="4"/>
  <c r="DP2" i="4"/>
  <c r="EB2" i="4"/>
  <c r="EN2" i="4"/>
  <c r="DE2" i="4"/>
  <c r="DQ2" i="4"/>
  <c r="EC2" i="4"/>
  <c r="EO2" i="4"/>
  <c r="CT2" i="4"/>
  <c r="DF2" i="4"/>
  <c r="DR2" i="4"/>
  <c r="ED2" i="4"/>
  <c r="CU2" i="4"/>
  <c r="DG2" i="4"/>
  <c r="DS2" i="4"/>
  <c r="F2" i="4"/>
  <c r="P2" i="4"/>
  <c r="CX2" i="4"/>
  <c r="EA2" i="4"/>
  <c r="Q2" i="4"/>
  <c r="BM2" i="4"/>
  <c r="DH2" i="4"/>
  <c r="EG2" i="4"/>
  <c r="AC2" i="4"/>
  <c r="BY2" i="4"/>
  <c r="EH2" i="4"/>
  <c r="EM2" i="4"/>
  <c r="AO2" i="4"/>
  <c r="DV2" i="4"/>
  <c r="BC2" i="4"/>
  <c r="CM2" i="4"/>
  <c r="CW2" i="4"/>
  <c r="DT2" i="4"/>
  <c r="DC2" i="4" l="1"/>
  <c r="BN2" i="4"/>
  <c r="CV2" i="4"/>
  <c r="CA2" i="4"/>
  <c r="CQ2" i="4"/>
  <c r="CK2" i="4"/>
  <c r="CP2" i="4"/>
  <c r="CN2" i="4"/>
  <c r="BS2" i="4"/>
  <c r="CL2" i="4"/>
  <c r="CH2" i="4"/>
  <c r="AT2" i="4"/>
  <c r="AB2" i="4"/>
  <c r="BV2" i="4"/>
  <c r="CG2" i="4"/>
  <c r="CF2" i="4"/>
  <c r="AI2" i="4"/>
  <c r="AH2" i="4"/>
  <c r="AG2" i="4"/>
  <c r="AF2" i="4"/>
  <c r="AQ2" i="4"/>
  <c r="EI2" i="4"/>
  <c r="EF2" i="4"/>
  <c r="BZ2" i="4"/>
  <c r="BK2" i="4"/>
  <c r="BJ2" i="4"/>
  <c r="BU2" i="4"/>
  <c r="BT2" i="4"/>
  <c r="W2" i="4"/>
  <c r="V2" i="4"/>
  <c r="U2" i="4"/>
  <c r="T2" i="4"/>
  <c r="CE2" i="4"/>
  <c r="BP2" i="4"/>
  <c r="DK2" i="4"/>
  <c r="BE2" i="4"/>
  <c r="CJ2" i="4"/>
  <c r="AR2" i="4"/>
  <c r="AZ2" i="4"/>
  <c r="AY2" i="4"/>
  <c r="AX2" i="4"/>
  <c r="BI2" i="4"/>
  <c r="BH2" i="4"/>
  <c r="K2" i="4"/>
  <c r="J2" i="4"/>
  <c r="I2" i="4"/>
  <c r="H2" i="4"/>
  <c r="CS2" i="4"/>
  <c r="AN2" i="4"/>
  <c r="G2" i="4"/>
  <c r="BO2" i="4"/>
  <c r="BB2" i="4"/>
  <c r="AM2" i="4"/>
  <c r="AL2" i="4"/>
  <c r="AW2" i="4"/>
  <c r="AV2" i="4"/>
  <c r="EL2" i="4"/>
  <c r="EK2" i="4"/>
  <c r="EJ2" i="4"/>
  <c r="CB2" i="4"/>
  <c r="BR2" i="4"/>
  <c r="BG2" i="4"/>
  <c r="BX2" i="4"/>
  <c r="CR2" i="4"/>
  <c r="DW2" i="4"/>
  <c r="S2" i="4"/>
  <c r="AP2" i="4"/>
  <c r="AA2" i="4"/>
  <c r="Z2" i="4"/>
  <c r="AK2" i="4"/>
  <c r="AJ2" i="4"/>
  <c r="DZ2" i="4"/>
  <c r="DY2" i="4"/>
  <c r="DX2" i="4"/>
  <c r="BF2" i="4"/>
  <c r="BL2" i="4"/>
  <c r="AS2" i="4"/>
  <c r="BW2" i="4"/>
  <c r="AE2" i="4"/>
  <c r="E2" i="4"/>
  <c r="EE2" i="4"/>
  <c r="N2" i="4"/>
  <c r="X2" i="4"/>
  <c r="DN2" i="4"/>
  <c r="DM2" i="4"/>
  <c r="DL2" i="4"/>
  <c r="CD2" i="4"/>
  <c r="BQ2" i="4"/>
  <c r="BD2" i="4"/>
  <c r="CI2" i="4"/>
  <c r="AU2" i="4"/>
  <c r="DJ2" i="4"/>
  <c r="BA2" i="4"/>
  <c r="D2" i="4"/>
  <c r="AD2" i="4"/>
  <c r="O2" i="4"/>
  <c r="Y2" i="4"/>
  <c r="DU2" i="4"/>
  <c r="DO2" i="4"/>
  <c r="DI2" i="4"/>
  <c r="CY2" i="4"/>
  <c r="R2" i="4"/>
  <c r="C2" i="4"/>
  <c r="B2" i="4"/>
  <c r="M2" i="4"/>
  <c r="L2" i="4"/>
  <c r="DB2" i="4"/>
  <c r="DA2" i="4"/>
  <c r="CZ2" i="4"/>
  <c r="AC3" i="4"/>
  <c r="AI38" i="3"/>
  <c r="AJ1" i="3"/>
  <c r="AI2" i="3"/>
  <c r="AI27" i="3"/>
  <c r="AI28" i="3"/>
  <c r="AI26" i="3"/>
  <c r="AI3" i="3"/>
  <c r="AI29" i="3"/>
  <c r="AI4" i="3"/>
  <c r="AI5" i="3"/>
  <c r="AI30" i="3"/>
  <c r="AI6" i="3"/>
  <c r="AI31" i="3"/>
  <c r="AI7" i="3"/>
  <c r="AI8" i="3"/>
  <c r="AI32" i="3"/>
  <c r="AI9" i="3"/>
  <c r="AI33" i="3"/>
  <c r="AI34" i="3"/>
  <c r="AI10" i="3"/>
  <c r="AI35" i="3"/>
  <c r="AI11" i="3"/>
  <c r="AI36" i="3"/>
  <c r="AI12" i="3"/>
  <c r="AI37" i="3"/>
  <c r="AI13" i="3"/>
  <c r="AI14" i="3"/>
  <c r="AI15" i="3"/>
  <c r="AI16" i="3"/>
  <c r="AI17" i="3"/>
  <c r="AI18" i="3"/>
  <c r="AI19" i="3"/>
  <c r="AI20" i="3"/>
  <c r="AI21" i="3"/>
  <c r="AI22" i="3"/>
  <c r="AI23" i="3"/>
  <c r="AI25" i="3"/>
  <c r="AI24" i="3"/>
  <c r="AD3" i="4" l="1"/>
  <c r="AK1" i="3"/>
  <c r="AJ38" i="3"/>
  <c r="AJ2" i="3"/>
  <c r="AJ28" i="3"/>
  <c r="AJ26" i="3"/>
  <c r="AJ3" i="3"/>
  <c r="AJ27" i="3"/>
  <c r="AJ29" i="3"/>
  <c r="AJ4" i="3"/>
  <c r="AJ5" i="3"/>
  <c r="AJ30" i="3"/>
  <c r="AJ6" i="3"/>
  <c r="AJ7" i="3"/>
  <c r="AJ31" i="3"/>
  <c r="AJ8" i="3"/>
  <c r="AJ32" i="3"/>
  <c r="AJ9" i="3"/>
  <c r="AJ33" i="3"/>
  <c r="AJ34" i="3"/>
  <c r="AJ10" i="3"/>
  <c r="AJ11" i="3"/>
  <c r="AJ35" i="3"/>
  <c r="AJ12" i="3"/>
  <c r="AJ36" i="3"/>
  <c r="AJ13" i="3"/>
  <c r="AJ37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E3" i="4" l="1"/>
  <c r="AL1" i="3"/>
  <c r="AK2" i="3"/>
  <c r="AK38" i="3"/>
  <c r="AK26" i="3"/>
  <c r="AK28" i="3"/>
  <c r="AK27" i="3"/>
  <c r="AK3" i="3"/>
  <c r="AK4" i="3"/>
  <c r="AK5" i="3"/>
  <c r="AK29" i="3"/>
  <c r="AK30" i="3"/>
  <c r="AK6" i="3"/>
  <c r="AK7" i="3"/>
  <c r="AK31" i="3"/>
  <c r="AK32" i="3"/>
  <c r="AK8" i="3"/>
  <c r="AK33" i="3"/>
  <c r="AK9" i="3"/>
  <c r="AK10" i="3"/>
  <c r="AK34" i="3"/>
  <c r="AK11" i="3"/>
  <c r="AK35" i="3"/>
  <c r="AK12" i="3"/>
  <c r="AK36" i="3"/>
  <c r="AK13" i="3"/>
  <c r="AK37" i="3"/>
  <c r="AK14" i="3"/>
  <c r="AK15" i="3"/>
  <c r="AK16" i="3"/>
  <c r="AK17" i="3"/>
  <c r="AK18" i="3"/>
  <c r="AK19" i="3"/>
  <c r="AK20" i="3"/>
  <c r="AK21" i="3"/>
  <c r="AK22" i="3"/>
  <c r="AK23" i="3"/>
  <c r="AK25" i="3"/>
  <c r="AK24" i="3"/>
  <c r="AF3" i="4" l="1"/>
  <c r="AM1" i="3"/>
  <c r="AL2" i="3"/>
  <c r="AL38" i="3"/>
  <c r="AL28" i="3"/>
  <c r="AL3" i="3"/>
  <c r="AL27" i="3"/>
  <c r="AL26" i="3"/>
  <c r="AL29" i="3"/>
  <c r="AL4" i="3"/>
  <c r="AL5" i="3"/>
  <c r="AL30" i="3"/>
  <c r="AL6" i="3"/>
  <c r="AL7" i="3"/>
  <c r="AL31" i="3"/>
  <c r="AL32" i="3"/>
  <c r="AL8" i="3"/>
  <c r="AL33" i="3"/>
  <c r="AL9" i="3"/>
  <c r="AL10" i="3"/>
  <c r="AL34" i="3"/>
  <c r="AL11" i="3"/>
  <c r="AL35" i="3"/>
  <c r="AL36" i="3"/>
  <c r="AL12" i="3"/>
  <c r="AL13" i="3"/>
  <c r="AL37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G3" i="4" l="1"/>
  <c r="AN1" i="3"/>
  <c r="AM2" i="3"/>
  <c r="AM38" i="3"/>
  <c r="AM27" i="3"/>
  <c r="AM28" i="3"/>
  <c r="AM26" i="3"/>
  <c r="AM3" i="3"/>
  <c r="AM29" i="3"/>
  <c r="AM5" i="3"/>
  <c r="AM4" i="3"/>
  <c r="AM6" i="3"/>
  <c r="AM30" i="3"/>
  <c r="AM7" i="3"/>
  <c r="AM31" i="3"/>
  <c r="AM8" i="3"/>
  <c r="AM32" i="3"/>
  <c r="AM9" i="3"/>
  <c r="AM33" i="3"/>
  <c r="AM34" i="3"/>
  <c r="AM10" i="3"/>
  <c r="AM11" i="3"/>
  <c r="AM35" i="3"/>
  <c r="AM36" i="3"/>
  <c r="AM12" i="3"/>
  <c r="AM37" i="3"/>
  <c r="AM13" i="3"/>
  <c r="AM14" i="3"/>
  <c r="AM15" i="3"/>
  <c r="AM16" i="3"/>
  <c r="AM17" i="3"/>
  <c r="AM18" i="3"/>
  <c r="AM19" i="3"/>
  <c r="AM20" i="3"/>
  <c r="AM21" i="3"/>
  <c r="AM22" i="3"/>
  <c r="AM23" i="3"/>
  <c r="AM25" i="3"/>
  <c r="AM24" i="3"/>
  <c r="AH3" i="4" l="1"/>
  <c r="AO1" i="3"/>
  <c r="AN2" i="3"/>
  <c r="AN38" i="3"/>
  <c r="AN26" i="3"/>
  <c r="AN27" i="3"/>
  <c r="AN3" i="3"/>
  <c r="AN28" i="3"/>
  <c r="AN29" i="3"/>
  <c r="AN4" i="3"/>
  <c r="AN5" i="3"/>
  <c r="AN30" i="3"/>
  <c r="AN6" i="3"/>
  <c r="AN31" i="3"/>
  <c r="AN7" i="3"/>
  <c r="AN8" i="3"/>
  <c r="AN32" i="3"/>
  <c r="AN9" i="3"/>
  <c r="AN33" i="3"/>
  <c r="AN10" i="3"/>
  <c r="AN34" i="3"/>
  <c r="AN11" i="3"/>
  <c r="AN35" i="3"/>
  <c r="AN36" i="3"/>
  <c r="AN12" i="3"/>
  <c r="AN37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I3" i="4" l="1"/>
  <c r="AP1" i="3"/>
  <c r="AO2" i="3"/>
  <c r="AO38" i="3"/>
  <c r="AO28" i="3"/>
  <c r="AO26" i="3"/>
  <c r="AO3" i="3"/>
  <c r="AO27" i="3"/>
  <c r="AO5" i="3"/>
  <c r="AO4" i="3"/>
  <c r="AO29" i="3"/>
  <c r="AO6" i="3"/>
  <c r="AO30" i="3"/>
  <c r="AO31" i="3"/>
  <c r="AO7" i="3"/>
  <c r="AO8" i="3"/>
  <c r="AO32" i="3"/>
  <c r="AO33" i="3"/>
  <c r="AO9" i="3"/>
  <c r="AO34" i="3"/>
  <c r="AO10" i="3"/>
  <c r="AO35" i="3"/>
  <c r="AO11" i="3"/>
  <c r="AO36" i="3"/>
  <c r="AO12" i="3"/>
  <c r="AO37" i="3"/>
  <c r="AO13" i="3"/>
  <c r="AO14" i="3"/>
  <c r="AO15" i="3"/>
  <c r="AO16" i="3"/>
  <c r="AO17" i="3"/>
  <c r="AO18" i="3"/>
  <c r="AO19" i="3"/>
  <c r="AO20" i="3"/>
  <c r="AO21" i="3"/>
  <c r="AO22" i="3"/>
  <c r="AO23" i="3"/>
  <c r="AO25" i="3"/>
  <c r="AO24" i="3"/>
  <c r="AJ3" i="4" l="1"/>
  <c r="AQ1" i="3"/>
  <c r="AP38" i="3"/>
  <c r="AP2" i="3"/>
  <c r="AP27" i="3"/>
  <c r="AP3" i="3"/>
  <c r="AP28" i="3"/>
  <c r="AP26" i="3"/>
  <c r="AP29" i="3"/>
  <c r="AP4" i="3"/>
  <c r="AP5" i="3"/>
  <c r="AP30" i="3"/>
  <c r="AP6" i="3"/>
  <c r="AP7" i="3"/>
  <c r="AP31" i="3"/>
  <c r="AP8" i="3"/>
  <c r="AP32" i="3"/>
  <c r="AP33" i="3"/>
  <c r="AP9" i="3"/>
  <c r="AP10" i="3"/>
  <c r="AP34" i="3"/>
  <c r="AP11" i="3"/>
  <c r="AP35" i="3"/>
  <c r="AP36" i="3"/>
  <c r="AP12" i="3"/>
  <c r="AP37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K3" i="4" l="1"/>
  <c r="AR1" i="3"/>
  <c r="AQ2" i="3"/>
  <c r="AQ38" i="3"/>
  <c r="AQ28" i="3"/>
  <c r="AQ26" i="3"/>
  <c r="AQ3" i="3"/>
  <c r="AQ27" i="3"/>
  <c r="AQ29" i="3"/>
  <c r="AQ4" i="3"/>
  <c r="AQ5" i="3"/>
  <c r="AQ30" i="3"/>
  <c r="AQ6" i="3"/>
  <c r="AQ7" i="3"/>
  <c r="AQ31" i="3"/>
  <c r="AQ8" i="3"/>
  <c r="AQ32" i="3"/>
  <c r="AQ9" i="3"/>
  <c r="AQ33" i="3"/>
  <c r="AQ34" i="3"/>
  <c r="AQ10" i="3"/>
  <c r="AQ35" i="3"/>
  <c r="AQ11" i="3"/>
  <c r="AQ36" i="3"/>
  <c r="AQ12" i="3"/>
  <c r="AQ13" i="3"/>
  <c r="AQ37" i="3"/>
  <c r="AQ14" i="3"/>
  <c r="AQ15" i="3"/>
  <c r="AQ16" i="3"/>
  <c r="AQ17" i="3"/>
  <c r="AQ18" i="3"/>
  <c r="AQ19" i="3"/>
  <c r="AQ20" i="3"/>
  <c r="AQ21" i="3"/>
  <c r="AQ22" i="3"/>
  <c r="AQ23" i="3"/>
  <c r="AQ25" i="3"/>
  <c r="AQ24" i="3"/>
  <c r="AL3" i="4" l="1"/>
  <c r="AS1" i="3"/>
  <c r="AR2" i="3"/>
  <c r="AR38" i="3"/>
  <c r="AR28" i="3"/>
  <c r="AR26" i="3"/>
  <c r="AR3" i="3"/>
  <c r="AR27" i="3"/>
  <c r="AR29" i="3"/>
  <c r="AR4" i="3"/>
  <c r="AR5" i="3"/>
  <c r="AR30" i="3"/>
  <c r="AR6" i="3"/>
  <c r="AR31" i="3"/>
  <c r="AR7" i="3"/>
  <c r="AR8" i="3"/>
  <c r="AR32" i="3"/>
  <c r="AR9" i="3"/>
  <c r="AR33" i="3"/>
  <c r="AR34" i="3"/>
  <c r="AR10" i="3"/>
  <c r="AR35" i="3"/>
  <c r="AR11" i="3"/>
  <c r="AR12" i="3"/>
  <c r="AR36" i="3"/>
  <c r="AR13" i="3"/>
  <c r="AR37" i="3"/>
  <c r="AR14" i="3"/>
  <c r="AR15" i="3"/>
  <c r="AR16" i="3"/>
  <c r="AR17" i="3"/>
  <c r="AR18" i="3"/>
  <c r="AR19" i="3"/>
  <c r="AR20" i="3"/>
  <c r="AR21" i="3"/>
  <c r="AR22" i="3"/>
  <c r="AR23" i="3"/>
  <c r="AR25" i="3"/>
  <c r="AR24" i="3"/>
  <c r="AM3" i="4" l="1"/>
  <c r="AS38" i="3"/>
  <c r="AT1" i="3"/>
  <c r="AS2" i="3"/>
  <c r="AS3" i="3"/>
  <c r="AS27" i="3"/>
  <c r="AS28" i="3"/>
  <c r="AS26" i="3"/>
  <c r="AS29" i="3"/>
  <c r="AS4" i="3"/>
  <c r="AS5" i="3"/>
  <c r="AS6" i="3"/>
  <c r="AS30" i="3"/>
  <c r="AS31" i="3"/>
  <c r="AS7" i="3"/>
  <c r="AS8" i="3"/>
  <c r="AS32" i="3"/>
  <c r="AS9" i="3"/>
  <c r="AS33" i="3"/>
  <c r="AS10" i="3"/>
  <c r="AS34" i="3"/>
  <c r="AS35" i="3"/>
  <c r="AS11" i="3"/>
  <c r="AS12" i="3"/>
  <c r="AS36" i="3"/>
  <c r="AS37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N3" i="4" l="1"/>
  <c r="AU1" i="3"/>
  <c r="AT38" i="3"/>
  <c r="AT2" i="3"/>
  <c r="AT26" i="3"/>
  <c r="AT28" i="3"/>
  <c r="AT3" i="3"/>
  <c r="AT27" i="3"/>
  <c r="AT4" i="3"/>
  <c r="AT29" i="3"/>
  <c r="AT5" i="3"/>
  <c r="AT6" i="3"/>
  <c r="AT30" i="3"/>
  <c r="AT7" i="3"/>
  <c r="AT31" i="3"/>
  <c r="AT8" i="3"/>
  <c r="AT32" i="3"/>
  <c r="AT9" i="3"/>
  <c r="AT33" i="3"/>
  <c r="AT10" i="3"/>
  <c r="AT34" i="3"/>
  <c r="AT35" i="3"/>
  <c r="AT11" i="3"/>
  <c r="AT12" i="3"/>
  <c r="AT36" i="3"/>
  <c r="AT37" i="3"/>
  <c r="AT13" i="3"/>
  <c r="AT14" i="3"/>
  <c r="AT15" i="3"/>
  <c r="AT16" i="3"/>
  <c r="AT17" i="3"/>
  <c r="AT18" i="3"/>
  <c r="AT19" i="3"/>
  <c r="AT20" i="3"/>
  <c r="AT21" i="3"/>
  <c r="AT22" i="3"/>
  <c r="AT23" i="3"/>
  <c r="AT25" i="3"/>
  <c r="AT24" i="3"/>
  <c r="AO3" i="4" l="1"/>
  <c r="AV1" i="3"/>
  <c r="AU2" i="3"/>
  <c r="AU38" i="3"/>
  <c r="AU27" i="3"/>
  <c r="AU26" i="3"/>
  <c r="AU3" i="3"/>
  <c r="AU28" i="3"/>
  <c r="AU4" i="3"/>
  <c r="AU5" i="3"/>
  <c r="AU29" i="3"/>
  <c r="AU6" i="3"/>
  <c r="AU30" i="3"/>
  <c r="AU7" i="3"/>
  <c r="AU31" i="3"/>
  <c r="AU8" i="3"/>
  <c r="AU32" i="3"/>
  <c r="AU33" i="3"/>
  <c r="AU9" i="3"/>
  <c r="AU10" i="3"/>
  <c r="AU34" i="3"/>
  <c r="AU11" i="3"/>
  <c r="AU35" i="3"/>
  <c r="AU12" i="3"/>
  <c r="AU36" i="3"/>
  <c r="AU37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P3" i="4" l="1"/>
  <c r="AW1" i="3"/>
  <c r="AV2" i="3"/>
  <c r="AV38" i="3"/>
  <c r="AV3" i="3"/>
  <c r="AV27" i="3"/>
  <c r="AV26" i="3"/>
  <c r="AV28" i="3"/>
  <c r="AV4" i="3"/>
  <c r="AV5" i="3"/>
  <c r="AV29" i="3"/>
  <c r="AV30" i="3"/>
  <c r="AV6" i="3"/>
  <c r="AV7" i="3"/>
  <c r="AV31" i="3"/>
  <c r="AV32" i="3"/>
  <c r="AV8" i="3"/>
  <c r="AV9" i="3"/>
  <c r="AV33" i="3"/>
  <c r="AV10" i="3"/>
  <c r="AV34" i="3"/>
  <c r="AV35" i="3"/>
  <c r="AV11" i="3"/>
  <c r="AV12" i="3"/>
  <c r="AV36" i="3"/>
  <c r="AV37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Q3" i="4" l="1"/>
  <c r="AX1" i="3"/>
  <c r="AW2" i="3"/>
  <c r="AW38" i="3"/>
  <c r="AW26" i="3"/>
  <c r="AW28" i="3"/>
  <c r="AW27" i="3"/>
  <c r="AW3" i="3"/>
  <c r="AW5" i="3"/>
  <c r="AW29" i="3"/>
  <c r="AW4" i="3"/>
  <c r="AW6" i="3"/>
  <c r="AW30" i="3"/>
  <c r="AW7" i="3"/>
  <c r="AW31" i="3"/>
  <c r="AW8" i="3"/>
  <c r="AW32" i="3"/>
  <c r="AW9" i="3"/>
  <c r="AW33" i="3"/>
  <c r="AW34" i="3"/>
  <c r="AW10" i="3"/>
  <c r="AW35" i="3"/>
  <c r="AW11" i="3"/>
  <c r="AW12" i="3"/>
  <c r="AW36" i="3"/>
  <c r="AW37" i="3"/>
  <c r="AW13" i="3"/>
  <c r="AW14" i="3"/>
  <c r="AW15" i="3"/>
  <c r="AW16" i="3"/>
  <c r="AW17" i="3"/>
  <c r="AW18" i="3"/>
  <c r="AW19" i="3"/>
  <c r="AW20" i="3"/>
  <c r="AW21" i="3"/>
  <c r="AW22" i="3"/>
  <c r="AW23" i="3"/>
  <c r="AW25" i="3"/>
  <c r="AW24" i="3"/>
  <c r="AR3" i="4" l="1"/>
  <c r="AY1" i="3"/>
  <c r="AX2" i="3"/>
  <c r="AX38" i="3"/>
  <c r="AX26" i="3"/>
  <c r="AX28" i="3"/>
  <c r="AX27" i="3"/>
  <c r="AX3" i="3"/>
  <c r="AX29" i="3"/>
  <c r="AX5" i="3"/>
  <c r="AX4" i="3"/>
  <c r="AX30" i="3"/>
  <c r="AX6" i="3"/>
  <c r="AX7" i="3"/>
  <c r="AX31" i="3"/>
  <c r="AX8" i="3"/>
  <c r="AX32" i="3"/>
  <c r="AX9" i="3"/>
  <c r="AX33" i="3"/>
  <c r="AX10" i="3"/>
  <c r="AX34" i="3"/>
  <c r="AX11" i="3"/>
  <c r="AX35" i="3"/>
  <c r="AX12" i="3"/>
  <c r="AX36" i="3"/>
  <c r="AX13" i="3"/>
  <c r="AX37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S3" i="4" l="1"/>
  <c r="AZ1" i="3"/>
  <c r="AY2" i="3"/>
  <c r="AY38" i="3"/>
  <c r="AY28" i="3"/>
  <c r="AY3" i="3"/>
  <c r="AY27" i="3"/>
  <c r="AY26" i="3"/>
  <c r="AY29" i="3"/>
  <c r="AY4" i="3"/>
  <c r="AY5" i="3"/>
  <c r="AY6" i="3"/>
  <c r="AY30" i="3"/>
  <c r="AY31" i="3"/>
  <c r="AY7" i="3"/>
  <c r="AY8" i="3"/>
  <c r="AY32" i="3"/>
  <c r="AY9" i="3"/>
  <c r="AY33" i="3"/>
  <c r="AY10" i="3"/>
  <c r="AY34" i="3"/>
  <c r="AY11" i="3"/>
  <c r="AY35" i="3"/>
  <c r="AY12" i="3"/>
  <c r="AY36" i="3"/>
  <c r="AY13" i="3"/>
  <c r="AY37" i="3"/>
  <c r="AY14" i="3"/>
  <c r="AY15" i="3"/>
  <c r="AY16" i="3"/>
  <c r="AY17" i="3"/>
  <c r="AY18" i="3"/>
  <c r="AY19" i="3"/>
  <c r="AY20" i="3"/>
  <c r="AY21" i="3"/>
  <c r="AY22" i="3"/>
  <c r="AY23" i="3"/>
  <c r="AY25" i="3"/>
  <c r="AY24" i="3"/>
  <c r="AT3" i="4" l="1"/>
  <c r="BA1" i="3"/>
  <c r="AZ2" i="3"/>
  <c r="AZ38" i="3"/>
  <c r="AZ26" i="3"/>
  <c r="AZ3" i="3"/>
  <c r="AZ28" i="3"/>
  <c r="AZ27" i="3"/>
  <c r="AZ4" i="3"/>
  <c r="AZ29" i="3"/>
  <c r="AZ5" i="3"/>
  <c r="AZ6" i="3"/>
  <c r="AZ30" i="3"/>
  <c r="AZ31" i="3"/>
  <c r="AZ7" i="3"/>
  <c r="AZ32" i="3"/>
  <c r="AZ8" i="3"/>
  <c r="AZ9" i="3"/>
  <c r="AZ33" i="3"/>
  <c r="AZ10" i="3"/>
  <c r="AZ34" i="3"/>
  <c r="AZ35" i="3"/>
  <c r="AZ11" i="3"/>
  <c r="AZ12" i="3"/>
  <c r="AZ36" i="3"/>
  <c r="AZ37" i="3"/>
  <c r="AZ13" i="3"/>
  <c r="AZ14" i="3"/>
  <c r="AZ15" i="3"/>
  <c r="AZ16" i="3"/>
  <c r="AZ17" i="3"/>
  <c r="AZ18" i="3"/>
  <c r="AZ19" i="3"/>
  <c r="AZ20" i="3"/>
  <c r="AZ21" i="3"/>
  <c r="AZ22" i="3"/>
  <c r="AZ23" i="3"/>
  <c r="AZ25" i="3"/>
  <c r="AZ24" i="3"/>
  <c r="AU3" i="4" l="1"/>
  <c r="BB1" i="3"/>
  <c r="BA2" i="3"/>
  <c r="BA38" i="3"/>
  <c r="BA27" i="3"/>
  <c r="BA28" i="3"/>
  <c r="BA3" i="3"/>
  <c r="BA26" i="3"/>
  <c r="BA29" i="3"/>
  <c r="BA4" i="3"/>
  <c r="BA5" i="3"/>
  <c r="BA6" i="3"/>
  <c r="BA30" i="3"/>
  <c r="BA7" i="3"/>
  <c r="BA31" i="3"/>
  <c r="BA8" i="3"/>
  <c r="BA32" i="3"/>
  <c r="BA33" i="3"/>
  <c r="BA9" i="3"/>
  <c r="BA10" i="3"/>
  <c r="BA34" i="3"/>
  <c r="BA35" i="3"/>
  <c r="BA11" i="3"/>
  <c r="BA36" i="3"/>
  <c r="BA12" i="3"/>
  <c r="BA13" i="3"/>
  <c r="BA37" i="3"/>
  <c r="BA14" i="3"/>
  <c r="BA15" i="3"/>
  <c r="BA16" i="3"/>
  <c r="BA17" i="3"/>
  <c r="BA18" i="3"/>
  <c r="BA19" i="3"/>
  <c r="BA20" i="3"/>
  <c r="BA21" i="3"/>
  <c r="BA22" i="3"/>
  <c r="BA23" i="3"/>
  <c r="BA25" i="3"/>
  <c r="BA24" i="3"/>
  <c r="AV3" i="4" l="1"/>
  <c r="BC1" i="3"/>
  <c r="BB2" i="3"/>
  <c r="BB38" i="3"/>
  <c r="BB26" i="3"/>
  <c r="BB3" i="3"/>
  <c r="BB28" i="3"/>
  <c r="BB27" i="3"/>
  <c r="BB29" i="3"/>
  <c r="BB4" i="3"/>
  <c r="BB5" i="3"/>
  <c r="BB6" i="3"/>
  <c r="BB30" i="3"/>
  <c r="BB31" i="3"/>
  <c r="BB7" i="3"/>
  <c r="BB32" i="3"/>
  <c r="BB8" i="3"/>
  <c r="BB33" i="3"/>
  <c r="BB9" i="3"/>
  <c r="BB10" i="3"/>
  <c r="BB34" i="3"/>
  <c r="BB11" i="3"/>
  <c r="BB35" i="3"/>
  <c r="BB36" i="3"/>
  <c r="BB12" i="3"/>
  <c r="BB13" i="3"/>
  <c r="BB37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AW3" i="4" l="1"/>
  <c r="BD1" i="3"/>
  <c r="BC2" i="3"/>
  <c r="BC38" i="3"/>
  <c r="BC27" i="3"/>
  <c r="BC28" i="3"/>
  <c r="BC26" i="3"/>
  <c r="BC3" i="3"/>
  <c r="BC4" i="3"/>
  <c r="BC5" i="3"/>
  <c r="BC29" i="3"/>
  <c r="BC30" i="3"/>
  <c r="BC6" i="3"/>
  <c r="BC31" i="3"/>
  <c r="BC7" i="3"/>
  <c r="BC8" i="3"/>
  <c r="BC32" i="3"/>
  <c r="BC33" i="3"/>
  <c r="BC9" i="3"/>
  <c r="BC10" i="3"/>
  <c r="BC34" i="3"/>
  <c r="BC11" i="3"/>
  <c r="BC35" i="3"/>
  <c r="BC36" i="3"/>
  <c r="BC12" i="3"/>
  <c r="BC37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AX3" i="4" l="1"/>
  <c r="BE1" i="3"/>
  <c r="BD38" i="3"/>
  <c r="BD2" i="3"/>
  <c r="BD3" i="3"/>
  <c r="BD27" i="3"/>
  <c r="BD28" i="3"/>
  <c r="BD26" i="3"/>
  <c r="BD4" i="3"/>
  <c r="BD29" i="3"/>
  <c r="BD5" i="3"/>
  <c r="BD6" i="3"/>
  <c r="BD30" i="3"/>
  <c r="BD7" i="3"/>
  <c r="BD31" i="3"/>
  <c r="BD32" i="3"/>
  <c r="BD8" i="3"/>
  <c r="BD9" i="3"/>
  <c r="BD33" i="3"/>
  <c r="BD34" i="3"/>
  <c r="BD10" i="3"/>
  <c r="BD11" i="3"/>
  <c r="BD35" i="3"/>
  <c r="BD36" i="3"/>
  <c r="BD12" i="3"/>
  <c r="BD37" i="3"/>
  <c r="BD13" i="3"/>
  <c r="BD14" i="3"/>
  <c r="BD15" i="3"/>
  <c r="BD16" i="3"/>
  <c r="BD17" i="3"/>
  <c r="BD18" i="3"/>
  <c r="BD19" i="3"/>
  <c r="BD20" i="3"/>
  <c r="BD21" i="3"/>
  <c r="BD22" i="3"/>
  <c r="BD23" i="3"/>
  <c r="BD25" i="3"/>
  <c r="BD24" i="3"/>
  <c r="AY3" i="4" l="1"/>
  <c r="BF1" i="3"/>
  <c r="BE38" i="3"/>
  <c r="BE2" i="3"/>
  <c r="BE3" i="3"/>
  <c r="BE28" i="3"/>
  <c r="BE27" i="3"/>
  <c r="BE26" i="3"/>
  <c r="BE29" i="3"/>
  <c r="BE5" i="3"/>
  <c r="BE4" i="3"/>
  <c r="BE30" i="3"/>
  <c r="BE6" i="3"/>
  <c r="BE7" i="3"/>
  <c r="BE31" i="3"/>
  <c r="BE8" i="3"/>
  <c r="BE32" i="3"/>
  <c r="BE33" i="3"/>
  <c r="BE9" i="3"/>
  <c r="BE34" i="3"/>
  <c r="BE10" i="3"/>
  <c r="BE35" i="3"/>
  <c r="BE11" i="3"/>
  <c r="BE36" i="3"/>
  <c r="BE12" i="3"/>
  <c r="BE37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AZ3" i="4" l="1"/>
  <c r="BG1" i="3"/>
  <c r="BF38" i="3"/>
  <c r="BF2" i="3"/>
  <c r="BF27" i="3"/>
  <c r="BF28" i="3"/>
  <c r="BF3" i="3"/>
  <c r="BF26" i="3"/>
  <c r="BF4" i="3"/>
  <c r="BF5" i="3"/>
  <c r="BF29" i="3"/>
  <c r="BF30" i="3"/>
  <c r="BF6" i="3"/>
  <c r="BF7" i="3"/>
  <c r="BF31" i="3"/>
  <c r="BF8" i="3"/>
  <c r="BF32" i="3"/>
  <c r="BF9" i="3"/>
  <c r="BF33" i="3"/>
  <c r="BF10" i="3"/>
  <c r="BF34" i="3"/>
  <c r="BF35" i="3"/>
  <c r="BF11" i="3"/>
  <c r="BF36" i="3"/>
  <c r="BF12" i="3"/>
  <c r="BF37" i="3"/>
  <c r="BF13" i="3"/>
  <c r="BF14" i="3"/>
  <c r="BF15" i="3"/>
  <c r="BF16" i="3"/>
  <c r="BF17" i="3"/>
  <c r="BF18" i="3"/>
  <c r="BF19" i="3"/>
  <c r="BF20" i="3"/>
  <c r="BF21" i="3"/>
  <c r="BF22" i="3"/>
  <c r="BF23" i="3"/>
  <c r="BF25" i="3"/>
  <c r="BF24" i="3"/>
  <c r="BA3" i="4" l="1"/>
  <c r="BH1" i="3"/>
  <c r="BG2" i="3"/>
  <c r="BG38" i="3"/>
  <c r="BG26" i="3"/>
  <c r="BG27" i="3"/>
  <c r="BG28" i="3"/>
  <c r="BG3" i="3"/>
  <c r="BG29" i="3"/>
  <c r="BG5" i="3"/>
  <c r="BG4" i="3"/>
  <c r="BG6" i="3"/>
  <c r="BG30" i="3"/>
  <c r="BG7" i="3"/>
  <c r="BG31" i="3"/>
  <c r="BG8" i="3"/>
  <c r="BG32" i="3"/>
  <c r="BG33" i="3"/>
  <c r="BG9" i="3"/>
  <c r="BG10" i="3"/>
  <c r="BG34" i="3"/>
  <c r="BG35" i="3"/>
  <c r="BG11" i="3"/>
  <c r="BG36" i="3"/>
  <c r="BG12" i="3"/>
  <c r="BG13" i="3"/>
  <c r="BG37" i="3"/>
  <c r="BG14" i="3"/>
  <c r="BG15" i="3"/>
  <c r="BG16" i="3"/>
  <c r="BG17" i="3"/>
  <c r="BG18" i="3"/>
  <c r="BG19" i="3"/>
  <c r="BG20" i="3"/>
  <c r="BG21" i="3"/>
  <c r="BG22" i="3"/>
  <c r="BG23" i="3"/>
  <c r="BG25" i="3"/>
  <c r="BG24" i="3"/>
  <c r="BB3" i="4" l="1"/>
  <c r="BH38" i="3"/>
  <c r="BI1" i="3"/>
  <c r="BH2" i="3"/>
  <c r="BH26" i="3"/>
  <c r="BH3" i="3"/>
  <c r="BH27" i="3"/>
  <c r="BH28" i="3"/>
  <c r="BH4" i="3"/>
  <c r="BH29" i="3"/>
  <c r="BH5" i="3"/>
  <c r="BH30" i="3"/>
  <c r="BH6" i="3"/>
  <c r="BH7" i="3"/>
  <c r="BH31" i="3"/>
  <c r="BH32" i="3"/>
  <c r="BH8" i="3"/>
  <c r="BH9" i="3"/>
  <c r="BH33" i="3"/>
  <c r="BH10" i="3"/>
  <c r="BH34" i="3"/>
  <c r="BH11" i="3"/>
  <c r="BH35" i="3"/>
  <c r="BH36" i="3"/>
  <c r="BH12" i="3"/>
  <c r="BH37" i="3"/>
  <c r="BH13" i="3"/>
  <c r="BH14" i="3"/>
  <c r="BH15" i="3"/>
  <c r="BH16" i="3"/>
  <c r="BH17" i="3"/>
  <c r="BH18" i="3"/>
  <c r="BH19" i="3"/>
  <c r="BH20" i="3"/>
  <c r="BH21" i="3"/>
  <c r="BH22" i="3"/>
  <c r="BH23" i="3"/>
  <c r="BH25" i="3"/>
  <c r="BH24" i="3"/>
  <c r="BC3" i="4" l="1"/>
  <c r="BJ1" i="3"/>
  <c r="BI2" i="3"/>
  <c r="BI38" i="3"/>
  <c r="BI28" i="3"/>
  <c r="BI3" i="3"/>
  <c r="BI26" i="3"/>
  <c r="BI27" i="3"/>
  <c r="BI5" i="3"/>
  <c r="BI29" i="3"/>
  <c r="BI4" i="3"/>
  <c r="BI30" i="3"/>
  <c r="BI6" i="3"/>
  <c r="BI7" i="3"/>
  <c r="BI31" i="3"/>
  <c r="BI32" i="3"/>
  <c r="BI8" i="3"/>
  <c r="BI9" i="3"/>
  <c r="BI33" i="3"/>
  <c r="BI10" i="3"/>
  <c r="BI34" i="3"/>
  <c r="BI11" i="3"/>
  <c r="BI35" i="3"/>
  <c r="BI36" i="3"/>
  <c r="BI12" i="3"/>
  <c r="BI37" i="3"/>
  <c r="BI13" i="3"/>
  <c r="BI14" i="3"/>
  <c r="BI15" i="3"/>
  <c r="BI16" i="3"/>
  <c r="BI17" i="3"/>
  <c r="BI18" i="3"/>
  <c r="BI19" i="3"/>
  <c r="BI20" i="3"/>
  <c r="BI21" i="3"/>
  <c r="BI22" i="3"/>
  <c r="BI23" i="3"/>
  <c r="BI25" i="3"/>
  <c r="BI24" i="3"/>
  <c r="BD3" i="4" l="1"/>
  <c r="BK1" i="3"/>
  <c r="BJ2" i="3"/>
  <c r="BJ38" i="3"/>
  <c r="BJ27" i="3"/>
  <c r="BJ26" i="3"/>
  <c r="BJ3" i="3"/>
  <c r="BJ28" i="3"/>
  <c r="BJ4" i="3"/>
  <c r="BJ29" i="3"/>
  <c r="BJ5" i="3"/>
  <c r="BJ6" i="3"/>
  <c r="BJ30" i="3"/>
  <c r="BJ31" i="3"/>
  <c r="BJ7" i="3"/>
  <c r="BJ32" i="3"/>
  <c r="BJ8" i="3"/>
  <c r="BJ9" i="3"/>
  <c r="BJ33" i="3"/>
  <c r="BJ34" i="3"/>
  <c r="BJ10" i="3"/>
  <c r="BJ35" i="3"/>
  <c r="BJ11" i="3"/>
  <c r="BJ12" i="3"/>
  <c r="BJ36" i="3"/>
  <c r="BJ13" i="3"/>
  <c r="BJ37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E3" i="4" l="1"/>
  <c r="BL1" i="3"/>
  <c r="BK2" i="3"/>
  <c r="BK38" i="3"/>
  <c r="BK28" i="3"/>
  <c r="BK27" i="3"/>
  <c r="BK3" i="3"/>
  <c r="BK26" i="3"/>
  <c r="BK5" i="3"/>
  <c r="BK29" i="3"/>
  <c r="BK4" i="3"/>
  <c r="BK6" i="3"/>
  <c r="BK30" i="3"/>
  <c r="BK31" i="3"/>
  <c r="BK7" i="3"/>
  <c r="BK8" i="3"/>
  <c r="BK32" i="3"/>
  <c r="BK9" i="3"/>
  <c r="BK33" i="3"/>
  <c r="BK10" i="3"/>
  <c r="BK34" i="3"/>
  <c r="BK35" i="3"/>
  <c r="BK11" i="3"/>
  <c r="BK12" i="3"/>
  <c r="BK36" i="3"/>
  <c r="BK37" i="3"/>
  <c r="BK13" i="3"/>
  <c r="BK14" i="3"/>
  <c r="BK15" i="3"/>
  <c r="BK16" i="3"/>
  <c r="BK17" i="3"/>
  <c r="BK18" i="3"/>
  <c r="BK19" i="3"/>
  <c r="BK20" i="3"/>
  <c r="BK21" i="3"/>
  <c r="BK22" i="3"/>
  <c r="BK23" i="3"/>
  <c r="BK24" i="3"/>
  <c r="BK25" i="3"/>
  <c r="BF3" i="4" l="1"/>
  <c r="BM1" i="3"/>
  <c r="BL38" i="3"/>
  <c r="BL2" i="3"/>
  <c r="BL28" i="3"/>
  <c r="BL26" i="3"/>
  <c r="BL3" i="3"/>
  <c r="BL27" i="3"/>
  <c r="BL4" i="3"/>
  <c r="BL29" i="3"/>
  <c r="BL5" i="3"/>
  <c r="BL6" i="3"/>
  <c r="BL30" i="3"/>
  <c r="BL7" i="3"/>
  <c r="BL31" i="3"/>
  <c r="BL32" i="3"/>
  <c r="BL8" i="3"/>
  <c r="BL33" i="3"/>
  <c r="BL9" i="3"/>
  <c r="BL10" i="3"/>
  <c r="BL34" i="3"/>
  <c r="BL35" i="3"/>
  <c r="BL11" i="3"/>
  <c r="BL36" i="3"/>
  <c r="BL12" i="3"/>
  <c r="BL37" i="3"/>
  <c r="BL13" i="3"/>
  <c r="BL14" i="3"/>
  <c r="BL15" i="3"/>
  <c r="BL16" i="3"/>
  <c r="BL17" i="3"/>
  <c r="BL18" i="3"/>
  <c r="BL19" i="3"/>
  <c r="BL20" i="3"/>
  <c r="BL21" i="3"/>
  <c r="BL22" i="3"/>
  <c r="BL23" i="3"/>
  <c r="BL25" i="3"/>
  <c r="BL24" i="3"/>
  <c r="BG3" i="4" l="1"/>
  <c r="BN1" i="3"/>
  <c r="BM2" i="3"/>
  <c r="BM38" i="3"/>
  <c r="BM27" i="3"/>
  <c r="BM3" i="3"/>
  <c r="BM26" i="3"/>
  <c r="BM28" i="3"/>
  <c r="BM29" i="3"/>
  <c r="BM5" i="3"/>
  <c r="BM4" i="3"/>
  <c r="BM6" i="3"/>
  <c r="BM30" i="3"/>
  <c r="BM7" i="3"/>
  <c r="BM31" i="3"/>
  <c r="BM8" i="3"/>
  <c r="BM32" i="3"/>
  <c r="BM9" i="3"/>
  <c r="BM33" i="3"/>
  <c r="BM10" i="3"/>
  <c r="BM34" i="3"/>
  <c r="BM11" i="3"/>
  <c r="BM35" i="3"/>
  <c r="BM36" i="3"/>
  <c r="BM12" i="3"/>
  <c r="BM13" i="3"/>
  <c r="BM37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H3" i="4" l="1"/>
  <c r="BO1" i="3"/>
  <c r="BN2" i="3"/>
  <c r="BN38" i="3"/>
  <c r="BN3" i="3"/>
  <c r="BN26" i="3"/>
  <c r="BN27" i="3"/>
  <c r="BN28" i="3"/>
  <c r="BN5" i="3"/>
  <c r="BN29" i="3"/>
  <c r="BN4" i="3"/>
  <c r="BN6" i="3"/>
  <c r="BN30" i="3"/>
  <c r="BN31" i="3"/>
  <c r="BN7" i="3"/>
  <c r="BN8" i="3"/>
  <c r="BN32" i="3"/>
  <c r="BN9" i="3"/>
  <c r="BN33" i="3"/>
  <c r="BN34" i="3"/>
  <c r="BN10" i="3"/>
  <c r="BN11" i="3"/>
  <c r="BN35" i="3"/>
  <c r="BN36" i="3"/>
  <c r="BN12" i="3"/>
  <c r="BN37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I3" i="4" l="1"/>
  <c r="BO38" i="3"/>
  <c r="BO2" i="3"/>
  <c r="BP1" i="3"/>
  <c r="BO28" i="3"/>
  <c r="BO27" i="3"/>
  <c r="BO3" i="3"/>
  <c r="BO26" i="3"/>
  <c r="BO4" i="3"/>
  <c r="BO29" i="3"/>
  <c r="BO5" i="3"/>
  <c r="BO6" i="3"/>
  <c r="BO30" i="3"/>
  <c r="BO7" i="3"/>
  <c r="BO31" i="3"/>
  <c r="BO8" i="3"/>
  <c r="BO32" i="3"/>
  <c r="BO33" i="3"/>
  <c r="BO9" i="3"/>
  <c r="BO10" i="3"/>
  <c r="BO34" i="3"/>
  <c r="BO11" i="3"/>
  <c r="BO35" i="3"/>
  <c r="BO36" i="3"/>
  <c r="BO12" i="3"/>
  <c r="BO13" i="3"/>
  <c r="BO37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J3" i="4" l="1"/>
  <c r="BQ1" i="3"/>
  <c r="BP2" i="3"/>
  <c r="BP38" i="3"/>
  <c r="BP28" i="3"/>
  <c r="BP26" i="3"/>
  <c r="BP3" i="3"/>
  <c r="BP27" i="3"/>
  <c r="BP29" i="3"/>
  <c r="BP4" i="3"/>
  <c r="BP5" i="3"/>
  <c r="BP6" i="3"/>
  <c r="BP30" i="3"/>
  <c r="BP31" i="3"/>
  <c r="BP7" i="3"/>
  <c r="BP32" i="3"/>
  <c r="BP8" i="3"/>
  <c r="BP33" i="3"/>
  <c r="BP9" i="3"/>
  <c r="BP34" i="3"/>
  <c r="BP10" i="3"/>
  <c r="BP11" i="3"/>
  <c r="BP35" i="3"/>
  <c r="BP12" i="3"/>
  <c r="BP36" i="3"/>
  <c r="BP13" i="3"/>
  <c r="BP37" i="3"/>
  <c r="BP14" i="3"/>
  <c r="BP15" i="3"/>
  <c r="BP16" i="3"/>
  <c r="BP17" i="3"/>
  <c r="BP18" i="3"/>
  <c r="BP19" i="3"/>
  <c r="BP20" i="3"/>
  <c r="BP21" i="3"/>
  <c r="BP22" i="3"/>
  <c r="BP23" i="3"/>
  <c r="BP25" i="3"/>
  <c r="BP24" i="3"/>
  <c r="BK3" i="4" l="1"/>
  <c r="BR1" i="3"/>
  <c r="BQ38" i="3"/>
  <c r="BQ2" i="3"/>
  <c r="BQ27" i="3"/>
  <c r="BQ26" i="3"/>
  <c r="BQ3" i="3"/>
  <c r="BQ28" i="3"/>
  <c r="BQ29" i="3"/>
  <c r="BQ4" i="3"/>
  <c r="BQ5" i="3"/>
  <c r="BQ6" i="3"/>
  <c r="BQ30" i="3"/>
  <c r="BQ7" i="3"/>
  <c r="BQ31" i="3"/>
  <c r="BQ8" i="3"/>
  <c r="BQ32" i="3"/>
  <c r="BQ33" i="3"/>
  <c r="BQ9" i="3"/>
  <c r="BQ34" i="3"/>
  <c r="BQ10" i="3"/>
  <c r="BQ35" i="3"/>
  <c r="BQ11" i="3"/>
  <c r="BQ36" i="3"/>
  <c r="BQ12" i="3"/>
  <c r="BQ13" i="3"/>
  <c r="BQ37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L3" i="4" l="1"/>
  <c r="BS1" i="3"/>
  <c r="BR38" i="3"/>
  <c r="BR2" i="3"/>
  <c r="BR3" i="3"/>
  <c r="BR28" i="3"/>
  <c r="BR26" i="3"/>
  <c r="BR27" i="3"/>
  <c r="BR5" i="3"/>
  <c r="BR4" i="3"/>
  <c r="BR29" i="3"/>
  <c r="BR6" i="3"/>
  <c r="BR30" i="3"/>
  <c r="BR31" i="3"/>
  <c r="BR7" i="3"/>
  <c r="BR32" i="3"/>
  <c r="BR8" i="3"/>
  <c r="BR33" i="3"/>
  <c r="BR9" i="3"/>
  <c r="BR34" i="3"/>
  <c r="BR10" i="3"/>
  <c r="BR11" i="3"/>
  <c r="BR35" i="3"/>
  <c r="BR12" i="3"/>
  <c r="BR36" i="3"/>
  <c r="BR37" i="3"/>
  <c r="BR13" i="3"/>
  <c r="BR14" i="3"/>
  <c r="BR15" i="3"/>
  <c r="BR16" i="3"/>
  <c r="BR17" i="3"/>
  <c r="BR18" i="3"/>
  <c r="BR19" i="3"/>
  <c r="BR20" i="3"/>
  <c r="BR21" i="3"/>
  <c r="BR22" i="3"/>
  <c r="BR23" i="3"/>
  <c r="BR25" i="3"/>
  <c r="BR24" i="3"/>
  <c r="BM3" i="4" l="1"/>
  <c r="BS38" i="3"/>
  <c r="BT1" i="3"/>
  <c r="BS2" i="3"/>
  <c r="BS3" i="3"/>
  <c r="BS26" i="3"/>
  <c r="BS27" i="3"/>
  <c r="BS28" i="3"/>
  <c r="BS29" i="3"/>
  <c r="BS4" i="3"/>
  <c r="BS5" i="3"/>
  <c r="BS6" i="3"/>
  <c r="BS30" i="3"/>
  <c r="BS31" i="3"/>
  <c r="BS7" i="3"/>
  <c r="BS32" i="3"/>
  <c r="BS8" i="3"/>
  <c r="BS33" i="3"/>
  <c r="BS9" i="3"/>
  <c r="BS10" i="3"/>
  <c r="BS34" i="3"/>
  <c r="BS11" i="3"/>
  <c r="BS35" i="3"/>
  <c r="BS36" i="3"/>
  <c r="BS12" i="3"/>
  <c r="BS37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N3" i="4" l="1"/>
  <c r="BU1" i="3"/>
  <c r="BT38" i="3"/>
  <c r="BT2" i="3"/>
  <c r="BT27" i="3"/>
  <c r="BT3" i="3"/>
  <c r="BT28" i="3"/>
  <c r="BT26" i="3"/>
  <c r="BT4" i="3"/>
  <c r="BT5" i="3"/>
  <c r="BT29" i="3"/>
  <c r="BT30" i="3"/>
  <c r="BT6" i="3"/>
  <c r="BT31" i="3"/>
  <c r="BT7" i="3"/>
  <c r="BT32" i="3"/>
  <c r="BT8" i="3"/>
  <c r="BT9" i="3"/>
  <c r="BT33" i="3"/>
  <c r="BT10" i="3"/>
  <c r="BT34" i="3"/>
  <c r="BT11" i="3"/>
  <c r="BT35" i="3"/>
  <c r="BT36" i="3"/>
  <c r="BT12" i="3"/>
  <c r="BT13" i="3"/>
  <c r="BT37" i="3"/>
  <c r="BT14" i="3"/>
  <c r="BT15" i="3"/>
  <c r="BT16" i="3"/>
  <c r="BT17" i="3"/>
  <c r="BT18" i="3"/>
  <c r="BT19" i="3"/>
  <c r="BT20" i="3"/>
  <c r="BT21" i="3"/>
  <c r="BT22" i="3"/>
  <c r="BT23" i="3"/>
  <c r="BT24" i="3"/>
  <c r="BT25" i="3"/>
  <c r="BO3" i="4" l="1"/>
  <c r="BV1" i="3"/>
  <c r="BU2" i="3"/>
  <c r="BU38" i="3"/>
  <c r="BU28" i="3"/>
  <c r="BU27" i="3"/>
  <c r="BU3" i="3"/>
  <c r="BU26" i="3"/>
  <c r="BU4" i="3"/>
  <c r="BU5" i="3"/>
  <c r="BU29" i="3"/>
  <c r="BU30" i="3"/>
  <c r="BU6" i="3"/>
  <c r="BU31" i="3"/>
  <c r="BU7" i="3"/>
  <c r="BU32" i="3"/>
  <c r="BU8" i="3"/>
  <c r="BU33" i="3"/>
  <c r="BU9" i="3"/>
  <c r="BU10" i="3"/>
  <c r="BU34" i="3"/>
  <c r="BU35" i="3"/>
  <c r="BU11" i="3"/>
  <c r="BU12" i="3"/>
  <c r="BU36" i="3"/>
  <c r="BU13" i="3"/>
  <c r="BU37" i="3"/>
  <c r="BU14" i="3"/>
  <c r="BU15" i="3"/>
  <c r="BU16" i="3"/>
  <c r="BU17" i="3"/>
  <c r="BU18" i="3"/>
  <c r="BU19" i="3"/>
  <c r="BU20" i="3"/>
  <c r="BU21" i="3"/>
  <c r="BU22" i="3"/>
  <c r="BU23" i="3"/>
  <c r="BU24" i="3"/>
  <c r="BU25" i="3"/>
  <c r="BP3" i="4" l="1"/>
  <c r="BW1" i="3"/>
  <c r="BV2" i="3"/>
  <c r="BV38" i="3"/>
  <c r="BV27" i="3"/>
  <c r="BV26" i="3"/>
  <c r="BV28" i="3"/>
  <c r="BV3" i="3"/>
  <c r="BV5" i="3"/>
  <c r="BV4" i="3"/>
  <c r="BV29" i="3"/>
  <c r="BV6" i="3"/>
  <c r="BV30" i="3"/>
  <c r="BV7" i="3"/>
  <c r="BV31" i="3"/>
  <c r="BV8" i="3"/>
  <c r="BV32" i="3"/>
  <c r="BV9" i="3"/>
  <c r="BV33" i="3"/>
  <c r="BV34" i="3"/>
  <c r="BV10" i="3"/>
  <c r="BV11" i="3"/>
  <c r="BV35" i="3"/>
  <c r="BV36" i="3"/>
  <c r="BV12" i="3"/>
  <c r="BV37" i="3"/>
  <c r="BV13" i="3"/>
  <c r="BV14" i="3"/>
  <c r="BV15" i="3"/>
  <c r="BV16" i="3"/>
  <c r="BV17" i="3"/>
  <c r="BV18" i="3"/>
  <c r="BV19" i="3"/>
  <c r="BV20" i="3"/>
  <c r="BV21" i="3"/>
  <c r="BV22" i="3"/>
  <c r="BV23" i="3"/>
  <c r="BV25" i="3"/>
  <c r="BV24" i="3"/>
  <c r="BQ3" i="4" l="1"/>
  <c r="BX1" i="3"/>
  <c r="BW2" i="3"/>
  <c r="BW38" i="3"/>
  <c r="BW27" i="3"/>
  <c r="BW26" i="3"/>
  <c r="BW3" i="3"/>
  <c r="BW28" i="3"/>
  <c r="BW5" i="3"/>
  <c r="BW29" i="3"/>
  <c r="BW4" i="3"/>
  <c r="BW30" i="3"/>
  <c r="BW6" i="3"/>
  <c r="BW31" i="3"/>
  <c r="BW7" i="3"/>
  <c r="BW8" i="3"/>
  <c r="BW32" i="3"/>
  <c r="BW33" i="3"/>
  <c r="BW9" i="3"/>
  <c r="BW34" i="3"/>
  <c r="BW10" i="3"/>
  <c r="BW11" i="3"/>
  <c r="BW35" i="3"/>
  <c r="BW36" i="3"/>
  <c r="BW12" i="3"/>
  <c r="BW37" i="3"/>
  <c r="BW13" i="3"/>
  <c r="BW14" i="3"/>
  <c r="BW15" i="3"/>
  <c r="BW16" i="3"/>
  <c r="BW17" i="3"/>
  <c r="BW18" i="3"/>
  <c r="BW19" i="3"/>
  <c r="BW20" i="3"/>
  <c r="BW21" i="3"/>
  <c r="BW22" i="3"/>
  <c r="BW23" i="3"/>
  <c r="BW25" i="3"/>
  <c r="BW24" i="3"/>
  <c r="BR3" i="4" l="1"/>
  <c r="BY1" i="3"/>
  <c r="BX38" i="3"/>
  <c r="BX2" i="3"/>
  <c r="BX28" i="3"/>
  <c r="BX26" i="3"/>
  <c r="BX3" i="3"/>
  <c r="BX27" i="3"/>
  <c r="BX29" i="3"/>
  <c r="BX5" i="3"/>
  <c r="BX4" i="3"/>
  <c r="BX30" i="3"/>
  <c r="BX6" i="3"/>
  <c r="BX31" i="3"/>
  <c r="BX7" i="3"/>
  <c r="BX32" i="3"/>
  <c r="BX8" i="3"/>
  <c r="BX33" i="3"/>
  <c r="BX9" i="3"/>
  <c r="BX10" i="3"/>
  <c r="BX34" i="3"/>
  <c r="BX35" i="3"/>
  <c r="BX11" i="3"/>
  <c r="BX36" i="3"/>
  <c r="BX12" i="3"/>
  <c r="BX37" i="3"/>
  <c r="BX13" i="3"/>
  <c r="BX14" i="3"/>
  <c r="BX15" i="3"/>
  <c r="BX16" i="3"/>
  <c r="BX17" i="3"/>
  <c r="BX18" i="3"/>
  <c r="BX19" i="3"/>
  <c r="BX20" i="3"/>
  <c r="BX21" i="3"/>
  <c r="BX22" i="3"/>
  <c r="BX23" i="3"/>
  <c r="BX25" i="3"/>
  <c r="BX24" i="3"/>
  <c r="BS3" i="4" l="1"/>
  <c r="BY38" i="3"/>
  <c r="BZ1" i="3"/>
  <c r="BY2" i="3"/>
  <c r="BY3" i="3"/>
  <c r="BY26" i="3"/>
  <c r="BY27" i="3"/>
  <c r="BY28" i="3"/>
  <c r="BY5" i="3"/>
  <c r="BY29" i="3"/>
  <c r="BY4" i="3"/>
  <c r="BY6" i="3"/>
  <c r="BY30" i="3"/>
  <c r="BY31" i="3"/>
  <c r="BY7" i="3"/>
  <c r="BY32" i="3"/>
  <c r="BY8" i="3"/>
  <c r="BY33" i="3"/>
  <c r="BY9" i="3"/>
  <c r="BY10" i="3"/>
  <c r="BY34" i="3"/>
  <c r="BY35" i="3"/>
  <c r="BY11" i="3"/>
  <c r="BY12" i="3"/>
  <c r="BY36" i="3"/>
  <c r="BY37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T3" i="4" l="1"/>
  <c r="CA1" i="3"/>
  <c r="BZ2" i="3"/>
  <c r="BZ38" i="3"/>
  <c r="BZ3" i="3"/>
  <c r="BZ28" i="3"/>
  <c r="BZ27" i="3"/>
  <c r="BZ26" i="3"/>
  <c r="BZ29" i="3"/>
  <c r="BZ5" i="3"/>
  <c r="BZ4" i="3"/>
  <c r="BZ6" i="3"/>
  <c r="BZ30" i="3"/>
  <c r="BZ7" i="3"/>
  <c r="BZ31" i="3"/>
  <c r="BZ8" i="3"/>
  <c r="BZ32" i="3"/>
  <c r="BZ33" i="3"/>
  <c r="BZ9" i="3"/>
  <c r="BZ10" i="3"/>
  <c r="BZ34" i="3"/>
  <c r="BZ11" i="3"/>
  <c r="BZ35" i="3"/>
  <c r="BZ12" i="3"/>
  <c r="BZ36" i="3"/>
  <c r="BZ37" i="3"/>
  <c r="BZ13" i="3"/>
  <c r="BZ14" i="3"/>
  <c r="BZ15" i="3"/>
  <c r="BZ16" i="3"/>
  <c r="BZ17" i="3"/>
  <c r="BZ18" i="3"/>
  <c r="BZ19" i="3"/>
  <c r="BZ20" i="3"/>
  <c r="BZ21" i="3"/>
  <c r="BZ22" i="3"/>
  <c r="BZ23" i="3"/>
  <c r="BZ24" i="3"/>
  <c r="BZ25" i="3"/>
  <c r="BU3" i="4" l="1"/>
  <c r="CB1" i="3"/>
  <c r="CA2" i="3"/>
  <c r="CA38" i="3"/>
  <c r="CA28" i="3"/>
  <c r="CA27" i="3"/>
  <c r="CA3" i="3"/>
  <c r="CA26" i="3"/>
  <c r="CA29" i="3"/>
  <c r="CA5" i="3"/>
  <c r="CA4" i="3"/>
  <c r="CA30" i="3"/>
  <c r="CA6" i="3"/>
  <c r="CA31" i="3"/>
  <c r="CA7" i="3"/>
  <c r="CA32" i="3"/>
  <c r="CA8" i="3"/>
  <c r="CA9" i="3"/>
  <c r="CA33" i="3"/>
  <c r="CA10" i="3"/>
  <c r="CA34" i="3"/>
  <c r="CA35" i="3"/>
  <c r="CA11" i="3"/>
  <c r="CA36" i="3"/>
  <c r="CA12" i="3"/>
  <c r="CA37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BV3" i="4" l="1"/>
  <c r="CC1" i="3"/>
  <c r="CB2" i="3"/>
  <c r="CB38" i="3"/>
  <c r="CB27" i="3"/>
  <c r="CB26" i="3"/>
  <c r="CB3" i="3"/>
  <c r="CB28" i="3"/>
  <c r="CB29" i="3"/>
  <c r="CB5" i="3"/>
  <c r="CB4" i="3"/>
  <c r="CB6" i="3"/>
  <c r="CB30" i="3"/>
  <c r="CB7" i="3"/>
  <c r="CB31" i="3"/>
  <c r="CB8" i="3"/>
  <c r="CB32" i="3"/>
  <c r="CB33" i="3"/>
  <c r="CB9" i="3"/>
  <c r="CB10" i="3"/>
  <c r="CB34" i="3"/>
  <c r="CB11" i="3"/>
  <c r="CB35" i="3"/>
  <c r="CB36" i="3"/>
  <c r="CB12" i="3"/>
  <c r="CB13" i="3"/>
  <c r="CB37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BW3" i="4" l="1"/>
  <c r="CD1" i="3"/>
  <c r="CC2" i="3"/>
  <c r="CC38" i="3"/>
  <c r="CC3" i="3"/>
  <c r="CC27" i="3"/>
  <c r="CC28" i="3"/>
  <c r="CC26" i="3"/>
  <c r="CC4" i="3"/>
  <c r="CC29" i="3"/>
  <c r="CC5" i="3"/>
  <c r="CC30" i="3"/>
  <c r="CC6" i="3"/>
  <c r="CC31" i="3"/>
  <c r="CC7" i="3"/>
  <c r="CC8" i="3"/>
  <c r="CC32" i="3"/>
  <c r="CC33" i="3"/>
  <c r="CC9" i="3"/>
  <c r="CC34" i="3"/>
  <c r="CC10" i="3"/>
  <c r="CC11" i="3"/>
  <c r="CC35" i="3"/>
  <c r="CC36" i="3"/>
  <c r="CC12" i="3"/>
  <c r="CC13" i="3"/>
  <c r="CC37" i="3"/>
  <c r="CC14" i="3"/>
  <c r="CC15" i="3"/>
  <c r="CC16" i="3"/>
  <c r="CC17" i="3"/>
  <c r="CC18" i="3"/>
  <c r="CC19" i="3"/>
  <c r="CC20" i="3"/>
  <c r="CC21" i="3"/>
  <c r="CC22" i="3"/>
  <c r="CC23" i="3"/>
  <c r="CC25" i="3"/>
  <c r="CC24" i="3"/>
  <c r="BX3" i="4" l="1"/>
  <c r="CE1" i="3"/>
  <c r="CD2" i="3"/>
  <c r="CD38" i="3"/>
  <c r="CD3" i="3"/>
  <c r="CD28" i="3"/>
  <c r="CD26" i="3"/>
  <c r="CD27" i="3"/>
  <c r="CD5" i="3"/>
  <c r="CD29" i="3"/>
  <c r="CD4" i="3"/>
  <c r="CD6" i="3"/>
  <c r="CD30" i="3"/>
  <c r="CD31" i="3"/>
  <c r="CD7" i="3"/>
  <c r="CD32" i="3"/>
  <c r="CD8" i="3"/>
  <c r="CD33" i="3"/>
  <c r="CD9" i="3"/>
  <c r="CD10" i="3"/>
  <c r="CD34" i="3"/>
  <c r="CD11" i="3"/>
  <c r="CD35" i="3"/>
  <c r="CD12" i="3"/>
  <c r="CD36" i="3"/>
  <c r="CD13" i="3"/>
  <c r="CD37" i="3"/>
  <c r="CD14" i="3"/>
  <c r="CD15" i="3"/>
  <c r="CD16" i="3"/>
  <c r="CD17" i="3"/>
  <c r="CD18" i="3"/>
  <c r="CD19" i="3"/>
  <c r="CD20" i="3"/>
  <c r="CD21" i="3"/>
  <c r="CD22" i="3"/>
  <c r="CD23" i="3"/>
  <c r="CD25" i="3"/>
  <c r="CD24" i="3"/>
  <c r="BY3" i="4" l="1"/>
  <c r="CF1" i="3"/>
  <c r="CE2" i="3"/>
  <c r="CE38" i="3"/>
  <c r="CE3" i="3"/>
  <c r="CE28" i="3"/>
  <c r="CE26" i="3"/>
  <c r="CE27" i="3"/>
  <c r="CE4" i="3"/>
  <c r="CE29" i="3"/>
  <c r="CE5" i="3"/>
  <c r="CE30" i="3"/>
  <c r="CE6" i="3"/>
  <c r="CE31" i="3"/>
  <c r="CE7" i="3"/>
  <c r="CE8" i="3"/>
  <c r="CE32" i="3"/>
  <c r="CE9" i="3"/>
  <c r="CE33" i="3"/>
  <c r="CE10" i="3"/>
  <c r="CE34" i="3"/>
  <c r="CE11" i="3"/>
  <c r="CE35" i="3"/>
  <c r="CE12" i="3"/>
  <c r="CE36" i="3"/>
  <c r="CE37" i="3"/>
  <c r="CE13" i="3"/>
  <c r="CE14" i="3"/>
  <c r="CE15" i="3"/>
  <c r="CE16" i="3"/>
  <c r="CE17" i="3"/>
  <c r="CE18" i="3"/>
  <c r="CE19" i="3"/>
  <c r="CE20" i="3"/>
  <c r="CE21" i="3"/>
  <c r="CE22" i="3"/>
  <c r="CE23" i="3"/>
  <c r="CE24" i="3"/>
  <c r="CE25" i="3"/>
  <c r="BZ3" i="4" l="1"/>
  <c r="CG1" i="3"/>
  <c r="CF2" i="3"/>
  <c r="CF38" i="3"/>
  <c r="CF27" i="3"/>
  <c r="CF3" i="3"/>
  <c r="CF28" i="3"/>
  <c r="CF26" i="3"/>
  <c r="CF5" i="3"/>
  <c r="CF4" i="3"/>
  <c r="CF29" i="3"/>
  <c r="CF30" i="3"/>
  <c r="CF6" i="3"/>
  <c r="CF31" i="3"/>
  <c r="CF7" i="3"/>
  <c r="CF32" i="3"/>
  <c r="CF8" i="3"/>
  <c r="CF33" i="3"/>
  <c r="CF9" i="3"/>
  <c r="CF10" i="3"/>
  <c r="CF34" i="3"/>
  <c r="CF35" i="3"/>
  <c r="CF11" i="3"/>
  <c r="CF12" i="3"/>
  <c r="CF36" i="3"/>
  <c r="CF13" i="3"/>
  <c r="CF37" i="3"/>
  <c r="CF14" i="3"/>
  <c r="CF15" i="3"/>
  <c r="CF16" i="3"/>
  <c r="CF17" i="3"/>
  <c r="CF18" i="3"/>
  <c r="CF19" i="3"/>
  <c r="CF20" i="3"/>
  <c r="CF21" i="3"/>
  <c r="CF22" i="3"/>
  <c r="CF23" i="3"/>
  <c r="CF24" i="3"/>
  <c r="CF25" i="3"/>
  <c r="CA3" i="4" l="1"/>
  <c r="CH1" i="3"/>
  <c r="CG2" i="3"/>
  <c r="CG38" i="3"/>
  <c r="CG27" i="3"/>
  <c r="CG26" i="3"/>
  <c r="CG28" i="3"/>
  <c r="CG3" i="3"/>
  <c r="CG4" i="3"/>
  <c r="CG29" i="3"/>
  <c r="CG5" i="3"/>
  <c r="CG30" i="3"/>
  <c r="CG6" i="3"/>
  <c r="CG31" i="3"/>
  <c r="CG7" i="3"/>
  <c r="CG8" i="3"/>
  <c r="CG32" i="3"/>
  <c r="CG9" i="3"/>
  <c r="CG33" i="3"/>
  <c r="CG10" i="3"/>
  <c r="CG34" i="3"/>
  <c r="CG35" i="3"/>
  <c r="CG11" i="3"/>
  <c r="CG36" i="3"/>
  <c r="CG12" i="3"/>
  <c r="CG13" i="3"/>
  <c r="CG37" i="3"/>
  <c r="CG14" i="3"/>
  <c r="CG15" i="3"/>
  <c r="CG16" i="3"/>
  <c r="CG17" i="3"/>
  <c r="CG18" i="3"/>
  <c r="CG19" i="3"/>
  <c r="CG20" i="3"/>
  <c r="CG21" i="3"/>
  <c r="CG22" i="3"/>
  <c r="CG23" i="3"/>
  <c r="CG24" i="3"/>
  <c r="CG25" i="3"/>
  <c r="CB3" i="4" l="1"/>
  <c r="CI1" i="3"/>
  <c r="CH2" i="3"/>
  <c r="CH38" i="3"/>
  <c r="CH3" i="3"/>
  <c r="CH26" i="3"/>
  <c r="CH27" i="3"/>
  <c r="CH28" i="3"/>
  <c r="CH4" i="3"/>
  <c r="CH5" i="3"/>
  <c r="CH29" i="3"/>
  <c r="CH6" i="3"/>
  <c r="CH30" i="3"/>
  <c r="CH31" i="3"/>
  <c r="CH7" i="3"/>
  <c r="CH8" i="3"/>
  <c r="CH32" i="3"/>
  <c r="CH33" i="3"/>
  <c r="CH9" i="3"/>
  <c r="CH34" i="3"/>
  <c r="CH10" i="3"/>
  <c r="CH11" i="3"/>
  <c r="CH35" i="3"/>
  <c r="CH36" i="3"/>
  <c r="CH12" i="3"/>
  <c r="CH37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C3" i="4" l="1"/>
  <c r="CJ1" i="3"/>
  <c r="CI38" i="3"/>
  <c r="CI2" i="3"/>
  <c r="CI26" i="3"/>
  <c r="CI28" i="3"/>
  <c r="CI27" i="3"/>
  <c r="CI3" i="3"/>
  <c r="CI29" i="3"/>
  <c r="CI4" i="3"/>
  <c r="CI5" i="3"/>
  <c r="CI30" i="3"/>
  <c r="CI6" i="3"/>
  <c r="CI31" i="3"/>
  <c r="CI7" i="3"/>
  <c r="CI32" i="3"/>
  <c r="CI8" i="3"/>
  <c r="CI33" i="3"/>
  <c r="CI9" i="3"/>
  <c r="CI10" i="3"/>
  <c r="CI34" i="3"/>
  <c r="CI35" i="3"/>
  <c r="CI11" i="3"/>
  <c r="CI36" i="3"/>
  <c r="CI12" i="3"/>
  <c r="CI13" i="3"/>
  <c r="CI37" i="3"/>
  <c r="CI14" i="3"/>
  <c r="CI15" i="3"/>
  <c r="CI16" i="3"/>
  <c r="CI17" i="3"/>
  <c r="CI18" i="3"/>
  <c r="CI19" i="3"/>
  <c r="CI20" i="3"/>
  <c r="CI21" i="3"/>
  <c r="CI22" i="3"/>
  <c r="CI23" i="3"/>
  <c r="CI25" i="3"/>
  <c r="CI24" i="3"/>
  <c r="CD3" i="4" l="1"/>
  <c r="CK1" i="3"/>
  <c r="CJ2" i="3"/>
  <c r="CJ38" i="3"/>
  <c r="CJ27" i="3"/>
  <c r="CJ3" i="3"/>
  <c r="CJ28" i="3"/>
  <c r="CJ26" i="3"/>
  <c r="CJ4" i="3"/>
  <c r="CJ5" i="3"/>
  <c r="CJ29" i="3"/>
  <c r="CJ30" i="3"/>
  <c r="CJ6" i="3"/>
  <c r="CJ31" i="3"/>
  <c r="CJ7" i="3"/>
  <c r="CJ32" i="3"/>
  <c r="CJ8" i="3"/>
  <c r="CJ9" i="3"/>
  <c r="CJ33" i="3"/>
  <c r="CJ34" i="3"/>
  <c r="CJ10" i="3"/>
  <c r="CJ11" i="3"/>
  <c r="CJ35" i="3"/>
  <c r="CJ12" i="3"/>
  <c r="CJ36" i="3"/>
  <c r="CJ37" i="3"/>
  <c r="CJ13" i="3"/>
  <c r="CJ14" i="3"/>
  <c r="CJ15" i="3"/>
  <c r="CJ16" i="3"/>
  <c r="CJ17" i="3"/>
  <c r="CJ18" i="3"/>
  <c r="CJ19" i="3"/>
  <c r="CJ20" i="3"/>
  <c r="CJ21" i="3"/>
  <c r="CJ22" i="3"/>
  <c r="CJ23" i="3"/>
  <c r="CJ24" i="3"/>
  <c r="CJ25" i="3"/>
  <c r="CE3" i="4" l="1"/>
  <c r="CL1" i="3"/>
  <c r="CK38" i="3"/>
  <c r="CK2" i="3"/>
  <c r="CK26" i="3"/>
  <c r="CK27" i="3"/>
  <c r="CK3" i="3"/>
  <c r="CK28" i="3"/>
  <c r="CK5" i="3"/>
  <c r="CK29" i="3"/>
  <c r="CK4" i="3"/>
  <c r="CK6" i="3"/>
  <c r="CK30" i="3"/>
  <c r="CK31" i="3"/>
  <c r="CK7" i="3"/>
  <c r="CK8" i="3"/>
  <c r="CK32" i="3"/>
  <c r="CK33" i="3"/>
  <c r="CK9" i="3"/>
  <c r="CK10" i="3"/>
  <c r="CK34" i="3"/>
  <c r="CK11" i="3"/>
  <c r="CK35" i="3"/>
  <c r="CK12" i="3"/>
  <c r="CK36" i="3"/>
  <c r="CK13" i="3"/>
  <c r="CK37" i="3"/>
  <c r="CK14" i="3"/>
  <c r="CK15" i="3"/>
  <c r="CK16" i="3"/>
  <c r="CK17" i="3"/>
  <c r="CK18" i="3"/>
  <c r="CK19" i="3"/>
  <c r="CK20" i="3"/>
  <c r="CK21" i="3"/>
  <c r="CK22" i="3"/>
  <c r="CK23" i="3"/>
  <c r="CK24" i="3"/>
  <c r="CK25" i="3"/>
  <c r="CF3" i="4" l="1"/>
  <c r="CM1" i="3"/>
  <c r="CL38" i="3"/>
  <c r="CL2" i="3"/>
  <c r="CL3" i="3"/>
  <c r="CL27" i="3"/>
  <c r="CL26" i="3"/>
  <c r="CL28" i="3"/>
  <c r="CL5" i="3"/>
  <c r="CL29" i="3"/>
  <c r="CL4" i="3"/>
  <c r="CL6" i="3"/>
  <c r="CL30" i="3"/>
  <c r="CL31" i="3"/>
  <c r="CL7" i="3"/>
  <c r="CL32" i="3"/>
  <c r="CL8" i="3"/>
  <c r="CL33" i="3"/>
  <c r="CL9" i="3"/>
  <c r="CL34" i="3"/>
  <c r="CL10" i="3"/>
  <c r="CL35" i="3"/>
  <c r="CL11" i="3"/>
  <c r="CL36" i="3"/>
  <c r="CL12" i="3"/>
  <c r="CL13" i="3"/>
  <c r="CL37" i="3"/>
  <c r="CL14" i="3"/>
  <c r="CL15" i="3"/>
  <c r="CL16" i="3"/>
  <c r="CL17" i="3"/>
  <c r="CL18" i="3"/>
  <c r="CL19" i="3"/>
  <c r="CL20" i="3"/>
  <c r="CL21" i="3"/>
  <c r="CL22" i="3"/>
  <c r="CL23" i="3"/>
  <c r="CL24" i="3"/>
  <c r="CL25" i="3"/>
  <c r="CG3" i="4" l="1"/>
  <c r="CN1" i="3"/>
  <c r="CM2" i="3"/>
  <c r="CM38" i="3"/>
  <c r="CM28" i="3"/>
  <c r="CM27" i="3"/>
  <c r="CM3" i="3"/>
  <c r="CM26" i="3"/>
  <c r="CM4" i="3"/>
  <c r="CM5" i="3"/>
  <c r="CM29" i="3"/>
  <c r="CM6" i="3"/>
  <c r="CM30" i="3"/>
  <c r="CM7" i="3"/>
  <c r="CM31" i="3"/>
  <c r="CM8" i="3"/>
  <c r="CM32" i="3"/>
  <c r="CM9" i="3"/>
  <c r="CM33" i="3"/>
  <c r="CM10" i="3"/>
  <c r="CM34" i="3"/>
  <c r="CM35" i="3"/>
  <c r="CM11" i="3"/>
  <c r="CM36" i="3"/>
  <c r="CM12" i="3"/>
  <c r="CM13" i="3"/>
  <c r="CM37" i="3"/>
  <c r="CM14" i="3"/>
  <c r="CM15" i="3"/>
  <c r="CM16" i="3"/>
  <c r="CM17" i="3"/>
  <c r="CM18" i="3"/>
  <c r="CM19" i="3"/>
  <c r="CM20" i="3"/>
  <c r="CM21" i="3"/>
  <c r="CM22" i="3"/>
  <c r="CM23" i="3"/>
  <c r="CM24" i="3"/>
  <c r="CM25" i="3"/>
  <c r="CH3" i="4" l="1"/>
  <c r="CO1" i="3"/>
  <c r="CN2" i="3"/>
  <c r="CN38" i="3"/>
  <c r="CN26" i="3"/>
  <c r="CN28" i="3"/>
  <c r="CN27" i="3"/>
  <c r="CN3" i="3"/>
  <c r="CN5" i="3"/>
  <c r="CN4" i="3"/>
  <c r="CN29" i="3"/>
  <c r="CN6" i="3"/>
  <c r="CN30" i="3"/>
  <c r="CN31" i="3"/>
  <c r="CN7" i="3"/>
  <c r="CN8" i="3"/>
  <c r="CN32" i="3"/>
  <c r="CN9" i="3"/>
  <c r="CN33" i="3"/>
  <c r="CN10" i="3"/>
  <c r="CN34" i="3"/>
  <c r="CN11" i="3"/>
  <c r="CN35" i="3"/>
  <c r="CN36" i="3"/>
  <c r="CN12" i="3"/>
  <c r="CN37" i="3"/>
  <c r="CN13" i="3"/>
  <c r="CN14" i="3"/>
  <c r="CN15" i="3"/>
  <c r="CN16" i="3"/>
  <c r="CN17" i="3"/>
  <c r="CN18" i="3"/>
  <c r="CN19" i="3"/>
  <c r="CN20" i="3"/>
  <c r="CN21" i="3"/>
  <c r="CN22" i="3"/>
  <c r="CN23" i="3"/>
  <c r="CN24" i="3"/>
  <c r="CN25" i="3"/>
  <c r="CI3" i="4" l="1"/>
  <c r="CP1" i="3"/>
  <c r="CO2" i="3"/>
  <c r="CO38" i="3"/>
  <c r="CO3" i="3"/>
  <c r="CO27" i="3"/>
  <c r="CO28" i="3"/>
  <c r="CO26" i="3"/>
  <c r="CO29" i="3"/>
  <c r="CO4" i="3"/>
  <c r="CO5" i="3"/>
  <c r="CO6" i="3"/>
  <c r="CO30" i="3"/>
  <c r="CO31" i="3"/>
  <c r="CO7" i="3"/>
  <c r="CO32" i="3"/>
  <c r="CO8" i="3"/>
  <c r="CO33" i="3"/>
  <c r="CO9" i="3"/>
  <c r="CO10" i="3"/>
  <c r="CO34" i="3"/>
  <c r="CO35" i="3"/>
  <c r="CO11" i="3"/>
  <c r="CO12" i="3"/>
  <c r="CO36" i="3"/>
  <c r="CO37" i="3"/>
  <c r="CO13" i="3"/>
  <c r="CO14" i="3"/>
  <c r="CO15" i="3"/>
  <c r="CO16" i="3"/>
  <c r="CO17" i="3"/>
  <c r="CO18" i="3"/>
  <c r="CO19" i="3"/>
  <c r="CO20" i="3"/>
  <c r="CO21" i="3"/>
  <c r="CO22" i="3"/>
  <c r="CO23" i="3"/>
  <c r="CO25" i="3"/>
  <c r="CO24" i="3"/>
  <c r="CJ3" i="4" l="1"/>
  <c r="CQ1" i="3"/>
  <c r="CP38" i="3"/>
  <c r="CP2" i="3"/>
  <c r="CP3" i="3"/>
  <c r="CP27" i="3"/>
  <c r="CP26" i="3"/>
  <c r="CP28" i="3"/>
  <c r="CP4" i="3"/>
  <c r="CP29" i="3"/>
  <c r="CP5" i="3"/>
  <c r="CP30" i="3"/>
  <c r="CP6" i="3"/>
  <c r="CP7" i="3"/>
  <c r="CP31" i="3"/>
  <c r="CP8" i="3"/>
  <c r="CP32" i="3"/>
  <c r="CP9" i="3"/>
  <c r="CP33" i="3"/>
  <c r="CP10" i="3"/>
  <c r="CP34" i="3"/>
  <c r="CP11" i="3"/>
  <c r="CP35" i="3"/>
  <c r="CP36" i="3"/>
  <c r="CP12" i="3"/>
  <c r="CP37" i="3"/>
  <c r="CP13" i="3"/>
  <c r="CP14" i="3"/>
  <c r="CP15" i="3"/>
  <c r="CP16" i="3"/>
  <c r="CP17" i="3"/>
  <c r="CP18" i="3"/>
  <c r="CP19" i="3"/>
  <c r="CP20" i="3"/>
  <c r="CP21" i="3"/>
  <c r="CP22" i="3"/>
  <c r="CP23" i="3"/>
  <c r="CP24" i="3"/>
  <c r="CP25" i="3"/>
  <c r="CK3" i="4" l="1"/>
  <c r="CQ38" i="3"/>
  <c r="CR1" i="3"/>
  <c r="CQ2" i="3"/>
  <c r="CQ3" i="3"/>
  <c r="CQ28" i="3"/>
  <c r="CQ27" i="3"/>
  <c r="CQ26" i="3"/>
  <c r="CQ5" i="3"/>
  <c r="CQ29" i="3"/>
  <c r="CQ4" i="3"/>
  <c r="CQ30" i="3"/>
  <c r="CQ6" i="3"/>
  <c r="CQ31" i="3"/>
  <c r="CQ7" i="3"/>
  <c r="CQ8" i="3"/>
  <c r="CQ32" i="3"/>
  <c r="CQ33" i="3"/>
  <c r="CQ9" i="3"/>
  <c r="CQ10" i="3"/>
  <c r="CQ34" i="3"/>
  <c r="CQ11" i="3"/>
  <c r="CQ35" i="3"/>
  <c r="CQ36" i="3"/>
  <c r="CQ12" i="3"/>
  <c r="CQ37" i="3"/>
  <c r="CQ13" i="3"/>
  <c r="CQ14" i="3"/>
  <c r="CQ15" i="3"/>
  <c r="CQ16" i="3"/>
  <c r="CQ17" i="3"/>
  <c r="CQ18" i="3"/>
  <c r="CQ19" i="3"/>
  <c r="CQ20" i="3"/>
  <c r="CQ21" i="3"/>
  <c r="CQ22" i="3"/>
  <c r="CQ23" i="3"/>
  <c r="CQ24" i="3"/>
  <c r="CQ25" i="3"/>
  <c r="CL3" i="4" l="1"/>
  <c r="CS1" i="3"/>
  <c r="CR2" i="3"/>
  <c r="CR38" i="3"/>
  <c r="CR26" i="3"/>
  <c r="CR27" i="3"/>
  <c r="CR28" i="3"/>
  <c r="CR3" i="3"/>
  <c r="CR5" i="3"/>
  <c r="CR4" i="3"/>
  <c r="CR29" i="3"/>
  <c r="CR30" i="3"/>
  <c r="CR6" i="3"/>
  <c r="CR31" i="3"/>
  <c r="CR7" i="3"/>
  <c r="CR32" i="3"/>
  <c r="CR8" i="3"/>
  <c r="CR33" i="3"/>
  <c r="CR9" i="3"/>
  <c r="CR34" i="3"/>
  <c r="CR10" i="3"/>
  <c r="CR11" i="3"/>
  <c r="CR35" i="3"/>
  <c r="CR12" i="3"/>
  <c r="CR36" i="3"/>
  <c r="CR13" i="3"/>
  <c r="CR37" i="3"/>
  <c r="CR14" i="3"/>
  <c r="CR15" i="3"/>
  <c r="CR16" i="3"/>
  <c r="CR17" i="3"/>
  <c r="CR18" i="3"/>
  <c r="CR19" i="3"/>
  <c r="CR20" i="3"/>
  <c r="CR21" i="3"/>
  <c r="CR22" i="3"/>
  <c r="CR23" i="3"/>
  <c r="CR24" i="3"/>
  <c r="CR25" i="3"/>
  <c r="CM3" i="4" l="1"/>
  <c r="CT1" i="3"/>
  <c r="CS2" i="3"/>
  <c r="CS38" i="3"/>
  <c r="CS28" i="3"/>
  <c r="CS27" i="3"/>
  <c r="CS26" i="3"/>
  <c r="CS3" i="3"/>
  <c r="CS5" i="3"/>
  <c r="CS4" i="3"/>
  <c r="CS29" i="3"/>
  <c r="CS30" i="3"/>
  <c r="CS6" i="3"/>
  <c r="CS7" i="3"/>
  <c r="CS31" i="3"/>
  <c r="CS32" i="3"/>
  <c r="CS8" i="3"/>
  <c r="CS33" i="3"/>
  <c r="CS9" i="3"/>
  <c r="CS34" i="3"/>
  <c r="CS10" i="3"/>
  <c r="CS11" i="3"/>
  <c r="CS35" i="3"/>
  <c r="CS12" i="3"/>
  <c r="CS36" i="3"/>
  <c r="CS13" i="3"/>
  <c r="CS37" i="3"/>
  <c r="CS14" i="3"/>
  <c r="CS15" i="3"/>
  <c r="CS16" i="3"/>
  <c r="CS17" i="3"/>
  <c r="CS18" i="3"/>
  <c r="CS19" i="3"/>
  <c r="CS20" i="3"/>
  <c r="CS21" i="3"/>
  <c r="CS22" i="3"/>
  <c r="CS23" i="3"/>
  <c r="CS25" i="3"/>
  <c r="CS24" i="3"/>
  <c r="CN3" i="4" l="1"/>
  <c r="CU1" i="3"/>
  <c r="CT2" i="3"/>
  <c r="CT38" i="3"/>
  <c r="CT28" i="3"/>
  <c r="CT3" i="3"/>
  <c r="CT27" i="3"/>
  <c r="CT26" i="3"/>
  <c r="CT29" i="3"/>
  <c r="CT4" i="3"/>
  <c r="CT5" i="3"/>
  <c r="CT30" i="3"/>
  <c r="CT6" i="3"/>
  <c r="CT31" i="3"/>
  <c r="CT7" i="3"/>
  <c r="CT32" i="3"/>
  <c r="CT8" i="3"/>
  <c r="CT33" i="3"/>
  <c r="CT9" i="3"/>
  <c r="CT34" i="3"/>
  <c r="CT10" i="3"/>
  <c r="CT35" i="3"/>
  <c r="CT11" i="3"/>
  <c r="CT36" i="3"/>
  <c r="CT12" i="3"/>
  <c r="CT13" i="3"/>
  <c r="CT37" i="3"/>
  <c r="CT14" i="3"/>
  <c r="CT15" i="3"/>
  <c r="CT16" i="3"/>
  <c r="CT17" i="3"/>
  <c r="CT18" i="3"/>
  <c r="CT19" i="3"/>
  <c r="CT20" i="3"/>
  <c r="CT21" i="3"/>
  <c r="CT22" i="3"/>
  <c r="CT23" i="3"/>
  <c r="CT24" i="3"/>
  <c r="CT25" i="3"/>
  <c r="CO3" i="4" l="1"/>
  <c r="CV1" i="3"/>
  <c r="CU2" i="3"/>
  <c r="CU38" i="3"/>
  <c r="CU26" i="3"/>
  <c r="CU28" i="3"/>
  <c r="CU3" i="3"/>
  <c r="CU27" i="3"/>
  <c r="CU29" i="3"/>
  <c r="CU5" i="3"/>
  <c r="CU4" i="3"/>
  <c r="CU30" i="3"/>
  <c r="CU6" i="3"/>
  <c r="CU7" i="3"/>
  <c r="CU31" i="3"/>
  <c r="CU32" i="3"/>
  <c r="CU8" i="3"/>
  <c r="CU9" i="3"/>
  <c r="CU33" i="3"/>
  <c r="CU10" i="3"/>
  <c r="CU34" i="3"/>
  <c r="CU35" i="3"/>
  <c r="CU11" i="3"/>
  <c r="CU12" i="3"/>
  <c r="CU36" i="3"/>
  <c r="CU37" i="3"/>
  <c r="CU13" i="3"/>
  <c r="CU14" i="3"/>
  <c r="CU15" i="3"/>
  <c r="CU16" i="3"/>
  <c r="CU17" i="3"/>
  <c r="CU18" i="3"/>
  <c r="CU19" i="3"/>
  <c r="CU20" i="3"/>
  <c r="CU21" i="3"/>
  <c r="CU22" i="3"/>
  <c r="CU23" i="3"/>
  <c r="CU25" i="3"/>
  <c r="CU24" i="3"/>
  <c r="CP3" i="4" l="1"/>
  <c r="CW1" i="3"/>
  <c r="CV38" i="3"/>
  <c r="CV2" i="3"/>
  <c r="CV3" i="3"/>
  <c r="CV26" i="3"/>
  <c r="CV27" i="3"/>
  <c r="CV28" i="3"/>
  <c r="CV5" i="3"/>
  <c r="CV29" i="3"/>
  <c r="CV4" i="3"/>
  <c r="CV6" i="3"/>
  <c r="CV30" i="3"/>
  <c r="CV31" i="3"/>
  <c r="CV7" i="3"/>
  <c r="CV8" i="3"/>
  <c r="CV32" i="3"/>
  <c r="CV33" i="3"/>
  <c r="CV9" i="3"/>
  <c r="CV10" i="3"/>
  <c r="CV34" i="3"/>
  <c r="CV11" i="3"/>
  <c r="CV35" i="3"/>
  <c r="CV12" i="3"/>
  <c r="CV36" i="3"/>
  <c r="CV37" i="3"/>
  <c r="CV13" i="3"/>
  <c r="CV14" i="3"/>
  <c r="CV15" i="3"/>
  <c r="CV16" i="3"/>
  <c r="CV17" i="3"/>
  <c r="CV18" i="3"/>
  <c r="CV19" i="3"/>
  <c r="CV20" i="3"/>
  <c r="CV21" i="3"/>
  <c r="CV22" i="3"/>
  <c r="CV23" i="3"/>
  <c r="CV24" i="3"/>
  <c r="CV25" i="3"/>
  <c r="CQ3" i="4" l="1"/>
  <c r="CX1" i="3"/>
  <c r="CW2" i="3"/>
  <c r="CW38" i="3"/>
  <c r="CW3" i="3"/>
  <c r="CW28" i="3"/>
  <c r="CW27" i="3"/>
  <c r="CW26" i="3"/>
  <c r="CW5" i="3"/>
  <c r="CW29" i="3"/>
  <c r="CW4" i="3"/>
  <c r="CW30" i="3"/>
  <c r="CW6" i="3"/>
  <c r="CW31" i="3"/>
  <c r="CW7" i="3"/>
  <c r="CW32" i="3"/>
  <c r="CW8" i="3"/>
  <c r="CW33" i="3"/>
  <c r="CW9" i="3"/>
  <c r="CW10" i="3"/>
  <c r="CW34" i="3"/>
  <c r="CW35" i="3"/>
  <c r="CW11" i="3"/>
  <c r="CW12" i="3"/>
  <c r="CW36" i="3"/>
  <c r="CW37" i="3"/>
  <c r="CW13" i="3"/>
  <c r="CW14" i="3"/>
  <c r="CW15" i="3"/>
  <c r="CW16" i="3"/>
  <c r="CW17" i="3"/>
  <c r="CW18" i="3"/>
  <c r="CW19" i="3"/>
  <c r="CW20" i="3"/>
  <c r="CW21" i="3"/>
  <c r="CW22" i="3"/>
  <c r="CW23" i="3"/>
  <c r="CW25" i="3"/>
  <c r="CW24" i="3"/>
  <c r="CR3" i="4" l="1"/>
  <c r="CY1" i="3"/>
  <c r="CX2" i="3"/>
  <c r="CX38" i="3"/>
  <c r="CX27" i="3"/>
  <c r="CX26" i="3"/>
  <c r="CX28" i="3"/>
  <c r="CX3" i="3"/>
  <c r="CX29" i="3"/>
  <c r="CX5" i="3"/>
  <c r="CX4" i="3"/>
  <c r="CX6" i="3"/>
  <c r="CX30" i="3"/>
  <c r="CX31" i="3"/>
  <c r="CX7" i="3"/>
  <c r="CX32" i="3"/>
  <c r="CX8" i="3"/>
  <c r="CX33" i="3"/>
  <c r="CX9" i="3"/>
  <c r="CX34" i="3"/>
  <c r="CX10" i="3"/>
  <c r="CX35" i="3"/>
  <c r="CX11" i="3"/>
  <c r="CX36" i="3"/>
  <c r="CX12" i="3"/>
  <c r="CX37" i="3"/>
  <c r="CX13" i="3"/>
  <c r="CX14" i="3"/>
  <c r="CX15" i="3"/>
  <c r="CX16" i="3"/>
  <c r="CX17" i="3"/>
  <c r="CX18" i="3"/>
  <c r="CX19" i="3"/>
  <c r="CX20" i="3"/>
  <c r="CX21" i="3"/>
  <c r="CX22" i="3"/>
  <c r="CX23" i="3"/>
  <c r="CX25" i="3"/>
  <c r="CX24" i="3"/>
  <c r="CS3" i="4" l="1"/>
  <c r="CY38" i="3"/>
  <c r="CZ1" i="3"/>
  <c r="CY2" i="3"/>
  <c r="CY26" i="3"/>
  <c r="CY3" i="3"/>
  <c r="CY28" i="3"/>
  <c r="CY27" i="3"/>
  <c r="CY29" i="3"/>
  <c r="CY4" i="3"/>
  <c r="CY5" i="3"/>
  <c r="CY6" i="3"/>
  <c r="CY30" i="3"/>
  <c r="CY31" i="3"/>
  <c r="CY7" i="3"/>
  <c r="CY8" i="3"/>
  <c r="CY32" i="3"/>
  <c r="CY9" i="3"/>
  <c r="CY33" i="3"/>
  <c r="CY34" i="3"/>
  <c r="CY10" i="3"/>
  <c r="CY11" i="3"/>
  <c r="CY35" i="3"/>
  <c r="CY36" i="3"/>
  <c r="CY12" i="3"/>
  <c r="CY13" i="3"/>
  <c r="CY37" i="3"/>
  <c r="CY14" i="3"/>
  <c r="CY15" i="3"/>
  <c r="CY16" i="3"/>
  <c r="CY17" i="3"/>
  <c r="CY18" i="3"/>
  <c r="CY19" i="3"/>
  <c r="CY20" i="3"/>
  <c r="CY21" i="3"/>
  <c r="CY22" i="3"/>
  <c r="CY23" i="3"/>
  <c r="CY25" i="3"/>
  <c r="CY24" i="3"/>
  <c r="CT3" i="4" l="1"/>
  <c r="DA1" i="3"/>
  <c r="CZ2" i="3"/>
  <c r="CZ38" i="3"/>
  <c r="CZ3" i="3"/>
  <c r="CZ26" i="3"/>
  <c r="CZ28" i="3"/>
  <c r="CZ27" i="3"/>
  <c r="CZ4" i="3"/>
  <c r="CZ29" i="3"/>
  <c r="CZ5" i="3"/>
  <c r="CZ30" i="3"/>
  <c r="CZ6" i="3"/>
  <c r="CZ7" i="3"/>
  <c r="CZ31" i="3"/>
  <c r="CZ8" i="3"/>
  <c r="CZ32" i="3"/>
  <c r="CZ33" i="3"/>
  <c r="CZ9" i="3"/>
  <c r="CZ34" i="3"/>
  <c r="CZ10" i="3"/>
  <c r="CZ11" i="3"/>
  <c r="CZ35" i="3"/>
  <c r="CZ12" i="3"/>
  <c r="CZ36" i="3"/>
  <c r="CZ37" i="3"/>
  <c r="CZ13" i="3"/>
  <c r="CZ14" i="3"/>
  <c r="CZ15" i="3"/>
  <c r="CZ16" i="3"/>
  <c r="CZ17" i="3"/>
  <c r="CZ18" i="3"/>
  <c r="CZ19" i="3"/>
  <c r="CZ20" i="3"/>
  <c r="CZ21" i="3"/>
  <c r="CZ22" i="3"/>
  <c r="CZ23" i="3"/>
  <c r="CZ24" i="3"/>
  <c r="CZ25" i="3"/>
  <c r="CU3" i="4" l="1"/>
  <c r="DB1" i="3"/>
  <c r="DA2" i="3"/>
  <c r="DA38" i="3"/>
  <c r="DA3" i="3"/>
  <c r="DA26" i="3"/>
  <c r="DA28" i="3"/>
  <c r="DA27" i="3"/>
  <c r="DA4" i="3"/>
  <c r="DA29" i="3"/>
  <c r="DA5" i="3"/>
  <c r="DA6" i="3"/>
  <c r="DA30" i="3"/>
  <c r="DA7" i="3"/>
  <c r="DA31" i="3"/>
  <c r="DA32" i="3"/>
  <c r="DA8" i="3"/>
  <c r="DA33" i="3"/>
  <c r="DA9" i="3"/>
  <c r="DA10" i="3"/>
  <c r="DA34" i="3"/>
  <c r="DA35" i="3"/>
  <c r="DA11" i="3"/>
  <c r="DA36" i="3"/>
  <c r="DA12" i="3"/>
  <c r="DA37" i="3"/>
  <c r="DA13" i="3"/>
  <c r="DA14" i="3"/>
  <c r="DA15" i="3"/>
  <c r="DA16" i="3"/>
  <c r="DA17" i="3"/>
  <c r="DA18" i="3"/>
  <c r="DA19" i="3"/>
  <c r="DA20" i="3"/>
  <c r="DA21" i="3"/>
  <c r="DA22" i="3"/>
  <c r="DA23" i="3"/>
  <c r="DA24" i="3"/>
  <c r="DA25" i="3"/>
  <c r="CV3" i="4" l="1"/>
  <c r="DC1" i="3"/>
  <c r="DB2" i="3"/>
  <c r="DB38" i="3"/>
  <c r="DB3" i="3"/>
  <c r="DB27" i="3"/>
  <c r="DB26" i="3"/>
  <c r="DB28" i="3"/>
  <c r="DB29" i="3"/>
  <c r="DB5" i="3"/>
  <c r="DB4" i="3"/>
  <c r="DB6" i="3"/>
  <c r="DB30" i="3"/>
  <c r="DB31" i="3"/>
  <c r="DB7" i="3"/>
  <c r="DB32" i="3"/>
  <c r="DB8" i="3"/>
  <c r="DB9" i="3"/>
  <c r="DB33" i="3"/>
  <c r="DB10" i="3"/>
  <c r="DB34" i="3"/>
  <c r="DB11" i="3"/>
  <c r="DB35" i="3"/>
  <c r="DB12" i="3"/>
  <c r="DB36" i="3"/>
  <c r="DB37" i="3"/>
  <c r="DB13" i="3"/>
  <c r="DB14" i="3"/>
  <c r="DB15" i="3"/>
  <c r="DB16" i="3"/>
  <c r="DB17" i="3"/>
  <c r="DB18" i="3"/>
  <c r="DB19" i="3"/>
  <c r="DB20" i="3"/>
  <c r="DB21" i="3"/>
  <c r="DB22" i="3"/>
  <c r="DB23" i="3"/>
  <c r="DB25" i="3"/>
  <c r="DB24" i="3"/>
  <c r="CW3" i="4" l="1"/>
  <c r="DC38" i="3"/>
  <c r="DD1" i="3"/>
  <c r="DC2" i="3"/>
  <c r="DC3" i="3"/>
  <c r="DC26" i="3"/>
  <c r="DC27" i="3"/>
  <c r="DC28" i="3"/>
  <c r="DC4" i="3"/>
  <c r="DC5" i="3"/>
  <c r="DC29" i="3"/>
  <c r="DC6" i="3"/>
  <c r="DC30" i="3"/>
  <c r="DC31" i="3"/>
  <c r="DC7" i="3"/>
  <c r="DC8" i="3"/>
  <c r="DC32" i="3"/>
  <c r="DC33" i="3"/>
  <c r="DC9" i="3"/>
  <c r="DC10" i="3"/>
  <c r="DC34" i="3"/>
  <c r="DC35" i="3"/>
  <c r="DC11" i="3"/>
  <c r="DC12" i="3"/>
  <c r="DC36" i="3"/>
  <c r="DC37" i="3"/>
  <c r="DC13" i="3"/>
  <c r="DC14" i="3"/>
  <c r="DC15" i="3"/>
  <c r="DC16" i="3"/>
  <c r="DC17" i="3"/>
  <c r="DC18" i="3"/>
  <c r="DC19" i="3"/>
  <c r="DC20" i="3"/>
  <c r="DC21" i="3"/>
  <c r="DC22" i="3"/>
  <c r="DC23" i="3"/>
  <c r="DC25" i="3"/>
  <c r="DC24" i="3"/>
  <c r="CX3" i="4" l="1"/>
  <c r="DE1" i="3"/>
  <c r="DD2" i="3"/>
  <c r="DD38" i="3"/>
  <c r="DD27" i="3"/>
  <c r="DD28" i="3"/>
  <c r="DD26" i="3"/>
  <c r="DD3" i="3"/>
  <c r="DD4" i="3"/>
  <c r="DD29" i="3"/>
  <c r="DD5" i="3"/>
  <c r="DD30" i="3"/>
  <c r="DD6" i="3"/>
  <c r="DD7" i="3"/>
  <c r="DD31" i="3"/>
  <c r="DD8" i="3"/>
  <c r="DD32" i="3"/>
  <c r="DD33" i="3"/>
  <c r="DD9" i="3"/>
  <c r="DD34" i="3"/>
  <c r="DD10" i="3"/>
  <c r="DD35" i="3"/>
  <c r="DD11" i="3"/>
  <c r="DD36" i="3"/>
  <c r="DD12" i="3"/>
  <c r="DD13" i="3"/>
  <c r="DD37" i="3"/>
  <c r="DD14" i="3"/>
  <c r="DD15" i="3"/>
  <c r="DD16" i="3"/>
  <c r="DD17" i="3"/>
  <c r="DD18" i="3"/>
  <c r="DD19" i="3"/>
  <c r="DD20" i="3"/>
  <c r="DD21" i="3"/>
  <c r="DD22" i="3"/>
  <c r="DD23" i="3"/>
  <c r="DD24" i="3"/>
  <c r="DD25" i="3"/>
  <c r="CY3" i="4" l="1"/>
  <c r="DF1" i="3"/>
  <c r="DE2" i="3"/>
  <c r="DE38" i="3"/>
  <c r="DE28" i="3"/>
  <c r="DE27" i="3"/>
  <c r="DE26" i="3"/>
  <c r="DE3" i="3"/>
  <c r="DE29" i="3"/>
  <c r="DE4" i="3"/>
  <c r="DE5" i="3"/>
  <c r="DE30" i="3"/>
  <c r="DE6" i="3"/>
  <c r="DE7" i="3"/>
  <c r="DE31" i="3"/>
  <c r="DE8" i="3"/>
  <c r="DE32" i="3"/>
  <c r="DE9" i="3"/>
  <c r="DE33" i="3"/>
  <c r="DE10" i="3"/>
  <c r="DE34" i="3"/>
  <c r="DE11" i="3"/>
  <c r="DE35" i="3"/>
  <c r="DE12" i="3"/>
  <c r="DE36" i="3"/>
  <c r="DE13" i="3"/>
  <c r="DE37" i="3"/>
  <c r="DE14" i="3"/>
  <c r="DE15" i="3"/>
  <c r="DE16" i="3"/>
  <c r="DE17" i="3"/>
  <c r="DE18" i="3"/>
  <c r="DE19" i="3"/>
  <c r="DE20" i="3"/>
  <c r="DE21" i="3"/>
  <c r="DE22" i="3"/>
  <c r="DE23" i="3"/>
  <c r="DE24" i="3"/>
  <c r="DE25" i="3"/>
  <c r="CZ3" i="4" l="1"/>
  <c r="DG1" i="3"/>
  <c r="DF2" i="3"/>
  <c r="DF38" i="3"/>
  <c r="DF27" i="3"/>
  <c r="DF28" i="3"/>
  <c r="DF3" i="3"/>
  <c r="DF26" i="3"/>
  <c r="DF4" i="3"/>
  <c r="DF5" i="3"/>
  <c r="DF29" i="3"/>
  <c r="DF30" i="3"/>
  <c r="DF6" i="3"/>
  <c r="DF7" i="3"/>
  <c r="DF31" i="3"/>
  <c r="DF8" i="3"/>
  <c r="DF32" i="3"/>
  <c r="DF33" i="3"/>
  <c r="DF9" i="3"/>
  <c r="DF34" i="3"/>
  <c r="DF10" i="3"/>
  <c r="DF11" i="3"/>
  <c r="DF35" i="3"/>
  <c r="DF12" i="3"/>
  <c r="DF36" i="3"/>
  <c r="DF13" i="3"/>
  <c r="DF37" i="3"/>
  <c r="DF14" i="3"/>
  <c r="DF15" i="3"/>
  <c r="DF16" i="3"/>
  <c r="DF17" i="3"/>
  <c r="DF18" i="3"/>
  <c r="DF19" i="3"/>
  <c r="DF20" i="3"/>
  <c r="DF21" i="3"/>
  <c r="DF22" i="3"/>
  <c r="DF23" i="3"/>
  <c r="DF25" i="3"/>
  <c r="DF24" i="3"/>
  <c r="DA3" i="4" l="1"/>
  <c r="DH1" i="3"/>
  <c r="DG2" i="3"/>
  <c r="DG38" i="3"/>
  <c r="DG28" i="3"/>
  <c r="DG27" i="3"/>
  <c r="DG26" i="3"/>
  <c r="DG3" i="3"/>
  <c r="DG5" i="3"/>
  <c r="DG29" i="3"/>
  <c r="DG4" i="3"/>
  <c r="DG30" i="3"/>
  <c r="DG6" i="3"/>
  <c r="DG31" i="3"/>
  <c r="DG7" i="3"/>
  <c r="DG32" i="3"/>
  <c r="DG8" i="3"/>
  <c r="DG9" i="3"/>
  <c r="DG33" i="3"/>
  <c r="DG10" i="3"/>
  <c r="DG34" i="3"/>
  <c r="DG35" i="3"/>
  <c r="DG11" i="3"/>
  <c r="DG36" i="3"/>
  <c r="DG12" i="3"/>
  <c r="DG13" i="3"/>
  <c r="DG37" i="3"/>
  <c r="DG14" i="3"/>
  <c r="DG15" i="3"/>
  <c r="DG16" i="3"/>
  <c r="DG17" i="3"/>
  <c r="DG18" i="3"/>
  <c r="DG19" i="3"/>
  <c r="DG20" i="3"/>
  <c r="DG21" i="3"/>
  <c r="DG22" i="3"/>
  <c r="DG23" i="3"/>
  <c r="DG24" i="3"/>
  <c r="DG25" i="3"/>
  <c r="DB3" i="4" l="1"/>
  <c r="DI1" i="3"/>
  <c r="DH38" i="3"/>
  <c r="DH2" i="3"/>
  <c r="DH27" i="3"/>
  <c r="DH3" i="3"/>
  <c r="DH28" i="3"/>
  <c r="DH26" i="3"/>
  <c r="DH4" i="3"/>
  <c r="DH5" i="3"/>
  <c r="DH29" i="3"/>
  <c r="DH30" i="3"/>
  <c r="DH6" i="3"/>
  <c r="DH7" i="3"/>
  <c r="DH31" i="3"/>
  <c r="DH32" i="3"/>
  <c r="DH8" i="3"/>
  <c r="DH33" i="3"/>
  <c r="DH9" i="3"/>
  <c r="DH34" i="3"/>
  <c r="DH10" i="3"/>
  <c r="DH35" i="3"/>
  <c r="DH11" i="3"/>
  <c r="DH36" i="3"/>
  <c r="DH12" i="3"/>
  <c r="DH37" i="3"/>
  <c r="DH13" i="3"/>
  <c r="DH14" i="3"/>
  <c r="DH15" i="3"/>
  <c r="DH16" i="3"/>
  <c r="DH17" i="3"/>
  <c r="DH18" i="3"/>
  <c r="DH19" i="3"/>
  <c r="DH20" i="3"/>
  <c r="DH21" i="3"/>
  <c r="DH22" i="3"/>
  <c r="DH23" i="3"/>
  <c r="DH24" i="3"/>
  <c r="DH25" i="3"/>
  <c r="DC3" i="4" l="1"/>
  <c r="DJ1" i="3"/>
  <c r="DI38" i="3"/>
  <c r="DI2" i="3"/>
  <c r="DI28" i="3"/>
  <c r="DI26" i="3"/>
  <c r="DI3" i="3"/>
  <c r="DI27" i="3"/>
  <c r="DI4" i="3"/>
  <c r="DI29" i="3"/>
  <c r="DI5" i="3"/>
  <c r="DI6" i="3"/>
  <c r="DI30" i="3"/>
  <c r="DI7" i="3"/>
  <c r="DI31" i="3"/>
  <c r="DI32" i="3"/>
  <c r="DI8" i="3"/>
  <c r="DI33" i="3"/>
  <c r="DI9" i="3"/>
  <c r="DI10" i="3"/>
  <c r="DI34" i="3"/>
  <c r="DI11" i="3"/>
  <c r="DI35" i="3"/>
  <c r="DI12" i="3"/>
  <c r="DI36" i="3"/>
  <c r="DI13" i="3"/>
  <c r="DI37" i="3"/>
  <c r="DI14" i="3"/>
  <c r="DI15" i="3"/>
  <c r="DI16" i="3"/>
  <c r="DI17" i="3"/>
  <c r="DI18" i="3"/>
  <c r="DI19" i="3"/>
  <c r="DI20" i="3"/>
  <c r="DI21" i="3"/>
  <c r="DI22" i="3"/>
  <c r="DI23" i="3"/>
  <c r="DI25" i="3"/>
  <c r="DI24" i="3"/>
  <c r="DD3" i="4" l="1"/>
  <c r="DK1" i="3"/>
  <c r="DJ38" i="3"/>
  <c r="DJ2" i="3"/>
  <c r="DJ28" i="3"/>
  <c r="DJ27" i="3"/>
  <c r="DJ26" i="3"/>
  <c r="DJ3" i="3"/>
  <c r="DJ5" i="3"/>
  <c r="DJ29" i="3"/>
  <c r="DJ4" i="3"/>
  <c r="DJ30" i="3"/>
  <c r="DJ6" i="3"/>
  <c r="DJ7" i="3"/>
  <c r="DJ31" i="3"/>
  <c r="DJ32" i="3"/>
  <c r="DJ8" i="3"/>
  <c r="DJ33" i="3"/>
  <c r="DJ9" i="3"/>
  <c r="DJ10" i="3"/>
  <c r="DJ34" i="3"/>
  <c r="DJ11" i="3"/>
  <c r="DJ35" i="3"/>
  <c r="DJ36" i="3"/>
  <c r="DJ12" i="3"/>
  <c r="DJ13" i="3"/>
  <c r="DJ37" i="3"/>
  <c r="DJ14" i="3"/>
  <c r="DJ15" i="3"/>
  <c r="DJ16" i="3"/>
  <c r="DJ17" i="3"/>
  <c r="DJ18" i="3"/>
  <c r="DJ19" i="3"/>
  <c r="DJ20" i="3"/>
  <c r="DJ21" i="3"/>
  <c r="DJ22" i="3"/>
  <c r="DJ23" i="3"/>
  <c r="DJ25" i="3"/>
  <c r="DJ24" i="3"/>
  <c r="DE3" i="4" l="1"/>
  <c r="DL1" i="3"/>
  <c r="DK38" i="3"/>
  <c r="DK2" i="3"/>
  <c r="DK3" i="3"/>
  <c r="DK27" i="3"/>
  <c r="DK26" i="3"/>
  <c r="DK28" i="3"/>
  <c r="DK5" i="3"/>
  <c r="DK4" i="3"/>
  <c r="DK29" i="3"/>
  <c r="DK6" i="3"/>
  <c r="DK30" i="3"/>
  <c r="DK31" i="3"/>
  <c r="DK7" i="3"/>
  <c r="DK8" i="3"/>
  <c r="DK32" i="3"/>
  <c r="DK9" i="3"/>
  <c r="DK33" i="3"/>
  <c r="DK34" i="3"/>
  <c r="DK10" i="3"/>
  <c r="DK11" i="3"/>
  <c r="DK35" i="3"/>
  <c r="DK36" i="3"/>
  <c r="DK12" i="3"/>
  <c r="DK13" i="3"/>
  <c r="DK37" i="3"/>
  <c r="DK14" i="3"/>
  <c r="DK15" i="3"/>
  <c r="DK16" i="3"/>
  <c r="DK17" i="3"/>
  <c r="DK18" i="3"/>
  <c r="DK19" i="3"/>
  <c r="DK20" i="3"/>
  <c r="DK21" i="3"/>
  <c r="DK22" i="3"/>
  <c r="DK23" i="3"/>
  <c r="DK24" i="3"/>
  <c r="DK25" i="3"/>
  <c r="DF3" i="4" l="1"/>
  <c r="DM1" i="3"/>
  <c r="DL38" i="3"/>
  <c r="DL2" i="3"/>
  <c r="DL3" i="3"/>
  <c r="DL26" i="3"/>
  <c r="DL28" i="3"/>
  <c r="DL27" i="3"/>
  <c r="DL4" i="3"/>
  <c r="DL29" i="3"/>
  <c r="DL5" i="3"/>
  <c r="DL6" i="3"/>
  <c r="DL30" i="3"/>
  <c r="DL31" i="3"/>
  <c r="DL7" i="3"/>
  <c r="DL32" i="3"/>
  <c r="DL8" i="3"/>
  <c r="DL33" i="3"/>
  <c r="DL9" i="3"/>
  <c r="DL10" i="3"/>
  <c r="DL34" i="3"/>
  <c r="DL35" i="3"/>
  <c r="DL11" i="3"/>
  <c r="DL36" i="3"/>
  <c r="DL12" i="3"/>
  <c r="DL37" i="3"/>
  <c r="DL13" i="3"/>
  <c r="DL14" i="3"/>
  <c r="DL15" i="3"/>
  <c r="DL16" i="3"/>
  <c r="DL17" i="3"/>
  <c r="DL18" i="3"/>
  <c r="DL19" i="3"/>
  <c r="DL20" i="3"/>
  <c r="DL21" i="3"/>
  <c r="DL22" i="3"/>
  <c r="DL23" i="3"/>
  <c r="DL25" i="3"/>
  <c r="DL24" i="3"/>
  <c r="DG3" i="4" l="1"/>
  <c r="DN1" i="3"/>
  <c r="DM2" i="3"/>
  <c r="DM38" i="3"/>
  <c r="DM27" i="3"/>
  <c r="DM28" i="3"/>
  <c r="DM26" i="3"/>
  <c r="DM3" i="3"/>
  <c r="DM29" i="3"/>
  <c r="DM4" i="3"/>
  <c r="DM5" i="3"/>
  <c r="DM30" i="3"/>
  <c r="DM6" i="3"/>
  <c r="DM7" i="3"/>
  <c r="DM31" i="3"/>
  <c r="DM8" i="3"/>
  <c r="DM32" i="3"/>
  <c r="DM33" i="3"/>
  <c r="DM9" i="3"/>
  <c r="DM34" i="3"/>
  <c r="DM10" i="3"/>
  <c r="DM35" i="3"/>
  <c r="DM11" i="3"/>
  <c r="DM36" i="3"/>
  <c r="DM12" i="3"/>
  <c r="DM37" i="3"/>
  <c r="DM13" i="3"/>
  <c r="DM14" i="3"/>
  <c r="DM15" i="3"/>
  <c r="DM16" i="3"/>
  <c r="DM17" i="3"/>
  <c r="DM18" i="3"/>
  <c r="DM19" i="3"/>
  <c r="DM20" i="3"/>
  <c r="DM21" i="3"/>
  <c r="DM22" i="3"/>
  <c r="DM23" i="3"/>
  <c r="DM24" i="3"/>
  <c r="DM25" i="3"/>
  <c r="DH3" i="4" l="1"/>
  <c r="DN38" i="3"/>
  <c r="DO1" i="3"/>
  <c r="DN2" i="3"/>
  <c r="DN3" i="3"/>
  <c r="DN28" i="3"/>
  <c r="DN26" i="3"/>
  <c r="DN27" i="3"/>
  <c r="DN5" i="3"/>
  <c r="DN29" i="3"/>
  <c r="DN4" i="3"/>
  <c r="DN6" i="3"/>
  <c r="DN30" i="3"/>
  <c r="DN31" i="3"/>
  <c r="DN7" i="3"/>
  <c r="DN32" i="3"/>
  <c r="DN8" i="3"/>
  <c r="DN33" i="3"/>
  <c r="DN9" i="3"/>
  <c r="DN34" i="3"/>
  <c r="DN10" i="3"/>
  <c r="DN11" i="3"/>
  <c r="DN35" i="3"/>
  <c r="DN12" i="3"/>
  <c r="DN36" i="3"/>
  <c r="DN13" i="3"/>
  <c r="DN37" i="3"/>
  <c r="DN14" i="3"/>
  <c r="DN15" i="3"/>
  <c r="DN16" i="3"/>
  <c r="DN17" i="3"/>
  <c r="DN18" i="3"/>
  <c r="DN19" i="3"/>
  <c r="DN20" i="3"/>
  <c r="DN21" i="3"/>
  <c r="DN22" i="3"/>
  <c r="DN23" i="3"/>
  <c r="DN24" i="3"/>
  <c r="DN25" i="3"/>
  <c r="DI3" i="4" l="1"/>
  <c r="DP1" i="3"/>
  <c r="DO2" i="3"/>
  <c r="DO38" i="3"/>
  <c r="DO28" i="3"/>
  <c r="DO26" i="3"/>
  <c r="DO27" i="3"/>
  <c r="DO3" i="3"/>
  <c r="DO29" i="3"/>
  <c r="DO4" i="3"/>
  <c r="DO5" i="3"/>
  <c r="DO6" i="3"/>
  <c r="DO30" i="3"/>
  <c r="DO7" i="3"/>
  <c r="DO31" i="3"/>
  <c r="DO8" i="3"/>
  <c r="DO32" i="3"/>
  <c r="DO33" i="3"/>
  <c r="DO9" i="3"/>
  <c r="DO34" i="3"/>
  <c r="DO10" i="3"/>
  <c r="DO35" i="3"/>
  <c r="DO11" i="3"/>
  <c r="DO12" i="3"/>
  <c r="DO36" i="3"/>
  <c r="DO13" i="3"/>
  <c r="DO37" i="3"/>
  <c r="DO14" i="3"/>
  <c r="DO15" i="3"/>
  <c r="DO16" i="3"/>
  <c r="DO17" i="3"/>
  <c r="DO18" i="3"/>
  <c r="DO19" i="3"/>
  <c r="DO20" i="3"/>
  <c r="DO21" i="3"/>
  <c r="DO22" i="3"/>
  <c r="DO23" i="3"/>
  <c r="DO24" i="3"/>
  <c r="DO25" i="3"/>
  <c r="DJ3" i="4" l="1"/>
  <c r="DP38" i="3"/>
  <c r="DQ1" i="3"/>
  <c r="DP2" i="3"/>
  <c r="DP27" i="3"/>
  <c r="DP28" i="3"/>
  <c r="DP26" i="3"/>
  <c r="DP3" i="3"/>
  <c r="DP4" i="3"/>
  <c r="DP5" i="3"/>
  <c r="DP29" i="3"/>
  <c r="DP6" i="3"/>
  <c r="DP30" i="3"/>
  <c r="DP7" i="3"/>
  <c r="DP31" i="3"/>
  <c r="DP8" i="3"/>
  <c r="DP32" i="3"/>
  <c r="DP9" i="3"/>
  <c r="DP33" i="3"/>
  <c r="DP10" i="3"/>
  <c r="DP34" i="3"/>
  <c r="DP35" i="3"/>
  <c r="DP11" i="3"/>
  <c r="DP36" i="3"/>
  <c r="DP12" i="3"/>
  <c r="DP37" i="3"/>
  <c r="DP13" i="3"/>
  <c r="DP14" i="3"/>
  <c r="DP15" i="3"/>
  <c r="DP16" i="3"/>
  <c r="DP17" i="3"/>
  <c r="DP18" i="3"/>
  <c r="DP19" i="3"/>
  <c r="DP20" i="3"/>
  <c r="DP21" i="3"/>
  <c r="DP22" i="3"/>
  <c r="DP23" i="3"/>
  <c r="DP25" i="3"/>
  <c r="DP24" i="3"/>
  <c r="DK3" i="4" l="1"/>
  <c r="DR1" i="3"/>
  <c r="DQ2" i="3"/>
  <c r="DQ38" i="3"/>
  <c r="DQ26" i="3"/>
  <c r="DQ28" i="3"/>
  <c r="DQ27" i="3"/>
  <c r="DQ3" i="3"/>
  <c r="DQ29" i="3"/>
  <c r="DQ4" i="3"/>
  <c r="DQ5" i="3"/>
  <c r="DQ30" i="3"/>
  <c r="DQ6" i="3"/>
  <c r="DQ7" i="3"/>
  <c r="DQ31" i="3"/>
  <c r="DQ32" i="3"/>
  <c r="DQ8" i="3"/>
  <c r="DQ9" i="3"/>
  <c r="DQ33" i="3"/>
  <c r="DQ10" i="3"/>
  <c r="DQ34" i="3"/>
  <c r="DQ11" i="3"/>
  <c r="DQ35" i="3"/>
  <c r="DQ12" i="3"/>
  <c r="DQ36" i="3"/>
  <c r="DQ37" i="3"/>
  <c r="DQ13" i="3"/>
  <c r="DQ14" i="3"/>
  <c r="DQ15" i="3"/>
  <c r="DQ16" i="3"/>
  <c r="DQ17" i="3"/>
  <c r="DQ18" i="3"/>
  <c r="DQ19" i="3"/>
  <c r="DQ20" i="3"/>
  <c r="DQ21" i="3"/>
  <c r="DQ22" i="3"/>
  <c r="DQ23" i="3"/>
  <c r="DQ24" i="3"/>
  <c r="DQ25" i="3"/>
  <c r="DL3" i="4" l="1"/>
  <c r="DS1" i="3"/>
  <c r="DR38" i="3"/>
  <c r="DR2" i="3"/>
  <c r="DR28" i="3"/>
  <c r="DR3" i="3"/>
  <c r="DR27" i="3"/>
  <c r="DR26" i="3"/>
  <c r="DR4" i="3"/>
  <c r="DR29" i="3"/>
  <c r="DR5" i="3"/>
  <c r="DR30" i="3"/>
  <c r="DR6" i="3"/>
  <c r="DR31" i="3"/>
  <c r="DR7" i="3"/>
  <c r="DR32" i="3"/>
  <c r="DR8" i="3"/>
  <c r="DR33" i="3"/>
  <c r="DR9" i="3"/>
  <c r="DR34" i="3"/>
  <c r="DR10" i="3"/>
  <c r="DR35" i="3"/>
  <c r="DR11" i="3"/>
  <c r="DR12" i="3"/>
  <c r="DR36" i="3"/>
  <c r="DR13" i="3"/>
  <c r="DR37" i="3"/>
  <c r="DR14" i="3"/>
  <c r="DR15" i="3"/>
  <c r="DR16" i="3"/>
  <c r="DR17" i="3"/>
  <c r="DR18" i="3"/>
  <c r="DR19" i="3"/>
  <c r="DR20" i="3"/>
  <c r="DR21" i="3"/>
  <c r="DR22" i="3"/>
  <c r="DR23" i="3"/>
  <c r="DR25" i="3"/>
  <c r="DR24" i="3"/>
  <c r="DM3" i="4" l="1"/>
  <c r="DT1" i="3"/>
  <c r="DS2" i="3"/>
  <c r="DS38" i="3"/>
  <c r="DS27" i="3"/>
  <c r="DS28" i="3"/>
  <c r="DS26" i="3"/>
  <c r="DS3" i="3"/>
  <c r="DS4" i="3"/>
  <c r="DS5" i="3"/>
  <c r="DS29" i="3"/>
  <c r="DS30" i="3"/>
  <c r="DS6" i="3"/>
  <c r="DS31" i="3"/>
  <c r="DS7" i="3"/>
  <c r="DS8" i="3"/>
  <c r="DS32" i="3"/>
  <c r="DS33" i="3"/>
  <c r="DS9" i="3"/>
  <c r="DS34" i="3"/>
  <c r="DS10" i="3"/>
  <c r="DS35" i="3"/>
  <c r="DS11" i="3"/>
  <c r="DS12" i="3"/>
  <c r="DS36" i="3"/>
  <c r="DS37" i="3"/>
  <c r="DS13" i="3"/>
  <c r="DS14" i="3"/>
  <c r="DS15" i="3"/>
  <c r="DS16" i="3"/>
  <c r="DS17" i="3"/>
  <c r="DS18" i="3"/>
  <c r="DS19" i="3"/>
  <c r="DS20" i="3"/>
  <c r="DS21" i="3"/>
  <c r="DS22" i="3"/>
  <c r="DS23" i="3"/>
  <c r="DS25" i="3"/>
  <c r="DS24" i="3"/>
  <c r="DN3" i="4" l="1"/>
  <c r="DU1" i="3"/>
  <c r="DT2" i="3"/>
  <c r="DT38" i="3"/>
  <c r="DT28" i="3"/>
  <c r="DT3" i="3"/>
  <c r="DT27" i="3"/>
  <c r="DT26" i="3"/>
  <c r="DT4" i="3"/>
  <c r="DT29" i="3"/>
  <c r="DT5" i="3"/>
  <c r="DT6" i="3"/>
  <c r="DT30" i="3"/>
  <c r="DT7" i="3"/>
  <c r="DT31" i="3"/>
  <c r="DT8" i="3"/>
  <c r="DT32" i="3"/>
  <c r="DT33" i="3"/>
  <c r="DT9" i="3"/>
  <c r="DT34" i="3"/>
  <c r="DT10" i="3"/>
  <c r="DT35" i="3"/>
  <c r="DT11" i="3"/>
  <c r="DT12" i="3"/>
  <c r="DT36" i="3"/>
  <c r="DT37" i="3"/>
  <c r="DT13" i="3"/>
  <c r="DT14" i="3"/>
  <c r="DT15" i="3"/>
  <c r="DT16" i="3"/>
  <c r="DT17" i="3"/>
  <c r="DT18" i="3"/>
  <c r="DT19" i="3"/>
  <c r="DT20" i="3"/>
  <c r="DT21" i="3"/>
  <c r="DT22" i="3"/>
  <c r="DT23" i="3"/>
  <c r="DT25" i="3"/>
  <c r="DT24" i="3"/>
  <c r="DO3" i="4" l="1"/>
  <c r="DV1" i="3"/>
  <c r="DU2" i="3"/>
  <c r="DU38" i="3"/>
  <c r="DU27" i="3"/>
  <c r="DU28" i="3"/>
  <c r="DU3" i="3"/>
  <c r="DU26" i="3"/>
  <c r="DU29" i="3"/>
  <c r="DU4" i="3"/>
  <c r="DU5" i="3"/>
  <c r="DU30" i="3"/>
  <c r="DU6" i="3"/>
  <c r="DU7" i="3"/>
  <c r="DU31" i="3"/>
  <c r="DU8" i="3"/>
  <c r="DU32" i="3"/>
  <c r="DU9" i="3"/>
  <c r="DU33" i="3"/>
  <c r="DU34" i="3"/>
  <c r="DU10" i="3"/>
  <c r="DU11" i="3"/>
  <c r="DU35" i="3"/>
  <c r="DU36" i="3"/>
  <c r="DU12" i="3"/>
  <c r="DU13" i="3"/>
  <c r="DU37" i="3"/>
  <c r="DU14" i="3"/>
  <c r="DU15" i="3"/>
  <c r="DU16" i="3"/>
  <c r="DU17" i="3"/>
  <c r="DU18" i="3"/>
  <c r="DU19" i="3"/>
  <c r="DU20" i="3"/>
  <c r="DU21" i="3"/>
  <c r="DU22" i="3"/>
  <c r="DU23" i="3"/>
  <c r="DU25" i="3"/>
  <c r="DU24" i="3"/>
  <c r="DP3" i="4" l="1"/>
  <c r="DW1" i="3"/>
  <c r="DV2" i="3"/>
  <c r="DV38" i="3"/>
  <c r="DV26" i="3"/>
  <c r="DV27" i="3"/>
  <c r="DV3" i="3"/>
  <c r="DV28" i="3"/>
  <c r="DV4" i="3"/>
  <c r="DV5" i="3"/>
  <c r="DV29" i="3"/>
  <c r="DV6" i="3"/>
  <c r="DV30" i="3"/>
  <c r="DV31" i="3"/>
  <c r="DV7" i="3"/>
  <c r="DV32" i="3"/>
  <c r="DV8" i="3"/>
  <c r="DV33" i="3"/>
  <c r="DV9" i="3"/>
  <c r="DV34" i="3"/>
  <c r="DV10" i="3"/>
  <c r="DV11" i="3"/>
  <c r="DV35" i="3"/>
  <c r="DV12" i="3"/>
  <c r="DV36" i="3"/>
  <c r="DV13" i="3"/>
  <c r="DV37" i="3"/>
  <c r="DV14" i="3"/>
  <c r="DV15" i="3"/>
  <c r="DV16" i="3"/>
  <c r="DV17" i="3"/>
  <c r="DV18" i="3"/>
  <c r="DV19" i="3"/>
  <c r="DV20" i="3"/>
  <c r="DV21" i="3"/>
  <c r="DV22" i="3"/>
  <c r="DV23" i="3"/>
  <c r="DV25" i="3"/>
  <c r="DV24" i="3"/>
  <c r="DQ3" i="4" l="1"/>
  <c r="DX1" i="3"/>
  <c r="DW38" i="3"/>
  <c r="DW2" i="3"/>
  <c r="DW26" i="3"/>
  <c r="DW28" i="3"/>
  <c r="DW3" i="3"/>
  <c r="DW27" i="3"/>
  <c r="DW4" i="3"/>
  <c r="DW5" i="3"/>
  <c r="DW29" i="3"/>
  <c r="DW6" i="3"/>
  <c r="DW30" i="3"/>
  <c r="DW31" i="3"/>
  <c r="DW7" i="3"/>
  <c r="DW8" i="3"/>
  <c r="DW32" i="3"/>
  <c r="DW33" i="3"/>
  <c r="DW9" i="3"/>
  <c r="DW34" i="3"/>
  <c r="DW10" i="3"/>
  <c r="DW11" i="3"/>
  <c r="DW35" i="3"/>
  <c r="DW12" i="3"/>
  <c r="DW36" i="3"/>
  <c r="DW13" i="3"/>
  <c r="DW37" i="3"/>
  <c r="DW14" i="3"/>
  <c r="DW15" i="3"/>
  <c r="DW16" i="3"/>
  <c r="DW17" i="3"/>
  <c r="DW18" i="3"/>
  <c r="DW19" i="3"/>
  <c r="DW20" i="3"/>
  <c r="DW21" i="3"/>
  <c r="DW22" i="3"/>
  <c r="DW23" i="3"/>
  <c r="DW24" i="3"/>
  <c r="DW25" i="3"/>
  <c r="DR3" i="4" l="1"/>
  <c r="DY1" i="3"/>
  <c r="DX2" i="3"/>
  <c r="DX38" i="3"/>
  <c r="DX26" i="3"/>
  <c r="DX3" i="3"/>
  <c r="DX27" i="3"/>
  <c r="DX28" i="3"/>
  <c r="DX4" i="3"/>
  <c r="DX5" i="3"/>
  <c r="DX29" i="3"/>
  <c r="DX30" i="3"/>
  <c r="DX6" i="3"/>
  <c r="DX31" i="3"/>
  <c r="DX7" i="3"/>
  <c r="DX8" i="3"/>
  <c r="DX32" i="3"/>
  <c r="DX9" i="3"/>
  <c r="DX33" i="3"/>
  <c r="DX10" i="3"/>
  <c r="DX34" i="3"/>
  <c r="DX35" i="3"/>
  <c r="DX11" i="3"/>
  <c r="DX12" i="3"/>
  <c r="DX36" i="3"/>
  <c r="DX13" i="3"/>
  <c r="DX37" i="3"/>
  <c r="DX14" i="3"/>
  <c r="DX15" i="3"/>
  <c r="DX16" i="3"/>
  <c r="DX17" i="3"/>
  <c r="DX18" i="3"/>
  <c r="DX19" i="3"/>
  <c r="DX20" i="3"/>
  <c r="DX21" i="3"/>
  <c r="DX22" i="3"/>
  <c r="DX23" i="3"/>
  <c r="DX24" i="3"/>
  <c r="DX25" i="3"/>
  <c r="DS3" i="4" l="1"/>
  <c r="DZ1" i="3"/>
  <c r="DY38" i="3"/>
  <c r="DY2" i="3"/>
  <c r="DY28" i="3"/>
  <c r="DY26" i="3"/>
  <c r="DY27" i="3"/>
  <c r="DY3" i="3"/>
  <c r="DY5" i="3"/>
  <c r="DY4" i="3"/>
  <c r="DY29" i="3"/>
  <c r="DY6" i="3"/>
  <c r="DY30" i="3"/>
  <c r="DY7" i="3"/>
  <c r="DY31" i="3"/>
  <c r="DY32" i="3"/>
  <c r="DY8" i="3"/>
  <c r="DY33" i="3"/>
  <c r="DY9" i="3"/>
  <c r="DY10" i="3"/>
  <c r="DY34" i="3"/>
  <c r="DY11" i="3"/>
  <c r="DY35" i="3"/>
  <c r="DY36" i="3"/>
  <c r="DY12" i="3"/>
  <c r="DY13" i="3"/>
  <c r="DY37" i="3"/>
  <c r="DY14" i="3"/>
  <c r="DY15" i="3"/>
  <c r="DY16" i="3"/>
  <c r="DY17" i="3"/>
  <c r="DY18" i="3"/>
  <c r="DY19" i="3"/>
  <c r="DY20" i="3"/>
  <c r="DY21" i="3"/>
  <c r="DY22" i="3"/>
  <c r="DY23" i="3"/>
  <c r="DY24" i="3"/>
  <c r="DY25" i="3"/>
  <c r="DT3" i="4" l="1"/>
  <c r="EA1" i="3"/>
  <c r="DZ2" i="3"/>
  <c r="DZ38" i="3"/>
  <c r="DZ26" i="3"/>
  <c r="DZ28" i="3"/>
  <c r="DZ27" i="3"/>
  <c r="DZ3" i="3"/>
  <c r="DZ29" i="3"/>
  <c r="DZ4" i="3"/>
  <c r="DZ5" i="3"/>
  <c r="DZ30" i="3"/>
  <c r="DZ6" i="3"/>
  <c r="DZ31" i="3"/>
  <c r="DZ7" i="3"/>
  <c r="DZ8" i="3"/>
  <c r="DZ32" i="3"/>
  <c r="DZ33" i="3"/>
  <c r="DZ9" i="3"/>
  <c r="DZ10" i="3"/>
  <c r="DZ34" i="3"/>
  <c r="DZ35" i="3"/>
  <c r="DZ11" i="3"/>
  <c r="DZ36" i="3"/>
  <c r="DZ12" i="3"/>
  <c r="DZ37" i="3"/>
  <c r="DZ13" i="3"/>
  <c r="DZ14" i="3"/>
  <c r="DZ15" i="3"/>
  <c r="DZ16" i="3"/>
  <c r="DZ17" i="3"/>
  <c r="DZ18" i="3"/>
  <c r="DZ19" i="3"/>
  <c r="DZ20" i="3"/>
  <c r="DZ21" i="3"/>
  <c r="DZ22" i="3"/>
  <c r="DZ23" i="3"/>
  <c r="DZ25" i="3"/>
  <c r="DZ24" i="3"/>
  <c r="DU3" i="4" l="1"/>
  <c r="EB1" i="3"/>
  <c r="EA38" i="3"/>
  <c r="EA2" i="3"/>
  <c r="EA26" i="3"/>
  <c r="EA28" i="3"/>
  <c r="EA27" i="3"/>
  <c r="EA3" i="3"/>
  <c r="EA29" i="3"/>
  <c r="EA4" i="3"/>
  <c r="EA5" i="3"/>
  <c r="EA6" i="3"/>
  <c r="EA30" i="3"/>
  <c r="EA7" i="3"/>
  <c r="EA31" i="3"/>
  <c r="EA8" i="3"/>
  <c r="EA32" i="3"/>
  <c r="EA33" i="3"/>
  <c r="EA9" i="3"/>
  <c r="EA10" i="3"/>
  <c r="EA34" i="3"/>
  <c r="EA35" i="3"/>
  <c r="EA11" i="3"/>
  <c r="EA36" i="3"/>
  <c r="EA12" i="3"/>
  <c r="EA37" i="3"/>
  <c r="EA13" i="3"/>
  <c r="EA14" i="3"/>
  <c r="EA15" i="3"/>
  <c r="EA16" i="3"/>
  <c r="EA17" i="3"/>
  <c r="EA18" i="3"/>
  <c r="EA19" i="3"/>
  <c r="EA20" i="3"/>
  <c r="EA21" i="3"/>
  <c r="EA22" i="3"/>
  <c r="EA23" i="3"/>
  <c r="EA24" i="3"/>
  <c r="EA25" i="3"/>
  <c r="DV3" i="4" l="1"/>
  <c r="EC1" i="3"/>
  <c r="EB2" i="3"/>
  <c r="EB38" i="3"/>
  <c r="EB26" i="3"/>
  <c r="EB28" i="3"/>
  <c r="EB27" i="3"/>
  <c r="EB3" i="3"/>
  <c r="EB4" i="3"/>
  <c r="EB29" i="3"/>
  <c r="EB5" i="3"/>
  <c r="EB6" i="3"/>
  <c r="EB30" i="3"/>
  <c r="EB7" i="3"/>
  <c r="EB31" i="3"/>
  <c r="EB8" i="3"/>
  <c r="EB32" i="3"/>
  <c r="EB9" i="3"/>
  <c r="EB33" i="3"/>
  <c r="EB34" i="3"/>
  <c r="EB10" i="3"/>
  <c r="EB11" i="3"/>
  <c r="EB35" i="3"/>
  <c r="EB36" i="3"/>
  <c r="EB12" i="3"/>
  <c r="EB37" i="3"/>
  <c r="EB13" i="3"/>
  <c r="EB14" i="3"/>
  <c r="EB15" i="3"/>
  <c r="EB16" i="3"/>
  <c r="EB17" i="3"/>
  <c r="EB18" i="3"/>
  <c r="EB19" i="3"/>
  <c r="EB20" i="3"/>
  <c r="EB21" i="3"/>
  <c r="EB22" i="3"/>
  <c r="EB23" i="3"/>
  <c r="EB25" i="3"/>
  <c r="EB24" i="3"/>
  <c r="DW3" i="4" l="1"/>
  <c r="ED1" i="3"/>
  <c r="EC2" i="3"/>
  <c r="EC38" i="3"/>
  <c r="EC26" i="3"/>
  <c r="EC28" i="3"/>
  <c r="EC27" i="3"/>
  <c r="EC3" i="3"/>
  <c r="EC29" i="3"/>
  <c r="EC4" i="3"/>
  <c r="EC5" i="3"/>
  <c r="EC30" i="3"/>
  <c r="EC6" i="3"/>
  <c r="EC31" i="3"/>
  <c r="EC7" i="3"/>
  <c r="EC32" i="3"/>
  <c r="EC8" i="3"/>
  <c r="EC9" i="3"/>
  <c r="EC33" i="3"/>
  <c r="EC34" i="3"/>
  <c r="EC10" i="3"/>
  <c r="EC35" i="3"/>
  <c r="EC11" i="3"/>
  <c r="EC12" i="3"/>
  <c r="EC36" i="3"/>
  <c r="EC13" i="3"/>
  <c r="EC37" i="3"/>
  <c r="EC14" i="3"/>
  <c r="EC15" i="3"/>
  <c r="EC16" i="3"/>
  <c r="EC17" i="3"/>
  <c r="EC18" i="3"/>
  <c r="EC19" i="3"/>
  <c r="EC20" i="3"/>
  <c r="EC21" i="3"/>
  <c r="EC22" i="3"/>
  <c r="EC23" i="3"/>
  <c r="EC25" i="3"/>
  <c r="EC24" i="3"/>
  <c r="DX3" i="4" l="1"/>
  <c r="EE1" i="3"/>
  <c r="ED2" i="3"/>
  <c r="ED38" i="3"/>
  <c r="ED27" i="3"/>
  <c r="ED3" i="3"/>
  <c r="ED28" i="3"/>
  <c r="ED26" i="3"/>
  <c r="ED5" i="3"/>
  <c r="ED29" i="3"/>
  <c r="ED4" i="3"/>
  <c r="ED30" i="3"/>
  <c r="ED6" i="3"/>
  <c r="ED31" i="3"/>
  <c r="ED7" i="3"/>
  <c r="ED8" i="3"/>
  <c r="ED32" i="3"/>
  <c r="ED33" i="3"/>
  <c r="ED9" i="3"/>
  <c r="ED10" i="3"/>
  <c r="ED34" i="3"/>
  <c r="ED11" i="3"/>
  <c r="ED35" i="3"/>
  <c r="ED12" i="3"/>
  <c r="ED36" i="3"/>
  <c r="ED13" i="3"/>
  <c r="ED37" i="3"/>
  <c r="ED14" i="3"/>
  <c r="ED15" i="3"/>
  <c r="ED16" i="3"/>
  <c r="ED17" i="3"/>
  <c r="ED18" i="3"/>
  <c r="ED19" i="3"/>
  <c r="ED20" i="3"/>
  <c r="ED21" i="3"/>
  <c r="ED22" i="3"/>
  <c r="ED23" i="3"/>
  <c r="ED24" i="3"/>
  <c r="ED25" i="3"/>
  <c r="DY3" i="4" l="1"/>
  <c r="EF1" i="3"/>
  <c r="EE38" i="3"/>
  <c r="EE2" i="3"/>
  <c r="EE28" i="3"/>
  <c r="EE3" i="3"/>
  <c r="EE26" i="3"/>
  <c r="EE27" i="3"/>
  <c r="EE4" i="3"/>
  <c r="EE29" i="3"/>
  <c r="EE5" i="3"/>
  <c r="EE30" i="3"/>
  <c r="EE6" i="3"/>
  <c r="EE7" i="3"/>
  <c r="EE31" i="3"/>
  <c r="EE32" i="3"/>
  <c r="EE8" i="3"/>
  <c r="EE33" i="3"/>
  <c r="EE9" i="3"/>
  <c r="EE34" i="3"/>
  <c r="EE10" i="3"/>
  <c r="EE35" i="3"/>
  <c r="EE11" i="3"/>
  <c r="EE12" i="3"/>
  <c r="EE36" i="3"/>
  <c r="EE37" i="3"/>
  <c r="EE13" i="3"/>
  <c r="EE14" i="3"/>
  <c r="EE15" i="3"/>
  <c r="EE16" i="3"/>
  <c r="EE17" i="3"/>
  <c r="EE18" i="3"/>
  <c r="EE19" i="3"/>
  <c r="EE20" i="3"/>
  <c r="EE21" i="3"/>
  <c r="EE22" i="3"/>
  <c r="EE23" i="3"/>
  <c r="EE24" i="3"/>
  <c r="EE25" i="3"/>
  <c r="DZ3" i="4" l="1"/>
  <c r="EG1" i="3"/>
  <c r="EF2" i="3"/>
  <c r="EF38" i="3"/>
  <c r="EF27" i="3"/>
  <c r="EF28" i="3"/>
  <c r="EF3" i="3"/>
  <c r="EF26" i="3"/>
  <c r="EF4" i="3"/>
  <c r="EF5" i="3"/>
  <c r="EF29" i="3"/>
  <c r="EF30" i="3"/>
  <c r="EF6" i="3"/>
  <c r="EF31" i="3"/>
  <c r="EF7" i="3"/>
  <c r="EF32" i="3"/>
  <c r="EF8" i="3"/>
  <c r="EF33" i="3"/>
  <c r="EF9" i="3"/>
  <c r="EF10" i="3"/>
  <c r="EF34" i="3"/>
  <c r="EF11" i="3"/>
  <c r="EF35" i="3"/>
  <c r="EF12" i="3"/>
  <c r="EF36" i="3"/>
  <c r="EF13" i="3"/>
  <c r="EF37" i="3"/>
  <c r="EF14" i="3"/>
  <c r="EF15" i="3"/>
  <c r="EF16" i="3"/>
  <c r="EF17" i="3"/>
  <c r="EF18" i="3"/>
  <c r="EF19" i="3"/>
  <c r="EF20" i="3"/>
  <c r="EF21" i="3"/>
  <c r="EF22" i="3"/>
  <c r="EF23" i="3"/>
  <c r="EF24" i="3"/>
  <c r="EF25" i="3"/>
  <c r="EA3" i="4" l="1"/>
  <c r="EH1" i="3"/>
  <c r="EG2" i="3"/>
  <c r="EG38" i="3"/>
  <c r="EG3" i="3"/>
  <c r="EG28" i="3"/>
  <c r="EG26" i="3"/>
  <c r="EG27" i="3"/>
  <c r="EG4" i="3"/>
  <c r="EG5" i="3"/>
  <c r="EG29" i="3"/>
  <c r="EG30" i="3"/>
  <c r="EG6" i="3"/>
  <c r="EG31" i="3"/>
  <c r="EG7" i="3"/>
  <c r="EG8" i="3"/>
  <c r="EG32" i="3"/>
  <c r="EG33" i="3"/>
  <c r="EG9" i="3"/>
  <c r="EG34" i="3"/>
  <c r="EG10" i="3"/>
  <c r="EG35" i="3"/>
  <c r="EG11" i="3"/>
  <c r="EG36" i="3"/>
  <c r="EG12" i="3"/>
  <c r="EG13" i="3"/>
  <c r="EG37" i="3"/>
  <c r="EG14" i="3"/>
  <c r="EG15" i="3"/>
  <c r="EG16" i="3"/>
  <c r="EG17" i="3"/>
  <c r="EG18" i="3"/>
  <c r="EG19" i="3"/>
  <c r="EG20" i="3"/>
  <c r="EG21" i="3"/>
  <c r="EG22" i="3"/>
  <c r="EG23" i="3"/>
  <c r="EG25" i="3"/>
  <c r="EG24" i="3"/>
  <c r="EB3" i="4" l="1"/>
  <c r="EI1" i="3"/>
  <c r="EH38" i="3"/>
  <c r="EH2" i="3"/>
  <c r="EH26" i="3"/>
  <c r="EH3" i="3"/>
  <c r="EH27" i="3"/>
  <c r="EH28" i="3"/>
  <c r="EH29" i="3"/>
  <c r="EH4" i="3"/>
  <c r="EH5" i="3"/>
  <c r="EH30" i="3"/>
  <c r="EH6" i="3"/>
  <c r="EH7" i="3"/>
  <c r="EH31" i="3"/>
  <c r="EH32" i="3"/>
  <c r="EH8" i="3"/>
  <c r="EH33" i="3"/>
  <c r="EH9" i="3"/>
  <c r="EH34" i="3"/>
  <c r="EH10" i="3"/>
  <c r="EH35" i="3"/>
  <c r="EH11" i="3"/>
  <c r="EH36" i="3"/>
  <c r="EH12" i="3"/>
  <c r="EH37" i="3"/>
  <c r="EH13" i="3"/>
  <c r="EH14" i="3"/>
  <c r="EH15" i="3"/>
  <c r="EH16" i="3"/>
  <c r="EH17" i="3"/>
  <c r="EH18" i="3"/>
  <c r="EH19" i="3"/>
  <c r="EH20" i="3"/>
  <c r="EH21" i="3"/>
  <c r="EH22" i="3"/>
  <c r="EH23" i="3"/>
  <c r="EH24" i="3"/>
  <c r="EH25" i="3"/>
  <c r="EC3" i="4" l="1"/>
  <c r="EJ1" i="3"/>
  <c r="EI38" i="3"/>
  <c r="EI2" i="3"/>
  <c r="EI26" i="3"/>
  <c r="EI28" i="3"/>
  <c r="EI27" i="3"/>
  <c r="EI3" i="3"/>
  <c r="EI4" i="3"/>
  <c r="EI5" i="3"/>
  <c r="EI29" i="3"/>
  <c r="EI6" i="3"/>
  <c r="EI30" i="3"/>
  <c r="EI31" i="3"/>
  <c r="EI7" i="3"/>
  <c r="EI8" i="3"/>
  <c r="EI32" i="3"/>
  <c r="EI9" i="3"/>
  <c r="EI33" i="3"/>
  <c r="EI34" i="3"/>
  <c r="EI10" i="3"/>
  <c r="EI35" i="3"/>
  <c r="EI11" i="3"/>
  <c r="EI36" i="3"/>
  <c r="EI12" i="3"/>
  <c r="EI13" i="3"/>
  <c r="EI37" i="3"/>
  <c r="EI14" i="3"/>
  <c r="EI15" i="3"/>
  <c r="EI16" i="3"/>
  <c r="EI17" i="3"/>
  <c r="EI18" i="3"/>
  <c r="EI19" i="3"/>
  <c r="EI20" i="3"/>
  <c r="EI21" i="3"/>
  <c r="EI22" i="3"/>
  <c r="EI23" i="3"/>
  <c r="EI25" i="3"/>
  <c r="EI24" i="3"/>
  <c r="ED3" i="4" l="1"/>
  <c r="EK1" i="3"/>
  <c r="EJ38" i="3"/>
  <c r="EJ2" i="3"/>
  <c r="EJ26" i="3"/>
  <c r="EJ3" i="3"/>
  <c r="EJ27" i="3"/>
  <c r="EJ28" i="3"/>
  <c r="EJ29" i="3"/>
  <c r="EJ4" i="3"/>
  <c r="EJ5" i="3"/>
  <c r="EJ30" i="3"/>
  <c r="EJ6" i="3"/>
  <c r="EJ31" i="3"/>
  <c r="EJ7" i="3"/>
  <c r="EJ32" i="3"/>
  <c r="EJ8" i="3"/>
  <c r="EJ33" i="3"/>
  <c r="EJ9" i="3"/>
  <c r="EJ34" i="3"/>
  <c r="EJ10" i="3"/>
  <c r="EJ11" i="3"/>
  <c r="EJ35" i="3"/>
  <c r="EJ36" i="3"/>
  <c r="EJ12" i="3"/>
  <c r="EJ37" i="3"/>
  <c r="EJ13" i="3"/>
  <c r="EJ14" i="3"/>
  <c r="EJ15" i="3"/>
  <c r="EJ16" i="3"/>
  <c r="EJ17" i="3"/>
  <c r="EJ18" i="3"/>
  <c r="EJ19" i="3"/>
  <c r="EJ20" i="3"/>
  <c r="EJ21" i="3"/>
  <c r="EJ22" i="3"/>
  <c r="EJ23" i="3"/>
  <c r="EJ25" i="3"/>
  <c r="EJ24" i="3"/>
  <c r="EE3" i="4" l="1"/>
  <c r="EL1" i="3"/>
  <c r="EK2" i="3"/>
  <c r="EK38" i="3"/>
  <c r="EK28" i="3"/>
  <c r="EK27" i="3"/>
  <c r="EK26" i="3"/>
  <c r="EK3" i="3"/>
  <c r="EK4" i="3"/>
  <c r="EK29" i="3"/>
  <c r="EK5" i="3"/>
  <c r="EK6" i="3"/>
  <c r="EK30" i="3"/>
  <c r="EK31" i="3"/>
  <c r="EK7" i="3"/>
  <c r="EK32" i="3"/>
  <c r="EK8" i="3"/>
  <c r="EK9" i="3"/>
  <c r="EK33" i="3"/>
  <c r="EK34" i="3"/>
  <c r="EK10" i="3"/>
  <c r="EK11" i="3"/>
  <c r="EK35" i="3"/>
  <c r="EK12" i="3"/>
  <c r="EK36" i="3"/>
  <c r="EK13" i="3"/>
  <c r="EK37" i="3"/>
  <c r="EK14" i="3"/>
  <c r="EK15" i="3"/>
  <c r="EK16" i="3"/>
  <c r="EK17" i="3"/>
  <c r="EK18" i="3"/>
  <c r="EK19" i="3"/>
  <c r="EK20" i="3"/>
  <c r="EK21" i="3"/>
  <c r="EK22" i="3"/>
  <c r="EK23" i="3"/>
  <c r="EK24" i="3"/>
  <c r="EK25" i="3"/>
  <c r="EF3" i="4" l="1"/>
  <c r="EM1" i="3"/>
  <c r="EL38" i="3"/>
  <c r="EL2" i="3"/>
  <c r="EL26" i="3"/>
  <c r="EL28" i="3"/>
  <c r="EL27" i="3"/>
  <c r="EL3" i="3"/>
  <c r="EL4" i="3"/>
  <c r="EL5" i="3"/>
  <c r="EL29" i="3"/>
  <c r="EL6" i="3"/>
  <c r="EL30" i="3"/>
  <c r="EL31" i="3"/>
  <c r="EL7" i="3"/>
  <c r="EL8" i="3"/>
  <c r="EL32" i="3"/>
  <c r="EL33" i="3"/>
  <c r="EL9" i="3"/>
  <c r="EL34" i="3"/>
  <c r="EL10" i="3"/>
  <c r="EL35" i="3"/>
  <c r="EL11" i="3"/>
  <c r="EL36" i="3"/>
  <c r="EL12" i="3"/>
  <c r="EL13" i="3"/>
  <c r="EL37" i="3"/>
  <c r="EL14" i="3"/>
  <c r="EL15" i="3"/>
  <c r="EL16" i="3"/>
  <c r="EL17" i="3"/>
  <c r="EL18" i="3"/>
  <c r="EL19" i="3"/>
  <c r="EL20" i="3"/>
  <c r="EL21" i="3"/>
  <c r="EL22" i="3"/>
  <c r="EL23" i="3"/>
  <c r="EL24" i="3"/>
  <c r="EL25" i="3"/>
  <c r="EG3" i="4" l="1"/>
  <c r="EN1" i="3"/>
  <c r="EM2" i="3"/>
  <c r="EM38" i="3"/>
  <c r="EM26" i="3"/>
  <c r="EM27" i="3"/>
  <c r="EM3" i="3"/>
  <c r="EM28" i="3"/>
  <c r="EM4" i="3"/>
  <c r="EM5" i="3"/>
  <c r="EM29" i="3"/>
  <c r="EM30" i="3"/>
  <c r="EM6" i="3"/>
  <c r="EM31" i="3"/>
  <c r="EM7" i="3"/>
  <c r="EM32" i="3"/>
  <c r="EM8" i="3"/>
  <c r="EM33" i="3"/>
  <c r="EM9" i="3"/>
  <c r="EM10" i="3"/>
  <c r="EM34" i="3"/>
  <c r="EM11" i="3"/>
  <c r="EM35" i="3"/>
  <c r="EM12" i="3"/>
  <c r="EM36" i="3"/>
  <c r="EM37" i="3"/>
  <c r="EM13" i="3"/>
  <c r="EM14" i="3"/>
  <c r="EM15" i="3"/>
  <c r="EM16" i="3"/>
  <c r="EM17" i="3"/>
  <c r="EM18" i="3"/>
  <c r="EM19" i="3"/>
  <c r="EM20" i="3"/>
  <c r="EM21" i="3"/>
  <c r="EM22" i="3"/>
  <c r="EM23" i="3"/>
  <c r="EM25" i="3"/>
  <c r="EM24" i="3"/>
  <c r="EH3" i="4" l="1"/>
  <c r="EN38" i="3"/>
  <c r="EO1" i="3"/>
  <c r="EN2" i="3"/>
  <c r="EN26" i="3"/>
  <c r="EN27" i="3"/>
  <c r="EN28" i="3"/>
  <c r="EN3" i="3"/>
  <c r="EN29" i="3"/>
  <c r="EN4" i="3"/>
  <c r="EN5" i="3"/>
  <c r="EN6" i="3"/>
  <c r="EN30" i="3"/>
  <c r="EN31" i="3"/>
  <c r="EN7" i="3"/>
  <c r="EN32" i="3"/>
  <c r="EN8" i="3"/>
  <c r="EN33" i="3"/>
  <c r="EN9" i="3"/>
  <c r="EN34" i="3"/>
  <c r="EN10" i="3"/>
  <c r="EN35" i="3"/>
  <c r="EN11" i="3"/>
  <c r="EN12" i="3"/>
  <c r="EN36" i="3"/>
  <c r="EN37" i="3"/>
  <c r="EN13" i="3"/>
  <c r="EN14" i="3"/>
  <c r="EN15" i="3"/>
  <c r="EN16" i="3"/>
  <c r="EN17" i="3"/>
  <c r="EN18" i="3"/>
  <c r="EN19" i="3"/>
  <c r="EN20" i="3"/>
  <c r="EN21" i="3"/>
  <c r="EN22" i="3"/>
  <c r="EN23" i="3"/>
  <c r="EN24" i="3"/>
  <c r="EN25" i="3"/>
  <c r="EI3" i="4" l="1"/>
  <c r="EO38" i="3"/>
  <c r="EO2" i="3"/>
  <c r="EP1" i="3"/>
  <c r="EO26" i="3"/>
  <c r="EO3" i="3"/>
  <c r="EO27" i="3"/>
  <c r="EO28" i="3"/>
  <c r="EO29" i="3"/>
  <c r="EO4" i="3"/>
  <c r="EO5" i="3"/>
  <c r="EO30" i="3"/>
  <c r="EO6" i="3"/>
  <c r="EO31" i="3"/>
  <c r="EO7" i="3"/>
  <c r="EO8" i="3"/>
  <c r="EO32" i="3"/>
  <c r="EO33" i="3"/>
  <c r="EO9" i="3"/>
  <c r="EO34" i="3"/>
  <c r="EO10" i="3"/>
  <c r="EO35" i="3"/>
  <c r="EO11" i="3"/>
  <c r="EO12" i="3"/>
  <c r="EO36" i="3"/>
  <c r="EO37" i="3"/>
  <c r="EO13" i="3"/>
  <c r="EO14" i="3"/>
  <c r="EO15" i="3"/>
  <c r="EO16" i="3"/>
  <c r="EO17" i="3"/>
  <c r="EO18" i="3"/>
  <c r="EO19" i="3"/>
  <c r="EO20" i="3"/>
  <c r="EO21" i="3"/>
  <c r="EO22" i="3"/>
  <c r="EO23" i="3"/>
  <c r="EO25" i="3"/>
  <c r="EO24" i="3"/>
  <c r="EJ3" i="4" l="1"/>
  <c r="EQ1" i="3"/>
  <c r="EP2" i="3"/>
  <c r="EP38" i="3"/>
  <c r="EP28" i="3"/>
  <c r="EP27" i="3"/>
  <c r="EP26" i="3"/>
  <c r="EP3" i="3"/>
  <c r="EP5" i="3"/>
  <c r="EP4" i="3"/>
  <c r="EP29" i="3"/>
  <c r="EP6" i="3"/>
  <c r="EP30" i="3"/>
  <c r="EP31" i="3"/>
  <c r="EP7" i="3"/>
  <c r="EP32" i="3"/>
  <c r="EP8" i="3"/>
  <c r="EP33" i="3"/>
  <c r="EP9" i="3"/>
  <c r="EP34" i="3"/>
  <c r="EP10" i="3"/>
  <c r="EP35" i="3"/>
  <c r="EP11" i="3"/>
  <c r="EP12" i="3"/>
  <c r="EP36" i="3"/>
  <c r="EP13" i="3"/>
  <c r="EP37" i="3"/>
  <c r="EP14" i="3"/>
  <c r="EP15" i="3"/>
  <c r="EP16" i="3"/>
  <c r="EP17" i="3"/>
  <c r="EP18" i="3"/>
  <c r="EP19" i="3"/>
  <c r="EP20" i="3"/>
  <c r="EP21" i="3"/>
  <c r="EP22" i="3"/>
  <c r="EP23" i="3"/>
  <c r="EP24" i="3"/>
  <c r="EP25" i="3"/>
  <c r="EK3" i="4" l="1"/>
  <c r="ER1" i="3"/>
  <c r="EQ2" i="3"/>
  <c r="EQ38" i="3"/>
  <c r="EQ28" i="3"/>
  <c r="EQ26" i="3"/>
  <c r="EQ3" i="3"/>
  <c r="EQ27" i="3"/>
  <c r="EQ5" i="3"/>
  <c r="EQ29" i="3"/>
  <c r="EQ4" i="3"/>
  <c r="EQ6" i="3"/>
  <c r="EQ30" i="3"/>
  <c r="EQ7" i="3"/>
  <c r="EQ31" i="3"/>
  <c r="EQ8" i="3"/>
  <c r="EQ32" i="3"/>
  <c r="EQ33" i="3"/>
  <c r="EQ9" i="3"/>
  <c r="EQ34" i="3"/>
  <c r="EQ10" i="3"/>
  <c r="EQ11" i="3"/>
  <c r="EQ35" i="3"/>
  <c r="EQ36" i="3"/>
  <c r="EQ12" i="3"/>
  <c r="EQ13" i="3"/>
  <c r="EQ37" i="3"/>
  <c r="EQ14" i="3"/>
  <c r="EQ15" i="3"/>
  <c r="EQ16" i="3"/>
  <c r="EQ17" i="3"/>
  <c r="EQ18" i="3"/>
  <c r="EQ19" i="3"/>
  <c r="EQ20" i="3"/>
  <c r="EQ21" i="3"/>
  <c r="EQ22" i="3"/>
  <c r="EQ23" i="3"/>
  <c r="EQ25" i="3"/>
  <c r="EQ24" i="3"/>
  <c r="EL3" i="4" l="1"/>
  <c r="ES1" i="3"/>
  <c r="ER2" i="3"/>
  <c r="ER38" i="3"/>
  <c r="ER26" i="3"/>
  <c r="ER3" i="3"/>
  <c r="ER27" i="3"/>
  <c r="ER28" i="3"/>
  <c r="ER4" i="3"/>
  <c r="ER29" i="3"/>
  <c r="ER5" i="3"/>
  <c r="ER6" i="3"/>
  <c r="ER30" i="3"/>
  <c r="ER7" i="3"/>
  <c r="ER31" i="3"/>
  <c r="ER8" i="3"/>
  <c r="ER32" i="3"/>
  <c r="ER9" i="3"/>
  <c r="ER33" i="3"/>
  <c r="ER10" i="3"/>
  <c r="ER34" i="3"/>
  <c r="ER35" i="3"/>
  <c r="ER11" i="3"/>
  <c r="ER36" i="3"/>
  <c r="ER12" i="3"/>
  <c r="ER37" i="3"/>
  <c r="ER13" i="3"/>
  <c r="ER14" i="3"/>
  <c r="ER15" i="3"/>
  <c r="ER16" i="3"/>
  <c r="ER17" i="3"/>
  <c r="ER18" i="3"/>
  <c r="ER19" i="3"/>
  <c r="ER20" i="3"/>
  <c r="ER21" i="3"/>
  <c r="ER22" i="3"/>
  <c r="ER23" i="3"/>
  <c r="ER24" i="3"/>
  <c r="ER25" i="3"/>
  <c r="EM3" i="4" l="1"/>
  <c r="ET1" i="3"/>
  <c r="ES38" i="3"/>
  <c r="ES2" i="3"/>
  <c r="ES28" i="3"/>
  <c r="ES3" i="3"/>
  <c r="ES26" i="3"/>
  <c r="ES27" i="3"/>
  <c r="ES4" i="3"/>
  <c r="ES5" i="3"/>
  <c r="ES29" i="3"/>
  <c r="ES6" i="3"/>
  <c r="ES30" i="3"/>
  <c r="ES31" i="3"/>
  <c r="ES7" i="3"/>
  <c r="ES32" i="3"/>
  <c r="ES8" i="3"/>
  <c r="ES9" i="3"/>
  <c r="ES33" i="3"/>
  <c r="ES10" i="3"/>
  <c r="ES34" i="3"/>
  <c r="ES11" i="3"/>
  <c r="ES35" i="3"/>
  <c r="ES12" i="3"/>
  <c r="ES36" i="3"/>
  <c r="ES13" i="3"/>
  <c r="ES37" i="3"/>
  <c r="ES14" i="3"/>
  <c r="ES15" i="3"/>
  <c r="ES16" i="3"/>
  <c r="ES17" i="3"/>
  <c r="ES18" i="3"/>
  <c r="ES19" i="3"/>
  <c r="ES20" i="3"/>
  <c r="ES21" i="3"/>
  <c r="ES22" i="3"/>
  <c r="ES23" i="3"/>
  <c r="ES24" i="3"/>
  <c r="ES25" i="3"/>
  <c r="EN3" i="4" l="1"/>
  <c r="ET38" i="3"/>
  <c r="ET2" i="3"/>
  <c r="ET26" i="3"/>
  <c r="ET3" i="3"/>
  <c r="ET28" i="3"/>
  <c r="ET27" i="3"/>
  <c r="ET29" i="3"/>
  <c r="ET4" i="3"/>
  <c r="ET5" i="3"/>
  <c r="ET30" i="3"/>
  <c r="ET6" i="3"/>
  <c r="ET7" i="3"/>
  <c r="ET31" i="3"/>
  <c r="ET8" i="3"/>
  <c r="ET32" i="3"/>
  <c r="ET33" i="3"/>
  <c r="ET9" i="3"/>
  <c r="ET10" i="3"/>
  <c r="ET34" i="3"/>
  <c r="ET35" i="3"/>
  <c r="ET11" i="3"/>
  <c r="ET12" i="3"/>
  <c r="ET36" i="3"/>
  <c r="ET13" i="3"/>
  <c r="ET37" i="3"/>
  <c r="ET14" i="3"/>
  <c r="ET15" i="3"/>
  <c r="ET16" i="3"/>
  <c r="ET17" i="3"/>
  <c r="ET18" i="3"/>
  <c r="ET19" i="3"/>
  <c r="ET20" i="3"/>
  <c r="ET21" i="3"/>
  <c r="ET22" i="3"/>
  <c r="ET23" i="3"/>
  <c r="ET24" i="3"/>
  <c r="ET25" i="3"/>
  <c r="EO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MANCHE Giovanni</author>
  </authors>
  <commentList>
    <comment ref="B4" authorId="0" shapeId="0" xr:uid="{567FF43D-86D9-4540-9294-11E0690370FC}">
      <text>
        <r>
          <rPr>
            <b/>
            <sz val="9"/>
            <color indexed="81"/>
            <rFont val="Tahoma"/>
            <family val="2"/>
          </rPr>
          <t>MANCHE Giovanni:</t>
        </r>
        <r>
          <rPr>
            <sz val="9"/>
            <color indexed="81"/>
            <rFont val="Tahoma"/>
            <family val="2"/>
          </rPr>
          <t xml:space="preserve">
Pour simplifier, on suppose que la moyenne mobile est égale à l'encours (pas de part volatile)</t>
        </r>
      </text>
    </comment>
  </commentList>
</comments>
</file>

<file path=xl/sharedStrings.xml><?xml version="1.0" encoding="utf-8"?>
<sst xmlns="http://schemas.openxmlformats.org/spreadsheetml/2006/main" count="141" uniqueCount="29">
  <si>
    <t>Informations</t>
  </si>
  <si>
    <t>Date de changement</t>
  </si>
  <si>
    <t>Valeurs strates en liquidité - Initialisation</t>
  </si>
  <si>
    <t>Paramètres du nouveau modèle - Liquidité</t>
  </si>
  <si>
    <t>Type de part</t>
  </si>
  <si>
    <t>Total</t>
  </si>
  <si>
    <t>Par strate</t>
  </si>
  <si>
    <t>% de la MM3</t>
  </si>
  <si>
    <t>Maturité (mois)</t>
  </si>
  <si>
    <t>Amortissement</t>
  </si>
  <si>
    <t>Part stable</t>
  </si>
  <si>
    <t>Trimestriel</t>
  </si>
  <si>
    <t>Part fluctuante</t>
  </si>
  <si>
    <t>Part concentrée</t>
  </si>
  <si>
    <t>Part volatile</t>
  </si>
  <si>
    <t>Valeurs strates en taux</t>
  </si>
  <si>
    <t>Paramètres du nouveau modèle - Taux</t>
  </si>
  <si>
    <t>Nbre de strates</t>
  </si>
  <si>
    <t>Taux fixe</t>
  </si>
  <si>
    <t>Taux variable</t>
  </si>
  <si>
    <t>Type de strates</t>
  </si>
  <si>
    <t>Date de création</t>
  </si>
  <si>
    <t>Date d'échéance</t>
  </si>
  <si>
    <t>Ecoulement (mois)</t>
  </si>
  <si>
    <t>Montant</t>
  </si>
  <si>
    <t>Processus d'écoulement en taux</t>
  </si>
  <si>
    <t>Processus d'écoulement en liquidité</t>
  </si>
  <si>
    <t>Nombre de strates</t>
  </si>
  <si>
    <t>Mensuel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</si>
</sst>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* #,##0\ ;\-* #,##0\ ;* \-00\ "/>
    <numFmt numFmtId="165" formatCode="#,##0.00\ &quot;€&quot;"/>
    <numFmt numFmtId="166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10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4" fontId="0" fillId="2" borderId="4" xfId="0" applyNumberFormat="1" applyFill="1" applyBorder="1"/>
    <xf numFmtId="3" fontId="0" fillId="2" borderId="4" xfId="0" applyNumberFormat="1" applyFill="1" applyBorder="1"/>
    <xf numFmtId="0" fontId="0" fillId="2" borderId="5" xfId="0" applyFill="1" applyBorder="1"/>
    <xf numFmtId="164" fontId="4" fillId="2" borderId="6" xfId="2" applyNumberFormat="1" applyFont="1" applyFill="1" applyBorder="1" applyAlignment="1">
      <alignment horizontal="right" wrapText="1"/>
    </xf>
    <xf numFmtId="165" fontId="2" fillId="3" borderId="13" xfId="0" applyNumberFormat="1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center" vertical="center"/>
    </xf>
    <xf numFmtId="165" fontId="2" fillId="3" borderId="15" xfId="0" applyNumberFormat="1" applyFont="1" applyFill="1" applyBorder="1" applyAlignment="1">
      <alignment horizontal="center" vertical="center"/>
    </xf>
    <xf numFmtId="0" fontId="1" fillId="3" borderId="3" xfId="0" applyFont="1" applyFill="1" applyBorder="1"/>
    <xf numFmtId="0" fontId="6" fillId="3" borderId="16" xfId="3" applyFont="1" applyFill="1" applyBorder="1" applyAlignment="1">
      <alignment horizontal="center" wrapText="1"/>
    </xf>
    <xf numFmtId="0" fontId="6" fillId="3" borderId="16" xfId="3" applyFont="1" applyFill="1" applyBorder="1" applyAlignment="1">
      <alignment horizontal="center"/>
    </xf>
    <xf numFmtId="0" fontId="6" fillId="3" borderId="4" xfId="3" applyFont="1" applyFill="1" applyBorder="1" applyAlignment="1">
      <alignment horizontal="center" wrapText="1"/>
    </xf>
    <xf numFmtId="165" fontId="5" fillId="3" borderId="3" xfId="3" applyNumberFormat="1" applyFont="1" applyFill="1" applyBorder="1" applyAlignment="1">
      <alignment horizontal="center" vertical="center" wrapText="1"/>
    </xf>
    <xf numFmtId="165" fontId="0" fillId="3" borderId="16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0" fontId="5" fillId="3" borderId="3" xfId="3" applyFont="1" applyFill="1" applyBorder="1" applyAlignment="1">
      <alignment horizontal="right" wrapText="1"/>
    </xf>
    <xf numFmtId="10" fontId="5" fillId="3" borderId="16" xfId="3" applyNumberFormat="1" applyFont="1" applyFill="1" applyBorder="1" applyAlignment="1">
      <alignment horizontal="right" wrapText="1"/>
    </xf>
    <xf numFmtId="0" fontId="5" fillId="3" borderId="16" xfId="3" applyFont="1" applyFill="1" applyBorder="1" applyAlignment="1">
      <alignment horizontal="right" wrapText="1"/>
    </xf>
    <xf numFmtId="0" fontId="5" fillId="3" borderId="16" xfId="3" applyFont="1" applyFill="1" applyBorder="1"/>
    <xf numFmtId="0" fontId="5" fillId="3" borderId="4" xfId="3" applyFont="1" applyFill="1" applyBorder="1" applyAlignment="1">
      <alignment wrapText="1"/>
    </xf>
    <xf numFmtId="0" fontId="5" fillId="3" borderId="5" xfId="3" applyFont="1" applyFill="1" applyBorder="1" applyAlignment="1">
      <alignment horizontal="right" wrapText="1"/>
    </xf>
    <xf numFmtId="10" fontId="5" fillId="3" borderId="17" xfId="3" applyNumberFormat="1" applyFont="1" applyFill="1" applyBorder="1" applyAlignment="1">
      <alignment horizontal="right" wrapText="1"/>
    </xf>
    <xf numFmtId="0" fontId="5" fillId="3" borderId="17" xfId="3" applyFont="1" applyFill="1" applyBorder="1" applyAlignment="1">
      <alignment horizontal="right" wrapText="1"/>
    </xf>
    <xf numFmtId="0" fontId="5" fillId="3" borderId="17" xfId="3" applyFont="1" applyFill="1" applyBorder="1"/>
    <xf numFmtId="0" fontId="5" fillId="3" borderId="6" xfId="3" applyFont="1" applyFill="1" applyBorder="1" applyAlignment="1">
      <alignment wrapText="1"/>
    </xf>
    <xf numFmtId="165" fontId="5" fillId="3" borderId="5" xfId="3" applyNumberFormat="1" applyFont="1" applyFill="1" applyBorder="1" applyAlignment="1">
      <alignment horizontal="center" vertical="center" wrapText="1"/>
    </xf>
    <xf numFmtId="165" fontId="0" fillId="3" borderId="17" xfId="0" applyNumberFormat="1" applyFill="1" applyBorder="1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0" fontId="5" fillId="0" borderId="18" xfId="3" applyFont="1" applyBorder="1" applyAlignment="1">
      <alignment horizontal="right" wrapText="1"/>
    </xf>
    <xf numFmtId="165" fontId="2" fillId="4" borderId="13" xfId="0" applyNumberFormat="1" applyFont="1" applyFill="1" applyBorder="1" applyAlignment="1">
      <alignment horizontal="center" vertical="center"/>
    </xf>
    <xf numFmtId="165" fontId="2" fillId="4" borderId="14" xfId="0" applyNumberFormat="1" applyFont="1" applyFill="1" applyBorder="1" applyAlignment="1">
      <alignment horizontal="center" vertical="center"/>
    </xf>
    <xf numFmtId="165" fontId="2" fillId="4" borderId="15" xfId="0" applyNumberFormat="1" applyFont="1" applyFill="1" applyBorder="1" applyAlignment="1">
      <alignment horizontal="center" vertical="center"/>
    </xf>
    <xf numFmtId="0" fontId="5" fillId="0" borderId="20" xfId="3" applyFont="1" applyBorder="1" applyAlignment="1">
      <alignment horizontal="right" wrapText="1"/>
    </xf>
    <xf numFmtId="0" fontId="1" fillId="4" borderId="3" xfId="0" applyFont="1" applyFill="1" applyBorder="1"/>
    <xf numFmtId="0" fontId="5" fillId="4" borderId="16" xfId="3" applyFont="1" applyFill="1" applyBorder="1" applyAlignment="1">
      <alignment horizontal="right" wrapText="1"/>
    </xf>
    <xf numFmtId="0" fontId="5" fillId="4" borderId="16" xfId="3" applyFont="1" applyFill="1" applyBorder="1"/>
    <xf numFmtId="0" fontId="5" fillId="4" borderId="4" xfId="3" applyFont="1" applyFill="1" applyBorder="1" applyAlignment="1">
      <alignment wrapText="1"/>
    </xf>
    <xf numFmtId="165" fontId="5" fillId="4" borderId="3" xfId="3" applyNumberFormat="1" applyFont="1" applyFill="1" applyBorder="1" applyAlignment="1">
      <alignment horizontal="center" vertical="center" wrapText="1"/>
    </xf>
    <xf numFmtId="165" fontId="0" fillId="4" borderId="16" xfId="0" applyNumberForma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right" wrapText="1"/>
    </xf>
    <xf numFmtId="10" fontId="5" fillId="4" borderId="16" xfId="3" applyNumberFormat="1" applyFont="1" applyFill="1" applyBorder="1" applyAlignment="1">
      <alignment horizontal="right" wrapText="1"/>
    </xf>
    <xf numFmtId="165" fontId="5" fillId="4" borderId="21" xfId="3" applyNumberFormat="1" applyFont="1" applyFill="1" applyBorder="1" applyAlignment="1">
      <alignment horizontal="center" vertical="center" wrapText="1"/>
    </xf>
    <xf numFmtId="0" fontId="5" fillId="4" borderId="5" xfId="3" applyFont="1" applyFill="1" applyBorder="1" applyAlignment="1">
      <alignment horizontal="right" wrapText="1"/>
    </xf>
    <xf numFmtId="10" fontId="5" fillId="4" borderId="17" xfId="3" applyNumberFormat="1" applyFont="1" applyFill="1" applyBorder="1" applyAlignment="1">
      <alignment horizontal="right" wrapText="1"/>
    </xf>
    <xf numFmtId="0" fontId="5" fillId="4" borderId="17" xfId="3" applyFont="1" applyFill="1" applyBorder="1" applyAlignment="1">
      <alignment horizontal="right" wrapText="1"/>
    </xf>
    <xf numFmtId="0" fontId="5" fillId="4" borderId="17" xfId="3" applyFont="1" applyFill="1" applyBorder="1"/>
    <xf numFmtId="165" fontId="5" fillId="4" borderId="5" xfId="3" applyNumberFormat="1" applyFont="1" applyFill="1" applyBorder="1" applyAlignment="1">
      <alignment horizontal="center" vertical="center" wrapText="1"/>
    </xf>
    <xf numFmtId="165" fontId="0" fillId="4" borderId="17" xfId="0" applyNumberForma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5" xfId="0" applyBorder="1"/>
    <xf numFmtId="14" fontId="0" fillId="0" borderId="0" xfId="0" applyNumberFormat="1"/>
    <xf numFmtId="0" fontId="0" fillId="0" borderId="27" xfId="0" applyBorder="1"/>
    <xf numFmtId="0" fontId="0" fillId="0" borderId="28" xfId="0" applyBorder="1"/>
    <xf numFmtId="14" fontId="0" fillId="0" borderId="28" xfId="0" applyNumberFormat="1" applyBorder="1"/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0" fillId="0" borderId="26" xfId="0" applyNumberFormat="1" applyBorder="1"/>
    <xf numFmtId="165" fontId="0" fillId="0" borderId="29" xfId="0" applyNumberFormat="1" applyBorder="1"/>
    <xf numFmtId="165" fontId="0" fillId="0" borderId="24" xfId="0" applyNumberFormat="1" applyBorder="1"/>
    <xf numFmtId="165" fontId="0" fillId="0" borderId="0" xfId="0" applyNumberFormat="1"/>
    <xf numFmtId="14" fontId="2" fillId="6" borderId="23" xfId="0" applyNumberFormat="1" applyFont="1" applyFill="1" applyBorder="1"/>
    <xf numFmtId="166" fontId="0" fillId="0" borderId="1" xfId="1" applyNumberFormat="1" applyFont="1" applyBorder="1"/>
    <xf numFmtId="166" fontId="0" fillId="0" borderId="19" xfId="1" applyNumberFormat="1" applyFont="1" applyBorder="1"/>
    <xf numFmtId="166" fontId="0" fillId="0" borderId="2" xfId="1" applyNumberFormat="1" applyFont="1" applyBorder="1"/>
    <xf numFmtId="166" fontId="0" fillId="0" borderId="3" xfId="1" applyNumberFormat="1" applyFont="1" applyBorder="1"/>
    <xf numFmtId="166" fontId="0" fillId="0" borderId="16" xfId="1" applyNumberFormat="1" applyFont="1" applyBorder="1"/>
    <xf numFmtId="166" fontId="0" fillId="0" borderId="4" xfId="1" applyNumberFormat="1" applyFont="1" applyBorder="1"/>
    <xf numFmtId="0" fontId="2" fillId="0" borderId="7" xfId="0" applyFont="1" applyBorder="1"/>
    <xf numFmtId="0" fontId="2" fillId="0" borderId="30" xfId="0" applyFont="1" applyBorder="1"/>
    <xf numFmtId="166" fontId="0" fillId="0" borderId="31" xfId="1" applyNumberFormat="1" applyFont="1" applyBorder="1"/>
    <xf numFmtId="166" fontId="0" fillId="0" borderId="32" xfId="1" applyNumberFormat="1" applyFont="1" applyBorder="1"/>
    <xf numFmtId="166" fontId="0" fillId="0" borderId="8" xfId="1" applyNumberFormat="1" applyFont="1" applyBorder="1"/>
    <xf numFmtId="166" fontId="0" fillId="0" borderId="9" xfId="1" applyNumberFormat="1" applyFont="1" applyBorder="1"/>
    <xf numFmtId="165" fontId="0" fillId="3" borderId="7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0" fontId="5" fillId="3" borderId="10" xfId="3" applyFont="1" applyFill="1" applyBorder="1" applyAlignment="1">
      <alignment horizontal="center" wrapText="1"/>
    </xf>
    <xf numFmtId="0" fontId="5" fillId="3" borderId="11" xfId="3" applyFont="1" applyFill="1" applyBorder="1" applyAlignment="1">
      <alignment horizontal="center" wrapText="1"/>
    </xf>
    <xf numFmtId="0" fontId="5" fillId="3" borderId="12" xfId="3" applyFont="1" applyFill="1" applyBorder="1" applyAlignment="1">
      <alignment horizontal="center" wrapText="1"/>
    </xf>
    <xf numFmtId="165" fontId="0" fillId="4" borderId="7" xfId="0" applyNumberFormat="1" applyFill="1" applyBorder="1" applyAlignment="1">
      <alignment horizontal="center" vertical="center"/>
    </xf>
    <xf numFmtId="165" fontId="0" fillId="4" borderId="8" xfId="0" applyNumberFormat="1" applyFill="1" applyBorder="1" applyAlignment="1">
      <alignment horizontal="center" vertical="center"/>
    </xf>
    <xf numFmtId="165" fontId="0" fillId="4" borderId="9" xfId="0" applyNumberFormat="1" applyFill="1" applyBorder="1" applyAlignment="1">
      <alignment horizontal="center" vertical="center"/>
    </xf>
    <xf numFmtId="0" fontId="5" fillId="4" borderId="1" xfId="3" applyFont="1" applyFill="1" applyBorder="1" applyAlignment="1">
      <alignment horizontal="center" wrapText="1"/>
    </xf>
    <xf numFmtId="0" fontId="5" fillId="4" borderId="19" xfId="3" applyFont="1" applyFill="1" applyBorder="1" applyAlignment="1">
      <alignment horizontal="center" wrapText="1"/>
    </xf>
    <xf numFmtId="0" fontId="5" fillId="4" borderId="2" xfId="3" applyFont="1" applyFill="1" applyBorder="1" applyAlignment="1">
      <alignment horizontal="center" wrapText="1"/>
    </xf>
    <xf numFmtId="166" fontId="0" fillId="0" borderId="33" xfId="1" applyNumberFormat="1" applyFont="1" applyBorder="1"/>
    <xf numFmtId="166" fontId="0" fillId="0" borderId="34" xfId="1" applyNumberFormat="1" applyFont="1" applyBorder="1"/>
    <xf numFmtId="166" fontId="0" fillId="0" borderId="35" xfId="1" applyNumberFormat="1" applyFont="1" applyBorder="1"/>
    <xf numFmtId="0" fontId="0" fillId="0" borderId="36" xfId="0" applyBorder="1"/>
    <xf numFmtId="0" fontId="0" fillId="0" borderId="37" xfId="0" applyBorder="1"/>
    <xf numFmtId="14" fontId="0" fillId="0" borderId="37" xfId="0" applyNumberFormat="1" applyBorder="1"/>
    <xf numFmtId="165" fontId="0" fillId="0" borderId="38" xfId="0" applyNumberFormat="1" applyBorder="1"/>
    <xf numFmtId="166" fontId="0" fillId="0" borderId="7" xfId="1" applyNumberFormat="1" applyFont="1" applyBorder="1"/>
  </cellXfs>
  <cellStyles count="4">
    <cellStyle name="Milliers" xfId="1" builtinId="3"/>
    <cellStyle name="Normal" xfId="0" builtinId="0"/>
    <cellStyle name="Normal_Feuil1" xfId="3" xr:uid="{C5695D36-721D-4F6B-B9DD-7171380B93E3}"/>
    <cellStyle name="Normal_Paramètres" xfId="2" xr:uid="{11602E60-03B4-4CC7-ABED-776E25BC6D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Ecoulement en taux VS écoulement</a:t>
            </a:r>
            <a:r>
              <a:rPr lang="fr-FR" baseline="0"/>
              <a:t> en liquidité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Comparaison!$A$2</c:f>
              <c:strCache>
                <c:ptCount val="1"/>
                <c:pt idx="0">
                  <c:v>Processus d'écoulement en taux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Comparaison!$B$1:$EP$1</c:f>
              <c:numCache>
                <c:formatCode>m/d/yyyy</c:formatCode>
                <c:ptCount val="145"/>
                <c:pt idx="0">
                  <c:v>45822</c:v>
                </c:pt>
                <c:pt idx="1">
                  <c:v>45838</c:v>
                </c:pt>
                <c:pt idx="2">
                  <c:v>45852</c:v>
                </c:pt>
                <c:pt idx="3">
                  <c:v>45869</c:v>
                </c:pt>
                <c:pt idx="4">
                  <c:v>45883</c:v>
                </c:pt>
                <c:pt idx="5">
                  <c:v>45900</c:v>
                </c:pt>
                <c:pt idx="6">
                  <c:v>45914</c:v>
                </c:pt>
                <c:pt idx="7">
                  <c:v>45930</c:v>
                </c:pt>
                <c:pt idx="8">
                  <c:v>45944</c:v>
                </c:pt>
                <c:pt idx="9">
                  <c:v>45961</c:v>
                </c:pt>
                <c:pt idx="10">
                  <c:v>45975</c:v>
                </c:pt>
                <c:pt idx="11">
                  <c:v>45991</c:v>
                </c:pt>
                <c:pt idx="12">
                  <c:v>46005</c:v>
                </c:pt>
                <c:pt idx="13">
                  <c:v>46022</c:v>
                </c:pt>
                <c:pt idx="14">
                  <c:v>46036</c:v>
                </c:pt>
                <c:pt idx="15">
                  <c:v>46053</c:v>
                </c:pt>
                <c:pt idx="16">
                  <c:v>46067</c:v>
                </c:pt>
                <c:pt idx="17">
                  <c:v>46081</c:v>
                </c:pt>
                <c:pt idx="18">
                  <c:v>46095</c:v>
                </c:pt>
                <c:pt idx="19">
                  <c:v>46112</c:v>
                </c:pt>
                <c:pt idx="20">
                  <c:v>46126</c:v>
                </c:pt>
                <c:pt idx="21">
                  <c:v>46142</c:v>
                </c:pt>
                <c:pt idx="22">
                  <c:v>46156</c:v>
                </c:pt>
                <c:pt idx="23">
                  <c:v>46173</c:v>
                </c:pt>
                <c:pt idx="24">
                  <c:v>46187</c:v>
                </c:pt>
                <c:pt idx="25">
                  <c:v>46203</c:v>
                </c:pt>
                <c:pt idx="26">
                  <c:v>46217</c:v>
                </c:pt>
                <c:pt idx="27">
                  <c:v>46234</c:v>
                </c:pt>
                <c:pt idx="28">
                  <c:v>46248</c:v>
                </c:pt>
                <c:pt idx="29">
                  <c:v>46265</c:v>
                </c:pt>
                <c:pt idx="30">
                  <c:v>46279</c:v>
                </c:pt>
                <c:pt idx="31">
                  <c:v>46295</c:v>
                </c:pt>
                <c:pt idx="32">
                  <c:v>46309</c:v>
                </c:pt>
                <c:pt idx="33">
                  <c:v>46326</c:v>
                </c:pt>
                <c:pt idx="34">
                  <c:v>46340</c:v>
                </c:pt>
                <c:pt idx="35">
                  <c:v>46356</c:v>
                </c:pt>
                <c:pt idx="36">
                  <c:v>46370</c:v>
                </c:pt>
                <c:pt idx="37">
                  <c:v>46387</c:v>
                </c:pt>
                <c:pt idx="38">
                  <c:v>46401</c:v>
                </c:pt>
                <c:pt idx="39">
                  <c:v>46418</c:v>
                </c:pt>
                <c:pt idx="40">
                  <c:v>46432</c:v>
                </c:pt>
                <c:pt idx="41">
                  <c:v>46446</c:v>
                </c:pt>
                <c:pt idx="42">
                  <c:v>46460</c:v>
                </c:pt>
                <c:pt idx="43">
                  <c:v>46477</c:v>
                </c:pt>
                <c:pt idx="44">
                  <c:v>46491</c:v>
                </c:pt>
                <c:pt idx="45">
                  <c:v>46507</c:v>
                </c:pt>
                <c:pt idx="46">
                  <c:v>46521</c:v>
                </c:pt>
                <c:pt idx="47">
                  <c:v>46538</c:v>
                </c:pt>
                <c:pt idx="48">
                  <c:v>46552</c:v>
                </c:pt>
                <c:pt idx="49">
                  <c:v>46568</c:v>
                </c:pt>
                <c:pt idx="50">
                  <c:v>46582</c:v>
                </c:pt>
                <c:pt idx="51">
                  <c:v>46599</c:v>
                </c:pt>
                <c:pt idx="52">
                  <c:v>46613</c:v>
                </c:pt>
                <c:pt idx="53">
                  <c:v>46630</c:v>
                </c:pt>
                <c:pt idx="54">
                  <c:v>46644</c:v>
                </c:pt>
                <c:pt idx="55">
                  <c:v>46660</c:v>
                </c:pt>
                <c:pt idx="56">
                  <c:v>46674</c:v>
                </c:pt>
                <c:pt idx="57">
                  <c:v>46691</c:v>
                </c:pt>
                <c:pt idx="58">
                  <c:v>46705</c:v>
                </c:pt>
                <c:pt idx="59">
                  <c:v>46721</c:v>
                </c:pt>
                <c:pt idx="60">
                  <c:v>46735</c:v>
                </c:pt>
                <c:pt idx="61">
                  <c:v>46752</c:v>
                </c:pt>
                <c:pt idx="62">
                  <c:v>46766</c:v>
                </c:pt>
                <c:pt idx="63">
                  <c:v>46783</c:v>
                </c:pt>
                <c:pt idx="64">
                  <c:v>46797</c:v>
                </c:pt>
                <c:pt idx="65">
                  <c:v>46812</c:v>
                </c:pt>
                <c:pt idx="66">
                  <c:v>46826</c:v>
                </c:pt>
                <c:pt idx="67">
                  <c:v>46843</c:v>
                </c:pt>
                <c:pt idx="68">
                  <c:v>46857</c:v>
                </c:pt>
                <c:pt idx="69">
                  <c:v>46873</c:v>
                </c:pt>
                <c:pt idx="70">
                  <c:v>46887</c:v>
                </c:pt>
                <c:pt idx="71">
                  <c:v>46904</c:v>
                </c:pt>
                <c:pt idx="72">
                  <c:v>46918</c:v>
                </c:pt>
                <c:pt idx="73">
                  <c:v>46934</c:v>
                </c:pt>
                <c:pt idx="74">
                  <c:v>46948</c:v>
                </c:pt>
                <c:pt idx="75">
                  <c:v>46965</c:v>
                </c:pt>
                <c:pt idx="76">
                  <c:v>46979</c:v>
                </c:pt>
                <c:pt idx="77">
                  <c:v>46996</c:v>
                </c:pt>
                <c:pt idx="78">
                  <c:v>47010</c:v>
                </c:pt>
                <c:pt idx="79">
                  <c:v>47026</c:v>
                </c:pt>
                <c:pt idx="80">
                  <c:v>47040</c:v>
                </c:pt>
                <c:pt idx="81">
                  <c:v>47057</c:v>
                </c:pt>
                <c:pt idx="82">
                  <c:v>47071</c:v>
                </c:pt>
                <c:pt idx="83">
                  <c:v>47087</c:v>
                </c:pt>
                <c:pt idx="84">
                  <c:v>47101</c:v>
                </c:pt>
                <c:pt idx="85">
                  <c:v>47118</c:v>
                </c:pt>
                <c:pt idx="86">
                  <c:v>47132</c:v>
                </c:pt>
                <c:pt idx="87">
                  <c:v>47149</c:v>
                </c:pt>
                <c:pt idx="88">
                  <c:v>47163</c:v>
                </c:pt>
                <c:pt idx="89">
                  <c:v>47177</c:v>
                </c:pt>
                <c:pt idx="90">
                  <c:v>47191</c:v>
                </c:pt>
                <c:pt idx="91">
                  <c:v>47208</c:v>
                </c:pt>
                <c:pt idx="92">
                  <c:v>47222</c:v>
                </c:pt>
                <c:pt idx="93">
                  <c:v>47238</c:v>
                </c:pt>
                <c:pt idx="94">
                  <c:v>47252</c:v>
                </c:pt>
                <c:pt idx="95">
                  <c:v>47269</c:v>
                </c:pt>
                <c:pt idx="96">
                  <c:v>47283</c:v>
                </c:pt>
                <c:pt idx="97">
                  <c:v>47299</c:v>
                </c:pt>
                <c:pt idx="98">
                  <c:v>47313</c:v>
                </c:pt>
                <c:pt idx="99">
                  <c:v>47330</c:v>
                </c:pt>
                <c:pt idx="100">
                  <c:v>47344</c:v>
                </c:pt>
                <c:pt idx="101">
                  <c:v>47361</c:v>
                </c:pt>
                <c:pt idx="102">
                  <c:v>47375</c:v>
                </c:pt>
                <c:pt idx="103">
                  <c:v>47391</c:v>
                </c:pt>
                <c:pt idx="104">
                  <c:v>47405</c:v>
                </c:pt>
                <c:pt idx="105">
                  <c:v>47422</c:v>
                </c:pt>
                <c:pt idx="106">
                  <c:v>47436</c:v>
                </c:pt>
                <c:pt idx="107">
                  <c:v>47452</c:v>
                </c:pt>
                <c:pt idx="108">
                  <c:v>47466</c:v>
                </c:pt>
                <c:pt idx="109">
                  <c:v>47483</c:v>
                </c:pt>
                <c:pt idx="110">
                  <c:v>47497</c:v>
                </c:pt>
                <c:pt idx="111">
                  <c:v>47514</c:v>
                </c:pt>
                <c:pt idx="112">
                  <c:v>47528</c:v>
                </c:pt>
                <c:pt idx="113">
                  <c:v>47542</c:v>
                </c:pt>
                <c:pt idx="114">
                  <c:v>47556</c:v>
                </c:pt>
                <c:pt idx="115">
                  <c:v>47573</c:v>
                </c:pt>
                <c:pt idx="116">
                  <c:v>47587</c:v>
                </c:pt>
                <c:pt idx="117">
                  <c:v>47603</c:v>
                </c:pt>
                <c:pt idx="118">
                  <c:v>47617</c:v>
                </c:pt>
                <c:pt idx="119">
                  <c:v>47634</c:v>
                </c:pt>
                <c:pt idx="120">
                  <c:v>47648</c:v>
                </c:pt>
                <c:pt idx="121">
                  <c:v>47664</c:v>
                </c:pt>
                <c:pt idx="122">
                  <c:v>47678</c:v>
                </c:pt>
                <c:pt idx="123">
                  <c:v>47695</c:v>
                </c:pt>
                <c:pt idx="124">
                  <c:v>47709</c:v>
                </c:pt>
                <c:pt idx="125">
                  <c:v>47726</c:v>
                </c:pt>
                <c:pt idx="126">
                  <c:v>47740</c:v>
                </c:pt>
                <c:pt idx="127">
                  <c:v>47756</c:v>
                </c:pt>
                <c:pt idx="128">
                  <c:v>47770</c:v>
                </c:pt>
                <c:pt idx="129">
                  <c:v>47787</c:v>
                </c:pt>
                <c:pt idx="130">
                  <c:v>47801</c:v>
                </c:pt>
                <c:pt idx="131">
                  <c:v>47817</c:v>
                </c:pt>
                <c:pt idx="132">
                  <c:v>47831</c:v>
                </c:pt>
                <c:pt idx="133">
                  <c:v>47848</c:v>
                </c:pt>
                <c:pt idx="134">
                  <c:v>47862</c:v>
                </c:pt>
                <c:pt idx="135">
                  <c:v>47879</c:v>
                </c:pt>
                <c:pt idx="136">
                  <c:v>47893</c:v>
                </c:pt>
                <c:pt idx="137">
                  <c:v>47907</c:v>
                </c:pt>
                <c:pt idx="138">
                  <c:v>47921</c:v>
                </c:pt>
                <c:pt idx="139">
                  <c:v>47938</c:v>
                </c:pt>
                <c:pt idx="140">
                  <c:v>47952</c:v>
                </c:pt>
                <c:pt idx="141">
                  <c:v>47968</c:v>
                </c:pt>
                <c:pt idx="142">
                  <c:v>47982</c:v>
                </c:pt>
                <c:pt idx="143">
                  <c:v>47999</c:v>
                </c:pt>
                <c:pt idx="144">
                  <c:v>48013</c:v>
                </c:pt>
              </c:numCache>
            </c:numRef>
          </c:cat>
          <c:val>
            <c:numRef>
              <c:f>Comparaison!$B$2:$EP$2</c:f>
              <c:numCache>
                <c:formatCode>_-* #\ ##0_-;\-* #\ ##0_-;_-* "-"??_-;_-@_-</c:formatCode>
                <c:ptCount val="145"/>
                <c:pt idx="0">
                  <c:v>1999999999.9999993</c:v>
                </c:pt>
                <c:pt idx="1">
                  <c:v>1999999999.9999993</c:v>
                </c:pt>
                <c:pt idx="2">
                  <c:v>1476666666.666666</c:v>
                </c:pt>
                <c:pt idx="3">
                  <c:v>1476666666.666666</c:v>
                </c:pt>
                <c:pt idx="4">
                  <c:v>1453333333.3333328</c:v>
                </c:pt>
                <c:pt idx="5">
                  <c:v>1453333333.3333328</c:v>
                </c:pt>
                <c:pt idx="6">
                  <c:v>1379166666.6666663</c:v>
                </c:pt>
                <c:pt idx="7">
                  <c:v>1379166666.6666663</c:v>
                </c:pt>
                <c:pt idx="8">
                  <c:v>1355833333.333333</c:v>
                </c:pt>
                <c:pt idx="9">
                  <c:v>1355833333.333333</c:v>
                </c:pt>
                <c:pt idx="10">
                  <c:v>1332499999.9999998</c:v>
                </c:pt>
                <c:pt idx="11">
                  <c:v>1332499999.9999998</c:v>
                </c:pt>
                <c:pt idx="12">
                  <c:v>1258333333.3333333</c:v>
                </c:pt>
                <c:pt idx="13">
                  <c:v>1258333333.3333333</c:v>
                </c:pt>
                <c:pt idx="14">
                  <c:v>1235000000</c:v>
                </c:pt>
                <c:pt idx="15">
                  <c:v>1235000000</c:v>
                </c:pt>
                <c:pt idx="16">
                  <c:v>1211666666.6666667</c:v>
                </c:pt>
                <c:pt idx="17">
                  <c:v>1211666666.6666667</c:v>
                </c:pt>
                <c:pt idx="18">
                  <c:v>1137500000.0000002</c:v>
                </c:pt>
                <c:pt idx="19">
                  <c:v>1137500000.0000002</c:v>
                </c:pt>
                <c:pt idx="20">
                  <c:v>1114166666.666667</c:v>
                </c:pt>
                <c:pt idx="21">
                  <c:v>1114166666.666667</c:v>
                </c:pt>
                <c:pt idx="22">
                  <c:v>1090833333.3333337</c:v>
                </c:pt>
                <c:pt idx="23">
                  <c:v>1090833333.3333337</c:v>
                </c:pt>
                <c:pt idx="24">
                  <c:v>1016666666.666667</c:v>
                </c:pt>
                <c:pt idx="25">
                  <c:v>1016666666.666667</c:v>
                </c:pt>
                <c:pt idx="26">
                  <c:v>1016666666.666667</c:v>
                </c:pt>
                <c:pt idx="27">
                  <c:v>1016666666.666667</c:v>
                </c:pt>
                <c:pt idx="28">
                  <c:v>1016666666.666667</c:v>
                </c:pt>
                <c:pt idx="29">
                  <c:v>1016666666.666667</c:v>
                </c:pt>
                <c:pt idx="30">
                  <c:v>965833333.33333361</c:v>
                </c:pt>
                <c:pt idx="31">
                  <c:v>965833333.33333361</c:v>
                </c:pt>
                <c:pt idx="32">
                  <c:v>965833333.33333361</c:v>
                </c:pt>
                <c:pt idx="33">
                  <c:v>965833333.33333361</c:v>
                </c:pt>
                <c:pt idx="34">
                  <c:v>965833333.33333361</c:v>
                </c:pt>
                <c:pt idx="35">
                  <c:v>965833333.33333361</c:v>
                </c:pt>
                <c:pt idx="36">
                  <c:v>915000000.00000024</c:v>
                </c:pt>
                <c:pt idx="37">
                  <c:v>915000000.00000024</c:v>
                </c:pt>
                <c:pt idx="38">
                  <c:v>915000000.00000024</c:v>
                </c:pt>
                <c:pt idx="39">
                  <c:v>915000000.00000024</c:v>
                </c:pt>
                <c:pt idx="40">
                  <c:v>915000000.00000024</c:v>
                </c:pt>
                <c:pt idx="41">
                  <c:v>915000000.00000024</c:v>
                </c:pt>
                <c:pt idx="42">
                  <c:v>864166666.66666687</c:v>
                </c:pt>
                <c:pt idx="43">
                  <c:v>864166666.66666687</c:v>
                </c:pt>
                <c:pt idx="44">
                  <c:v>864166666.66666687</c:v>
                </c:pt>
                <c:pt idx="45">
                  <c:v>864166666.66666687</c:v>
                </c:pt>
                <c:pt idx="46">
                  <c:v>864166666.66666687</c:v>
                </c:pt>
                <c:pt idx="47">
                  <c:v>864166666.66666687</c:v>
                </c:pt>
                <c:pt idx="48">
                  <c:v>813333333.33333349</c:v>
                </c:pt>
                <c:pt idx="49">
                  <c:v>813333333.33333349</c:v>
                </c:pt>
                <c:pt idx="50">
                  <c:v>813333333.33333349</c:v>
                </c:pt>
                <c:pt idx="51">
                  <c:v>813333333.33333349</c:v>
                </c:pt>
                <c:pt idx="52">
                  <c:v>813333333.33333349</c:v>
                </c:pt>
                <c:pt idx="53">
                  <c:v>813333333.33333349</c:v>
                </c:pt>
                <c:pt idx="54">
                  <c:v>762500000.00000012</c:v>
                </c:pt>
                <c:pt idx="55">
                  <c:v>762500000.00000012</c:v>
                </c:pt>
                <c:pt idx="56">
                  <c:v>762500000.00000012</c:v>
                </c:pt>
                <c:pt idx="57">
                  <c:v>762500000.00000012</c:v>
                </c:pt>
                <c:pt idx="58">
                  <c:v>762500000.00000012</c:v>
                </c:pt>
                <c:pt idx="59">
                  <c:v>762500000.00000012</c:v>
                </c:pt>
                <c:pt idx="60">
                  <c:v>711666666.66666675</c:v>
                </c:pt>
                <c:pt idx="61">
                  <c:v>711666666.66666675</c:v>
                </c:pt>
                <c:pt idx="62">
                  <c:v>711666666.66666675</c:v>
                </c:pt>
                <c:pt idx="63">
                  <c:v>711666666.66666675</c:v>
                </c:pt>
                <c:pt idx="64">
                  <c:v>711666666.66666675</c:v>
                </c:pt>
                <c:pt idx="65">
                  <c:v>711666666.66666675</c:v>
                </c:pt>
                <c:pt idx="66">
                  <c:v>660833333.33333337</c:v>
                </c:pt>
                <c:pt idx="67">
                  <c:v>660833333.33333337</c:v>
                </c:pt>
                <c:pt idx="68">
                  <c:v>660833333.33333337</c:v>
                </c:pt>
                <c:pt idx="69">
                  <c:v>660833333.33333337</c:v>
                </c:pt>
                <c:pt idx="70">
                  <c:v>660833333.33333337</c:v>
                </c:pt>
                <c:pt idx="71">
                  <c:v>660833333.33333337</c:v>
                </c:pt>
                <c:pt idx="72">
                  <c:v>610000000</c:v>
                </c:pt>
                <c:pt idx="73">
                  <c:v>610000000</c:v>
                </c:pt>
                <c:pt idx="74">
                  <c:v>610000000</c:v>
                </c:pt>
                <c:pt idx="75">
                  <c:v>610000000</c:v>
                </c:pt>
                <c:pt idx="76">
                  <c:v>610000000</c:v>
                </c:pt>
                <c:pt idx="77">
                  <c:v>610000000</c:v>
                </c:pt>
                <c:pt idx="78">
                  <c:v>559166666.66666663</c:v>
                </c:pt>
                <c:pt idx="79">
                  <c:v>559166666.66666663</c:v>
                </c:pt>
                <c:pt idx="80">
                  <c:v>559166666.66666663</c:v>
                </c:pt>
                <c:pt idx="81">
                  <c:v>559166666.66666663</c:v>
                </c:pt>
                <c:pt idx="82">
                  <c:v>559166666.66666663</c:v>
                </c:pt>
                <c:pt idx="83">
                  <c:v>559166666.66666663</c:v>
                </c:pt>
                <c:pt idx="84">
                  <c:v>508333333.33333325</c:v>
                </c:pt>
                <c:pt idx="85">
                  <c:v>508333333.33333325</c:v>
                </c:pt>
                <c:pt idx="86">
                  <c:v>508333333.33333325</c:v>
                </c:pt>
                <c:pt idx="87">
                  <c:v>508333333.33333325</c:v>
                </c:pt>
                <c:pt idx="88">
                  <c:v>508333333.33333325</c:v>
                </c:pt>
                <c:pt idx="89">
                  <c:v>508333333.33333325</c:v>
                </c:pt>
                <c:pt idx="90">
                  <c:v>457499999.99999994</c:v>
                </c:pt>
                <c:pt idx="91">
                  <c:v>457499999.99999994</c:v>
                </c:pt>
                <c:pt idx="92">
                  <c:v>457499999.99999994</c:v>
                </c:pt>
                <c:pt idx="93">
                  <c:v>457499999.99999994</c:v>
                </c:pt>
                <c:pt idx="94">
                  <c:v>457499999.99999994</c:v>
                </c:pt>
                <c:pt idx="95">
                  <c:v>457499999.99999994</c:v>
                </c:pt>
                <c:pt idx="96">
                  <c:v>406666666.66666663</c:v>
                </c:pt>
                <c:pt idx="97">
                  <c:v>406666666.66666663</c:v>
                </c:pt>
                <c:pt idx="98">
                  <c:v>406666666.66666663</c:v>
                </c:pt>
                <c:pt idx="99">
                  <c:v>406666666.66666663</c:v>
                </c:pt>
                <c:pt idx="100">
                  <c:v>406666666.66666663</c:v>
                </c:pt>
                <c:pt idx="101">
                  <c:v>406666666.66666663</c:v>
                </c:pt>
                <c:pt idx="102">
                  <c:v>355833333.33333331</c:v>
                </c:pt>
                <c:pt idx="103">
                  <c:v>355833333.33333331</c:v>
                </c:pt>
                <c:pt idx="104">
                  <c:v>355833333.33333331</c:v>
                </c:pt>
                <c:pt idx="105">
                  <c:v>355833333.33333331</c:v>
                </c:pt>
                <c:pt idx="106">
                  <c:v>355833333.33333331</c:v>
                </c:pt>
                <c:pt idx="107">
                  <c:v>355833333.33333331</c:v>
                </c:pt>
                <c:pt idx="108">
                  <c:v>305000000</c:v>
                </c:pt>
                <c:pt idx="109">
                  <c:v>305000000</c:v>
                </c:pt>
                <c:pt idx="110">
                  <c:v>305000000</c:v>
                </c:pt>
                <c:pt idx="111">
                  <c:v>305000000</c:v>
                </c:pt>
                <c:pt idx="112">
                  <c:v>305000000</c:v>
                </c:pt>
                <c:pt idx="113">
                  <c:v>305000000</c:v>
                </c:pt>
                <c:pt idx="114">
                  <c:v>254166666.66666669</c:v>
                </c:pt>
                <c:pt idx="115">
                  <c:v>254166666.66666669</c:v>
                </c:pt>
                <c:pt idx="116">
                  <c:v>254166666.66666669</c:v>
                </c:pt>
                <c:pt idx="117">
                  <c:v>254166666.66666669</c:v>
                </c:pt>
                <c:pt idx="118">
                  <c:v>254166666.66666669</c:v>
                </c:pt>
                <c:pt idx="119">
                  <c:v>254166666.66666669</c:v>
                </c:pt>
                <c:pt idx="120">
                  <c:v>203333333.33333334</c:v>
                </c:pt>
                <c:pt idx="121">
                  <c:v>203333333.33333334</c:v>
                </c:pt>
                <c:pt idx="122">
                  <c:v>203333333.33333334</c:v>
                </c:pt>
                <c:pt idx="123">
                  <c:v>203333333.33333334</c:v>
                </c:pt>
                <c:pt idx="124">
                  <c:v>203333333.33333334</c:v>
                </c:pt>
                <c:pt idx="125">
                  <c:v>203333333.33333334</c:v>
                </c:pt>
                <c:pt idx="126">
                  <c:v>152500000</c:v>
                </c:pt>
                <c:pt idx="127">
                  <c:v>152500000</c:v>
                </c:pt>
                <c:pt idx="128">
                  <c:v>152500000</c:v>
                </c:pt>
                <c:pt idx="129">
                  <c:v>152500000</c:v>
                </c:pt>
                <c:pt idx="130">
                  <c:v>152500000</c:v>
                </c:pt>
                <c:pt idx="131">
                  <c:v>152500000</c:v>
                </c:pt>
                <c:pt idx="132">
                  <c:v>101666666.66666667</c:v>
                </c:pt>
                <c:pt idx="133">
                  <c:v>101666666.66666667</c:v>
                </c:pt>
                <c:pt idx="134">
                  <c:v>101666666.66666667</c:v>
                </c:pt>
                <c:pt idx="135">
                  <c:v>101666666.66666667</c:v>
                </c:pt>
                <c:pt idx="136">
                  <c:v>101666666.66666667</c:v>
                </c:pt>
                <c:pt idx="137">
                  <c:v>101666666.66666667</c:v>
                </c:pt>
                <c:pt idx="138">
                  <c:v>50833333.333333336</c:v>
                </c:pt>
                <c:pt idx="139">
                  <c:v>50833333.333333336</c:v>
                </c:pt>
                <c:pt idx="140">
                  <c:v>50833333.333333336</c:v>
                </c:pt>
                <c:pt idx="141">
                  <c:v>50833333.333333336</c:v>
                </c:pt>
                <c:pt idx="142">
                  <c:v>50833333.333333336</c:v>
                </c:pt>
                <c:pt idx="143">
                  <c:v>50833333.333333336</c:v>
                </c:pt>
                <c:pt idx="1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6-46F9-B1C8-0FDF3CE10B80}"/>
            </c:ext>
          </c:extLst>
        </c:ser>
        <c:ser>
          <c:idx val="1"/>
          <c:order val="1"/>
          <c:tx>
            <c:strRef>
              <c:f>Comparaison!$A$3</c:f>
              <c:strCache>
                <c:ptCount val="1"/>
                <c:pt idx="0">
                  <c:v>Processus d'écoulement en liquidité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Comparaison!$B$1:$EP$1</c:f>
              <c:numCache>
                <c:formatCode>m/d/yyyy</c:formatCode>
                <c:ptCount val="145"/>
                <c:pt idx="0">
                  <c:v>45822</c:v>
                </c:pt>
                <c:pt idx="1">
                  <c:v>45838</c:v>
                </c:pt>
                <c:pt idx="2">
                  <c:v>45852</c:v>
                </c:pt>
                <c:pt idx="3">
                  <c:v>45869</c:v>
                </c:pt>
                <c:pt idx="4">
                  <c:v>45883</c:v>
                </c:pt>
                <c:pt idx="5">
                  <c:v>45900</c:v>
                </c:pt>
                <c:pt idx="6">
                  <c:v>45914</c:v>
                </c:pt>
                <c:pt idx="7">
                  <c:v>45930</c:v>
                </c:pt>
                <c:pt idx="8">
                  <c:v>45944</c:v>
                </c:pt>
                <c:pt idx="9">
                  <c:v>45961</c:v>
                </c:pt>
                <c:pt idx="10">
                  <c:v>45975</c:v>
                </c:pt>
                <c:pt idx="11">
                  <c:v>45991</c:v>
                </c:pt>
                <c:pt idx="12">
                  <c:v>46005</c:v>
                </c:pt>
                <c:pt idx="13">
                  <c:v>46022</c:v>
                </c:pt>
                <c:pt idx="14">
                  <c:v>46036</c:v>
                </c:pt>
                <c:pt idx="15">
                  <c:v>46053</c:v>
                </c:pt>
                <c:pt idx="16">
                  <c:v>46067</c:v>
                </c:pt>
                <c:pt idx="17">
                  <c:v>46081</c:v>
                </c:pt>
                <c:pt idx="18">
                  <c:v>46095</c:v>
                </c:pt>
                <c:pt idx="19">
                  <c:v>46112</c:v>
                </c:pt>
                <c:pt idx="20">
                  <c:v>46126</c:v>
                </c:pt>
                <c:pt idx="21">
                  <c:v>46142</c:v>
                </c:pt>
                <c:pt idx="22">
                  <c:v>46156</c:v>
                </c:pt>
                <c:pt idx="23">
                  <c:v>46173</c:v>
                </c:pt>
                <c:pt idx="24">
                  <c:v>46187</c:v>
                </c:pt>
                <c:pt idx="25">
                  <c:v>46203</c:v>
                </c:pt>
                <c:pt idx="26">
                  <c:v>46217</c:v>
                </c:pt>
                <c:pt idx="27">
                  <c:v>46234</c:v>
                </c:pt>
                <c:pt idx="28">
                  <c:v>46248</c:v>
                </c:pt>
                <c:pt idx="29">
                  <c:v>46265</c:v>
                </c:pt>
                <c:pt idx="30">
                  <c:v>46279</c:v>
                </c:pt>
                <c:pt idx="31">
                  <c:v>46295</c:v>
                </c:pt>
                <c:pt idx="32">
                  <c:v>46309</c:v>
                </c:pt>
                <c:pt idx="33">
                  <c:v>46326</c:v>
                </c:pt>
                <c:pt idx="34">
                  <c:v>46340</c:v>
                </c:pt>
                <c:pt idx="35">
                  <c:v>46356</c:v>
                </c:pt>
                <c:pt idx="36">
                  <c:v>46370</c:v>
                </c:pt>
                <c:pt idx="37">
                  <c:v>46387</c:v>
                </c:pt>
                <c:pt idx="38">
                  <c:v>46401</c:v>
                </c:pt>
                <c:pt idx="39">
                  <c:v>46418</c:v>
                </c:pt>
                <c:pt idx="40">
                  <c:v>46432</c:v>
                </c:pt>
                <c:pt idx="41">
                  <c:v>46446</c:v>
                </c:pt>
                <c:pt idx="42">
                  <c:v>46460</c:v>
                </c:pt>
                <c:pt idx="43">
                  <c:v>46477</c:v>
                </c:pt>
                <c:pt idx="44">
                  <c:v>46491</c:v>
                </c:pt>
                <c:pt idx="45">
                  <c:v>46507</c:v>
                </c:pt>
                <c:pt idx="46">
                  <c:v>46521</c:v>
                </c:pt>
                <c:pt idx="47">
                  <c:v>46538</c:v>
                </c:pt>
                <c:pt idx="48">
                  <c:v>46552</c:v>
                </c:pt>
                <c:pt idx="49">
                  <c:v>46568</c:v>
                </c:pt>
                <c:pt idx="50">
                  <c:v>46582</c:v>
                </c:pt>
                <c:pt idx="51">
                  <c:v>46599</c:v>
                </c:pt>
                <c:pt idx="52">
                  <c:v>46613</c:v>
                </c:pt>
                <c:pt idx="53">
                  <c:v>46630</c:v>
                </c:pt>
                <c:pt idx="54">
                  <c:v>46644</c:v>
                </c:pt>
                <c:pt idx="55">
                  <c:v>46660</c:v>
                </c:pt>
                <c:pt idx="56">
                  <c:v>46674</c:v>
                </c:pt>
                <c:pt idx="57">
                  <c:v>46691</c:v>
                </c:pt>
                <c:pt idx="58">
                  <c:v>46705</c:v>
                </c:pt>
                <c:pt idx="59">
                  <c:v>46721</c:v>
                </c:pt>
                <c:pt idx="60">
                  <c:v>46735</c:v>
                </c:pt>
                <c:pt idx="61">
                  <c:v>46752</c:v>
                </c:pt>
                <c:pt idx="62">
                  <c:v>46766</c:v>
                </c:pt>
                <c:pt idx="63">
                  <c:v>46783</c:v>
                </c:pt>
                <c:pt idx="64">
                  <c:v>46797</c:v>
                </c:pt>
                <c:pt idx="65">
                  <c:v>46812</c:v>
                </c:pt>
                <c:pt idx="66">
                  <c:v>46826</c:v>
                </c:pt>
                <c:pt idx="67">
                  <c:v>46843</c:v>
                </c:pt>
                <c:pt idx="68">
                  <c:v>46857</c:v>
                </c:pt>
                <c:pt idx="69">
                  <c:v>46873</c:v>
                </c:pt>
                <c:pt idx="70">
                  <c:v>46887</c:v>
                </c:pt>
                <c:pt idx="71">
                  <c:v>46904</c:v>
                </c:pt>
                <c:pt idx="72">
                  <c:v>46918</c:v>
                </c:pt>
                <c:pt idx="73">
                  <c:v>46934</c:v>
                </c:pt>
                <c:pt idx="74">
                  <c:v>46948</c:v>
                </c:pt>
                <c:pt idx="75">
                  <c:v>46965</c:v>
                </c:pt>
                <c:pt idx="76">
                  <c:v>46979</c:v>
                </c:pt>
                <c:pt idx="77">
                  <c:v>46996</c:v>
                </c:pt>
                <c:pt idx="78">
                  <c:v>47010</c:v>
                </c:pt>
                <c:pt idx="79">
                  <c:v>47026</c:v>
                </c:pt>
                <c:pt idx="80">
                  <c:v>47040</c:v>
                </c:pt>
                <c:pt idx="81">
                  <c:v>47057</c:v>
                </c:pt>
                <c:pt idx="82">
                  <c:v>47071</c:v>
                </c:pt>
                <c:pt idx="83">
                  <c:v>47087</c:v>
                </c:pt>
                <c:pt idx="84">
                  <c:v>47101</c:v>
                </c:pt>
                <c:pt idx="85">
                  <c:v>47118</c:v>
                </c:pt>
                <c:pt idx="86">
                  <c:v>47132</c:v>
                </c:pt>
                <c:pt idx="87">
                  <c:v>47149</c:v>
                </c:pt>
                <c:pt idx="88">
                  <c:v>47163</c:v>
                </c:pt>
                <c:pt idx="89">
                  <c:v>47177</c:v>
                </c:pt>
                <c:pt idx="90">
                  <c:v>47191</c:v>
                </c:pt>
                <c:pt idx="91">
                  <c:v>47208</c:v>
                </c:pt>
                <c:pt idx="92">
                  <c:v>47222</c:v>
                </c:pt>
                <c:pt idx="93">
                  <c:v>47238</c:v>
                </c:pt>
                <c:pt idx="94">
                  <c:v>47252</c:v>
                </c:pt>
                <c:pt idx="95">
                  <c:v>47269</c:v>
                </c:pt>
                <c:pt idx="96">
                  <c:v>47283</c:v>
                </c:pt>
                <c:pt idx="97">
                  <c:v>47299</c:v>
                </c:pt>
                <c:pt idx="98">
                  <c:v>47313</c:v>
                </c:pt>
                <c:pt idx="99">
                  <c:v>47330</c:v>
                </c:pt>
                <c:pt idx="100">
                  <c:v>47344</c:v>
                </c:pt>
                <c:pt idx="101">
                  <c:v>47361</c:v>
                </c:pt>
                <c:pt idx="102">
                  <c:v>47375</c:v>
                </c:pt>
                <c:pt idx="103">
                  <c:v>47391</c:v>
                </c:pt>
                <c:pt idx="104">
                  <c:v>47405</c:v>
                </c:pt>
                <c:pt idx="105">
                  <c:v>47422</c:v>
                </c:pt>
                <c:pt idx="106">
                  <c:v>47436</c:v>
                </c:pt>
                <c:pt idx="107">
                  <c:v>47452</c:v>
                </c:pt>
                <c:pt idx="108">
                  <c:v>47466</c:v>
                </c:pt>
                <c:pt idx="109">
                  <c:v>47483</c:v>
                </c:pt>
                <c:pt idx="110">
                  <c:v>47497</c:v>
                </c:pt>
                <c:pt idx="111">
                  <c:v>47514</c:v>
                </c:pt>
                <c:pt idx="112">
                  <c:v>47528</c:v>
                </c:pt>
                <c:pt idx="113">
                  <c:v>47542</c:v>
                </c:pt>
                <c:pt idx="114">
                  <c:v>47556</c:v>
                </c:pt>
                <c:pt idx="115">
                  <c:v>47573</c:v>
                </c:pt>
                <c:pt idx="116">
                  <c:v>47587</c:v>
                </c:pt>
                <c:pt idx="117">
                  <c:v>47603</c:v>
                </c:pt>
                <c:pt idx="118">
                  <c:v>47617</c:v>
                </c:pt>
                <c:pt idx="119">
                  <c:v>47634</c:v>
                </c:pt>
                <c:pt idx="120">
                  <c:v>47648</c:v>
                </c:pt>
                <c:pt idx="121">
                  <c:v>47664</c:v>
                </c:pt>
                <c:pt idx="122">
                  <c:v>47678</c:v>
                </c:pt>
                <c:pt idx="123">
                  <c:v>47695</c:v>
                </c:pt>
                <c:pt idx="124">
                  <c:v>47709</c:v>
                </c:pt>
                <c:pt idx="125">
                  <c:v>47726</c:v>
                </c:pt>
                <c:pt idx="126">
                  <c:v>47740</c:v>
                </c:pt>
                <c:pt idx="127">
                  <c:v>47756</c:v>
                </c:pt>
                <c:pt idx="128">
                  <c:v>47770</c:v>
                </c:pt>
                <c:pt idx="129">
                  <c:v>47787</c:v>
                </c:pt>
                <c:pt idx="130">
                  <c:v>47801</c:v>
                </c:pt>
                <c:pt idx="131">
                  <c:v>47817</c:v>
                </c:pt>
                <c:pt idx="132">
                  <c:v>47831</c:v>
                </c:pt>
                <c:pt idx="133">
                  <c:v>47848</c:v>
                </c:pt>
                <c:pt idx="134">
                  <c:v>47862</c:v>
                </c:pt>
                <c:pt idx="135">
                  <c:v>47879</c:v>
                </c:pt>
                <c:pt idx="136">
                  <c:v>47893</c:v>
                </c:pt>
                <c:pt idx="137">
                  <c:v>47907</c:v>
                </c:pt>
                <c:pt idx="138">
                  <c:v>47921</c:v>
                </c:pt>
                <c:pt idx="139">
                  <c:v>47938</c:v>
                </c:pt>
                <c:pt idx="140">
                  <c:v>47952</c:v>
                </c:pt>
                <c:pt idx="141">
                  <c:v>47968</c:v>
                </c:pt>
                <c:pt idx="142">
                  <c:v>47982</c:v>
                </c:pt>
                <c:pt idx="143">
                  <c:v>47999</c:v>
                </c:pt>
                <c:pt idx="144">
                  <c:v>48013</c:v>
                </c:pt>
              </c:numCache>
            </c:numRef>
          </c:cat>
          <c:val>
            <c:numRef>
              <c:f>Comparaison!$B$3:$EP$3</c:f>
              <c:numCache>
                <c:formatCode>_-* #\ ##0_-;\-* #\ ##0_-;_-* "-"??_-;_-@_-</c:formatCode>
                <c:ptCount val="145"/>
                <c:pt idx="0">
                  <c:v>1999999999.9999988</c:v>
                </c:pt>
                <c:pt idx="1">
                  <c:v>1999999999.9999988</c:v>
                </c:pt>
                <c:pt idx="2">
                  <c:v>1496666666.6666656</c:v>
                </c:pt>
                <c:pt idx="3">
                  <c:v>1496666666.6666656</c:v>
                </c:pt>
                <c:pt idx="4">
                  <c:v>1493333333.3333323</c:v>
                </c:pt>
                <c:pt idx="5">
                  <c:v>1493333333.3333323</c:v>
                </c:pt>
                <c:pt idx="6">
                  <c:v>1429166666.6666658</c:v>
                </c:pt>
                <c:pt idx="7">
                  <c:v>1429166666.6666658</c:v>
                </c:pt>
                <c:pt idx="8">
                  <c:v>1425833333.3333325</c:v>
                </c:pt>
                <c:pt idx="9">
                  <c:v>1425833333.3333325</c:v>
                </c:pt>
                <c:pt idx="10">
                  <c:v>1422499999.9999993</c:v>
                </c:pt>
                <c:pt idx="11">
                  <c:v>1422499999.9999993</c:v>
                </c:pt>
                <c:pt idx="12">
                  <c:v>1358333333.3333328</c:v>
                </c:pt>
                <c:pt idx="13">
                  <c:v>1358333333.3333328</c:v>
                </c:pt>
                <c:pt idx="14">
                  <c:v>1354999999.9999995</c:v>
                </c:pt>
                <c:pt idx="15">
                  <c:v>1354999999.9999995</c:v>
                </c:pt>
                <c:pt idx="16">
                  <c:v>1351666666.6666663</c:v>
                </c:pt>
                <c:pt idx="17">
                  <c:v>1351666666.6666663</c:v>
                </c:pt>
                <c:pt idx="18">
                  <c:v>1287499999.9999998</c:v>
                </c:pt>
                <c:pt idx="19">
                  <c:v>1287499999.9999998</c:v>
                </c:pt>
                <c:pt idx="20">
                  <c:v>1284166666.6666665</c:v>
                </c:pt>
                <c:pt idx="21">
                  <c:v>1284166666.6666665</c:v>
                </c:pt>
                <c:pt idx="22">
                  <c:v>1280833333.3333333</c:v>
                </c:pt>
                <c:pt idx="23">
                  <c:v>1280833333.3333333</c:v>
                </c:pt>
                <c:pt idx="24">
                  <c:v>1216666666.6666667</c:v>
                </c:pt>
                <c:pt idx="25">
                  <c:v>1216666666.6666667</c:v>
                </c:pt>
                <c:pt idx="26">
                  <c:v>1216666666.6666667</c:v>
                </c:pt>
                <c:pt idx="27">
                  <c:v>1216666666.6666667</c:v>
                </c:pt>
                <c:pt idx="28">
                  <c:v>1216666666.6666667</c:v>
                </c:pt>
                <c:pt idx="29">
                  <c:v>1216666666.6666667</c:v>
                </c:pt>
                <c:pt idx="30">
                  <c:v>1155833333.3333335</c:v>
                </c:pt>
                <c:pt idx="31">
                  <c:v>1155833333.3333335</c:v>
                </c:pt>
                <c:pt idx="32">
                  <c:v>1155833333.3333335</c:v>
                </c:pt>
                <c:pt idx="33">
                  <c:v>1155833333.3333335</c:v>
                </c:pt>
                <c:pt idx="34">
                  <c:v>1155833333.3333335</c:v>
                </c:pt>
                <c:pt idx="35">
                  <c:v>1155833333.3333335</c:v>
                </c:pt>
                <c:pt idx="36">
                  <c:v>1095000000.0000002</c:v>
                </c:pt>
                <c:pt idx="37">
                  <c:v>1095000000.0000002</c:v>
                </c:pt>
                <c:pt idx="38">
                  <c:v>1095000000.0000002</c:v>
                </c:pt>
                <c:pt idx="39">
                  <c:v>1095000000.0000002</c:v>
                </c:pt>
                <c:pt idx="40">
                  <c:v>1095000000.0000002</c:v>
                </c:pt>
                <c:pt idx="41">
                  <c:v>1095000000.0000002</c:v>
                </c:pt>
                <c:pt idx="42">
                  <c:v>1034166666.666667</c:v>
                </c:pt>
                <c:pt idx="43">
                  <c:v>1034166666.666667</c:v>
                </c:pt>
                <c:pt idx="44">
                  <c:v>1034166666.666667</c:v>
                </c:pt>
                <c:pt idx="45">
                  <c:v>1034166666.666667</c:v>
                </c:pt>
                <c:pt idx="46">
                  <c:v>1034166666.666667</c:v>
                </c:pt>
                <c:pt idx="47">
                  <c:v>1034166666.666667</c:v>
                </c:pt>
                <c:pt idx="48">
                  <c:v>973333333.33333361</c:v>
                </c:pt>
                <c:pt idx="49">
                  <c:v>973333333.33333361</c:v>
                </c:pt>
                <c:pt idx="50">
                  <c:v>973333333.33333361</c:v>
                </c:pt>
                <c:pt idx="51">
                  <c:v>973333333.33333361</c:v>
                </c:pt>
                <c:pt idx="52">
                  <c:v>973333333.33333361</c:v>
                </c:pt>
                <c:pt idx="53">
                  <c:v>973333333.33333361</c:v>
                </c:pt>
                <c:pt idx="54">
                  <c:v>912500000.00000024</c:v>
                </c:pt>
                <c:pt idx="55">
                  <c:v>912500000.00000024</c:v>
                </c:pt>
                <c:pt idx="56">
                  <c:v>912500000.00000024</c:v>
                </c:pt>
                <c:pt idx="57">
                  <c:v>912500000.00000024</c:v>
                </c:pt>
                <c:pt idx="58">
                  <c:v>912500000.00000024</c:v>
                </c:pt>
                <c:pt idx="59">
                  <c:v>912500000.00000024</c:v>
                </c:pt>
                <c:pt idx="60">
                  <c:v>851666666.66666687</c:v>
                </c:pt>
                <c:pt idx="61">
                  <c:v>851666666.66666687</c:v>
                </c:pt>
                <c:pt idx="62">
                  <c:v>851666666.66666687</c:v>
                </c:pt>
                <c:pt idx="63">
                  <c:v>851666666.66666687</c:v>
                </c:pt>
                <c:pt idx="64">
                  <c:v>851666666.66666687</c:v>
                </c:pt>
                <c:pt idx="65">
                  <c:v>851666666.66666687</c:v>
                </c:pt>
                <c:pt idx="66">
                  <c:v>790833333.33333349</c:v>
                </c:pt>
                <c:pt idx="67">
                  <c:v>790833333.33333349</c:v>
                </c:pt>
                <c:pt idx="68">
                  <c:v>790833333.33333349</c:v>
                </c:pt>
                <c:pt idx="69">
                  <c:v>790833333.33333349</c:v>
                </c:pt>
                <c:pt idx="70">
                  <c:v>790833333.33333349</c:v>
                </c:pt>
                <c:pt idx="71">
                  <c:v>790833333.33333349</c:v>
                </c:pt>
                <c:pt idx="72">
                  <c:v>730000000.00000012</c:v>
                </c:pt>
                <c:pt idx="73">
                  <c:v>730000000.00000012</c:v>
                </c:pt>
                <c:pt idx="74">
                  <c:v>730000000.00000012</c:v>
                </c:pt>
                <c:pt idx="75">
                  <c:v>730000000.00000012</c:v>
                </c:pt>
                <c:pt idx="76">
                  <c:v>730000000.00000012</c:v>
                </c:pt>
                <c:pt idx="77">
                  <c:v>730000000.00000012</c:v>
                </c:pt>
                <c:pt idx="78">
                  <c:v>669166666.66666675</c:v>
                </c:pt>
                <c:pt idx="79">
                  <c:v>669166666.66666675</c:v>
                </c:pt>
                <c:pt idx="80">
                  <c:v>669166666.66666675</c:v>
                </c:pt>
                <c:pt idx="81">
                  <c:v>669166666.66666675</c:v>
                </c:pt>
                <c:pt idx="82">
                  <c:v>669166666.66666675</c:v>
                </c:pt>
                <c:pt idx="83">
                  <c:v>669166666.66666675</c:v>
                </c:pt>
                <c:pt idx="84">
                  <c:v>608333333.33333337</c:v>
                </c:pt>
                <c:pt idx="85">
                  <c:v>608333333.33333337</c:v>
                </c:pt>
                <c:pt idx="86">
                  <c:v>608333333.33333337</c:v>
                </c:pt>
                <c:pt idx="87">
                  <c:v>608333333.33333337</c:v>
                </c:pt>
                <c:pt idx="88">
                  <c:v>608333333.33333337</c:v>
                </c:pt>
                <c:pt idx="89">
                  <c:v>608333333.33333337</c:v>
                </c:pt>
                <c:pt idx="90">
                  <c:v>547500000</c:v>
                </c:pt>
                <c:pt idx="91">
                  <c:v>547500000</c:v>
                </c:pt>
                <c:pt idx="92">
                  <c:v>547500000</c:v>
                </c:pt>
                <c:pt idx="93">
                  <c:v>547500000</c:v>
                </c:pt>
                <c:pt idx="94">
                  <c:v>547500000</c:v>
                </c:pt>
                <c:pt idx="95">
                  <c:v>547500000</c:v>
                </c:pt>
                <c:pt idx="96">
                  <c:v>486666666.66666663</c:v>
                </c:pt>
                <c:pt idx="97">
                  <c:v>486666666.66666663</c:v>
                </c:pt>
                <c:pt idx="98">
                  <c:v>486666666.66666663</c:v>
                </c:pt>
                <c:pt idx="99">
                  <c:v>486666666.66666663</c:v>
                </c:pt>
                <c:pt idx="100">
                  <c:v>486666666.66666663</c:v>
                </c:pt>
                <c:pt idx="101">
                  <c:v>486666666.66666663</c:v>
                </c:pt>
                <c:pt idx="102">
                  <c:v>425833333.33333331</c:v>
                </c:pt>
                <c:pt idx="103">
                  <c:v>425833333.33333331</c:v>
                </c:pt>
                <c:pt idx="104">
                  <c:v>425833333.33333331</c:v>
                </c:pt>
                <c:pt idx="105">
                  <c:v>425833333.33333331</c:v>
                </c:pt>
                <c:pt idx="106">
                  <c:v>425833333.33333331</c:v>
                </c:pt>
                <c:pt idx="107">
                  <c:v>425833333.33333331</c:v>
                </c:pt>
                <c:pt idx="108">
                  <c:v>365000000</c:v>
                </c:pt>
                <c:pt idx="109">
                  <c:v>365000000</c:v>
                </c:pt>
                <c:pt idx="110">
                  <c:v>365000000</c:v>
                </c:pt>
                <c:pt idx="111">
                  <c:v>365000000</c:v>
                </c:pt>
                <c:pt idx="112">
                  <c:v>365000000</c:v>
                </c:pt>
                <c:pt idx="113">
                  <c:v>365000000</c:v>
                </c:pt>
                <c:pt idx="114">
                  <c:v>304166666.66666669</c:v>
                </c:pt>
                <c:pt idx="115">
                  <c:v>304166666.66666669</c:v>
                </c:pt>
                <c:pt idx="116">
                  <c:v>304166666.66666669</c:v>
                </c:pt>
                <c:pt idx="117">
                  <c:v>304166666.66666669</c:v>
                </c:pt>
                <c:pt idx="118">
                  <c:v>304166666.66666669</c:v>
                </c:pt>
                <c:pt idx="119">
                  <c:v>304166666.66666669</c:v>
                </c:pt>
                <c:pt idx="120">
                  <c:v>243333333.33333334</c:v>
                </c:pt>
                <c:pt idx="121">
                  <c:v>243333333.33333334</c:v>
                </c:pt>
                <c:pt idx="122">
                  <c:v>243333333.33333334</c:v>
                </c:pt>
                <c:pt idx="123">
                  <c:v>243333333.33333334</c:v>
                </c:pt>
                <c:pt idx="124">
                  <c:v>243333333.33333334</c:v>
                </c:pt>
                <c:pt idx="125">
                  <c:v>243333333.33333334</c:v>
                </c:pt>
                <c:pt idx="126">
                  <c:v>182500000</c:v>
                </c:pt>
                <c:pt idx="127">
                  <c:v>182500000</c:v>
                </c:pt>
                <c:pt idx="128">
                  <c:v>182500000</c:v>
                </c:pt>
                <c:pt idx="129">
                  <c:v>182500000</c:v>
                </c:pt>
                <c:pt idx="130">
                  <c:v>182500000</c:v>
                </c:pt>
                <c:pt idx="131">
                  <c:v>182500000</c:v>
                </c:pt>
                <c:pt idx="132">
                  <c:v>121666666.66666667</c:v>
                </c:pt>
                <c:pt idx="133">
                  <c:v>121666666.66666667</c:v>
                </c:pt>
                <c:pt idx="134">
                  <c:v>121666666.66666667</c:v>
                </c:pt>
                <c:pt idx="135">
                  <c:v>121666666.66666667</c:v>
                </c:pt>
                <c:pt idx="136">
                  <c:v>121666666.66666667</c:v>
                </c:pt>
                <c:pt idx="137">
                  <c:v>121666666.66666667</c:v>
                </c:pt>
                <c:pt idx="138">
                  <c:v>60833333.333333336</c:v>
                </c:pt>
                <c:pt idx="139">
                  <c:v>60833333.333333336</c:v>
                </c:pt>
                <c:pt idx="140">
                  <c:v>60833333.333333336</c:v>
                </c:pt>
                <c:pt idx="141">
                  <c:v>60833333.333333336</c:v>
                </c:pt>
                <c:pt idx="142">
                  <c:v>60833333.333333336</c:v>
                </c:pt>
                <c:pt idx="143">
                  <c:v>60833333.333333336</c:v>
                </c:pt>
                <c:pt idx="1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6-46F9-B1C8-0FDF3CE1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465184"/>
        <c:axId val="1399717168"/>
      </c:lineChart>
      <c:dateAx>
        <c:axId val="1843465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9717168"/>
        <c:crosses val="autoZero"/>
        <c:auto val="1"/>
        <c:lblOffset val="100"/>
        <c:baseTimeUnit val="days"/>
      </c:dateAx>
      <c:valAx>
        <c:axId val="13997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346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4</xdr:col>
      <xdr:colOff>800100</xdr:colOff>
      <xdr:row>18</xdr:row>
      <xdr:rowOff>165100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913C452-E111-4AEB-8B38-2A3821F5D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D37" sqref="D37"/>
    </sheetView>
  </sheetViews>
  <sheetFormatPr baseColWidth="10" defaultColWidth="8.7265625" defaultRowHeight="14.5" x14ac:dyDescent="0.35"/>
  <cols>
    <col min="1" max="9" width="18.26953125" customWidth="1"/>
  </cols>
  <sheetData>
    <row r="1" spans="1:10" ht="14.5" customHeight="1" x14ac:dyDescent="0.35">
      <c r="A1" s="1" t="s">
        <v>0</v>
      </c>
      <c r="B1" s="2"/>
    </row>
    <row r="2" spans="1:10" ht="14.5" customHeight="1" x14ac:dyDescent="0.35">
      <c r="A2" s="3" t="s">
        <v>1</v>
      </c>
      <c r="B2" s="4">
        <v>45809</v>
      </c>
    </row>
    <row r="3" spans="1:10" ht="14.5" customHeight="1" x14ac:dyDescent="0.35">
      <c r="A3" s="3" t="str">
        <f>"Encours au " &amp; TEXT(B2,"JJ/MM/AAAA")</f>
        <v>Encours au 01/06/2025</v>
      </c>
      <c r="B3" s="5">
        <v>2000000000</v>
      </c>
    </row>
    <row r="4" spans="1:10" ht="14.5" customHeight="1" thickBot="1" x14ac:dyDescent="0.4">
      <c r="A4" s="6" t="str">
        <f>"MM12 au " &amp; TEXT(B2,"JJ/MM/AAAA")</f>
        <v>MM12 au 01/06/2025</v>
      </c>
      <c r="B4" s="7">
        <v>2000000000</v>
      </c>
    </row>
    <row r="5" spans="1:10" ht="14.5" customHeight="1" thickBot="1" x14ac:dyDescent="0.4">
      <c r="G5" s="81" t="s">
        <v>2</v>
      </c>
      <c r="H5" s="82"/>
      <c r="I5" s="83"/>
    </row>
    <row r="6" spans="1:10" ht="14.5" customHeight="1" x14ac:dyDescent="0.35">
      <c r="A6" s="84" t="s">
        <v>3</v>
      </c>
      <c r="B6" s="85"/>
      <c r="C6" s="85"/>
      <c r="D6" s="85"/>
      <c r="E6" s="86"/>
      <c r="G6" s="8" t="s">
        <v>4</v>
      </c>
      <c r="H6" s="9" t="s">
        <v>5</v>
      </c>
      <c r="I6" s="10" t="s">
        <v>6</v>
      </c>
    </row>
    <row r="7" spans="1:10" ht="14.5" customHeight="1" x14ac:dyDescent="0.35">
      <c r="A7" s="11"/>
      <c r="B7" s="12" t="s">
        <v>7</v>
      </c>
      <c r="C7" s="12" t="s">
        <v>8</v>
      </c>
      <c r="D7" s="13" t="s">
        <v>9</v>
      </c>
      <c r="E7" s="14" t="s">
        <v>27</v>
      </c>
      <c r="G7" s="15" t="s">
        <v>10</v>
      </c>
      <c r="H7" s="16">
        <f>B8*$B$4</f>
        <v>1460000000</v>
      </c>
      <c r="I7" s="17">
        <f>H7/E8</f>
        <v>60833333.333333336</v>
      </c>
    </row>
    <row r="8" spans="1:10" ht="14.5" customHeight="1" x14ac:dyDescent="0.35">
      <c r="A8" s="18" t="s">
        <v>10</v>
      </c>
      <c r="B8" s="19">
        <v>0.73</v>
      </c>
      <c r="C8" s="20">
        <f>6*12</f>
        <v>72</v>
      </c>
      <c r="D8" s="21" t="s">
        <v>11</v>
      </c>
      <c r="E8" s="22">
        <f>(C8)/12 *4</f>
        <v>24</v>
      </c>
      <c r="G8" s="15" t="s">
        <v>12</v>
      </c>
      <c r="H8" s="16">
        <f>B9*$B$4</f>
        <v>40000000</v>
      </c>
      <c r="I8" s="17">
        <f t="shared" ref="I8:I9" si="0">H8/E9</f>
        <v>3333333.3333333335</v>
      </c>
    </row>
    <row r="9" spans="1:10" ht="14.5" customHeight="1" x14ac:dyDescent="0.35">
      <c r="A9" s="18" t="s">
        <v>12</v>
      </c>
      <c r="B9" s="19">
        <v>0.02</v>
      </c>
      <c r="C9" s="20">
        <v>12</v>
      </c>
      <c r="D9" s="21" t="s">
        <v>28</v>
      </c>
      <c r="E9" s="22">
        <f>12</f>
        <v>12</v>
      </c>
      <c r="G9" s="15" t="s">
        <v>13</v>
      </c>
      <c r="H9" s="16">
        <f>B10*$B$4</f>
        <v>500000000</v>
      </c>
      <c r="I9" s="17">
        <f t="shared" si="0"/>
        <v>500000000</v>
      </c>
    </row>
    <row r="10" spans="1:10" ht="14.5" customHeight="1" thickBot="1" x14ac:dyDescent="0.4">
      <c r="A10" s="23" t="s">
        <v>13</v>
      </c>
      <c r="B10" s="24">
        <v>0.25</v>
      </c>
      <c r="C10" s="25">
        <v>1</v>
      </c>
      <c r="D10" s="26" t="s">
        <v>28</v>
      </c>
      <c r="E10" s="27">
        <f>C10</f>
        <v>1</v>
      </c>
      <c r="G10" s="28" t="s">
        <v>14</v>
      </c>
      <c r="H10" s="29">
        <f>B3-B4</f>
        <v>0</v>
      </c>
      <c r="I10" s="30">
        <f>H10</f>
        <v>0</v>
      </c>
    </row>
    <row r="11" spans="1:10" ht="15" thickBot="1" x14ac:dyDescent="0.4"/>
    <row r="12" spans="1:10" ht="15" thickBot="1" x14ac:dyDescent="0.4">
      <c r="G12" s="87" t="s">
        <v>15</v>
      </c>
      <c r="H12" s="88"/>
      <c r="I12" s="89"/>
      <c r="J12" s="31"/>
    </row>
    <row r="13" spans="1:10" x14ac:dyDescent="0.35">
      <c r="A13" s="90" t="s">
        <v>16</v>
      </c>
      <c r="B13" s="91"/>
      <c r="C13" s="91"/>
      <c r="D13" s="91"/>
      <c r="E13" s="92"/>
      <c r="G13" s="32" t="s">
        <v>4</v>
      </c>
      <c r="H13" s="33" t="s">
        <v>5</v>
      </c>
      <c r="I13" s="34" t="s">
        <v>6</v>
      </c>
      <c r="J13" s="35"/>
    </row>
    <row r="14" spans="1:10" ht="14.5" customHeight="1" x14ac:dyDescent="0.35">
      <c r="A14" s="36"/>
      <c r="B14" s="37" t="s">
        <v>7</v>
      </c>
      <c r="C14" s="37" t="s">
        <v>8</v>
      </c>
      <c r="D14" s="38" t="s">
        <v>9</v>
      </c>
      <c r="E14" s="39" t="s">
        <v>17</v>
      </c>
      <c r="G14" s="40" t="s">
        <v>18</v>
      </c>
      <c r="H14" s="41">
        <f>B15*$B$4</f>
        <v>1220000000</v>
      </c>
      <c r="I14" s="42">
        <f>H14/E15</f>
        <v>50833333.333333336</v>
      </c>
    </row>
    <row r="15" spans="1:10" ht="14.5" customHeight="1" x14ac:dyDescent="0.35">
      <c r="A15" s="43" t="s">
        <v>18</v>
      </c>
      <c r="B15" s="44">
        <v>0.61</v>
      </c>
      <c r="C15" s="37">
        <f>6*12</f>
        <v>72</v>
      </c>
      <c r="D15" s="38" t="s">
        <v>11</v>
      </c>
      <c r="E15" s="39">
        <f>C15/3</f>
        <v>24</v>
      </c>
      <c r="G15" s="40" t="s">
        <v>19</v>
      </c>
      <c r="H15" s="41">
        <f>B16*$B$4</f>
        <v>240000000</v>
      </c>
      <c r="I15" s="42">
        <f t="shared" ref="I15:I16" si="1">H15/E16</f>
        <v>20000000</v>
      </c>
    </row>
    <row r="16" spans="1:10" ht="14.5" customHeight="1" x14ac:dyDescent="0.35">
      <c r="A16" s="43" t="s">
        <v>19</v>
      </c>
      <c r="B16" s="44">
        <v>0.12</v>
      </c>
      <c r="C16" s="37">
        <v>12</v>
      </c>
      <c r="D16" s="38" t="s">
        <v>28</v>
      </c>
      <c r="E16" s="39">
        <f>C16</f>
        <v>12</v>
      </c>
      <c r="G16" s="40" t="s">
        <v>13</v>
      </c>
      <c r="H16" s="41">
        <f>B17*$B$4</f>
        <v>500000000</v>
      </c>
      <c r="I16" s="42">
        <f t="shared" si="1"/>
        <v>500000000</v>
      </c>
    </row>
    <row r="17" spans="1:9" ht="14.5" customHeight="1" x14ac:dyDescent="0.35">
      <c r="A17" s="43" t="s">
        <v>13</v>
      </c>
      <c r="B17" s="44">
        <v>0.25</v>
      </c>
      <c r="C17" s="37">
        <v>1</v>
      </c>
      <c r="D17" s="38" t="s">
        <v>28</v>
      </c>
      <c r="E17" s="39">
        <f>C17</f>
        <v>1</v>
      </c>
      <c r="G17" s="45" t="s">
        <v>12</v>
      </c>
      <c r="H17" s="41">
        <f>B18*$B$4</f>
        <v>40000000</v>
      </c>
      <c r="I17" s="42">
        <f>H17/E18</f>
        <v>3333333.3333333335</v>
      </c>
    </row>
    <row r="18" spans="1:9" ht="14.5" customHeight="1" thickBot="1" x14ac:dyDescent="0.4">
      <c r="A18" s="46" t="s">
        <v>12</v>
      </c>
      <c r="B18" s="47">
        <v>0.02</v>
      </c>
      <c r="C18" s="48">
        <v>12</v>
      </c>
      <c r="D18" s="49" t="s">
        <v>28</v>
      </c>
      <c r="E18" s="39">
        <f>C18</f>
        <v>12</v>
      </c>
      <c r="G18" s="50" t="s">
        <v>14</v>
      </c>
      <c r="H18" s="51">
        <f>B3-B4</f>
        <v>0</v>
      </c>
      <c r="I18" s="52">
        <f>H18</f>
        <v>0</v>
      </c>
    </row>
  </sheetData>
  <mergeCells count="4">
    <mergeCell ref="G5:I5"/>
    <mergeCell ref="A6:E6"/>
    <mergeCell ref="G12:I12"/>
    <mergeCell ref="A13:E13"/>
  </mergeCells>
  <pageMargins left="0.7" right="0.7" top="0.75" bottom="0.75" header="0.3" footer="0.3"/>
  <headerFooter>
    <oddFooter>&amp;C_x000D_&amp;1#&amp;"Calibri"&amp;10&amp;K000000 Usage Interne / Internal Use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E3542-1845-48E1-8F27-6392172E366E}">
  <dimension ref="A1:ET50"/>
  <sheetViews>
    <sheetView topLeftCell="A15" workbookViewId="0">
      <selection activeCell="G50" sqref="G50"/>
    </sheetView>
  </sheetViews>
  <sheetFormatPr baseColWidth="10" defaultRowHeight="14.5" x14ac:dyDescent="0.35"/>
  <cols>
    <col min="1" max="1" width="2.81640625" bestFit="1" customWidth="1"/>
    <col min="2" max="5" width="16.26953125" customWidth="1"/>
    <col min="6" max="6" width="27.7265625" style="67" bestFit="1" customWidth="1"/>
    <col min="7" max="150" width="15.453125" bestFit="1" customWidth="1"/>
  </cols>
  <sheetData>
    <row r="1" spans="1:150" ht="15" thickBot="1" x14ac:dyDescent="0.4">
      <c r="A1" s="53"/>
      <c r="B1" s="61" t="s">
        <v>20</v>
      </c>
      <c r="C1" s="62" t="s">
        <v>21</v>
      </c>
      <c r="D1" s="62" t="s">
        <v>22</v>
      </c>
      <c r="E1" s="62" t="s">
        <v>23</v>
      </c>
      <c r="F1" s="63" t="s">
        <v>24</v>
      </c>
      <c r="G1" s="68">
        <f>'Paramètres du time series model'!B2+13</f>
        <v>45822</v>
      </c>
      <c r="H1" s="68">
        <f t="shared" ref="H1:AM1" si="0">IF(DAY(G1)=14,EOMONTH(G1,0),G1+14)</f>
        <v>45838</v>
      </c>
      <c r="I1" s="68">
        <f t="shared" si="0"/>
        <v>45852</v>
      </c>
      <c r="J1" s="68">
        <f t="shared" si="0"/>
        <v>45869</v>
      </c>
      <c r="K1" s="68">
        <f t="shared" si="0"/>
        <v>45883</v>
      </c>
      <c r="L1" s="68">
        <f t="shared" si="0"/>
        <v>45900</v>
      </c>
      <c r="M1" s="68">
        <f t="shared" si="0"/>
        <v>45914</v>
      </c>
      <c r="N1" s="68">
        <f t="shared" si="0"/>
        <v>45930</v>
      </c>
      <c r="O1" s="68">
        <f t="shared" si="0"/>
        <v>45944</v>
      </c>
      <c r="P1" s="68">
        <f t="shared" si="0"/>
        <v>45961</v>
      </c>
      <c r="Q1" s="68">
        <f t="shared" si="0"/>
        <v>45975</v>
      </c>
      <c r="R1" s="68">
        <f t="shared" si="0"/>
        <v>45991</v>
      </c>
      <c r="S1" s="68">
        <f t="shared" si="0"/>
        <v>46005</v>
      </c>
      <c r="T1" s="68">
        <f t="shared" si="0"/>
        <v>46022</v>
      </c>
      <c r="U1" s="68">
        <f t="shared" si="0"/>
        <v>46036</v>
      </c>
      <c r="V1" s="68">
        <f t="shared" si="0"/>
        <v>46053</v>
      </c>
      <c r="W1" s="68">
        <f t="shared" si="0"/>
        <v>46067</v>
      </c>
      <c r="X1" s="68">
        <f t="shared" si="0"/>
        <v>46081</v>
      </c>
      <c r="Y1" s="68">
        <f t="shared" si="0"/>
        <v>46095</v>
      </c>
      <c r="Z1" s="68">
        <f t="shared" si="0"/>
        <v>46112</v>
      </c>
      <c r="AA1" s="68">
        <f t="shared" si="0"/>
        <v>46126</v>
      </c>
      <c r="AB1" s="68">
        <f t="shared" si="0"/>
        <v>46142</v>
      </c>
      <c r="AC1" s="68">
        <f t="shared" si="0"/>
        <v>46156</v>
      </c>
      <c r="AD1" s="68">
        <f t="shared" si="0"/>
        <v>46173</v>
      </c>
      <c r="AE1" s="68">
        <f t="shared" si="0"/>
        <v>46187</v>
      </c>
      <c r="AF1" s="68">
        <f t="shared" si="0"/>
        <v>46203</v>
      </c>
      <c r="AG1" s="68">
        <f t="shared" si="0"/>
        <v>46217</v>
      </c>
      <c r="AH1" s="68">
        <f t="shared" si="0"/>
        <v>46234</v>
      </c>
      <c r="AI1" s="68">
        <f t="shared" si="0"/>
        <v>46248</v>
      </c>
      <c r="AJ1" s="68">
        <f t="shared" si="0"/>
        <v>46265</v>
      </c>
      <c r="AK1" s="68">
        <f t="shared" si="0"/>
        <v>46279</v>
      </c>
      <c r="AL1" s="68">
        <f t="shared" si="0"/>
        <v>46295</v>
      </c>
      <c r="AM1" s="68">
        <f t="shared" si="0"/>
        <v>46309</v>
      </c>
      <c r="AN1" s="68">
        <f t="shared" ref="AN1:BS1" si="1">IF(DAY(AM1)=14,EOMONTH(AM1,0),AM1+14)</f>
        <v>46326</v>
      </c>
      <c r="AO1" s="68">
        <f t="shared" si="1"/>
        <v>46340</v>
      </c>
      <c r="AP1" s="68">
        <f t="shared" si="1"/>
        <v>46356</v>
      </c>
      <c r="AQ1" s="68">
        <f t="shared" si="1"/>
        <v>46370</v>
      </c>
      <c r="AR1" s="68">
        <f t="shared" si="1"/>
        <v>46387</v>
      </c>
      <c r="AS1" s="68">
        <f t="shared" si="1"/>
        <v>46401</v>
      </c>
      <c r="AT1" s="68">
        <f t="shared" si="1"/>
        <v>46418</v>
      </c>
      <c r="AU1" s="68">
        <f t="shared" si="1"/>
        <v>46432</v>
      </c>
      <c r="AV1" s="68">
        <f t="shared" si="1"/>
        <v>46446</v>
      </c>
      <c r="AW1" s="68">
        <f t="shared" si="1"/>
        <v>46460</v>
      </c>
      <c r="AX1" s="68">
        <f t="shared" si="1"/>
        <v>46477</v>
      </c>
      <c r="AY1" s="68">
        <f t="shared" si="1"/>
        <v>46491</v>
      </c>
      <c r="AZ1" s="68">
        <f t="shared" si="1"/>
        <v>46507</v>
      </c>
      <c r="BA1" s="68">
        <f t="shared" si="1"/>
        <v>46521</v>
      </c>
      <c r="BB1" s="68">
        <f t="shared" si="1"/>
        <v>46538</v>
      </c>
      <c r="BC1" s="68">
        <f t="shared" si="1"/>
        <v>46552</v>
      </c>
      <c r="BD1" s="68">
        <f t="shared" si="1"/>
        <v>46568</v>
      </c>
      <c r="BE1" s="68">
        <f t="shared" si="1"/>
        <v>46582</v>
      </c>
      <c r="BF1" s="68">
        <f t="shared" si="1"/>
        <v>46599</v>
      </c>
      <c r="BG1" s="68">
        <f t="shared" si="1"/>
        <v>46613</v>
      </c>
      <c r="BH1" s="68">
        <f t="shared" si="1"/>
        <v>46630</v>
      </c>
      <c r="BI1" s="68">
        <f t="shared" si="1"/>
        <v>46644</v>
      </c>
      <c r="BJ1" s="68">
        <f t="shared" si="1"/>
        <v>46660</v>
      </c>
      <c r="BK1" s="68">
        <f t="shared" si="1"/>
        <v>46674</v>
      </c>
      <c r="BL1" s="68">
        <f t="shared" si="1"/>
        <v>46691</v>
      </c>
      <c r="BM1" s="68">
        <f t="shared" si="1"/>
        <v>46705</v>
      </c>
      <c r="BN1" s="68">
        <f t="shared" si="1"/>
        <v>46721</v>
      </c>
      <c r="BO1" s="68">
        <f t="shared" si="1"/>
        <v>46735</v>
      </c>
      <c r="BP1" s="68">
        <f t="shared" si="1"/>
        <v>46752</v>
      </c>
      <c r="BQ1" s="68">
        <f t="shared" si="1"/>
        <v>46766</v>
      </c>
      <c r="BR1" s="68">
        <f t="shared" si="1"/>
        <v>46783</v>
      </c>
      <c r="BS1" s="68">
        <f t="shared" si="1"/>
        <v>46797</v>
      </c>
      <c r="BT1" s="68">
        <f t="shared" ref="BT1:CY1" si="2">IF(DAY(BS1)=14,EOMONTH(BS1,0),BS1+14)</f>
        <v>46812</v>
      </c>
      <c r="BU1" s="68">
        <f t="shared" si="2"/>
        <v>46826</v>
      </c>
      <c r="BV1" s="68">
        <f t="shared" si="2"/>
        <v>46843</v>
      </c>
      <c r="BW1" s="68">
        <f t="shared" si="2"/>
        <v>46857</v>
      </c>
      <c r="BX1" s="68">
        <f t="shared" si="2"/>
        <v>46873</v>
      </c>
      <c r="BY1" s="68">
        <f t="shared" si="2"/>
        <v>46887</v>
      </c>
      <c r="BZ1" s="68">
        <f t="shared" si="2"/>
        <v>46904</v>
      </c>
      <c r="CA1" s="68">
        <f t="shared" si="2"/>
        <v>46918</v>
      </c>
      <c r="CB1" s="68">
        <f t="shared" si="2"/>
        <v>46934</v>
      </c>
      <c r="CC1" s="68">
        <f t="shared" si="2"/>
        <v>46948</v>
      </c>
      <c r="CD1" s="68">
        <f t="shared" si="2"/>
        <v>46965</v>
      </c>
      <c r="CE1" s="68">
        <f t="shared" si="2"/>
        <v>46979</v>
      </c>
      <c r="CF1" s="68">
        <f t="shared" si="2"/>
        <v>46996</v>
      </c>
      <c r="CG1" s="68">
        <f t="shared" si="2"/>
        <v>47010</v>
      </c>
      <c r="CH1" s="68">
        <f t="shared" si="2"/>
        <v>47026</v>
      </c>
      <c r="CI1" s="68">
        <f t="shared" si="2"/>
        <v>47040</v>
      </c>
      <c r="CJ1" s="68">
        <f t="shared" si="2"/>
        <v>47057</v>
      </c>
      <c r="CK1" s="68">
        <f t="shared" si="2"/>
        <v>47071</v>
      </c>
      <c r="CL1" s="68">
        <f t="shared" si="2"/>
        <v>47087</v>
      </c>
      <c r="CM1" s="68">
        <f t="shared" si="2"/>
        <v>47101</v>
      </c>
      <c r="CN1" s="68">
        <f t="shared" si="2"/>
        <v>47118</v>
      </c>
      <c r="CO1" s="68">
        <f t="shared" si="2"/>
        <v>47132</v>
      </c>
      <c r="CP1" s="68">
        <f t="shared" si="2"/>
        <v>47149</v>
      </c>
      <c r="CQ1" s="68">
        <f t="shared" si="2"/>
        <v>47163</v>
      </c>
      <c r="CR1" s="68">
        <f t="shared" si="2"/>
        <v>47177</v>
      </c>
      <c r="CS1" s="68">
        <f t="shared" si="2"/>
        <v>47191</v>
      </c>
      <c r="CT1" s="68">
        <f t="shared" si="2"/>
        <v>47208</v>
      </c>
      <c r="CU1" s="68">
        <f t="shared" si="2"/>
        <v>47222</v>
      </c>
      <c r="CV1" s="68">
        <f t="shared" si="2"/>
        <v>47238</v>
      </c>
      <c r="CW1" s="68">
        <f t="shared" si="2"/>
        <v>47252</v>
      </c>
      <c r="CX1" s="68">
        <f t="shared" si="2"/>
        <v>47269</v>
      </c>
      <c r="CY1" s="68">
        <f t="shared" si="2"/>
        <v>47283</v>
      </c>
      <c r="CZ1" s="68">
        <f t="shared" ref="CZ1:EE1" si="3">IF(DAY(CY1)=14,EOMONTH(CY1,0),CY1+14)</f>
        <v>47299</v>
      </c>
      <c r="DA1" s="68">
        <f t="shared" si="3"/>
        <v>47313</v>
      </c>
      <c r="DB1" s="68">
        <f t="shared" si="3"/>
        <v>47330</v>
      </c>
      <c r="DC1" s="68">
        <f t="shared" si="3"/>
        <v>47344</v>
      </c>
      <c r="DD1" s="68">
        <f t="shared" si="3"/>
        <v>47361</v>
      </c>
      <c r="DE1" s="68">
        <f t="shared" si="3"/>
        <v>47375</v>
      </c>
      <c r="DF1" s="68">
        <f t="shared" si="3"/>
        <v>47391</v>
      </c>
      <c r="DG1" s="68">
        <f t="shared" si="3"/>
        <v>47405</v>
      </c>
      <c r="DH1" s="68">
        <f t="shared" si="3"/>
        <v>47422</v>
      </c>
      <c r="DI1" s="68">
        <f t="shared" si="3"/>
        <v>47436</v>
      </c>
      <c r="DJ1" s="68">
        <f t="shared" si="3"/>
        <v>47452</v>
      </c>
      <c r="DK1" s="68">
        <f t="shared" si="3"/>
        <v>47466</v>
      </c>
      <c r="DL1" s="68">
        <f t="shared" si="3"/>
        <v>47483</v>
      </c>
      <c r="DM1" s="68">
        <f t="shared" si="3"/>
        <v>47497</v>
      </c>
      <c r="DN1" s="68">
        <f t="shared" si="3"/>
        <v>47514</v>
      </c>
      <c r="DO1" s="68">
        <f t="shared" si="3"/>
        <v>47528</v>
      </c>
      <c r="DP1" s="68">
        <f t="shared" si="3"/>
        <v>47542</v>
      </c>
      <c r="DQ1" s="68">
        <f t="shared" si="3"/>
        <v>47556</v>
      </c>
      <c r="DR1" s="68">
        <f t="shared" si="3"/>
        <v>47573</v>
      </c>
      <c r="DS1" s="68">
        <f t="shared" si="3"/>
        <v>47587</v>
      </c>
      <c r="DT1" s="68">
        <f t="shared" si="3"/>
        <v>47603</v>
      </c>
      <c r="DU1" s="68">
        <f t="shared" si="3"/>
        <v>47617</v>
      </c>
      <c r="DV1" s="68">
        <f t="shared" si="3"/>
        <v>47634</v>
      </c>
      <c r="DW1" s="68">
        <f t="shared" si="3"/>
        <v>47648</v>
      </c>
      <c r="DX1" s="68">
        <f t="shared" si="3"/>
        <v>47664</v>
      </c>
      <c r="DY1" s="68">
        <f t="shared" si="3"/>
        <v>47678</v>
      </c>
      <c r="DZ1" s="68">
        <f t="shared" si="3"/>
        <v>47695</v>
      </c>
      <c r="EA1" s="68">
        <f t="shared" si="3"/>
        <v>47709</v>
      </c>
      <c r="EB1" s="68">
        <f t="shared" si="3"/>
        <v>47726</v>
      </c>
      <c r="EC1" s="68">
        <f t="shared" si="3"/>
        <v>47740</v>
      </c>
      <c r="ED1" s="68">
        <f t="shared" si="3"/>
        <v>47756</v>
      </c>
      <c r="EE1" s="68">
        <f t="shared" si="3"/>
        <v>47770</v>
      </c>
      <c r="EF1" s="68">
        <f t="shared" ref="EF1:ET1" si="4">IF(DAY(EE1)=14,EOMONTH(EE1,0),EE1+14)</f>
        <v>47787</v>
      </c>
      <c r="EG1" s="68">
        <f t="shared" si="4"/>
        <v>47801</v>
      </c>
      <c r="EH1" s="68">
        <f t="shared" si="4"/>
        <v>47817</v>
      </c>
      <c r="EI1" s="68">
        <f t="shared" si="4"/>
        <v>47831</v>
      </c>
      <c r="EJ1" s="68">
        <f t="shared" si="4"/>
        <v>47848</v>
      </c>
      <c r="EK1" s="68">
        <f t="shared" si="4"/>
        <v>47862</v>
      </c>
      <c r="EL1" s="68">
        <f t="shared" si="4"/>
        <v>47879</v>
      </c>
      <c r="EM1" s="68">
        <f t="shared" si="4"/>
        <v>47893</v>
      </c>
      <c r="EN1" s="68">
        <f t="shared" si="4"/>
        <v>47907</v>
      </c>
      <c r="EO1" s="68">
        <f t="shared" si="4"/>
        <v>47921</v>
      </c>
      <c r="EP1" s="68">
        <f t="shared" si="4"/>
        <v>47938</v>
      </c>
      <c r="EQ1" s="68">
        <f t="shared" si="4"/>
        <v>47952</v>
      </c>
      <c r="ER1" s="68">
        <f t="shared" si="4"/>
        <v>47968</v>
      </c>
      <c r="ES1" s="68">
        <f t="shared" si="4"/>
        <v>47982</v>
      </c>
      <c r="ET1" s="68">
        <f t="shared" si="4"/>
        <v>47999</v>
      </c>
    </row>
    <row r="2" spans="1:150" x14ac:dyDescent="0.35">
      <c r="A2" s="53">
        <f>1</f>
        <v>1</v>
      </c>
      <c r="B2" t="s">
        <v>18</v>
      </c>
      <c r="C2" s="57">
        <f>'Paramètres du time series model'!$B$2</f>
        <v>45809</v>
      </c>
      <c r="D2" s="57">
        <f>EDATE(C2,E2)-1</f>
        <v>45900</v>
      </c>
      <c r="E2">
        <f>3</f>
        <v>3</v>
      </c>
      <c r="F2" s="64">
        <f>VLOOKUP(B2,'Paramètres du time series model'!$G$14:$I$18,3,FALSE)</f>
        <v>50833333.333333336</v>
      </c>
      <c r="G2" s="69">
        <f>IF($D2&gt;=G$1,$F2,0)</f>
        <v>50833333.333333336</v>
      </c>
      <c r="H2" s="70">
        <f t="shared" ref="H2:BS5" si="5">IF($D2&gt;=H$1,$F2,0)</f>
        <v>50833333.333333336</v>
      </c>
      <c r="I2" s="70">
        <f t="shared" si="5"/>
        <v>50833333.333333336</v>
      </c>
      <c r="J2" s="70">
        <f t="shared" si="5"/>
        <v>50833333.333333336</v>
      </c>
      <c r="K2" s="70">
        <f t="shared" si="5"/>
        <v>50833333.333333336</v>
      </c>
      <c r="L2" s="70">
        <f t="shared" si="5"/>
        <v>50833333.333333336</v>
      </c>
      <c r="M2" s="70">
        <f t="shared" si="5"/>
        <v>0</v>
      </c>
      <c r="N2" s="70">
        <f t="shared" si="5"/>
        <v>0</v>
      </c>
      <c r="O2" s="70">
        <f t="shared" si="5"/>
        <v>0</v>
      </c>
      <c r="P2" s="70">
        <f t="shared" si="5"/>
        <v>0</v>
      </c>
      <c r="Q2" s="70">
        <f t="shared" si="5"/>
        <v>0</v>
      </c>
      <c r="R2" s="70">
        <f t="shared" si="5"/>
        <v>0</v>
      </c>
      <c r="S2" s="70">
        <f t="shared" si="5"/>
        <v>0</v>
      </c>
      <c r="T2" s="70">
        <f t="shared" si="5"/>
        <v>0</v>
      </c>
      <c r="U2" s="70">
        <f t="shared" si="5"/>
        <v>0</v>
      </c>
      <c r="V2" s="70">
        <f t="shared" si="5"/>
        <v>0</v>
      </c>
      <c r="W2" s="70">
        <f t="shared" si="5"/>
        <v>0</v>
      </c>
      <c r="X2" s="70">
        <f t="shared" si="5"/>
        <v>0</v>
      </c>
      <c r="Y2" s="70">
        <f t="shared" si="5"/>
        <v>0</v>
      </c>
      <c r="Z2" s="70">
        <f t="shared" si="5"/>
        <v>0</v>
      </c>
      <c r="AA2" s="70">
        <f t="shared" si="5"/>
        <v>0</v>
      </c>
      <c r="AB2" s="70">
        <f t="shared" si="5"/>
        <v>0</v>
      </c>
      <c r="AC2" s="70">
        <f t="shared" si="5"/>
        <v>0</v>
      </c>
      <c r="AD2" s="70">
        <f t="shared" si="5"/>
        <v>0</v>
      </c>
      <c r="AE2" s="70">
        <f t="shared" si="5"/>
        <v>0</v>
      </c>
      <c r="AF2" s="70">
        <f t="shared" si="5"/>
        <v>0</v>
      </c>
      <c r="AG2" s="70">
        <f t="shared" si="5"/>
        <v>0</v>
      </c>
      <c r="AH2" s="70">
        <f t="shared" si="5"/>
        <v>0</v>
      </c>
      <c r="AI2" s="70">
        <f t="shared" si="5"/>
        <v>0</v>
      </c>
      <c r="AJ2" s="70">
        <f t="shared" si="5"/>
        <v>0</v>
      </c>
      <c r="AK2" s="70">
        <f t="shared" si="5"/>
        <v>0</v>
      </c>
      <c r="AL2" s="70">
        <f t="shared" si="5"/>
        <v>0</v>
      </c>
      <c r="AM2" s="70">
        <f t="shared" si="5"/>
        <v>0</v>
      </c>
      <c r="AN2" s="70">
        <f t="shared" si="5"/>
        <v>0</v>
      </c>
      <c r="AO2" s="70">
        <f t="shared" si="5"/>
        <v>0</v>
      </c>
      <c r="AP2" s="70">
        <f t="shared" si="5"/>
        <v>0</v>
      </c>
      <c r="AQ2" s="70">
        <f t="shared" si="5"/>
        <v>0</v>
      </c>
      <c r="AR2" s="70">
        <f t="shared" si="5"/>
        <v>0</v>
      </c>
      <c r="AS2" s="70">
        <f t="shared" si="5"/>
        <v>0</v>
      </c>
      <c r="AT2" s="70">
        <f t="shared" si="5"/>
        <v>0</v>
      </c>
      <c r="AU2" s="70">
        <f t="shared" si="5"/>
        <v>0</v>
      </c>
      <c r="AV2" s="70">
        <f t="shared" si="5"/>
        <v>0</v>
      </c>
      <c r="AW2" s="70">
        <f t="shared" si="5"/>
        <v>0</v>
      </c>
      <c r="AX2" s="70">
        <f t="shared" si="5"/>
        <v>0</v>
      </c>
      <c r="AY2" s="70">
        <f t="shared" si="5"/>
        <v>0</v>
      </c>
      <c r="AZ2" s="70">
        <f t="shared" si="5"/>
        <v>0</v>
      </c>
      <c r="BA2" s="70">
        <f t="shared" si="5"/>
        <v>0</v>
      </c>
      <c r="BB2" s="70">
        <f t="shared" si="5"/>
        <v>0</v>
      </c>
      <c r="BC2" s="70">
        <f t="shared" si="5"/>
        <v>0</v>
      </c>
      <c r="BD2" s="70">
        <f t="shared" si="5"/>
        <v>0</v>
      </c>
      <c r="BE2" s="70">
        <f t="shared" si="5"/>
        <v>0</v>
      </c>
      <c r="BF2" s="70">
        <f t="shared" si="5"/>
        <v>0</v>
      </c>
      <c r="BG2" s="70">
        <f t="shared" si="5"/>
        <v>0</v>
      </c>
      <c r="BH2" s="70">
        <f t="shared" si="5"/>
        <v>0</v>
      </c>
      <c r="BI2" s="70">
        <f t="shared" si="5"/>
        <v>0</v>
      </c>
      <c r="BJ2" s="70">
        <f t="shared" si="5"/>
        <v>0</v>
      </c>
      <c r="BK2" s="70">
        <f t="shared" si="5"/>
        <v>0</v>
      </c>
      <c r="BL2" s="70">
        <f t="shared" si="5"/>
        <v>0</v>
      </c>
      <c r="BM2" s="70">
        <f t="shared" si="5"/>
        <v>0</v>
      </c>
      <c r="BN2" s="70">
        <f t="shared" si="5"/>
        <v>0</v>
      </c>
      <c r="BO2" s="70">
        <f t="shared" si="5"/>
        <v>0</v>
      </c>
      <c r="BP2" s="70">
        <f t="shared" si="5"/>
        <v>0</v>
      </c>
      <c r="BQ2" s="70">
        <f t="shared" si="5"/>
        <v>0</v>
      </c>
      <c r="BR2" s="70">
        <f t="shared" si="5"/>
        <v>0</v>
      </c>
      <c r="BS2" s="70">
        <f t="shared" si="5"/>
        <v>0</v>
      </c>
      <c r="BT2" s="70">
        <f t="shared" ref="BT2:EE5" si="6">IF($D2&gt;=BT$1,$F2,0)</f>
        <v>0</v>
      </c>
      <c r="BU2" s="70">
        <f t="shared" si="6"/>
        <v>0</v>
      </c>
      <c r="BV2" s="70">
        <f t="shared" si="6"/>
        <v>0</v>
      </c>
      <c r="BW2" s="70">
        <f t="shared" si="6"/>
        <v>0</v>
      </c>
      <c r="BX2" s="70">
        <f t="shared" si="6"/>
        <v>0</v>
      </c>
      <c r="BY2" s="70">
        <f t="shared" si="6"/>
        <v>0</v>
      </c>
      <c r="BZ2" s="70">
        <f t="shared" si="6"/>
        <v>0</v>
      </c>
      <c r="CA2" s="70">
        <f t="shared" si="6"/>
        <v>0</v>
      </c>
      <c r="CB2" s="70">
        <f t="shared" si="6"/>
        <v>0</v>
      </c>
      <c r="CC2" s="70">
        <f t="shared" si="6"/>
        <v>0</v>
      </c>
      <c r="CD2" s="70">
        <f t="shared" si="6"/>
        <v>0</v>
      </c>
      <c r="CE2" s="70">
        <f t="shared" si="6"/>
        <v>0</v>
      </c>
      <c r="CF2" s="70">
        <f t="shared" si="6"/>
        <v>0</v>
      </c>
      <c r="CG2" s="70">
        <f t="shared" si="6"/>
        <v>0</v>
      </c>
      <c r="CH2" s="70">
        <f t="shared" si="6"/>
        <v>0</v>
      </c>
      <c r="CI2" s="70">
        <f t="shared" si="6"/>
        <v>0</v>
      </c>
      <c r="CJ2" s="70">
        <f t="shared" si="6"/>
        <v>0</v>
      </c>
      <c r="CK2" s="70">
        <f t="shared" si="6"/>
        <v>0</v>
      </c>
      <c r="CL2" s="70">
        <f t="shared" si="6"/>
        <v>0</v>
      </c>
      <c r="CM2" s="70">
        <f t="shared" si="6"/>
        <v>0</v>
      </c>
      <c r="CN2" s="70">
        <f t="shared" si="6"/>
        <v>0</v>
      </c>
      <c r="CO2" s="70">
        <f t="shared" si="6"/>
        <v>0</v>
      </c>
      <c r="CP2" s="70">
        <f t="shared" si="6"/>
        <v>0</v>
      </c>
      <c r="CQ2" s="70">
        <f t="shared" si="6"/>
        <v>0</v>
      </c>
      <c r="CR2" s="70">
        <f t="shared" si="6"/>
        <v>0</v>
      </c>
      <c r="CS2" s="70">
        <f t="shared" si="6"/>
        <v>0</v>
      </c>
      <c r="CT2" s="70">
        <f t="shared" si="6"/>
        <v>0</v>
      </c>
      <c r="CU2" s="70">
        <f t="shared" si="6"/>
        <v>0</v>
      </c>
      <c r="CV2" s="70">
        <f t="shared" si="6"/>
        <v>0</v>
      </c>
      <c r="CW2" s="70">
        <f t="shared" si="6"/>
        <v>0</v>
      </c>
      <c r="CX2" s="70">
        <f t="shared" si="6"/>
        <v>0</v>
      </c>
      <c r="CY2" s="70">
        <f t="shared" si="6"/>
        <v>0</v>
      </c>
      <c r="CZ2" s="70">
        <f t="shared" si="6"/>
        <v>0</v>
      </c>
      <c r="DA2" s="70">
        <f t="shared" si="6"/>
        <v>0</v>
      </c>
      <c r="DB2" s="70">
        <f t="shared" si="6"/>
        <v>0</v>
      </c>
      <c r="DC2" s="70">
        <f t="shared" si="6"/>
        <v>0</v>
      </c>
      <c r="DD2" s="70">
        <f t="shared" si="6"/>
        <v>0</v>
      </c>
      <c r="DE2" s="70">
        <f t="shared" si="6"/>
        <v>0</v>
      </c>
      <c r="DF2" s="70">
        <f t="shared" si="6"/>
        <v>0</v>
      </c>
      <c r="DG2" s="70">
        <f t="shared" si="6"/>
        <v>0</v>
      </c>
      <c r="DH2" s="70">
        <f t="shared" si="6"/>
        <v>0</v>
      </c>
      <c r="DI2" s="70">
        <f t="shared" si="6"/>
        <v>0</v>
      </c>
      <c r="DJ2" s="70">
        <f t="shared" si="6"/>
        <v>0</v>
      </c>
      <c r="DK2" s="70">
        <f t="shared" si="6"/>
        <v>0</v>
      </c>
      <c r="DL2" s="70">
        <f t="shared" si="6"/>
        <v>0</v>
      </c>
      <c r="DM2" s="70">
        <f t="shared" si="6"/>
        <v>0</v>
      </c>
      <c r="DN2" s="70">
        <f t="shared" si="6"/>
        <v>0</v>
      </c>
      <c r="DO2" s="70">
        <f t="shared" si="6"/>
        <v>0</v>
      </c>
      <c r="DP2" s="70">
        <f t="shared" si="6"/>
        <v>0</v>
      </c>
      <c r="DQ2" s="70">
        <f t="shared" si="6"/>
        <v>0</v>
      </c>
      <c r="DR2" s="70">
        <f t="shared" si="6"/>
        <v>0</v>
      </c>
      <c r="DS2" s="70">
        <f t="shared" si="6"/>
        <v>0</v>
      </c>
      <c r="DT2" s="70">
        <f t="shared" si="6"/>
        <v>0</v>
      </c>
      <c r="DU2" s="70">
        <f t="shared" si="6"/>
        <v>0</v>
      </c>
      <c r="DV2" s="70">
        <f t="shared" si="6"/>
        <v>0</v>
      </c>
      <c r="DW2" s="70">
        <f t="shared" si="6"/>
        <v>0</v>
      </c>
      <c r="DX2" s="70">
        <f t="shared" si="6"/>
        <v>0</v>
      </c>
      <c r="DY2" s="70">
        <f t="shared" si="6"/>
        <v>0</v>
      </c>
      <c r="DZ2" s="70">
        <f t="shared" si="6"/>
        <v>0</v>
      </c>
      <c r="EA2" s="70">
        <f t="shared" si="6"/>
        <v>0</v>
      </c>
      <c r="EB2" s="70">
        <f t="shared" si="6"/>
        <v>0</v>
      </c>
      <c r="EC2" s="70">
        <f t="shared" si="6"/>
        <v>0</v>
      </c>
      <c r="ED2" s="70">
        <f t="shared" si="6"/>
        <v>0</v>
      </c>
      <c r="EE2" s="70">
        <f t="shared" si="6"/>
        <v>0</v>
      </c>
      <c r="EF2" s="70">
        <f t="shared" ref="EF2:ET16" si="7">IF($D2&gt;=EF$1,$F2,0)</f>
        <v>0</v>
      </c>
      <c r="EG2" s="70">
        <f t="shared" si="7"/>
        <v>0</v>
      </c>
      <c r="EH2" s="70">
        <f t="shared" si="7"/>
        <v>0</v>
      </c>
      <c r="EI2" s="70">
        <f t="shared" si="7"/>
        <v>0</v>
      </c>
      <c r="EJ2" s="70">
        <f t="shared" si="7"/>
        <v>0</v>
      </c>
      <c r="EK2" s="70">
        <f t="shared" si="7"/>
        <v>0</v>
      </c>
      <c r="EL2" s="70">
        <f t="shared" si="7"/>
        <v>0</v>
      </c>
      <c r="EM2" s="70">
        <f t="shared" si="7"/>
        <v>0</v>
      </c>
      <c r="EN2" s="70">
        <f t="shared" si="7"/>
        <v>0</v>
      </c>
      <c r="EO2" s="70">
        <f t="shared" si="7"/>
        <v>0</v>
      </c>
      <c r="EP2" s="70">
        <f t="shared" si="7"/>
        <v>0</v>
      </c>
      <c r="EQ2" s="70">
        <f t="shared" si="7"/>
        <v>0</v>
      </c>
      <c r="ER2" s="70">
        <f t="shared" si="7"/>
        <v>0</v>
      </c>
      <c r="ES2" s="70">
        <f t="shared" si="7"/>
        <v>0</v>
      </c>
      <c r="ET2" s="71">
        <f t="shared" si="7"/>
        <v>0</v>
      </c>
    </row>
    <row r="3" spans="1:150" x14ac:dyDescent="0.35">
      <c r="A3" s="56">
        <f>A2+1</f>
        <v>2</v>
      </c>
      <c r="B3" t="s">
        <v>18</v>
      </c>
      <c r="C3" s="57">
        <f>'Paramètres du time series model'!$B$2</f>
        <v>45809</v>
      </c>
      <c r="D3" s="57">
        <f t="shared" ref="D3:D25" si="8">EDATE(C3,E3)-1</f>
        <v>45991</v>
      </c>
      <c r="E3">
        <f>E2+3</f>
        <v>6</v>
      </c>
      <c r="F3" s="64">
        <f>VLOOKUP(B3,'Paramètres du time series model'!$G$14:$I$18,3,FALSE)</f>
        <v>50833333.333333336</v>
      </c>
      <c r="G3" s="72">
        <f t="shared" ref="G3:V25" si="9">IF($D3&gt;=G$1,$F3,0)</f>
        <v>50833333.333333336</v>
      </c>
      <c r="H3" s="73">
        <f t="shared" si="5"/>
        <v>50833333.333333336</v>
      </c>
      <c r="I3" s="73">
        <f t="shared" si="5"/>
        <v>50833333.333333336</v>
      </c>
      <c r="J3" s="73">
        <f t="shared" si="5"/>
        <v>50833333.333333336</v>
      </c>
      <c r="K3" s="73">
        <f t="shared" si="5"/>
        <v>50833333.333333336</v>
      </c>
      <c r="L3" s="73">
        <f t="shared" si="5"/>
        <v>50833333.333333336</v>
      </c>
      <c r="M3" s="73">
        <f t="shared" si="5"/>
        <v>50833333.333333336</v>
      </c>
      <c r="N3" s="73">
        <f t="shared" si="5"/>
        <v>50833333.333333336</v>
      </c>
      <c r="O3" s="73">
        <f t="shared" si="5"/>
        <v>50833333.333333336</v>
      </c>
      <c r="P3" s="73">
        <f t="shared" si="5"/>
        <v>50833333.333333336</v>
      </c>
      <c r="Q3" s="73">
        <f t="shared" si="5"/>
        <v>50833333.333333336</v>
      </c>
      <c r="R3" s="73">
        <f t="shared" si="5"/>
        <v>50833333.333333336</v>
      </c>
      <c r="S3" s="73">
        <f t="shared" si="5"/>
        <v>0</v>
      </c>
      <c r="T3" s="73">
        <f t="shared" si="5"/>
        <v>0</v>
      </c>
      <c r="U3" s="73">
        <f t="shared" si="5"/>
        <v>0</v>
      </c>
      <c r="V3" s="73">
        <f t="shared" si="5"/>
        <v>0</v>
      </c>
      <c r="W3" s="73">
        <f t="shared" si="5"/>
        <v>0</v>
      </c>
      <c r="X3" s="73">
        <f t="shared" si="5"/>
        <v>0</v>
      </c>
      <c r="Y3" s="73">
        <f t="shared" si="5"/>
        <v>0</v>
      </c>
      <c r="Z3" s="73">
        <f t="shared" si="5"/>
        <v>0</v>
      </c>
      <c r="AA3" s="73">
        <f t="shared" si="5"/>
        <v>0</v>
      </c>
      <c r="AB3" s="73">
        <f t="shared" si="5"/>
        <v>0</v>
      </c>
      <c r="AC3" s="73">
        <f t="shared" si="5"/>
        <v>0</v>
      </c>
      <c r="AD3" s="73">
        <f t="shared" si="5"/>
        <v>0</v>
      </c>
      <c r="AE3" s="73">
        <f t="shared" si="5"/>
        <v>0</v>
      </c>
      <c r="AF3" s="73">
        <f t="shared" si="5"/>
        <v>0</v>
      </c>
      <c r="AG3" s="73">
        <f t="shared" si="5"/>
        <v>0</v>
      </c>
      <c r="AH3" s="73">
        <f t="shared" si="5"/>
        <v>0</v>
      </c>
      <c r="AI3" s="73">
        <f t="shared" si="5"/>
        <v>0</v>
      </c>
      <c r="AJ3" s="73">
        <f t="shared" si="5"/>
        <v>0</v>
      </c>
      <c r="AK3" s="73">
        <f t="shared" si="5"/>
        <v>0</v>
      </c>
      <c r="AL3" s="73">
        <f t="shared" si="5"/>
        <v>0</v>
      </c>
      <c r="AM3" s="73">
        <f t="shared" si="5"/>
        <v>0</v>
      </c>
      <c r="AN3" s="73">
        <f t="shared" si="5"/>
        <v>0</v>
      </c>
      <c r="AO3" s="73">
        <f t="shared" si="5"/>
        <v>0</v>
      </c>
      <c r="AP3" s="73">
        <f t="shared" si="5"/>
        <v>0</v>
      </c>
      <c r="AQ3" s="73">
        <f t="shared" si="5"/>
        <v>0</v>
      </c>
      <c r="AR3" s="73">
        <f t="shared" si="5"/>
        <v>0</v>
      </c>
      <c r="AS3" s="73">
        <f t="shared" si="5"/>
        <v>0</v>
      </c>
      <c r="AT3" s="73">
        <f t="shared" si="5"/>
        <v>0</v>
      </c>
      <c r="AU3" s="73">
        <f t="shared" si="5"/>
        <v>0</v>
      </c>
      <c r="AV3" s="73">
        <f t="shared" si="5"/>
        <v>0</v>
      </c>
      <c r="AW3" s="73">
        <f t="shared" si="5"/>
        <v>0</v>
      </c>
      <c r="AX3" s="73">
        <f t="shared" si="5"/>
        <v>0</v>
      </c>
      <c r="AY3" s="73">
        <f t="shared" si="5"/>
        <v>0</v>
      </c>
      <c r="AZ3" s="73">
        <f t="shared" si="5"/>
        <v>0</v>
      </c>
      <c r="BA3" s="73">
        <f t="shared" si="5"/>
        <v>0</v>
      </c>
      <c r="BB3" s="73">
        <f t="shared" si="5"/>
        <v>0</v>
      </c>
      <c r="BC3" s="73">
        <f t="shared" si="5"/>
        <v>0</v>
      </c>
      <c r="BD3" s="73">
        <f t="shared" si="5"/>
        <v>0</v>
      </c>
      <c r="BE3" s="73">
        <f t="shared" si="5"/>
        <v>0</v>
      </c>
      <c r="BF3" s="73">
        <f t="shared" si="5"/>
        <v>0</v>
      </c>
      <c r="BG3" s="73">
        <f t="shared" si="5"/>
        <v>0</v>
      </c>
      <c r="BH3" s="73">
        <f t="shared" si="5"/>
        <v>0</v>
      </c>
      <c r="BI3" s="73">
        <f t="shared" si="5"/>
        <v>0</v>
      </c>
      <c r="BJ3" s="73">
        <f t="shared" si="5"/>
        <v>0</v>
      </c>
      <c r="BK3" s="73">
        <f t="shared" si="5"/>
        <v>0</v>
      </c>
      <c r="BL3" s="73">
        <f t="shared" si="5"/>
        <v>0</v>
      </c>
      <c r="BM3" s="73">
        <f t="shared" si="5"/>
        <v>0</v>
      </c>
      <c r="BN3" s="73">
        <f t="shared" si="5"/>
        <v>0</v>
      </c>
      <c r="BO3" s="73">
        <f t="shared" si="5"/>
        <v>0</v>
      </c>
      <c r="BP3" s="73">
        <f t="shared" si="5"/>
        <v>0</v>
      </c>
      <c r="BQ3" s="73">
        <f t="shared" si="5"/>
        <v>0</v>
      </c>
      <c r="BR3" s="73">
        <f t="shared" si="5"/>
        <v>0</v>
      </c>
      <c r="BS3" s="73">
        <f t="shared" si="5"/>
        <v>0</v>
      </c>
      <c r="BT3" s="73">
        <f t="shared" si="6"/>
        <v>0</v>
      </c>
      <c r="BU3" s="73">
        <f t="shared" si="6"/>
        <v>0</v>
      </c>
      <c r="BV3" s="73">
        <f t="shared" si="6"/>
        <v>0</v>
      </c>
      <c r="BW3" s="73">
        <f t="shared" si="6"/>
        <v>0</v>
      </c>
      <c r="BX3" s="73">
        <f t="shared" si="6"/>
        <v>0</v>
      </c>
      <c r="BY3" s="73">
        <f t="shared" si="6"/>
        <v>0</v>
      </c>
      <c r="BZ3" s="73">
        <f t="shared" si="6"/>
        <v>0</v>
      </c>
      <c r="CA3" s="73">
        <f t="shared" si="6"/>
        <v>0</v>
      </c>
      <c r="CB3" s="73">
        <f t="shared" si="6"/>
        <v>0</v>
      </c>
      <c r="CC3" s="73">
        <f t="shared" si="6"/>
        <v>0</v>
      </c>
      <c r="CD3" s="73">
        <f t="shared" si="6"/>
        <v>0</v>
      </c>
      <c r="CE3" s="73">
        <f t="shared" si="6"/>
        <v>0</v>
      </c>
      <c r="CF3" s="73">
        <f t="shared" si="6"/>
        <v>0</v>
      </c>
      <c r="CG3" s="73">
        <f t="shared" si="6"/>
        <v>0</v>
      </c>
      <c r="CH3" s="73">
        <f t="shared" si="6"/>
        <v>0</v>
      </c>
      <c r="CI3" s="73">
        <f t="shared" si="6"/>
        <v>0</v>
      </c>
      <c r="CJ3" s="73">
        <f t="shared" si="6"/>
        <v>0</v>
      </c>
      <c r="CK3" s="73">
        <f t="shared" si="6"/>
        <v>0</v>
      </c>
      <c r="CL3" s="73">
        <f t="shared" si="6"/>
        <v>0</v>
      </c>
      <c r="CM3" s="73">
        <f t="shared" si="6"/>
        <v>0</v>
      </c>
      <c r="CN3" s="73">
        <f t="shared" si="6"/>
        <v>0</v>
      </c>
      <c r="CO3" s="73">
        <f t="shared" si="6"/>
        <v>0</v>
      </c>
      <c r="CP3" s="73">
        <f t="shared" si="6"/>
        <v>0</v>
      </c>
      <c r="CQ3" s="73">
        <f t="shared" si="6"/>
        <v>0</v>
      </c>
      <c r="CR3" s="73">
        <f t="shared" si="6"/>
        <v>0</v>
      </c>
      <c r="CS3" s="73">
        <f t="shared" si="6"/>
        <v>0</v>
      </c>
      <c r="CT3" s="73">
        <f t="shared" si="6"/>
        <v>0</v>
      </c>
      <c r="CU3" s="73">
        <f t="shared" si="6"/>
        <v>0</v>
      </c>
      <c r="CV3" s="73">
        <f t="shared" si="6"/>
        <v>0</v>
      </c>
      <c r="CW3" s="73">
        <f t="shared" si="6"/>
        <v>0</v>
      </c>
      <c r="CX3" s="73">
        <f t="shared" si="6"/>
        <v>0</v>
      </c>
      <c r="CY3" s="73">
        <f t="shared" si="6"/>
        <v>0</v>
      </c>
      <c r="CZ3" s="73">
        <f t="shared" si="6"/>
        <v>0</v>
      </c>
      <c r="DA3" s="73">
        <f t="shared" si="6"/>
        <v>0</v>
      </c>
      <c r="DB3" s="73">
        <f t="shared" si="6"/>
        <v>0</v>
      </c>
      <c r="DC3" s="73">
        <f t="shared" si="6"/>
        <v>0</v>
      </c>
      <c r="DD3" s="73">
        <f t="shared" si="6"/>
        <v>0</v>
      </c>
      <c r="DE3" s="73">
        <f t="shared" si="6"/>
        <v>0</v>
      </c>
      <c r="DF3" s="73">
        <f t="shared" si="6"/>
        <v>0</v>
      </c>
      <c r="DG3" s="73">
        <f t="shared" si="6"/>
        <v>0</v>
      </c>
      <c r="DH3" s="73">
        <f t="shared" si="6"/>
        <v>0</v>
      </c>
      <c r="DI3" s="73">
        <f t="shared" si="6"/>
        <v>0</v>
      </c>
      <c r="DJ3" s="73">
        <f t="shared" si="6"/>
        <v>0</v>
      </c>
      <c r="DK3" s="73">
        <f t="shared" si="6"/>
        <v>0</v>
      </c>
      <c r="DL3" s="73">
        <f t="shared" si="6"/>
        <v>0</v>
      </c>
      <c r="DM3" s="73">
        <f t="shared" si="6"/>
        <v>0</v>
      </c>
      <c r="DN3" s="73">
        <f t="shared" si="6"/>
        <v>0</v>
      </c>
      <c r="DO3" s="73">
        <f t="shared" si="6"/>
        <v>0</v>
      </c>
      <c r="DP3" s="73">
        <f t="shared" si="6"/>
        <v>0</v>
      </c>
      <c r="DQ3" s="73">
        <f t="shared" si="6"/>
        <v>0</v>
      </c>
      <c r="DR3" s="73">
        <f t="shared" si="6"/>
        <v>0</v>
      </c>
      <c r="DS3" s="73">
        <f t="shared" si="6"/>
        <v>0</v>
      </c>
      <c r="DT3" s="73">
        <f t="shared" si="6"/>
        <v>0</v>
      </c>
      <c r="DU3" s="73">
        <f t="shared" si="6"/>
        <v>0</v>
      </c>
      <c r="DV3" s="73">
        <f t="shared" si="6"/>
        <v>0</v>
      </c>
      <c r="DW3" s="73">
        <f t="shared" si="6"/>
        <v>0</v>
      </c>
      <c r="DX3" s="73">
        <f t="shared" si="6"/>
        <v>0</v>
      </c>
      <c r="DY3" s="73">
        <f t="shared" si="6"/>
        <v>0</v>
      </c>
      <c r="DZ3" s="73">
        <f t="shared" si="6"/>
        <v>0</v>
      </c>
      <c r="EA3" s="73">
        <f t="shared" si="6"/>
        <v>0</v>
      </c>
      <c r="EB3" s="73">
        <f t="shared" si="6"/>
        <v>0</v>
      </c>
      <c r="EC3" s="73">
        <f t="shared" si="6"/>
        <v>0</v>
      </c>
      <c r="ED3" s="73">
        <f t="shared" si="6"/>
        <v>0</v>
      </c>
      <c r="EE3" s="73">
        <f t="shared" si="6"/>
        <v>0</v>
      </c>
      <c r="EF3" s="73">
        <f t="shared" si="7"/>
        <v>0</v>
      </c>
      <c r="EG3" s="73">
        <f t="shared" si="7"/>
        <v>0</v>
      </c>
      <c r="EH3" s="73">
        <f t="shared" si="7"/>
        <v>0</v>
      </c>
      <c r="EI3" s="73">
        <f t="shared" si="7"/>
        <v>0</v>
      </c>
      <c r="EJ3" s="73">
        <f t="shared" si="7"/>
        <v>0</v>
      </c>
      <c r="EK3" s="73">
        <f t="shared" si="7"/>
        <v>0</v>
      </c>
      <c r="EL3" s="73">
        <f t="shared" si="7"/>
        <v>0</v>
      </c>
      <c r="EM3" s="73">
        <f t="shared" si="7"/>
        <v>0</v>
      </c>
      <c r="EN3" s="73">
        <f t="shared" si="7"/>
        <v>0</v>
      </c>
      <c r="EO3" s="73">
        <f t="shared" si="7"/>
        <v>0</v>
      </c>
      <c r="EP3" s="73">
        <f t="shared" si="7"/>
        <v>0</v>
      </c>
      <c r="EQ3" s="73">
        <f t="shared" si="7"/>
        <v>0</v>
      </c>
      <c r="ER3" s="73">
        <f t="shared" si="7"/>
        <v>0</v>
      </c>
      <c r="ES3" s="73">
        <f t="shared" si="7"/>
        <v>0</v>
      </c>
      <c r="ET3" s="74">
        <f t="shared" si="7"/>
        <v>0</v>
      </c>
    </row>
    <row r="4" spans="1:150" x14ac:dyDescent="0.35">
      <c r="A4" s="56">
        <f t="shared" ref="A4:A25" si="10">A3+1</f>
        <v>3</v>
      </c>
      <c r="B4" t="s">
        <v>18</v>
      </c>
      <c r="C4" s="57">
        <f>'Paramètres du time series model'!$B$2</f>
        <v>45809</v>
      </c>
      <c r="D4" s="57">
        <f t="shared" si="8"/>
        <v>46081</v>
      </c>
      <c r="E4">
        <f t="shared" ref="E4:E25" si="11">E3+3</f>
        <v>9</v>
      </c>
      <c r="F4" s="64">
        <f>VLOOKUP(B4,'Paramètres du time series model'!$G$14:$I$18,3,FALSE)</f>
        <v>50833333.333333336</v>
      </c>
      <c r="G4" s="72">
        <f t="shared" si="9"/>
        <v>50833333.333333336</v>
      </c>
      <c r="H4" s="73">
        <f t="shared" si="5"/>
        <v>50833333.333333336</v>
      </c>
      <c r="I4" s="73">
        <f t="shared" si="5"/>
        <v>50833333.333333336</v>
      </c>
      <c r="J4" s="73">
        <f t="shared" si="5"/>
        <v>50833333.333333336</v>
      </c>
      <c r="K4" s="73">
        <f t="shared" si="5"/>
        <v>50833333.333333336</v>
      </c>
      <c r="L4" s="73">
        <f t="shared" si="5"/>
        <v>50833333.333333336</v>
      </c>
      <c r="M4" s="73">
        <f t="shared" si="5"/>
        <v>50833333.333333336</v>
      </c>
      <c r="N4" s="73">
        <f t="shared" si="5"/>
        <v>50833333.333333336</v>
      </c>
      <c r="O4" s="73">
        <f t="shared" si="5"/>
        <v>50833333.333333336</v>
      </c>
      <c r="P4" s="73">
        <f t="shared" si="5"/>
        <v>50833333.333333336</v>
      </c>
      <c r="Q4" s="73">
        <f t="shared" si="5"/>
        <v>50833333.333333336</v>
      </c>
      <c r="R4" s="73">
        <f t="shared" si="5"/>
        <v>50833333.333333336</v>
      </c>
      <c r="S4" s="73">
        <f t="shared" si="5"/>
        <v>50833333.333333336</v>
      </c>
      <c r="T4" s="73">
        <f t="shared" si="5"/>
        <v>50833333.333333336</v>
      </c>
      <c r="U4" s="73">
        <f t="shared" si="5"/>
        <v>50833333.333333336</v>
      </c>
      <c r="V4" s="73">
        <f t="shared" si="5"/>
        <v>50833333.333333336</v>
      </c>
      <c r="W4" s="73">
        <f t="shared" si="5"/>
        <v>50833333.333333336</v>
      </c>
      <c r="X4" s="73">
        <f t="shared" si="5"/>
        <v>50833333.333333336</v>
      </c>
      <c r="Y4" s="73">
        <f t="shared" si="5"/>
        <v>0</v>
      </c>
      <c r="Z4" s="73">
        <f t="shared" si="5"/>
        <v>0</v>
      </c>
      <c r="AA4" s="73">
        <f t="shared" si="5"/>
        <v>0</v>
      </c>
      <c r="AB4" s="73">
        <f t="shared" si="5"/>
        <v>0</v>
      </c>
      <c r="AC4" s="73">
        <f t="shared" si="5"/>
        <v>0</v>
      </c>
      <c r="AD4" s="73">
        <f t="shared" si="5"/>
        <v>0</v>
      </c>
      <c r="AE4" s="73">
        <f t="shared" si="5"/>
        <v>0</v>
      </c>
      <c r="AF4" s="73">
        <f t="shared" si="5"/>
        <v>0</v>
      </c>
      <c r="AG4" s="73">
        <f t="shared" si="5"/>
        <v>0</v>
      </c>
      <c r="AH4" s="73">
        <f t="shared" si="5"/>
        <v>0</v>
      </c>
      <c r="AI4" s="73">
        <f t="shared" si="5"/>
        <v>0</v>
      </c>
      <c r="AJ4" s="73">
        <f t="shared" si="5"/>
        <v>0</v>
      </c>
      <c r="AK4" s="73">
        <f t="shared" si="5"/>
        <v>0</v>
      </c>
      <c r="AL4" s="73">
        <f t="shared" si="5"/>
        <v>0</v>
      </c>
      <c r="AM4" s="73">
        <f t="shared" si="5"/>
        <v>0</v>
      </c>
      <c r="AN4" s="73">
        <f t="shared" si="5"/>
        <v>0</v>
      </c>
      <c r="AO4" s="73">
        <f t="shared" si="5"/>
        <v>0</v>
      </c>
      <c r="AP4" s="73">
        <f t="shared" si="5"/>
        <v>0</v>
      </c>
      <c r="AQ4" s="73">
        <f t="shared" si="5"/>
        <v>0</v>
      </c>
      <c r="AR4" s="73">
        <f t="shared" si="5"/>
        <v>0</v>
      </c>
      <c r="AS4" s="73">
        <f t="shared" si="5"/>
        <v>0</v>
      </c>
      <c r="AT4" s="73">
        <f t="shared" si="5"/>
        <v>0</v>
      </c>
      <c r="AU4" s="73">
        <f t="shared" si="5"/>
        <v>0</v>
      </c>
      <c r="AV4" s="73">
        <f t="shared" si="5"/>
        <v>0</v>
      </c>
      <c r="AW4" s="73">
        <f t="shared" si="5"/>
        <v>0</v>
      </c>
      <c r="AX4" s="73">
        <f t="shared" si="5"/>
        <v>0</v>
      </c>
      <c r="AY4" s="73">
        <f t="shared" si="5"/>
        <v>0</v>
      </c>
      <c r="AZ4" s="73">
        <f t="shared" si="5"/>
        <v>0</v>
      </c>
      <c r="BA4" s="73">
        <f t="shared" si="5"/>
        <v>0</v>
      </c>
      <c r="BB4" s="73">
        <f t="shared" si="5"/>
        <v>0</v>
      </c>
      <c r="BC4" s="73">
        <f t="shared" si="5"/>
        <v>0</v>
      </c>
      <c r="BD4" s="73">
        <f t="shared" si="5"/>
        <v>0</v>
      </c>
      <c r="BE4" s="73">
        <f t="shared" si="5"/>
        <v>0</v>
      </c>
      <c r="BF4" s="73">
        <f t="shared" si="5"/>
        <v>0</v>
      </c>
      <c r="BG4" s="73">
        <f t="shared" si="5"/>
        <v>0</v>
      </c>
      <c r="BH4" s="73">
        <f t="shared" si="5"/>
        <v>0</v>
      </c>
      <c r="BI4" s="73">
        <f t="shared" si="5"/>
        <v>0</v>
      </c>
      <c r="BJ4" s="73">
        <f t="shared" si="5"/>
        <v>0</v>
      </c>
      <c r="BK4" s="73">
        <f t="shared" si="5"/>
        <v>0</v>
      </c>
      <c r="BL4" s="73">
        <f t="shared" si="5"/>
        <v>0</v>
      </c>
      <c r="BM4" s="73">
        <f t="shared" si="5"/>
        <v>0</v>
      </c>
      <c r="BN4" s="73">
        <f t="shared" si="5"/>
        <v>0</v>
      </c>
      <c r="BO4" s="73">
        <f t="shared" si="5"/>
        <v>0</v>
      </c>
      <c r="BP4" s="73">
        <f t="shared" si="5"/>
        <v>0</v>
      </c>
      <c r="BQ4" s="73">
        <f t="shared" si="5"/>
        <v>0</v>
      </c>
      <c r="BR4" s="73">
        <f t="shared" si="5"/>
        <v>0</v>
      </c>
      <c r="BS4" s="73">
        <f t="shared" si="5"/>
        <v>0</v>
      </c>
      <c r="BT4" s="73">
        <f t="shared" si="6"/>
        <v>0</v>
      </c>
      <c r="BU4" s="73">
        <f t="shared" si="6"/>
        <v>0</v>
      </c>
      <c r="BV4" s="73">
        <f t="shared" si="6"/>
        <v>0</v>
      </c>
      <c r="BW4" s="73">
        <f t="shared" si="6"/>
        <v>0</v>
      </c>
      <c r="BX4" s="73">
        <f t="shared" si="6"/>
        <v>0</v>
      </c>
      <c r="BY4" s="73">
        <f t="shared" si="6"/>
        <v>0</v>
      </c>
      <c r="BZ4" s="73">
        <f t="shared" si="6"/>
        <v>0</v>
      </c>
      <c r="CA4" s="73">
        <f t="shared" si="6"/>
        <v>0</v>
      </c>
      <c r="CB4" s="73">
        <f t="shared" si="6"/>
        <v>0</v>
      </c>
      <c r="CC4" s="73">
        <f t="shared" si="6"/>
        <v>0</v>
      </c>
      <c r="CD4" s="73">
        <f t="shared" si="6"/>
        <v>0</v>
      </c>
      <c r="CE4" s="73">
        <f t="shared" si="6"/>
        <v>0</v>
      </c>
      <c r="CF4" s="73">
        <f t="shared" si="6"/>
        <v>0</v>
      </c>
      <c r="CG4" s="73">
        <f t="shared" si="6"/>
        <v>0</v>
      </c>
      <c r="CH4" s="73">
        <f t="shared" si="6"/>
        <v>0</v>
      </c>
      <c r="CI4" s="73">
        <f t="shared" si="6"/>
        <v>0</v>
      </c>
      <c r="CJ4" s="73">
        <f t="shared" si="6"/>
        <v>0</v>
      </c>
      <c r="CK4" s="73">
        <f t="shared" si="6"/>
        <v>0</v>
      </c>
      <c r="CL4" s="73">
        <f t="shared" si="6"/>
        <v>0</v>
      </c>
      <c r="CM4" s="73">
        <f t="shared" si="6"/>
        <v>0</v>
      </c>
      <c r="CN4" s="73">
        <f t="shared" si="6"/>
        <v>0</v>
      </c>
      <c r="CO4" s="73">
        <f t="shared" si="6"/>
        <v>0</v>
      </c>
      <c r="CP4" s="73">
        <f t="shared" si="6"/>
        <v>0</v>
      </c>
      <c r="CQ4" s="73">
        <f t="shared" si="6"/>
        <v>0</v>
      </c>
      <c r="CR4" s="73">
        <f t="shared" si="6"/>
        <v>0</v>
      </c>
      <c r="CS4" s="73">
        <f t="shared" si="6"/>
        <v>0</v>
      </c>
      <c r="CT4" s="73">
        <f t="shared" si="6"/>
        <v>0</v>
      </c>
      <c r="CU4" s="73">
        <f t="shared" si="6"/>
        <v>0</v>
      </c>
      <c r="CV4" s="73">
        <f t="shared" si="6"/>
        <v>0</v>
      </c>
      <c r="CW4" s="73">
        <f t="shared" si="6"/>
        <v>0</v>
      </c>
      <c r="CX4" s="73">
        <f t="shared" si="6"/>
        <v>0</v>
      </c>
      <c r="CY4" s="73">
        <f t="shared" si="6"/>
        <v>0</v>
      </c>
      <c r="CZ4" s="73">
        <f t="shared" si="6"/>
        <v>0</v>
      </c>
      <c r="DA4" s="73">
        <f t="shared" si="6"/>
        <v>0</v>
      </c>
      <c r="DB4" s="73">
        <f t="shared" si="6"/>
        <v>0</v>
      </c>
      <c r="DC4" s="73">
        <f t="shared" si="6"/>
        <v>0</v>
      </c>
      <c r="DD4" s="73">
        <f t="shared" si="6"/>
        <v>0</v>
      </c>
      <c r="DE4" s="73">
        <f t="shared" si="6"/>
        <v>0</v>
      </c>
      <c r="DF4" s="73">
        <f t="shared" si="6"/>
        <v>0</v>
      </c>
      <c r="DG4" s="73">
        <f t="shared" si="6"/>
        <v>0</v>
      </c>
      <c r="DH4" s="73">
        <f t="shared" si="6"/>
        <v>0</v>
      </c>
      <c r="DI4" s="73">
        <f t="shared" si="6"/>
        <v>0</v>
      </c>
      <c r="DJ4" s="73">
        <f t="shared" si="6"/>
        <v>0</v>
      </c>
      <c r="DK4" s="73">
        <f t="shared" si="6"/>
        <v>0</v>
      </c>
      <c r="DL4" s="73">
        <f t="shared" si="6"/>
        <v>0</v>
      </c>
      <c r="DM4" s="73">
        <f t="shared" si="6"/>
        <v>0</v>
      </c>
      <c r="DN4" s="73">
        <f t="shared" si="6"/>
        <v>0</v>
      </c>
      <c r="DO4" s="73">
        <f t="shared" si="6"/>
        <v>0</v>
      </c>
      <c r="DP4" s="73">
        <f t="shared" si="6"/>
        <v>0</v>
      </c>
      <c r="DQ4" s="73">
        <f t="shared" si="6"/>
        <v>0</v>
      </c>
      <c r="DR4" s="73">
        <f t="shared" si="6"/>
        <v>0</v>
      </c>
      <c r="DS4" s="73">
        <f t="shared" si="6"/>
        <v>0</v>
      </c>
      <c r="DT4" s="73">
        <f t="shared" si="6"/>
        <v>0</v>
      </c>
      <c r="DU4" s="73">
        <f t="shared" si="6"/>
        <v>0</v>
      </c>
      <c r="DV4" s="73">
        <f t="shared" si="6"/>
        <v>0</v>
      </c>
      <c r="DW4" s="73">
        <f t="shared" si="6"/>
        <v>0</v>
      </c>
      <c r="DX4" s="73">
        <f t="shared" si="6"/>
        <v>0</v>
      </c>
      <c r="DY4" s="73">
        <f t="shared" si="6"/>
        <v>0</v>
      </c>
      <c r="DZ4" s="73">
        <f t="shared" si="6"/>
        <v>0</v>
      </c>
      <c r="EA4" s="73">
        <f t="shared" si="6"/>
        <v>0</v>
      </c>
      <c r="EB4" s="73">
        <f t="shared" si="6"/>
        <v>0</v>
      </c>
      <c r="EC4" s="73">
        <f t="shared" si="6"/>
        <v>0</v>
      </c>
      <c r="ED4" s="73">
        <f t="shared" si="6"/>
        <v>0</v>
      </c>
      <c r="EE4" s="73">
        <f t="shared" si="6"/>
        <v>0</v>
      </c>
      <c r="EF4" s="73">
        <f t="shared" si="7"/>
        <v>0</v>
      </c>
      <c r="EG4" s="73">
        <f t="shared" si="7"/>
        <v>0</v>
      </c>
      <c r="EH4" s="73">
        <f t="shared" si="7"/>
        <v>0</v>
      </c>
      <c r="EI4" s="73">
        <f t="shared" si="7"/>
        <v>0</v>
      </c>
      <c r="EJ4" s="73">
        <f t="shared" si="7"/>
        <v>0</v>
      </c>
      <c r="EK4" s="73">
        <f t="shared" si="7"/>
        <v>0</v>
      </c>
      <c r="EL4" s="73">
        <f t="shared" si="7"/>
        <v>0</v>
      </c>
      <c r="EM4" s="73">
        <f t="shared" si="7"/>
        <v>0</v>
      </c>
      <c r="EN4" s="73">
        <f t="shared" si="7"/>
        <v>0</v>
      </c>
      <c r="EO4" s="73">
        <f t="shared" si="7"/>
        <v>0</v>
      </c>
      <c r="EP4" s="73">
        <f t="shared" si="7"/>
        <v>0</v>
      </c>
      <c r="EQ4" s="73">
        <f t="shared" si="7"/>
        <v>0</v>
      </c>
      <c r="ER4" s="73">
        <f t="shared" si="7"/>
        <v>0</v>
      </c>
      <c r="ES4" s="73">
        <f t="shared" si="7"/>
        <v>0</v>
      </c>
      <c r="ET4" s="74">
        <f t="shared" si="7"/>
        <v>0</v>
      </c>
    </row>
    <row r="5" spans="1:150" x14ac:dyDescent="0.35">
      <c r="A5" s="56">
        <f t="shared" si="10"/>
        <v>4</v>
      </c>
      <c r="B5" t="s">
        <v>18</v>
      </c>
      <c r="C5" s="57">
        <f>'Paramètres du time series model'!$B$2</f>
        <v>45809</v>
      </c>
      <c r="D5" s="57">
        <f t="shared" si="8"/>
        <v>46173</v>
      </c>
      <c r="E5">
        <f t="shared" si="11"/>
        <v>12</v>
      </c>
      <c r="F5" s="64">
        <f>VLOOKUP(B5,'Paramètres du time series model'!$G$14:$I$18,3,FALSE)</f>
        <v>50833333.333333336</v>
      </c>
      <c r="G5" s="72">
        <f t="shared" si="9"/>
        <v>50833333.333333336</v>
      </c>
      <c r="H5" s="73">
        <f t="shared" si="5"/>
        <v>50833333.333333336</v>
      </c>
      <c r="I5" s="73">
        <f t="shared" si="5"/>
        <v>50833333.333333336</v>
      </c>
      <c r="J5" s="73">
        <f t="shared" si="5"/>
        <v>50833333.333333336</v>
      </c>
      <c r="K5" s="73">
        <f t="shared" si="5"/>
        <v>50833333.333333336</v>
      </c>
      <c r="L5" s="73">
        <f t="shared" si="5"/>
        <v>50833333.333333336</v>
      </c>
      <c r="M5" s="73">
        <f t="shared" si="5"/>
        <v>50833333.333333336</v>
      </c>
      <c r="N5" s="73">
        <f t="shared" si="5"/>
        <v>50833333.333333336</v>
      </c>
      <c r="O5" s="73">
        <f t="shared" si="5"/>
        <v>50833333.333333336</v>
      </c>
      <c r="P5" s="73">
        <f t="shared" si="5"/>
        <v>50833333.333333336</v>
      </c>
      <c r="Q5" s="73">
        <f t="shared" si="5"/>
        <v>50833333.333333336</v>
      </c>
      <c r="R5" s="73">
        <f t="shared" si="5"/>
        <v>50833333.333333336</v>
      </c>
      <c r="S5" s="73">
        <f t="shared" si="5"/>
        <v>50833333.333333336</v>
      </c>
      <c r="T5" s="73">
        <f t="shared" si="5"/>
        <v>50833333.333333336</v>
      </c>
      <c r="U5" s="73">
        <f t="shared" si="5"/>
        <v>50833333.333333336</v>
      </c>
      <c r="V5" s="73">
        <f t="shared" si="5"/>
        <v>50833333.333333336</v>
      </c>
      <c r="W5" s="73">
        <f t="shared" si="5"/>
        <v>50833333.333333336</v>
      </c>
      <c r="X5" s="73">
        <f t="shared" si="5"/>
        <v>50833333.333333336</v>
      </c>
      <c r="Y5" s="73">
        <f t="shared" si="5"/>
        <v>50833333.333333336</v>
      </c>
      <c r="Z5" s="73">
        <f t="shared" si="5"/>
        <v>50833333.333333336</v>
      </c>
      <c r="AA5" s="73">
        <f t="shared" si="5"/>
        <v>50833333.333333336</v>
      </c>
      <c r="AB5" s="73">
        <f t="shared" si="5"/>
        <v>50833333.333333336</v>
      </c>
      <c r="AC5" s="73">
        <f t="shared" si="5"/>
        <v>50833333.333333336</v>
      </c>
      <c r="AD5" s="73">
        <f t="shared" si="5"/>
        <v>50833333.333333336</v>
      </c>
      <c r="AE5" s="73">
        <f t="shared" si="5"/>
        <v>0</v>
      </c>
      <c r="AF5" s="73">
        <f t="shared" si="5"/>
        <v>0</v>
      </c>
      <c r="AG5" s="73">
        <f t="shared" si="5"/>
        <v>0</v>
      </c>
      <c r="AH5" s="73">
        <f t="shared" si="5"/>
        <v>0</v>
      </c>
      <c r="AI5" s="73">
        <f t="shared" si="5"/>
        <v>0</v>
      </c>
      <c r="AJ5" s="73">
        <f t="shared" si="5"/>
        <v>0</v>
      </c>
      <c r="AK5" s="73">
        <f t="shared" si="5"/>
        <v>0</v>
      </c>
      <c r="AL5" s="73">
        <f t="shared" si="5"/>
        <v>0</v>
      </c>
      <c r="AM5" s="73">
        <f t="shared" si="5"/>
        <v>0</v>
      </c>
      <c r="AN5" s="73">
        <f t="shared" si="5"/>
        <v>0</v>
      </c>
      <c r="AO5" s="73">
        <f t="shared" si="5"/>
        <v>0</v>
      </c>
      <c r="AP5" s="73">
        <f t="shared" si="5"/>
        <v>0</v>
      </c>
      <c r="AQ5" s="73">
        <f t="shared" si="5"/>
        <v>0</v>
      </c>
      <c r="AR5" s="73">
        <f t="shared" si="5"/>
        <v>0</v>
      </c>
      <c r="AS5" s="73">
        <f t="shared" si="5"/>
        <v>0</v>
      </c>
      <c r="AT5" s="73">
        <f t="shared" si="5"/>
        <v>0</v>
      </c>
      <c r="AU5" s="73">
        <f t="shared" si="5"/>
        <v>0</v>
      </c>
      <c r="AV5" s="73">
        <f t="shared" si="5"/>
        <v>0</v>
      </c>
      <c r="AW5" s="73">
        <f t="shared" si="5"/>
        <v>0</v>
      </c>
      <c r="AX5" s="73">
        <f t="shared" si="5"/>
        <v>0</v>
      </c>
      <c r="AY5" s="73">
        <f t="shared" si="5"/>
        <v>0</v>
      </c>
      <c r="AZ5" s="73">
        <f t="shared" si="5"/>
        <v>0</v>
      </c>
      <c r="BA5" s="73">
        <f t="shared" si="5"/>
        <v>0</v>
      </c>
      <c r="BB5" s="73">
        <f t="shared" si="5"/>
        <v>0</v>
      </c>
      <c r="BC5" s="73">
        <f t="shared" si="5"/>
        <v>0</v>
      </c>
      <c r="BD5" s="73">
        <f t="shared" si="5"/>
        <v>0</v>
      </c>
      <c r="BE5" s="73">
        <f t="shared" si="5"/>
        <v>0</v>
      </c>
      <c r="BF5" s="73">
        <f t="shared" si="5"/>
        <v>0</v>
      </c>
      <c r="BG5" s="73">
        <f t="shared" si="5"/>
        <v>0</v>
      </c>
      <c r="BH5" s="73">
        <f t="shared" si="5"/>
        <v>0</v>
      </c>
      <c r="BI5" s="73">
        <f t="shared" si="5"/>
        <v>0</v>
      </c>
      <c r="BJ5" s="73">
        <f t="shared" si="5"/>
        <v>0</v>
      </c>
      <c r="BK5" s="73">
        <f t="shared" si="5"/>
        <v>0</v>
      </c>
      <c r="BL5" s="73">
        <f t="shared" si="5"/>
        <v>0</v>
      </c>
      <c r="BM5" s="73">
        <f t="shared" si="5"/>
        <v>0</v>
      </c>
      <c r="BN5" s="73">
        <f t="shared" si="5"/>
        <v>0</v>
      </c>
      <c r="BO5" s="73">
        <f t="shared" si="5"/>
        <v>0</v>
      </c>
      <c r="BP5" s="73">
        <f t="shared" si="5"/>
        <v>0</v>
      </c>
      <c r="BQ5" s="73">
        <f t="shared" si="5"/>
        <v>0</v>
      </c>
      <c r="BR5" s="73">
        <f t="shared" si="5"/>
        <v>0</v>
      </c>
      <c r="BS5" s="73">
        <f t="shared" ref="H5:BS9" si="12">IF($D5&gt;=BS$1,$F5,0)</f>
        <v>0</v>
      </c>
      <c r="BT5" s="73">
        <f t="shared" si="6"/>
        <v>0</v>
      </c>
      <c r="BU5" s="73">
        <f t="shared" si="6"/>
        <v>0</v>
      </c>
      <c r="BV5" s="73">
        <f t="shared" si="6"/>
        <v>0</v>
      </c>
      <c r="BW5" s="73">
        <f t="shared" si="6"/>
        <v>0</v>
      </c>
      <c r="BX5" s="73">
        <f t="shared" si="6"/>
        <v>0</v>
      </c>
      <c r="BY5" s="73">
        <f t="shared" si="6"/>
        <v>0</v>
      </c>
      <c r="BZ5" s="73">
        <f t="shared" si="6"/>
        <v>0</v>
      </c>
      <c r="CA5" s="73">
        <f t="shared" si="6"/>
        <v>0</v>
      </c>
      <c r="CB5" s="73">
        <f t="shared" si="6"/>
        <v>0</v>
      </c>
      <c r="CC5" s="73">
        <f t="shared" si="6"/>
        <v>0</v>
      </c>
      <c r="CD5" s="73">
        <f t="shared" si="6"/>
        <v>0</v>
      </c>
      <c r="CE5" s="73">
        <f t="shared" si="6"/>
        <v>0</v>
      </c>
      <c r="CF5" s="73">
        <f t="shared" si="6"/>
        <v>0</v>
      </c>
      <c r="CG5" s="73">
        <f t="shared" si="6"/>
        <v>0</v>
      </c>
      <c r="CH5" s="73">
        <f t="shared" si="6"/>
        <v>0</v>
      </c>
      <c r="CI5" s="73">
        <f t="shared" si="6"/>
        <v>0</v>
      </c>
      <c r="CJ5" s="73">
        <f t="shared" si="6"/>
        <v>0</v>
      </c>
      <c r="CK5" s="73">
        <f t="shared" si="6"/>
        <v>0</v>
      </c>
      <c r="CL5" s="73">
        <f t="shared" si="6"/>
        <v>0</v>
      </c>
      <c r="CM5" s="73">
        <f t="shared" si="6"/>
        <v>0</v>
      </c>
      <c r="CN5" s="73">
        <f t="shared" si="6"/>
        <v>0</v>
      </c>
      <c r="CO5" s="73">
        <f t="shared" si="6"/>
        <v>0</v>
      </c>
      <c r="CP5" s="73">
        <f t="shared" si="6"/>
        <v>0</v>
      </c>
      <c r="CQ5" s="73">
        <f t="shared" si="6"/>
        <v>0</v>
      </c>
      <c r="CR5" s="73">
        <f t="shared" si="6"/>
        <v>0</v>
      </c>
      <c r="CS5" s="73">
        <f t="shared" si="6"/>
        <v>0</v>
      </c>
      <c r="CT5" s="73">
        <f t="shared" si="6"/>
        <v>0</v>
      </c>
      <c r="CU5" s="73">
        <f t="shared" si="6"/>
        <v>0</v>
      </c>
      <c r="CV5" s="73">
        <f t="shared" si="6"/>
        <v>0</v>
      </c>
      <c r="CW5" s="73">
        <f t="shared" si="6"/>
        <v>0</v>
      </c>
      <c r="CX5" s="73">
        <f t="shared" si="6"/>
        <v>0</v>
      </c>
      <c r="CY5" s="73">
        <f t="shared" si="6"/>
        <v>0</v>
      </c>
      <c r="CZ5" s="73">
        <f t="shared" si="6"/>
        <v>0</v>
      </c>
      <c r="DA5" s="73">
        <f t="shared" si="6"/>
        <v>0</v>
      </c>
      <c r="DB5" s="73">
        <f t="shared" si="6"/>
        <v>0</v>
      </c>
      <c r="DC5" s="73">
        <f t="shared" si="6"/>
        <v>0</v>
      </c>
      <c r="DD5" s="73">
        <f t="shared" si="6"/>
        <v>0</v>
      </c>
      <c r="DE5" s="73">
        <f t="shared" si="6"/>
        <v>0</v>
      </c>
      <c r="DF5" s="73">
        <f t="shared" si="6"/>
        <v>0</v>
      </c>
      <c r="DG5" s="73">
        <f t="shared" si="6"/>
        <v>0</v>
      </c>
      <c r="DH5" s="73">
        <f t="shared" si="6"/>
        <v>0</v>
      </c>
      <c r="DI5" s="73">
        <f t="shared" si="6"/>
        <v>0</v>
      </c>
      <c r="DJ5" s="73">
        <f t="shared" si="6"/>
        <v>0</v>
      </c>
      <c r="DK5" s="73">
        <f t="shared" si="6"/>
        <v>0</v>
      </c>
      <c r="DL5" s="73">
        <f t="shared" si="6"/>
        <v>0</v>
      </c>
      <c r="DM5" s="73">
        <f t="shared" si="6"/>
        <v>0</v>
      </c>
      <c r="DN5" s="73">
        <f t="shared" si="6"/>
        <v>0</v>
      </c>
      <c r="DO5" s="73">
        <f t="shared" si="6"/>
        <v>0</v>
      </c>
      <c r="DP5" s="73">
        <f t="shared" si="6"/>
        <v>0</v>
      </c>
      <c r="DQ5" s="73">
        <f t="shared" si="6"/>
        <v>0</v>
      </c>
      <c r="DR5" s="73">
        <f t="shared" si="6"/>
        <v>0</v>
      </c>
      <c r="DS5" s="73">
        <f t="shared" si="6"/>
        <v>0</v>
      </c>
      <c r="DT5" s="73">
        <f t="shared" si="6"/>
        <v>0</v>
      </c>
      <c r="DU5" s="73">
        <f t="shared" si="6"/>
        <v>0</v>
      </c>
      <c r="DV5" s="73">
        <f t="shared" si="6"/>
        <v>0</v>
      </c>
      <c r="DW5" s="73">
        <f t="shared" si="6"/>
        <v>0</v>
      </c>
      <c r="DX5" s="73">
        <f t="shared" si="6"/>
        <v>0</v>
      </c>
      <c r="DY5" s="73">
        <f t="shared" si="6"/>
        <v>0</v>
      </c>
      <c r="DZ5" s="73">
        <f t="shared" si="6"/>
        <v>0</v>
      </c>
      <c r="EA5" s="73">
        <f t="shared" si="6"/>
        <v>0</v>
      </c>
      <c r="EB5" s="73">
        <f t="shared" si="6"/>
        <v>0</v>
      </c>
      <c r="EC5" s="73">
        <f t="shared" si="6"/>
        <v>0</v>
      </c>
      <c r="ED5" s="73">
        <f t="shared" si="6"/>
        <v>0</v>
      </c>
      <c r="EE5" s="73">
        <f t="shared" ref="BT5:EE9" si="13">IF($D5&gt;=EE$1,$F5,0)</f>
        <v>0</v>
      </c>
      <c r="EF5" s="73">
        <f t="shared" si="7"/>
        <v>0</v>
      </c>
      <c r="EG5" s="73">
        <f t="shared" si="7"/>
        <v>0</v>
      </c>
      <c r="EH5" s="73">
        <f t="shared" si="7"/>
        <v>0</v>
      </c>
      <c r="EI5" s="73">
        <f t="shared" si="7"/>
        <v>0</v>
      </c>
      <c r="EJ5" s="73">
        <f t="shared" si="7"/>
        <v>0</v>
      </c>
      <c r="EK5" s="73">
        <f t="shared" si="7"/>
        <v>0</v>
      </c>
      <c r="EL5" s="73">
        <f t="shared" si="7"/>
        <v>0</v>
      </c>
      <c r="EM5" s="73">
        <f t="shared" si="7"/>
        <v>0</v>
      </c>
      <c r="EN5" s="73">
        <f t="shared" si="7"/>
        <v>0</v>
      </c>
      <c r="EO5" s="73">
        <f t="shared" si="7"/>
        <v>0</v>
      </c>
      <c r="EP5" s="73">
        <f t="shared" si="7"/>
        <v>0</v>
      </c>
      <c r="EQ5" s="73">
        <f t="shared" si="7"/>
        <v>0</v>
      </c>
      <c r="ER5" s="73">
        <f t="shared" si="7"/>
        <v>0</v>
      </c>
      <c r="ES5" s="73">
        <f t="shared" si="7"/>
        <v>0</v>
      </c>
      <c r="ET5" s="74">
        <f t="shared" si="7"/>
        <v>0</v>
      </c>
    </row>
    <row r="6" spans="1:150" x14ac:dyDescent="0.35">
      <c r="A6" s="56">
        <f t="shared" si="10"/>
        <v>5</v>
      </c>
      <c r="B6" t="s">
        <v>18</v>
      </c>
      <c r="C6" s="57">
        <f>'Paramètres du time series model'!$B$2</f>
        <v>45809</v>
      </c>
      <c r="D6" s="57">
        <f t="shared" si="8"/>
        <v>46265</v>
      </c>
      <c r="E6">
        <f t="shared" si="11"/>
        <v>15</v>
      </c>
      <c r="F6" s="64">
        <f>VLOOKUP(B6,'Paramètres du time series model'!$G$14:$I$18,3,FALSE)</f>
        <v>50833333.333333336</v>
      </c>
      <c r="G6" s="72">
        <f t="shared" si="9"/>
        <v>50833333.333333336</v>
      </c>
      <c r="H6" s="73">
        <f t="shared" si="12"/>
        <v>50833333.333333336</v>
      </c>
      <c r="I6" s="73">
        <f t="shared" si="12"/>
        <v>50833333.333333336</v>
      </c>
      <c r="J6" s="73">
        <f t="shared" si="12"/>
        <v>50833333.333333336</v>
      </c>
      <c r="K6" s="73">
        <f t="shared" si="12"/>
        <v>50833333.333333336</v>
      </c>
      <c r="L6" s="73">
        <f t="shared" si="12"/>
        <v>50833333.333333336</v>
      </c>
      <c r="M6" s="73">
        <f t="shared" si="12"/>
        <v>50833333.333333336</v>
      </c>
      <c r="N6" s="73">
        <f t="shared" si="12"/>
        <v>50833333.333333336</v>
      </c>
      <c r="O6" s="73">
        <f t="shared" si="12"/>
        <v>50833333.333333336</v>
      </c>
      <c r="P6" s="73">
        <f t="shared" si="12"/>
        <v>50833333.333333336</v>
      </c>
      <c r="Q6" s="73">
        <f t="shared" si="12"/>
        <v>50833333.333333336</v>
      </c>
      <c r="R6" s="73">
        <f t="shared" si="12"/>
        <v>50833333.333333336</v>
      </c>
      <c r="S6" s="73">
        <f t="shared" si="12"/>
        <v>50833333.333333336</v>
      </c>
      <c r="T6" s="73">
        <f t="shared" si="12"/>
        <v>50833333.333333336</v>
      </c>
      <c r="U6" s="73">
        <f t="shared" si="12"/>
        <v>50833333.333333336</v>
      </c>
      <c r="V6" s="73">
        <f t="shared" si="12"/>
        <v>50833333.333333336</v>
      </c>
      <c r="W6" s="73">
        <f t="shared" si="12"/>
        <v>50833333.333333336</v>
      </c>
      <c r="X6" s="73">
        <f t="shared" si="12"/>
        <v>50833333.333333336</v>
      </c>
      <c r="Y6" s="73">
        <f t="shared" si="12"/>
        <v>50833333.333333336</v>
      </c>
      <c r="Z6" s="73">
        <f t="shared" si="12"/>
        <v>50833333.333333336</v>
      </c>
      <c r="AA6" s="73">
        <f t="shared" si="12"/>
        <v>50833333.333333336</v>
      </c>
      <c r="AB6" s="73">
        <f t="shared" si="12"/>
        <v>50833333.333333336</v>
      </c>
      <c r="AC6" s="73">
        <f t="shared" si="12"/>
        <v>50833333.333333336</v>
      </c>
      <c r="AD6" s="73">
        <f t="shared" si="12"/>
        <v>50833333.333333336</v>
      </c>
      <c r="AE6" s="73">
        <f t="shared" si="12"/>
        <v>50833333.333333336</v>
      </c>
      <c r="AF6" s="73">
        <f t="shared" si="12"/>
        <v>50833333.333333336</v>
      </c>
      <c r="AG6" s="73">
        <f t="shared" si="12"/>
        <v>50833333.333333336</v>
      </c>
      <c r="AH6" s="73">
        <f t="shared" si="12"/>
        <v>50833333.333333336</v>
      </c>
      <c r="AI6" s="73">
        <f t="shared" si="12"/>
        <v>50833333.333333336</v>
      </c>
      <c r="AJ6" s="73">
        <f t="shared" si="12"/>
        <v>50833333.333333336</v>
      </c>
      <c r="AK6" s="73">
        <f t="shared" si="12"/>
        <v>0</v>
      </c>
      <c r="AL6" s="73">
        <f t="shared" si="12"/>
        <v>0</v>
      </c>
      <c r="AM6" s="73">
        <f t="shared" si="12"/>
        <v>0</v>
      </c>
      <c r="AN6" s="73">
        <f t="shared" si="12"/>
        <v>0</v>
      </c>
      <c r="AO6" s="73">
        <f t="shared" si="12"/>
        <v>0</v>
      </c>
      <c r="AP6" s="73">
        <f t="shared" si="12"/>
        <v>0</v>
      </c>
      <c r="AQ6" s="73">
        <f t="shared" si="12"/>
        <v>0</v>
      </c>
      <c r="AR6" s="73">
        <f t="shared" si="12"/>
        <v>0</v>
      </c>
      <c r="AS6" s="73">
        <f t="shared" si="12"/>
        <v>0</v>
      </c>
      <c r="AT6" s="73">
        <f t="shared" si="12"/>
        <v>0</v>
      </c>
      <c r="AU6" s="73">
        <f t="shared" si="12"/>
        <v>0</v>
      </c>
      <c r="AV6" s="73">
        <f t="shared" si="12"/>
        <v>0</v>
      </c>
      <c r="AW6" s="73">
        <f t="shared" si="12"/>
        <v>0</v>
      </c>
      <c r="AX6" s="73">
        <f t="shared" si="12"/>
        <v>0</v>
      </c>
      <c r="AY6" s="73">
        <f t="shared" si="12"/>
        <v>0</v>
      </c>
      <c r="AZ6" s="73">
        <f t="shared" si="12"/>
        <v>0</v>
      </c>
      <c r="BA6" s="73">
        <f t="shared" si="12"/>
        <v>0</v>
      </c>
      <c r="BB6" s="73">
        <f t="shared" si="12"/>
        <v>0</v>
      </c>
      <c r="BC6" s="73">
        <f t="shared" si="12"/>
        <v>0</v>
      </c>
      <c r="BD6" s="73">
        <f t="shared" si="12"/>
        <v>0</v>
      </c>
      <c r="BE6" s="73">
        <f t="shared" si="12"/>
        <v>0</v>
      </c>
      <c r="BF6" s="73">
        <f t="shared" si="12"/>
        <v>0</v>
      </c>
      <c r="BG6" s="73">
        <f t="shared" si="12"/>
        <v>0</v>
      </c>
      <c r="BH6" s="73">
        <f t="shared" si="12"/>
        <v>0</v>
      </c>
      <c r="BI6" s="73">
        <f t="shared" si="12"/>
        <v>0</v>
      </c>
      <c r="BJ6" s="73">
        <f t="shared" si="12"/>
        <v>0</v>
      </c>
      <c r="BK6" s="73">
        <f t="shared" si="12"/>
        <v>0</v>
      </c>
      <c r="BL6" s="73">
        <f t="shared" si="12"/>
        <v>0</v>
      </c>
      <c r="BM6" s="73">
        <f t="shared" si="12"/>
        <v>0</v>
      </c>
      <c r="BN6" s="73">
        <f t="shared" si="12"/>
        <v>0</v>
      </c>
      <c r="BO6" s="73">
        <f t="shared" si="12"/>
        <v>0</v>
      </c>
      <c r="BP6" s="73">
        <f t="shared" si="12"/>
        <v>0</v>
      </c>
      <c r="BQ6" s="73">
        <f t="shared" si="12"/>
        <v>0</v>
      </c>
      <c r="BR6" s="73">
        <f t="shared" si="12"/>
        <v>0</v>
      </c>
      <c r="BS6" s="73">
        <f t="shared" si="12"/>
        <v>0</v>
      </c>
      <c r="BT6" s="73">
        <f t="shared" si="13"/>
        <v>0</v>
      </c>
      <c r="BU6" s="73">
        <f t="shared" si="13"/>
        <v>0</v>
      </c>
      <c r="BV6" s="73">
        <f t="shared" si="13"/>
        <v>0</v>
      </c>
      <c r="BW6" s="73">
        <f t="shared" si="13"/>
        <v>0</v>
      </c>
      <c r="BX6" s="73">
        <f t="shared" si="13"/>
        <v>0</v>
      </c>
      <c r="BY6" s="73">
        <f t="shared" si="13"/>
        <v>0</v>
      </c>
      <c r="BZ6" s="73">
        <f t="shared" si="13"/>
        <v>0</v>
      </c>
      <c r="CA6" s="73">
        <f t="shared" si="13"/>
        <v>0</v>
      </c>
      <c r="CB6" s="73">
        <f t="shared" si="13"/>
        <v>0</v>
      </c>
      <c r="CC6" s="73">
        <f t="shared" si="13"/>
        <v>0</v>
      </c>
      <c r="CD6" s="73">
        <f t="shared" si="13"/>
        <v>0</v>
      </c>
      <c r="CE6" s="73">
        <f t="shared" si="13"/>
        <v>0</v>
      </c>
      <c r="CF6" s="73">
        <f t="shared" si="13"/>
        <v>0</v>
      </c>
      <c r="CG6" s="73">
        <f t="shared" si="13"/>
        <v>0</v>
      </c>
      <c r="CH6" s="73">
        <f t="shared" si="13"/>
        <v>0</v>
      </c>
      <c r="CI6" s="73">
        <f t="shared" si="13"/>
        <v>0</v>
      </c>
      <c r="CJ6" s="73">
        <f t="shared" si="13"/>
        <v>0</v>
      </c>
      <c r="CK6" s="73">
        <f t="shared" si="13"/>
        <v>0</v>
      </c>
      <c r="CL6" s="73">
        <f t="shared" si="13"/>
        <v>0</v>
      </c>
      <c r="CM6" s="73">
        <f t="shared" si="13"/>
        <v>0</v>
      </c>
      <c r="CN6" s="73">
        <f t="shared" si="13"/>
        <v>0</v>
      </c>
      <c r="CO6" s="73">
        <f t="shared" si="13"/>
        <v>0</v>
      </c>
      <c r="CP6" s="73">
        <f t="shared" si="13"/>
        <v>0</v>
      </c>
      <c r="CQ6" s="73">
        <f t="shared" si="13"/>
        <v>0</v>
      </c>
      <c r="CR6" s="73">
        <f t="shared" si="13"/>
        <v>0</v>
      </c>
      <c r="CS6" s="73">
        <f t="shared" si="13"/>
        <v>0</v>
      </c>
      <c r="CT6" s="73">
        <f t="shared" si="13"/>
        <v>0</v>
      </c>
      <c r="CU6" s="73">
        <f t="shared" si="13"/>
        <v>0</v>
      </c>
      <c r="CV6" s="73">
        <f t="shared" si="13"/>
        <v>0</v>
      </c>
      <c r="CW6" s="73">
        <f t="shared" si="13"/>
        <v>0</v>
      </c>
      <c r="CX6" s="73">
        <f t="shared" si="13"/>
        <v>0</v>
      </c>
      <c r="CY6" s="73">
        <f t="shared" si="13"/>
        <v>0</v>
      </c>
      <c r="CZ6" s="73">
        <f t="shared" si="13"/>
        <v>0</v>
      </c>
      <c r="DA6" s="73">
        <f t="shared" si="13"/>
        <v>0</v>
      </c>
      <c r="DB6" s="73">
        <f t="shared" si="13"/>
        <v>0</v>
      </c>
      <c r="DC6" s="73">
        <f t="shared" si="13"/>
        <v>0</v>
      </c>
      <c r="DD6" s="73">
        <f t="shared" si="13"/>
        <v>0</v>
      </c>
      <c r="DE6" s="73">
        <f t="shared" si="13"/>
        <v>0</v>
      </c>
      <c r="DF6" s="73">
        <f t="shared" si="13"/>
        <v>0</v>
      </c>
      <c r="DG6" s="73">
        <f t="shared" si="13"/>
        <v>0</v>
      </c>
      <c r="DH6" s="73">
        <f t="shared" si="13"/>
        <v>0</v>
      </c>
      <c r="DI6" s="73">
        <f t="shared" si="13"/>
        <v>0</v>
      </c>
      <c r="DJ6" s="73">
        <f t="shared" si="13"/>
        <v>0</v>
      </c>
      <c r="DK6" s="73">
        <f t="shared" si="13"/>
        <v>0</v>
      </c>
      <c r="DL6" s="73">
        <f t="shared" si="13"/>
        <v>0</v>
      </c>
      <c r="DM6" s="73">
        <f t="shared" si="13"/>
        <v>0</v>
      </c>
      <c r="DN6" s="73">
        <f t="shared" si="13"/>
        <v>0</v>
      </c>
      <c r="DO6" s="73">
        <f t="shared" si="13"/>
        <v>0</v>
      </c>
      <c r="DP6" s="73">
        <f t="shared" si="13"/>
        <v>0</v>
      </c>
      <c r="DQ6" s="73">
        <f t="shared" si="13"/>
        <v>0</v>
      </c>
      <c r="DR6" s="73">
        <f t="shared" si="13"/>
        <v>0</v>
      </c>
      <c r="DS6" s="73">
        <f t="shared" si="13"/>
        <v>0</v>
      </c>
      <c r="DT6" s="73">
        <f t="shared" si="13"/>
        <v>0</v>
      </c>
      <c r="DU6" s="73">
        <f t="shared" si="13"/>
        <v>0</v>
      </c>
      <c r="DV6" s="73">
        <f t="shared" si="13"/>
        <v>0</v>
      </c>
      <c r="DW6" s="73">
        <f t="shared" si="13"/>
        <v>0</v>
      </c>
      <c r="DX6" s="73">
        <f t="shared" si="13"/>
        <v>0</v>
      </c>
      <c r="DY6" s="73">
        <f t="shared" si="13"/>
        <v>0</v>
      </c>
      <c r="DZ6" s="73">
        <f t="shared" si="13"/>
        <v>0</v>
      </c>
      <c r="EA6" s="73">
        <f t="shared" si="13"/>
        <v>0</v>
      </c>
      <c r="EB6" s="73">
        <f t="shared" si="13"/>
        <v>0</v>
      </c>
      <c r="EC6" s="73">
        <f t="shared" si="13"/>
        <v>0</v>
      </c>
      <c r="ED6" s="73">
        <f t="shared" si="13"/>
        <v>0</v>
      </c>
      <c r="EE6" s="73">
        <f t="shared" si="13"/>
        <v>0</v>
      </c>
      <c r="EF6" s="73">
        <f t="shared" si="7"/>
        <v>0</v>
      </c>
      <c r="EG6" s="73">
        <f t="shared" si="7"/>
        <v>0</v>
      </c>
      <c r="EH6" s="73">
        <f t="shared" si="7"/>
        <v>0</v>
      </c>
      <c r="EI6" s="73">
        <f t="shared" si="7"/>
        <v>0</v>
      </c>
      <c r="EJ6" s="73">
        <f t="shared" si="7"/>
        <v>0</v>
      </c>
      <c r="EK6" s="73">
        <f t="shared" si="7"/>
        <v>0</v>
      </c>
      <c r="EL6" s="73">
        <f t="shared" si="7"/>
        <v>0</v>
      </c>
      <c r="EM6" s="73">
        <f t="shared" si="7"/>
        <v>0</v>
      </c>
      <c r="EN6" s="73">
        <f t="shared" si="7"/>
        <v>0</v>
      </c>
      <c r="EO6" s="73">
        <f t="shared" si="7"/>
        <v>0</v>
      </c>
      <c r="EP6" s="73">
        <f t="shared" si="7"/>
        <v>0</v>
      </c>
      <c r="EQ6" s="73">
        <f t="shared" si="7"/>
        <v>0</v>
      </c>
      <c r="ER6" s="73">
        <f t="shared" si="7"/>
        <v>0</v>
      </c>
      <c r="ES6" s="73">
        <f t="shared" si="7"/>
        <v>0</v>
      </c>
      <c r="ET6" s="74">
        <f t="shared" si="7"/>
        <v>0</v>
      </c>
    </row>
    <row r="7" spans="1:150" x14ac:dyDescent="0.35">
      <c r="A7" s="56">
        <f t="shared" si="10"/>
        <v>6</v>
      </c>
      <c r="B7" t="s">
        <v>18</v>
      </c>
      <c r="C7" s="57">
        <f>'Paramètres du time series model'!$B$2</f>
        <v>45809</v>
      </c>
      <c r="D7" s="57">
        <f t="shared" si="8"/>
        <v>46356</v>
      </c>
      <c r="E7">
        <f t="shared" si="11"/>
        <v>18</v>
      </c>
      <c r="F7" s="64">
        <f>VLOOKUP(B7,'Paramètres du time series model'!$G$14:$I$18,3,FALSE)</f>
        <v>50833333.333333336</v>
      </c>
      <c r="G7" s="72">
        <f t="shared" si="9"/>
        <v>50833333.333333336</v>
      </c>
      <c r="H7" s="73">
        <f t="shared" si="12"/>
        <v>50833333.333333336</v>
      </c>
      <c r="I7" s="73">
        <f t="shared" si="12"/>
        <v>50833333.333333336</v>
      </c>
      <c r="J7" s="73">
        <f t="shared" si="12"/>
        <v>50833333.333333336</v>
      </c>
      <c r="K7" s="73">
        <f t="shared" si="12"/>
        <v>50833333.333333336</v>
      </c>
      <c r="L7" s="73">
        <f t="shared" si="12"/>
        <v>50833333.333333336</v>
      </c>
      <c r="M7" s="73">
        <f t="shared" si="12"/>
        <v>50833333.333333336</v>
      </c>
      <c r="N7" s="73">
        <f t="shared" si="12"/>
        <v>50833333.333333336</v>
      </c>
      <c r="O7" s="73">
        <f t="shared" si="12"/>
        <v>50833333.333333336</v>
      </c>
      <c r="P7" s="73">
        <f t="shared" si="12"/>
        <v>50833333.333333336</v>
      </c>
      <c r="Q7" s="73">
        <f t="shared" si="12"/>
        <v>50833333.333333336</v>
      </c>
      <c r="R7" s="73">
        <f t="shared" si="12"/>
        <v>50833333.333333336</v>
      </c>
      <c r="S7" s="73">
        <f t="shared" si="12"/>
        <v>50833333.333333336</v>
      </c>
      <c r="T7" s="73">
        <f t="shared" si="12"/>
        <v>50833333.333333336</v>
      </c>
      <c r="U7" s="73">
        <f t="shared" si="12"/>
        <v>50833333.333333336</v>
      </c>
      <c r="V7" s="73">
        <f t="shared" si="12"/>
        <v>50833333.333333336</v>
      </c>
      <c r="W7" s="73">
        <f t="shared" si="12"/>
        <v>50833333.333333336</v>
      </c>
      <c r="X7" s="73">
        <f t="shared" si="12"/>
        <v>50833333.333333336</v>
      </c>
      <c r="Y7" s="73">
        <f t="shared" si="12"/>
        <v>50833333.333333336</v>
      </c>
      <c r="Z7" s="73">
        <f t="shared" si="12"/>
        <v>50833333.333333336</v>
      </c>
      <c r="AA7" s="73">
        <f t="shared" si="12"/>
        <v>50833333.333333336</v>
      </c>
      <c r="AB7" s="73">
        <f t="shared" si="12"/>
        <v>50833333.333333336</v>
      </c>
      <c r="AC7" s="73">
        <f t="shared" si="12"/>
        <v>50833333.333333336</v>
      </c>
      <c r="AD7" s="73">
        <f t="shared" si="12"/>
        <v>50833333.333333336</v>
      </c>
      <c r="AE7" s="73">
        <f t="shared" si="12"/>
        <v>50833333.333333336</v>
      </c>
      <c r="AF7" s="73">
        <f t="shared" si="12"/>
        <v>50833333.333333336</v>
      </c>
      <c r="AG7" s="73">
        <f t="shared" si="12"/>
        <v>50833333.333333336</v>
      </c>
      <c r="AH7" s="73">
        <f t="shared" si="12"/>
        <v>50833333.333333336</v>
      </c>
      <c r="AI7" s="73">
        <f t="shared" si="12"/>
        <v>50833333.333333336</v>
      </c>
      <c r="AJ7" s="73">
        <f t="shared" si="12"/>
        <v>50833333.333333336</v>
      </c>
      <c r="AK7" s="73">
        <f t="shared" si="12"/>
        <v>50833333.333333336</v>
      </c>
      <c r="AL7" s="73">
        <f t="shared" si="12"/>
        <v>50833333.333333336</v>
      </c>
      <c r="AM7" s="73">
        <f t="shared" si="12"/>
        <v>50833333.333333336</v>
      </c>
      <c r="AN7" s="73">
        <f t="shared" si="12"/>
        <v>50833333.333333336</v>
      </c>
      <c r="AO7" s="73">
        <f t="shared" si="12"/>
        <v>50833333.333333336</v>
      </c>
      <c r="AP7" s="73">
        <f t="shared" si="12"/>
        <v>50833333.333333336</v>
      </c>
      <c r="AQ7" s="73">
        <f t="shared" si="12"/>
        <v>0</v>
      </c>
      <c r="AR7" s="73">
        <f t="shared" si="12"/>
        <v>0</v>
      </c>
      <c r="AS7" s="73">
        <f t="shared" si="12"/>
        <v>0</v>
      </c>
      <c r="AT7" s="73">
        <f t="shared" si="12"/>
        <v>0</v>
      </c>
      <c r="AU7" s="73">
        <f t="shared" si="12"/>
        <v>0</v>
      </c>
      <c r="AV7" s="73">
        <f t="shared" si="12"/>
        <v>0</v>
      </c>
      <c r="AW7" s="73">
        <f t="shared" si="12"/>
        <v>0</v>
      </c>
      <c r="AX7" s="73">
        <f t="shared" si="12"/>
        <v>0</v>
      </c>
      <c r="AY7" s="73">
        <f t="shared" si="12"/>
        <v>0</v>
      </c>
      <c r="AZ7" s="73">
        <f t="shared" si="12"/>
        <v>0</v>
      </c>
      <c r="BA7" s="73">
        <f t="shared" si="12"/>
        <v>0</v>
      </c>
      <c r="BB7" s="73">
        <f t="shared" si="12"/>
        <v>0</v>
      </c>
      <c r="BC7" s="73">
        <f t="shared" si="12"/>
        <v>0</v>
      </c>
      <c r="BD7" s="73">
        <f t="shared" si="12"/>
        <v>0</v>
      </c>
      <c r="BE7" s="73">
        <f t="shared" si="12"/>
        <v>0</v>
      </c>
      <c r="BF7" s="73">
        <f t="shared" si="12"/>
        <v>0</v>
      </c>
      <c r="BG7" s="73">
        <f t="shared" si="12"/>
        <v>0</v>
      </c>
      <c r="BH7" s="73">
        <f t="shared" si="12"/>
        <v>0</v>
      </c>
      <c r="BI7" s="73">
        <f t="shared" si="12"/>
        <v>0</v>
      </c>
      <c r="BJ7" s="73">
        <f t="shared" si="12"/>
        <v>0</v>
      </c>
      <c r="BK7" s="73">
        <f t="shared" si="12"/>
        <v>0</v>
      </c>
      <c r="BL7" s="73">
        <f t="shared" si="12"/>
        <v>0</v>
      </c>
      <c r="BM7" s="73">
        <f t="shared" si="12"/>
        <v>0</v>
      </c>
      <c r="BN7" s="73">
        <f t="shared" si="12"/>
        <v>0</v>
      </c>
      <c r="BO7" s="73">
        <f t="shared" si="12"/>
        <v>0</v>
      </c>
      <c r="BP7" s="73">
        <f t="shared" si="12"/>
        <v>0</v>
      </c>
      <c r="BQ7" s="73">
        <f t="shared" si="12"/>
        <v>0</v>
      </c>
      <c r="BR7" s="73">
        <f t="shared" si="12"/>
        <v>0</v>
      </c>
      <c r="BS7" s="73">
        <f t="shared" si="12"/>
        <v>0</v>
      </c>
      <c r="BT7" s="73">
        <f t="shared" si="13"/>
        <v>0</v>
      </c>
      <c r="BU7" s="73">
        <f t="shared" si="13"/>
        <v>0</v>
      </c>
      <c r="BV7" s="73">
        <f t="shared" si="13"/>
        <v>0</v>
      </c>
      <c r="BW7" s="73">
        <f t="shared" si="13"/>
        <v>0</v>
      </c>
      <c r="BX7" s="73">
        <f t="shared" si="13"/>
        <v>0</v>
      </c>
      <c r="BY7" s="73">
        <f t="shared" si="13"/>
        <v>0</v>
      </c>
      <c r="BZ7" s="73">
        <f t="shared" si="13"/>
        <v>0</v>
      </c>
      <c r="CA7" s="73">
        <f t="shared" si="13"/>
        <v>0</v>
      </c>
      <c r="CB7" s="73">
        <f t="shared" si="13"/>
        <v>0</v>
      </c>
      <c r="CC7" s="73">
        <f t="shared" si="13"/>
        <v>0</v>
      </c>
      <c r="CD7" s="73">
        <f t="shared" si="13"/>
        <v>0</v>
      </c>
      <c r="CE7" s="73">
        <f t="shared" si="13"/>
        <v>0</v>
      </c>
      <c r="CF7" s="73">
        <f t="shared" si="13"/>
        <v>0</v>
      </c>
      <c r="CG7" s="73">
        <f t="shared" si="13"/>
        <v>0</v>
      </c>
      <c r="CH7" s="73">
        <f t="shared" si="13"/>
        <v>0</v>
      </c>
      <c r="CI7" s="73">
        <f t="shared" si="13"/>
        <v>0</v>
      </c>
      <c r="CJ7" s="73">
        <f t="shared" si="13"/>
        <v>0</v>
      </c>
      <c r="CK7" s="73">
        <f t="shared" si="13"/>
        <v>0</v>
      </c>
      <c r="CL7" s="73">
        <f t="shared" si="13"/>
        <v>0</v>
      </c>
      <c r="CM7" s="73">
        <f t="shared" si="13"/>
        <v>0</v>
      </c>
      <c r="CN7" s="73">
        <f t="shared" si="13"/>
        <v>0</v>
      </c>
      <c r="CO7" s="73">
        <f t="shared" si="13"/>
        <v>0</v>
      </c>
      <c r="CP7" s="73">
        <f t="shared" si="13"/>
        <v>0</v>
      </c>
      <c r="CQ7" s="73">
        <f t="shared" si="13"/>
        <v>0</v>
      </c>
      <c r="CR7" s="73">
        <f t="shared" si="13"/>
        <v>0</v>
      </c>
      <c r="CS7" s="73">
        <f t="shared" si="13"/>
        <v>0</v>
      </c>
      <c r="CT7" s="73">
        <f t="shared" si="13"/>
        <v>0</v>
      </c>
      <c r="CU7" s="73">
        <f t="shared" si="13"/>
        <v>0</v>
      </c>
      <c r="CV7" s="73">
        <f t="shared" si="13"/>
        <v>0</v>
      </c>
      <c r="CW7" s="73">
        <f t="shared" si="13"/>
        <v>0</v>
      </c>
      <c r="CX7" s="73">
        <f t="shared" si="13"/>
        <v>0</v>
      </c>
      <c r="CY7" s="73">
        <f t="shared" si="13"/>
        <v>0</v>
      </c>
      <c r="CZ7" s="73">
        <f t="shared" si="13"/>
        <v>0</v>
      </c>
      <c r="DA7" s="73">
        <f t="shared" si="13"/>
        <v>0</v>
      </c>
      <c r="DB7" s="73">
        <f t="shared" si="13"/>
        <v>0</v>
      </c>
      <c r="DC7" s="73">
        <f t="shared" si="13"/>
        <v>0</v>
      </c>
      <c r="DD7" s="73">
        <f t="shared" si="13"/>
        <v>0</v>
      </c>
      <c r="DE7" s="73">
        <f t="shared" si="13"/>
        <v>0</v>
      </c>
      <c r="DF7" s="73">
        <f t="shared" si="13"/>
        <v>0</v>
      </c>
      <c r="DG7" s="73">
        <f t="shared" si="13"/>
        <v>0</v>
      </c>
      <c r="DH7" s="73">
        <f t="shared" si="13"/>
        <v>0</v>
      </c>
      <c r="DI7" s="73">
        <f t="shared" si="13"/>
        <v>0</v>
      </c>
      <c r="DJ7" s="73">
        <f t="shared" si="13"/>
        <v>0</v>
      </c>
      <c r="DK7" s="73">
        <f t="shared" si="13"/>
        <v>0</v>
      </c>
      <c r="DL7" s="73">
        <f t="shared" si="13"/>
        <v>0</v>
      </c>
      <c r="DM7" s="73">
        <f t="shared" si="13"/>
        <v>0</v>
      </c>
      <c r="DN7" s="73">
        <f t="shared" si="13"/>
        <v>0</v>
      </c>
      <c r="DO7" s="73">
        <f t="shared" si="13"/>
        <v>0</v>
      </c>
      <c r="DP7" s="73">
        <f t="shared" si="13"/>
        <v>0</v>
      </c>
      <c r="DQ7" s="73">
        <f t="shared" si="13"/>
        <v>0</v>
      </c>
      <c r="DR7" s="73">
        <f t="shared" si="13"/>
        <v>0</v>
      </c>
      <c r="DS7" s="73">
        <f t="shared" si="13"/>
        <v>0</v>
      </c>
      <c r="DT7" s="73">
        <f t="shared" si="13"/>
        <v>0</v>
      </c>
      <c r="DU7" s="73">
        <f t="shared" si="13"/>
        <v>0</v>
      </c>
      <c r="DV7" s="73">
        <f t="shared" si="13"/>
        <v>0</v>
      </c>
      <c r="DW7" s="73">
        <f t="shared" si="13"/>
        <v>0</v>
      </c>
      <c r="DX7" s="73">
        <f t="shared" si="13"/>
        <v>0</v>
      </c>
      <c r="DY7" s="73">
        <f t="shared" si="13"/>
        <v>0</v>
      </c>
      <c r="DZ7" s="73">
        <f t="shared" si="13"/>
        <v>0</v>
      </c>
      <c r="EA7" s="73">
        <f t="shared" si="13"/>
        <v>0</v>
      </c>
      <c r="EB7" s="73">
        <f t="shared" si="13"/>
        <v>0</v>
      </c>
      <c r="EC7" s="73">
        <f t="shared" si="13"/>
        <v>0</v>
      </c>
      <c r="ED7" s="73">
        <f t="shared" si="13"/>
        <v>0</v>
      </c>
      <c r="EE7" s="73">
        <f t="shared" si="13"/>
        <v>0</v>
      </c>
      <c r="EF7" s="73">
        <f t="shared" si="7"/>
        <v>0</v>
      </c>
      <c r="EG7" s="73">
        <f t="shared" si="7"/>
        <v>0</v>
      </c>
      <c r="EH7" s="73">
        <f t="shared" si="7"/>
        <v>0</v>
      </c>
      <c r="EI7" s="73">
        <f t="shared" si="7"/>
        <v>0</v>
      </c>
      <c r="EJ7" s="73">
        <f t="shared" si="7"/>
        <v>0</v>
      </c>
      <c r="EK7" s="73">
        <f t="shared" si="7"/>
        <v>0</v>
      </c>
      <c r="EL7" s="73">
        <f t="shared" si="7"/>
        <v>0</v>
      </c>
      <c r="EM7" s="73">
        <f t="shared" si="7"/>
        <v>0</v>
      </c>
      <c r="EN7" s="73">
        <f t="shared" si="7"/>
        <v>0</v>
      </c>
      <c r="EO7" s="73">
        <f t="shared" si="7"/>
        <v>0</v>
      </c>
      <c r="EP7" s="73">
        <f t="shared" si="7"/>
        <v>0</v>
      </c>
      <c r="EQ7" s="73">
        <f t="shared" si="7"/>
        <v>0</v>
      </c>
      <c r="ER7" s="73">
        <f t="shared" si="7"/>
        <v>0</v>
      </c>
      <c r="ES7" s="73">
        <f t="shared" si="7"/>
        <v>0</v>
      </c>
      <c r="ET7" s="74">
        <f t="shared" si="7"/>
        <v>0</v>
      </c>
    </row>
    <row r="8" spans="1:150" x14ac:dyDescent="0.35">
      <c r="A8" s="56">
        <f t="shared" si="10"/>
        <v>7</v>
      </c>
      <c r="B8" t="s">
        <v>18</v>
      </c>
      <c r="C8" s="57">
        <f>'Paramètres du time series model'!$B$2</f>
        <v>45809</v>
      </c>
      <c r="D8" s="57">
        <f t="shared" si="8"/>
        <v>46446</v>
      </c>
      <c r="E8">
        <f t="shared" si="11"/>
        <v>21</v>
      </c>
      <c r="F8" s="64">
        <f>VLOOKUP(B8,'Paramètres du time series model'!$G$14:$I$18,3,FALSE)</f>
        <v>50833333.333333336</v>
      </c>
      <c r="G8" s="72">
        <f t="shared" si="9"/>
        <v>50833333.333333336</v>
      </c>
      <c r="H8" s="73">
        <f t="shared" si="12"/>
        <v>50833333.333333336</v>
      </c>
      <c r="I8" s="73">
        <f t="shared" si="12"/>
        <v>50833333.333333336</v>
      </c>
      <c r="J8" s="73">
        <f t="shared" si="12"/>
        <v>50833333.333333336</v>
      </c>
      <c r="K8" s="73">
        <f t="shared" si="12"/>
        <v>50833333.333333336</v>
      </c>
      <c r="L8" s="73">
        <f t="shared" si="12"/>
        <v>50833333.333333336</v>
      </c>
      <c r="M8" s="73">
        <f t="shared" si="12"/>
        <v>50833333.333333336</v>
      </c>
      <c r="N8" s="73">
        <f t="shared" si="12"/>
        <v>50833333.333333336</v>
      </c>
      <c r="O8" s="73">
        <f t="shared" si="12"/>
        <v>50833333.333333336</v>
      </c>
      <c r="P8" s="73">
        <f t="shared" si="12"/>
        <v>50833333.333333336</v>
      </c>
      <c r="Q8" s="73">
        <f t="shared" si="12"/>
        <v>50833333.333333336</v>
      </c>
      <c r="R8" s="73">
        <f t="shared" si="12"/>
        <v>50833333.333333336</v>
      </c>
      <c r="S8" s="73">
        <f t="shared" si="12"/>
        <v>50833333.333333336</v>
      </c>
      <c r="T8" s="73">
        <f t="shared" si="12"/>
        <v>50833333.333333336</v>
      </c>
      <c r="U8" s="73">
        <f t="shared" si="12"/>
        <v>50833333.333333336</v>
      </c>
      <c r="V8" s="73">
        <f t="shared" si="12"/>
        <v>50833333.333333336</v>
      </c>
      <c r="W8" s="73">
        <f t="shared" si="12"/>
        <v>50833333.333333336</v>
      </c>
      <c r="X8" s="73">
        <f t="shared" si="12"/>
        <v>50833333.333333336</v>
      </c>
      <c r="Y8" s="73">
        <f t="shared" si="12"/>
        <v>50833333.333333336</v>
      </c>
      <c r="Z8" s="73">
        <f t="shared" si="12"/>
        <v>50833333.333333336</v>
      </c>
      <c r="AA8" s="73">
        <f t="shared" si="12"/>
        <v>50833333.333333336</v>
      </c>
      <c r="AB8" s="73">
        <f t="shared" si="12"/>
        <v>50833333.333333336</v>
      </c>
      <c r="AC8" s="73">
        <f t="shared" si="12"/>
        <v>50833333.333333336</v>
      </c>
      <c r="AD8" s="73">
        <f t="shared" si="12"/>
        <v>50833333.333333336</v>
      </c>
      <c r="AE8" s="73">
        <f t="shared" si="12"/>
        <v>50833333.333333336</v>
      </c>
      <c r="AF8" s="73">
        <f t="shared" si="12"/>
        <v>50833333.333333336</v>
      </c>
      <c r="AG8" s="73">
        <f t="shared" si="12"/>
        <v>50833333.333333336</v>
      </c>
      <c r="AH8" s="73">
        <f t="shared" si="12"/>
        <v>50833333.333333336</v>
      </c>
      <c r="AI8" s="73">
        <f t="shared" si="12"/>
        <v>50833333.333333336</v>
      </c>
      <c r="AJ8" s="73">
        <f t="shared" si="12"/>
        <v>50833333.333333336</v>
      </c>
      <c r="AK8" s="73">
        <f t="shared" si="12"/>
        <v>50833333.333333336</v>
      </c>
      <c r="AL8" s="73">
        <f t="shared" si="12"/>
        <v>50833333.333333336</v>
      </c>
      <c r="AM8" s="73">
        <f t="shared" si="12"/>
        <v>50833333.333333336</v>
      </c>
      <c r="AN8" s="73">
        <f t="shared" si="12"/>
        <v>50833333.333333336</v>
      </c>
      <c r="AO8" s="73">
        <f t="shared" si="12"/>
        <v>50833333.333333336</v>
      </c>
      <c r="AP8" s="73">
        <f t="shared" si="12"/>
        <v>50833333.333333336</v>
      </c>
      <c r="AQ8" s="73">
        <f t="shared" si="12"/>
        <v>50833333.333333336</v>
      </c>
      <c r="AR8" s="73">
        <f t="shared" si="12"/>
        <v>50833333.333333336</v>
      </c>
      <c r="AS8" s="73">
        <f t="shared" si="12"/>
        <v>50833333.333333336</v>
      </c>
      <c r="AT8" s="73">
        <f t="shared" si="12"/>
        <v>50833333.333333336</v>
      </c>
      <c r="AU8" s="73">
        <f t="shared" si="12"/>
        <v>50833333.333333336</v>
      </c>
      <c r="AV8" s="73">
        <f t="shared" si="12"/>
        <v>50833333.333333336</v>
      </c>
      <c r="AW8" s="73">
        <f t="shared" si="12"/>
        <v>0</v>
      </c>
      <c r="AX8" s="73">
        <f t="shared" si="12"/>
        <v>0</v>
      </c>
      <c r="AY8" s="73">
        <f t="shared" si="12"/>
        <v>0</v>
      </c>
      <c r="AZ8" s="73">
        <f t="shared" si="12"/>
        <v>0</v>
      </c>
      <c r="BA8" s="73">
        <f t="shared" si="12"/>
        <v>0</v>
      </c>
      <c r="BB8" s="73">
        <f t="shared" si="12"/>
        <v>0</v>
      </c>
      <c r="BC8" s="73">
        <f t="shared" si="12"/>
        <v>0</v>
      </c>
      <c r="BD8" s="73">
        <f t="shared" si="12"/>
        <v>0</v>
      </c>
      <c r="BE8" s="73">
        <f t="shared" si="12"/>
        <v>0</v>
      </c>
      <c r="BF8" s="73">
        <f t="shared" si="12"/>
        <v>0</v>
      </c>
      <c r="BG8" s="73">
        <f t="shared" si="12"/>
        <v>0</v>
      </c>
      <c r="BH8" s="73">
        <f t="shared" si="12"/>
        <v>0</v>
      </c>
      <c r="BI8" s="73">
        <f t="shared" si="12"/>
        <v>0</v>
      </c>
      <c r="BJ8" s="73">
        <f t="shared" si="12"/>
        <v>0</v>
      </c>
      <c r="BK8" s="73">
        <f t="shared" si="12"/>
        <v>0</v>
      </c>
      <c r="BL8" s="73">
        <f t="shared" si="12"/>
        <v>0</v>
      </c>
      <c r="BM8" s="73">
        <f t="shared" si="12"/>
        <v>0</v>
      </c>
      <c r="BN8" s="73">
        <f t="shared" si="12"/>
        <v>0</v>
      </c>
      <c r="BO8" s="73">
        <f t="shared" si="12"/>
        <v>0</v>
      </c>
      <c r="BP8" s="73">
        <f t="shared" si="12"/>
        <v>0</v>
      </c>
      <c r="BQ8" s="73">
        <f t="shared" si="12"/>
        <v>0</v>
      </c>
      <c r="BR8" s="73">
        <f t="shared" si="12"/>
        <v>0</v>
      </c>
      <c r="BS8" s="73">
        <f t="shared" si="12"/>
        <v>0</v>
      </c>
      <c r="BT8" s="73">
        <f t="shared" si="13"/>
        <v>0</v>
      </c>
      <c r="BU8" s="73">
        <f t="shared" si="13"/>
        <v>0</v>
      </c>
      <c r="BV8" s="73">
        <f t="shared" si="13"/>
        <v>0</v>
      </c>
      <c r="BW8" s="73">
        <f t="shared" si="13"/>
        <v>0</v>
      </c>
      <c r="BX8" s="73">
        <f t="shared" si="13"/>
        <v>0</v>
      </c>
      <c r="BY8" s="73">
        <f t="shared" si="13"/>
        <v>0</v>
      </c>
      <c r="BZ8" s="73">
        <f t="shared" si="13"/>
        <v>0</v>
      </c>
      <c r="CA8" s="73">
        <f t="shared" si="13"/>
        <v>0</v>
      </c>
      <c r="CB8" s="73">
        <f t="shared" si="13"/>
        <v>0</v>
      </c>
      <c r="CC8" s="73">
        <f t="shared" si="13"/>
        <v>0</v>
      </c>
      <c r="CD8" s="73">
        <f t="shared" si="13"/>
        <v>0</v>
      </c>
      <c r="CE8" s="73">
        <f t="shared" si="13"/>
        <v>0</v>
      </c>
      <c r="CF8" s="73">
        <f t="shared" si="13"/>
        <v>0</v>
      </c>
      <c r="CG8" s="73">
        <f t="shared" si="13"/>
        <v>0</v>
      </c>
      <c r="CH8" s="73">
        <f t="shared" si="13"/>
        <v>0</v>
      </c>
      <c r="CI8" s="73">
        <f t="shared" si="13"/>
        <v>0</v>
      </c>
      <c r="CJ8" s="73">
        <f t="shared" si="13"/>
        <v>0</v>
      </c>
      <c r="CK8" s="73">
        <f t="shared" si="13"/>
        <v>0</v>
      </c>
      <c r="CL8" s="73">
        <f t="shared" si="13"/>
        <v>0</v>
      </c>
      <c r="CM8" s="73">
        <f t="shared" si="13"/>
        <v>0</v>
      </c>
      <c r="CN8" s="73">
        <f t="shared" si="13"/>
        <v>0</v>
      </c>
      <c r="CO8" s="73">
        <f t="shared" si="13"/>
        <v>0</v>
      </c>
      <c r="CP8" s="73">
        <f t="shared" si="13"/>
        <v>0</v>
      </c>
      <c r="CQ8" s="73">
        <f t="shared" si="13"/>
        <v>0</v>
      </c>
      <c r="CR8" s="73">
        <f t="shared" si="13"/>
        <v>0</v>
      </c>
      <c r="CS8" s="73">
        <f t="shared" si="13"/>
        <v>0</v>
      </c>
      <c r="CT8" s="73">
        <f t="shared" si="13"/>
        <v>0</v>
      </c>
      <c r="CU8" s="73">
        <f t="shared" si="13"/>
        <v>0</v>
      </c>
      <c r="CV8" s="73">
        <f t="shared" si="13"/>
        <v>0</v>
      </c>
      <c r="CW8" s="73">
        <f t="shared" si="13"/>
        <v>0</v>
      </c>
      <c r="CX8" s="73">
        <f t="shared" si="13"/>
        <v>0</v>
      </c>
      <c r="CY8" s="73">
        <f t="shared" si="13"/>
        <v>0</v>
      </c>
      <c r="CZ8" s="73">
        <f t="shared" si="13"/>
        <v>0</v>
      </c>
      <c r="DA8" s="73">
        <f t="shared" si="13"/>
        <v>0</v>
      </c>
      <c r="DB8" s="73">
        <f t="shared" si="13"/>
        <v>0</v>
      </c>
      <c r="DC8" s="73">
        <f t="shared" si="13"/>
        <v>0</v>
      </c>
      <c r="DD8" s="73">
        <f t="shared" si="13"/>
        <v>0</v>
      </c>
      <c r="DE8" s="73">
        <f t="shared" si="13"/>
        <v>0</v>
      </c>
      <c r="DF8" s="73">
        <f t="shared" si="13"/>
        <v>0</v>
      </c>
      <c r="DG8" s="73">
        <f t="shared" si="13"/>
        <v>0</v>
      </c>
      <c r="DH8" s="73">
        <f t="shared" si="13"/>
        <v>0</v>
      </c>
      <c r="DI8" s="73">
        <f t="shared" si="13"/>
        <v>0</v>
      </c>
      <c r="DJ8" s="73">
        <f t="shared" si="13"/>
        <v>0</v>
      </c>
      <c r="DK8" s="73">
        <f t="shared" si="13"/>
        <v>0</v>
      </c>
      <c r="DL8" s="73">
        <f t="shared" si="13"/>
        <v>0</v>
      </c>
      <c r="DM8" s="73">
        <f t="shared" si="13"/>
        <v>0</v>
      </c>
      <c r="DN8" s="73">
        <f t="shared" si="13"/>
        <v>0</v>
      </c>
      <c r="DO8" s="73">
        <f t="shared" si="13"/>
        <v>0</v>
      </c>
      <c r="DP8" s="73">
        <f t="shared" si="13"/>
        <v>0</v>
      </c>
      <c r="DQ8" s="73">
        <f t="shared" si="13"/>
        <v>0</v>
      </c>
      <c r="DR8" s="73">
        <f t="shared" si="13"/>
        <v>0</v>
      </c>
      <c r="DS8" s="73">
        <f t="shared" si="13"/>
        <v>0</v>
      </c>
      <c r="DT8" s="73">
        <f t="shared" si="13"/>
        <v>0</v>
      </c>
      <c r="DU8" s="73">
        <f t="shared" si="13"/>
        <v>0</v>
      </c>
      <c r="DV8" s="73">
        <f t="shared" si="13"/>
        <v>0</v>
      </c>
      <c r="DW8" s="73">
        <f t="shared" si="13"/>
        <v>0</v>
      </c>
      <c r="DX8" s="73">
        <f t="shared" si="13"/>
        <v>0</v>
      </c>
      <c r="DY8" s="73">
        <f t="shared" si="13"/>
        <v>0</v>
      </c>
      <c r="DZ8" s="73">
        <f t="shared" si="13"/>
        <v>0</v>
      </c>
      <c r="EA8" s="73">
        <f t="shared" si="13"/>
        <v>0</v>
      </c>
      <c r="EB8" s="73">
        <f t="shared" si="13"/>
        <v>0</v>
      </c>
      <c r="EC8" s="73">
        <f t="shared" si="13"/>
        <v>0</v>
      </c>
      <c r="ED8" s="73">
        <f t="shared" si="13"/>
        <v>0</v>
      </c>
      <c r="EE8" s="73">
        <f t="shared" si="13"/>
        <v>0</v>
      </c>
      <c r="EF8" s="73">
        <f t="shared" si="7"/>
        <v>0</v>
      </c>
      <c r="EG8" s="73">
        <f t="shared" si="7"/>
        <v>0</v>
      </c>
      <c r="EH8" s="73">
        <f t="shared" si="7"/>
        <v>0</v>
      </c>
      <c r="EI8" s="73">
        <f t="shared" si="7"/>
        <v>0</v>
      </c>
      <c r="EJ8" s="73">
        <f t="shared" si="7"/>
        <v>0</v>
      </c>
      <c r="EK8" s="73">
        <f t="shared" si="7"/>
        <v>0</v>
      </c>
      <c r="EL8" s="73">
        <f t="shared" si="7"/>
        <v>0</v>
      </c>
      <c r="EM8" s="73">
        <f t="shared" si="7"/>
        <v>0</v>
      </c>
      <c r="EN8" s="73">
        <f t="shared" si="7"/>
        <v>0</v>
      </c>
      <c r="EO8" s="73">
        <f t="shared" si="7"/>
        <v>0</v>
      </c>
      <c r="EP8" s="73">
        <f t="shared" si="7"/>
        <v>0</v>
      </c>
      <c r="EQ8" s="73">
        <f t="shared" si="7"/>
        <v>0</v>
      </c>
      <c r="ER8" s="73">
        <f t="shared" si="7"/>
        <v>0</v>
      </c>
      <c r="ES8" s="73">
        <f t="shared" si="7"/>
        <v>0</v>
      </c>
      <c r="ET8" s="74">
        <f t="shared" si="7"/>
        <v>0</v>
      </c>
    </row>
    <row r="9" spans="1:150" x14ac:dyDescent="0.35">
      <c r="A9" s="56">
        <f t="shared" si="10"/>
        <v>8</v>
      </c>
      <c r="B9" t="s">
        <v>18</v>
      </c>
      <c r="C9" s="57">
        <f>'Paramètres du time series model'!$B$2</f>
        <v>45809</v>
      </c>
      <c r="D9" s="57">
        <f t="shared" si="8"/>
        <v>46538</v>
      </c>
      <c r="E9">
        <f t="shared" si="11"/>
        <v>24</v>
      </c>
      <c r="F9" s="64">
        <f>VLOOKUP(B9,'Paramètres du time series model'!$G$14:$I$18,3,FALSE)</f>
        <v>50833333.333333336</v>
      </c>
      <c r="G9" s="72">
        <f t="shared" si="9"/>
        <v>50833333.333333336</v>
      </c>
      <c r="H9" s="73">
        <f t="shared" si="12"/>
        <v>50833333.333333336</v>
      </c>
      <c r="I9" s="73">
        <f t="shared" si="12"/>
        <v>50833333.333333336</v>
      </c>
      <c r="J9" s="73">
        <f t="shared" si="12"/>
        <v>50833333.333333336</v>
      </c>
      <c r="K9" s="73">
        <f t="shared" si="12"/>
        <v>50833333.333333336</v>
      </c>
      <c r="L9" s="73">
        <f t="shared" si="12"/>
        <v>50833333.333333336</v>
      </c>
      <c r="M9" s="73">
        <f t="shared" si="12"/>
        <v>50833333.333333336</v>
      </c>
      <c r="N9" s="73">
        <f t="shared" si="12"/>
        <v>50833333.333333336</v>
      </c>
      <c r="O9" s="73">
        <f t="shared" si="12"/>
        <v>50833333.333333336</v>
      </c>
      <c r="P9" s="73">
        <f t="shared" si="12"/>
        <v>50833333.333333336</v>
      </c>
      <c r="Q9" s="73">
        <f t="shared" si="12"/>
        <v>50833333.333333336</v>
      </c>
      <c r="R9" s="73">
        <f t="shared" si="12"/>
        <v>50833333.333333336</v>
      </c>
      <c r="S9" s="73">
        <f t="shared" si="12"/>
        <v>50833333.333333336</v>
      </c>
      <c r="T9" s="73">
        <f t="shared" si="12"/>
        <v>50833333.333333336</v>
      </c>
      <c r="U9" s="73">
        <f t="shared" si="12"/>
        <v>50833333.333333336</v>
      </c>
      <c r="V9" s="73">
        <f t="shared" si="12"/>
        <v>50833333.333333336</v>
      </c>
      <c r="W9" s="73">
        <f t="shared" si="12"/>
        <v>50833333.333333336</v>
      </c>
      <c r="X9" s="73">
        <f t="shared" si="12"/>
        <v>50833333.333333336</v>
      </c>
      <c r="Y9" s="73">
        <f t="shared" si="12"/>
        <v>50833333.333333336</v>
      </c>
      <c r="Z9" s="73">
        <f t="shared" si="12"/>
        <v>50833333.333333336</v>
      </c>
      <c r="AA9" s="73">
        <f t="shared" si="12"/>
        <v>50833333.333333336</v>
      </c>
      <c r="AB9" s="73">
        <f t="shared" si="12"/>
        <v>50833333.333333336</v>
      </c>
      <c r="AC9" s="73">
        <f t="shared" si="12"/>
        <v>50833333.333333336</v>
      </c>
      <c r="AD9" s="73">
        <f t="shared" si="12"/>
        <v>50833333.333333336</v>
      </c>
      <c r="AE9" s="73">
        <f t="shared" si="12"/>
        <v>50833333.333333336</v>
      </c>
      <c r="AF9" s="73">
        <f t="shared" si="12"/>
        <v>50833333.333333336</v>
      </c>
      <c r="AG9" s="73">
        <f t="shared" si="12"/>
        <v>50833333.333333336</v>
      </c>
      <c r="AH9" s="73">
        <f t="shared" si="12"/>
        <v>50833333.333333336</v>
      </c>
      <c r="AI9" s="73">
        <f t="shared" si="12"/>
        <v>50833333.333333336</v>
      </c>
      <c r="AJ9" s="73">
        <f t="shared" si="12"/>
        <v>50833333.333333336</v>
      </c>
      <c r="AK9" s="73">
        <f t="shared" si="12"/>
        <v>50833333.333333336</v>
      </c>
      <c r="AL9" s="73">
        <f t="shared" si="12"/>
        <v>50833333.333333336</v>
      </c>
      <c r="AM9" s="73">
        <f t="shared" si="12"/>
        <v>50833333.333333336</v>
      </c>
      <c r="AN9" s="73">
        <f t="shared" si="12"/>
        <v>50833333.333333336</v>
      </c>
      <c r="AO9" s="73">
        <f t="shared" si="12"/>
        <v>50833333.333333336</v>
      </c>
      <c r="AP9" s="73">
        <f t="shared" si="12"/>
        <v>50833333.333333336</v>
      </c>
      <c r="AQ9" s="73">
        <f t="shared" si="12"/>
        <v>50833333.333333336</v>
      </c>
      <c r="AR9" s="73">
        <f t="shared" si="12"/>
        <v>50833333.333333336</v>
      </c>
      <c r="AS9" s="73">
        <f t="shared" si="12"/>
        <v>50833333.333333336</v>
      </c>
      <c r="AT9" s="73">
        <f t="shared" si="12"/>
        <v>50833333.333333336</v>
      </c>
      <c r="AU9" s="73">
        <f t="shared" si="12"/>
        <v>50833333.333333336</v>
      </c>
      <c r="AV9" s="73">
        <f t="shared" si="12"/>
        <v>50833333.333333336</v>
      </c>
      <c r="AW9" s="73">
        <f t="shared" si="12"/>
        <v>50833333.333333336</v>
      </c>
      <c r="AX9" s="73">
        <f t="shared" si="12"/>
        <v>50833333.333333336</v>
      </c>
      <c r="AY9" s="73">
        <f t="shared" si="12"/>
        <v>50833333.333333336</v>
      </c>
      <c r="AZ9" s="73">
        <f t="shared" si="12"/>
        <v>50833333.333333336</v>
      </c>
      <c r="BA9" s="73">
        <f t="shared" si="12"/>
        <v>50833333.333333336</v>
      </c>
      <c r="BB9" s="73">
        <f t="shared" si="12"/>
        <v>50833333.333333336</v>
      </c>
      <c r="BC9" s="73">
        <f t="shared" si="12"/>
        <v>0</v>
      </c>
      <c r="BD9" s="73">
        <f t="shared" si="12"/>
        <v>0</v>
      </c>
      <c r="BE9" s="73">
        <f t="shared" si="12"/>
        <v>0</v>
      </c>
      <c r="BF9" s="73">
        <f t="shared" si="12"/>
        <v>0</v>
      </c>
      <c r="BG9" s="73">
        <f t="shared" si="12"/>
        <v>0</v>
      </c>
      <c r="BH9" s="73">
        <f t="shared" si="12"/>
        <v>0</v>
      </c>
      <c r="BI9" s="73">
        <f t="shared" si="12"/>
        <v>0</v>
      </c>
      <c r="BJ9" s="73">
        <f t="shared" si="12"/>
        <v>0</v>
      </c>
      <c r="BK9" s="73">
        <f t="shared" si="12"/>
        <v>0</v>
      </c>
      <c r="BL9" s="73">
        <f t="shared" si="12"/>
        <v>0</v>
      </c>
      <c r="BM9" s="73">
        <f t="shared" si="12"/>
        <v>0</v>
      </c>
      <c r="BN9" s="73">
        <f t="shared" si="12"/>
        <v>0</v>
      </c>
      <c r="BO9" s="73">
        <f t="shared" si="12"/>
        <v>0</v>
      </c>
      <c r="BP9" s="73">
        <f t="shared" si="12"/>
        <v>0</v>
      </c>
      <c r="BQ9" s="73">
        <f t="shared" si="12"/>
        <v>0</v>
      </c>
      <c r="BR9" s="73">
        <f t="shared" ref="BR9:CG26" si="14">IF($D9&gt;=BR$1,$F9,0)</f>
        <v>0</v>
      </c>
      <c r="BS9" s="73">
        <f t="shared" si="14"/>
        <v>0</v>
      </c>
      <c r="BT9" s="73">
        <f t="shared" si="13"/>
        <v>0</v>
      </c>
      <c r="BU9" s="73">
        <f t="shared" si="13"/>
        <v>0</v>
      </c>
      <c r="BV9" s="73">
        <f t="shared" si="13"/>
        <v>0</v>
      </c>
      <c r="BW9" s="73">
        <f t="shared" si="13"/>
        <v>0</v>
      </c>
      <c r="BX9" s="73">
        <f t="shared" si="13"/>
        <v>0</v>
      </c>
      <c r="BY9" s="73">
        <f t="shared" si="13"/>
        <v>0</v>
      </c>
      <c r="BZ9" s="73">
        <f t="shared" si="13"/>
        <v>0</v>
      </c>
      <c r="CA9" s="73">
        <f t="shared" si="13"/>
        <v>0</v>
      </c>
      <c r="CB9" s="73">
        <f t="shared" si="13"/>
        <v>0</v>
      </c>
      <c r="CC9" s="73">
        <f t="shared" si="13"/>
        <v>0</v>
      </c>
      <c r="CD9" s="73">
        <f t="shared" si="13"/>
        <v>0</v>
      </c>
      <c r="CE9" s="73">
        <f t="shared" si="13"/>
        <v>0</v>
      </c>
      <c r="CF9" s="73">
        <f t="shared" si="13"/>
        <v>0</v>
      </c>
      <c r="CG9" s="73">
        <f t="shared" si="13"/>
        <v>0</v>
      </c>
      <c r="CH9" s="73">
        <f t="shared" si="13"/>
        <v>0</v>
      </c>
      <c r="CI9" s="73">
        <f t="shared" si="13"/>
        <v>0</v>
      </c>
      <c r="CJ9" s="73">
        <f t="shared" si="13"/>
        <v>0</v>
      </c>
      <c r="CK9" s="73">
        <f t="shared" si="13"/>
        <v>0</v>
      </c>
      <c r="CL9" s="73">
        <f t="shared" si="13"/>
        <v>0</v>
      </c>
      <c r="CM9" s="73">
        <f t="shared" si="13"/>
        <v>0</v>
      </c>
      <c r="CN9" s="73">
        <f t="shared" si="13"/>
        <v>0</v>
      </c>
      <c r="CO9" s="73">
        <f t="shared" si="13"/>
        <v>0</v>
      </c>
      <c r="CP9" s="73">
        <f t="shared" si="13"/>
        <v>0</v>
      </c>
      <c r="CQ9" s="73">
        <f t="shared" si="13"/>
        <v>0</v>
      </c>
      <c r="CR9" s="73">
        <f t="shared" si="13"/>
        <v>0</v>
      </c>
      <c r="CS9" s="73">
        <f t="shared" si="13"/>
        <v>0</v>
      </c>
      <c r="CT9" s="73">
        <f t="shared" si="13"/>
        <v>0</v>
      </c>
      <c r="CU9" s="73">
        <f t="shared" si="13"/>
        <v>0</v>
      </c>
      <c r="CV9" s="73">
        <f t="shared" si="13"/>
        <v>0</v>
      </c>
      <c r="CW9" s="73">
        <f t="shared" si="13"/>
        <v>0</v>
      </c>
      <c r="CX9" s="73">
        <f t="shared" si="13"/>
        <v>0</v>
      </c>
      <c r="CY9" s="73">
        <f t="shared" si="13"/>
        <v>0</v>
      </c>
      <c r="CZ9" s="73">
        <f t="shared" si="13"/>
        <v>0</v>
      </c>
      <c r="DA9" s="73">
        <f t="shared" si="13"/>
        <v>0</v>
      </c>
      <c r="DB9" s="73">
        <f t="shared" si="13"/>
        <v>0</v>
      </c>
      <c r="DC9" s="73">
        <f t="shared" si="13"/>
        <v>0</v>
      </c>
      <c r="DD9" s="73">
        <f t="shared" si="13"/>
        <v>0</v>
      </c>
      <c r="DE9" s="73">
        <f t="shared" si="13"/>
        <v>0</v>
      </c>
      <c r="DF9" s="73">
        <f t="shared" si="13"/>
        <v>0</v>
      </c>
      <c r="DG9" s="73">
        <f t="shared" si="13"/>
        <v>0</v>
      </c>
      <c r="DH9" s="73">
        <f t="shared" si="13"/>
        <v>0</v>
      </c>
      <c r="DI9" s="73">
        <f t="shared" si="13"/>
        <v>0</v>
      </c>
      <c r="DJ9" s="73">
        <f t="shared" si="13"/>
        <v>0</v>
      </c>
      <c r="DK9" s="73">
        <f t="shared" si="13"/>
        <v>0</v>
      </c>
      <c r="DL9" s="73">
        <f t="shared" si="13"/>
        <v>0</v>
      </c>
      <c r="DM9" s="73">
        <f t="shared" si="13"/>
        <v>0</v>
      </c>
      <c r="DN9" s="73">
        <f t="shared" si="13"/>
        <v>0</v>
      </c>
      <c r="DO9" s="73">
        <f t="shared" si="13"/>
        <v>0</v>
      </c>
      <c r="DP9" s="73">
        <f t="shared" si="13"/>
        <v>0</v>
      </c>
      <c r="DQ9" s="73">
        <f t="shared" si="13"/>
        <v>0</v>
      </c>
      <c r="DR9" s="73">
        <f t="shared" si="13"/>
        <v>0</v>
      </c>
      <c r="DS9" s="73">
        <f t="shared" si="13"/>
        <v>0</v>
      </c>
      <c r="DT9" s="73">
        <f t="shared" si="13"/>
        <v>0</v>
      </c>
      <c r="DU9" s="73">
        <f t="shared" si="13"/>
        <v>0</v>
      </c>
      <c r="DV9" s="73">
        <f t="shared" si="13"/>
        <v>0</v>
      </c>
      <c r="DW9" s="73">
        <f t="shared" si="13"/>
        <v>0</v>
      </c>
      <c r="DX9" s="73">
        <f t="shared" si="13"/>
        <v>0</v>
      </c>
      <c r="DY9" s="73">
        <f t="shared" si="13"/>
        <v>0</v>
      </c>
      <c r="DZ9" s="73">
        <f t="shared" si="13"/>
        <v>0</v>
      </c>
      <c r="EA9" s="73">
        <f t="shared" si="13"/>
        <v>0</v>
      </c>
      <c r="EB9" s="73">
        <f t="shared" si="13"/>
        <v>0</v>
      </c>
      <c r="EC9" s="73">
        <f t="shared" si="13"/>
        <v>0</v>
      </c>
      <c r="ED9" s="73">
        <f t="shared" ref="ED9:ES32" si="15">IF($D9&gt;=ED$1,$F9,0)</f>
        <v>0</v>
      </c>
      <c r="EE9" s="73">
        <f t="shared" si="15"/>
        <v>0</v>
      </c>
      <c r="EF9" s="73">
        <f t="shared" si="7"/>
        <v>0</v>
      </c>
      <c r="EG9" s="73">
        <f t="shared" si="7"/>
        <v>0</v>
      </c>
      <c r="EH9" s="73">
        <f t="shared" si="7"/>
        <v>0</v>
      </c>
      <c r="EI9" s="73">
        <f t="shared" si="7"/>
        <v>0</v>
      </c>
      <c r="EJ9" s="73">
        <f t="shared" si="7"/>
        <v>0</v>
      </c>
      <c r="EK9" s="73">
        <f t="shared" si="7"/>
        <v>0</v>
      </c>
      <c r="EL9" s="73">
        <f t="shared" si="7"/>
        <v>0</v>
      </c>
      <c r="EM9" s="73">
        <f t="shared" si="7"/>
        <v>0</v>
      </c>
      <c r="EN9" s="73">
        <f t="shared" si="7"/>
        <v>0</v>
      </c>
      <c r="EO9" s="73">
        <f t="shared" si="7"/>
        <v>0</v>
      </c>
      <c r="EP9" s="73">
        <f t="shared" si="7"/>
        <v>0</v>
      </c>
      <c r="EQ9" s="73">
        <f t="shared" si="7"/>
        <v>0</v>
      </c>
      <c r="ER9" s="73">
        <f t="shared" si="7"/>
        <v>0</v>
      </c>
      <c r="ES9" s="73">
        <f t="shared" si="7"/>
        <v>0</v>
      </c>
      <c r="ET9" s="74">
        <f t="shared" si="7"/>
        <v>0</v>
      </c>
    </row>
    <row r="10" spans="1:150" x14ac:dyDescent="0.35">
      <c r="A10" s="56">
        <f t="shared" si="10"/>
        <v>9</v>
      </c>
      <c r="B10" t="s">
        <v>18</v>
      </c>
      <c r="C10" s="57">
        <f>'Paramètres du time series model'!$B$2</f>
        <v>45809</v>
      </c>
      <c r="D10" s="57">
        <f t="shared" si="8"/>
        <v>46630</v>
      </c>
      <c r="E10">
        <f t="shared" si="11"/>
        <v>27</v>
      </c>
      <c r="F10" s="64">
        <f>VLOOKUP(B10,'Paramètres du time series model'!$G$14:$I$18,3,FALSE)</f>
        <v>50833333.333333336</v>
      </c>
      <c r="G10" s="72">
        <f t="shared" si="9"/>
        <v>50833333.333333336</v>
      </c>
      <c r="H10" s="73">
        <f t="shared" si="9"/>
        <v>50833333.333333336</v>
      </c>
      <c r="I10" s="73">
        <f t="shared" si="9"/>
        <v>50833333.333333336</v>
      </c>
      <c r="J10" s="73">
        <f t="shared" si="9"/>
        <v>50833333.333333336</v>
      </c>
      <c r="K10" s="73">
        <f t="shared" si="9"/>
        <v>50833333.333333336</v>
      </c>
      <c r="L10" s="73">
        <f t="shared" si="9"/>
        <v>50833333.333333336</v>
      </c>
      <c r="M10" s="73">
        <f t="shared" si="9"/>
        <v>50833333.333333336</v>
      </c>
      <c r="N10" s="73">
        <f t="shared" si="9"/>
        <v>50833333.333333336</v>
      </c>
      <c r="O10" s="73">
        <f t="shared" si="9"/>
        <v>50833333.333333336</v>
      </c>
      <c r="P10" s="73">
        <f t="shared" si="9"/>
        <v>50833333.333333336</v>
      </c>
      <c r="Q10" s="73">
        <f t="shared" si="9"/>
        <v>50833333.333333336</v>
      </c>
      <c r="R10" s="73">
        <f t="shared" si="9"/>
        <v>50833333.333333336</v>
      </c>
      <c r="S10" s="73">
        <f t="shared" si="9"/>
        <v>50833333.333333336</v>
      </c>
      <c r="T10" s="73">
        <f t="shared" si="9"/>
        <v>50833333.333333336</v>
      </c>
      <c r="U10" s="73">
        <f t="shared" si="9"/>
        <v>50833333.333333336</v>
      </c>
      <c r="V10" s="73">
        <f t="shared" si="9"/>
        <v>50833333.333333336</v>
      </c>
      <c r="W10" s="73">
        <f t="shared" ref="W10:AL26" si="16">IF($D10&gt;=W$1,$F10,0)</f>
        <v>50833333.333333336</v>
      </c>
      <c r="X10" s="73">
        <f t="shared" si="16"/>
        <v>50833333.333333336</v>
      </c>
      <c r="Y10" s="73">
        <f t="shared" si="16"/>
        <v>50833333.333333336</v>
      </c>
      <c r="Z10" s="73">
        <f t="shared" si="16"/>
        <v>50833333.333333336</v>
      </c>
      <c r="AA10" s="73">
        <f t="shared" si="16"/>
        <v>50833333.333333336</v>
      </c>
      <c r="AB10" s="73">
        <f t="shared" si="16"/>
        <v>50833333.333333336</v>
      </c>
      <c r="AC10" s="73">
        <f t="shared" si="16"/>
        <v>50833333.333333336</v>
      </c>
      <c r="AD10" s="73">
        <f t="shared" si="16"/>
        <v>50833333.333333336</v>
      </c>
      <c r="AE10" s="73">
        <f t="shared" si="16"/>
        <v>50833333.333333336</v>
      </c>
      <c r="AF10" s="73">
        <f t="shared" si="16"/>
        <v>50833333.333333336</v>
      </c>
      <c r="AG10" s="73">
        <f t="shared" si="16"/>
        <v>50833333.333333336</v>
      </c>
      <c r="AH10" s="73">
        <f t="shared" si="16"/>
        <v>50833333.333333336</v>
      </c>
      <c r="AI10" s="73">
        <f t="shared" si="16"/>
        <v>50833333.333333336</v>
      </c>
      <c r="AJ10" s="73">
        <f t="shared" si="16"/>
        <v>50833333.333333336</v>
      </c>
      <c r="AK10" s="73">
        <f t="shared" si="16"/>
        <v>50833333.333333336</v>
      </c>
      <c r="AL10" s="73">
        <f t="shared" si="16"/>
        <v>50833333.333333336</v>
      </c>
      <c r="AM10" s="73">
        <f t="shared" ref="AM10:BB25" si="17">IF($D10&gt;=AM$1,$F10,0)</f>
        <v>50833333.333333336</v>
      </c>
      <c r="AN10" s="73">
        <f t="shared" si="17"/>
        <v>50833333.333333336</v>
      </c>
      <c r="AO10" s="73">
        <f t="shared" si="17"/>
        <v>50833333.333333336</v>
      </c>
      <c r="AP10" s="73">
        <f t="shared" si="17"/>
        <v>50833333.333333336</v>
      </c>
      <c r="AQ10" s="73">
        <f t="shared" si="17"/>
        <v>50833333.333333336</v>
      </c>
      <c r="AR10" s="73">
        <f t="shared" si="17"/>
        <v>50833333.333333336</v>
      </c>
      <c r="AS10" s="73">
        <f t="shared" si="17"/>
        <v>50833333.333333336</v>
      </c>
      <c r="AT10" s="73">
        <f t="shared" si="17"/>
        <v>50833333.333333336</v>
      </c>
      <c r="AU10" s="73">
        <f t="shared" si="17"/>
        <v>50833333.333333336</v>
      </c>
      <c r="AV10" s="73">
        <f t="shared" si="17"/>
        <v>50833333.333333336</v>
      </c>
      <c r="AW10" s="73">
        <f t="shared" si="17"/>
        <v>50833333.333333336</v>
      </c>
      <c r="AX10" s="73">
        <f t="shared" si="17"/>
        <v>50833333.333333336</v>
      </c>
      <c r="AY10" s="73">
        <f t="shared" si="17"/>
        <v>50833333.333333336</v>
      </c>
      <c r="AZ10" s="73">
        <f t="shared" si="17"/>
        <v>50833333.333333336</v>
      </c>
      <c r="BA10" s="73">
        <f t="shared" si="17"/>
        <v>50833333.333333336</v>
      </c>
      <c r="BB10" s="73">
        <f t="shared" si="17"/>
        <v>50833333.333333336</v>
      </c>
      <c r="BC10" s="73">
        <f t="shared" ref="BC10:BR37" si="18">IF($D10&gt;=BC$1,$F10,0)</f>
        <v>50833333.333333336</v>
      </c>
      <c r="BD10" s="73">
        <f t="shared" si="18"/>
        <v>50833333.333333336</v>
      </c>
      <c r="BE10" s="73">
        <f t="shared" si="18"/>
        <v>50833333.333333336</v>
      </c>
      <c r="BF10" s="73">
        <f t="shared" si="18"/>
        <v>50833333.333333336</v>
      </c>
      <c r="BG10" s="73">
        <f t="shared" si="18"/>
        <v>50833333.333333336</v>
      </c>
      <c r="BH10" s="73">
        <f t="shared" si="18"/>
        <v>50833333.333333336</v>
      </c>
      <c r="BI10" s="73">
        <f t="shared" si="18"/>
        <v>0</v>
      </c>
      <c r="BJ10" s="73">
        <f t="shared" si="18"/>
        <v>0</v>
      </c>
      <c r="BK10" s="73">
        <f t="shared" si="18"/>
        <v>0</v>
      </c>
      <c r="BL10" s="73">
        <f t="shared" si="18"/>
        <v>0</v>
      </c>
      <c r="BM10" s="73">
        <f t="shared" si="18"/>
        <v>0</v>
      </c>
      <c r="BN10" s="73">
        <f t="shared" si="18"/>
        <v>0</v>
      </c>
      <c r="BO10" s="73">
        <f t="shared" si="18"/>
        <v>0</v>
      </c>
      <c r="BP10" s="73">
        <f t="shared" si="18"/>
        <v>0</v>
      </c>
      <c r="BQ10" s="73">
        <f t="shared" si="18"/>
        <v>0</v>
      </c>
      <c r="BR10" s="73">
        <f t="shared" si="18"/>
        <v>0</v>
      </c>
      <c r="BS10" s="73">
        <f t="shared" si="14"/>
        <v>0</v>
      </c>
      <c r="BT10" s="73">
        <f t="shared" si="14"/>
        <v>0</v>
      </c>
      <c r="BU10" s="73">
        <f t="shared" si="14"/>
        <v>0</v>
      </c>
      <c r="BV10" s="73">
        <f t="shared" si="14"/>
        <v>0</v>
      </c>
      <c r="BW10" s="73">
        <f t="shared" si="14"/>
        <v>0</v>
      </c>
      <c r="BX10" s="73">
        <f t="shared" si="14"/>
        <v>0</v>
      </c>
      <c r="BY10" s="73">
        <f t="shared" si="14"/>
        <v>0</v>
      </c>
      <c r="BZ10" s="73">
        <f t="shared" si="14"/>
        <v>0</v>
      </c>
      <c r="CA10" s="73">
        <f t="shared" si="14"/>
        <v>0</v>
      </c>
      <c r="CB10" s="73">
        <f t="shared" si="14"/>
        <v>0</v>
      </c>
      <c r="CC10" s="73">
        <f t="shared" si="14"/>
        <v>0</v>
      </c>
      <c r="CD10" s="73">
        <f t="shared" si="14"/>
        <v>0</v>
      </c>
      <c r="CE10" s="73">
        <f t="shared" si="14"/>
        <v>0</v>
      </c>
      <c r="CF10" s="73">
        <f t="shared" si="14"/>
        <v>0</v>
      </c>
      <c r="CG10" s="73">
        <f t="shared" si="14"/>
        <v>0</v>
      </c>
      <c r="CH10" s="73">
        <f t="shared" ref="CH10:CW25" si="19">IF($D10&gt;=CH$1,$F10,0)</f>
        <v>0</v>
      </c>
      <c r="CI10" s="73">
        <f t="shared" si="19"/>
        <v>0</v>
      </c>
      <c r="CJ10" s="73">
        <f t="shared" si="19"/>
        <v>0</v>
      </c>
      <c r="CK10" s="73">
        <f t="shared" si="19"/>
        <v>0</v>
      </c>
      <c r="CL10" s="73">
        <f t="shared" si="19"/>
        <v>0</v>
      </c>
      <c r="CM10" s="73">
        <f t="shared" si="19"/>
        <v>0</v>
      </c>
      <c r="CN10" s="73">
        <f t="shared" si="19"/>
        <v>0</v>
      </c>
      <c r="CO10" s="73">
        <f t="shared" si="19"/>
        <v>0</v>
      </c>
      <c r="CP10" s="73">
        <f t="shared" si="19"/>
        <v>0</v>
      </c>
      <c r="CQ10" s="73">
        <f t="shared" si="19"/>
        <v>0</v>
      </c>
      <c r="CR10" s="73">
        <f t="shared" si="19"/>
        <v>0</v>
      </c>
      <c r="CS10" s="73">
        <f t="shared" si="19"/>
        <v>0</v>
      </c>
      <c r="CT10" s="73">
        <f t="shared" si="19"/>
        <v>0</v>
      </c>
      <c r="CU10" s="73">
        <f t="shared" si="19"/>
        <v>0</v>
      </c>
      <c r="CV10" s="73">
        <f t="shared" si="19"/>
        <v>0</v>
      </c>
      <c r="CW10" s="73">
        <f t="shared" si="19"/>
        <v>0</v>
      </c>
      <c r="CX10" s="73">
        <f t="shared" ref="CX10:DM37" si="20">IF($D10&gt;=CX$1,$F10,0)</f>
        <v>0</v>
      </c>
      <c r="CY10" s="73">
        <f t="shared" si="20"/>
        <v>0</v>
      </c>
      <c r="CZ10" s="73">
        <f t="shared" si="20"/>
        <v>0</v>
      </c>
      <c r="DA10" s="73">
        <f t="shared" si="20"/>
        <v>0</v>
      </c>
      <c r="DB10" s="73">
        <f t="shared" si="20"/>
        <v>0</v>
      </c>
      <c r="DC10" s="73">
        <f t="shared" si="20"/>
        <v>0</v>
      </c>
      <c r="DD10" s="73">
        <f t="shared" si="20"/>
        <v>0</v>
      </c>
      <c r="DE10" s="73">
        <f t="shared" si="20"/>
        <v>0</v>
      </c>
      <c r="DF10" s="73">
        <f t="shared" si="20"/>
        <v>0</v>
      </c>
      <c r="DG10" s="73">
        <f t="shared" si="20"/>
        <v>0</v>
      </c>
      <c r="DH10" s="73">
        <f t="shared" si="20"/>
        <v>0</v>
      </c>
      <c r="DI10" s="73">
        <f t="shared" si="20"/>
        <v>0</v>
      </c>
      <c r="DJ10" s="73">
        <f t="shared" si="20"/>
        <v>0</v>
      </c>
      <c r="DK10" s="73">
        <f t="shared" si="20"/>
        <v>0</v>
      </c>
      <c r="DL10" s="73">
        <f t="shared" si="20"/>
        <v>0</v>
      </c>
      <c r="DM10" s="73">
        <f t="shared" si="20"/>
        <v>0</v>
      </c>
      <c r="DN10" s="73">
        <f t="shared" ref="DN10:EC25" si="21">IF($D10&gt;=DN$1,$F10,0)</f>
        <v>0</v>
      </c>
      <c r="DO10" s="73">
        <f t="shared" si="21"/>
        <v>0</v>
      </c>
      <c r="DP10" s="73">
        <f t="shared" si="21"/>
        <v>0</v>
      </c>
      <c r="DQ10" s="73">
        <f t="shared" si="21"/>
        <v>0</v>
      </c>
      <c r="DR10" s="73">
        <f t="shared" si="21"/>
        <v>0</v>
      </c>
      <c r="DS10" s="73">
        <f t="shared" si="21"/>
        <v>0</v>
      </c>
      <c r="DT10" s="73">
        <f t="shared" si="21"/>
        <v>0</v>
      </c>
      <c r="DU10" s="73">
        <f t="shared" si="21"/>
        <v>0</v>
      </c>
      <c r="DV10" s="73">
        <f t="shared" si="21"/>
        <v>0</v>
      </c>
      <c r="DW10" s="73">
        <f t="shared" si="21"/>
        <v>0</v>
      </c>
      <c r="DX10" s="73">
        <f t="shared" si="21"/>
        <v>0</v>
      </c>
      <c r="DY10" s="73">
        <f t="shared" si="21"/>
        <v>0</v>
      </c>
      <c r="DZ10" s="73">
        <f t="shared" si="21"/>
        <v>0</v>
      </c>
      <c r="EA10" s="73">
        <f t="shared" si="21"/>
        <v>0</v>
      </c>
      <c r="EB10" s="73">
        <f t="shared" si="21"/>
        <v>0</v>
      </c>
      <c r="EC10" s="73">
        <f t="shared" si="21"/>
        <v>0</v>
      </c>
      <c r="ED10" s="73">
        <f t="shared" si="15"/>
        <v>0</v>
      </c>
      <c r="EE10" s="73">
        <f t="shared" si="15"/>
        <v>0</v>
      </c>
      <c r="EF10" s="73">
        <f t="shared" si="7"/>
        <v>0</v>
      </c>
      <c r="EG10" s="73">
        <f t="shared" si="7"/>
        <v>0</v>
      </c>
      <c r="EH10" s="73">
        <f t="shared" si="7"/>
        <v>0</v>
      </c>
      <c r="EI10" s="73">
        <f t="shared" si="7"/>
        <v>0</v>
      </c>
      <c r="EJ10" s="73">
        <f t="shared" si="7"/>
        <v>0</v>
      </c>
      <c r="EK10" s="73">
        <f t="shared" si="7"/>
        <v>0</v>
      </c>
      <c r="EL10" s="73">
        <f t="shared" si="7"/>
        <v>0</v>
      </c>
      <c r="EM10" s="73">
        <f t="shared" si="7"/>
        <v>0</v>
      </c>
      <c r="EN10" s="73">
        <f t="shared" si="7"/>
        <v>0</v>
      </c>
      <c r="EO10" s="73">
        <f t="shared" si="7"/>
        <v>0</v>
      </c>
      <c r="EP10" s="73">
        <f t="shared" si="7"/>
        <v>0</v>
      </c>
      <c r="EQ10" s="73">
        <f t="shared" si="7"/>
        <v>0</v>
      </c>
      <c r="ER10" s="73">
        <f t="shared" si="7"/>
        <v>0</v>
      </c>
      <c r="ES10" s="73">
        <f t="shared" si="7"/>
        <v>0</v>
      </c>
      <c r="ET10" s="74">
        <f t="shared" si="7"/>
        <v>0</v>
      </c>
    </row>
    <row r="11" spans="1:150" x14ac:dyDescent="0.35">
      <c r="A11" s="56">
        <f t="shared" si="10"/>
        <v>10</v>
      </c>
      <c r="B11" t="s">
        <v>18</v>
      </c>
      <c r="C11" s="57">
        <f>'Paramètres du time series model'!$B$2</f>
        <v>45809</v>
      </c>
      <c r="D11" s="57">
        <f t="shared" si="8"/>
        <v>46721</v>
      </c>
      <c r="E11">
        <f t="shared" si="11"/>
        <v>30</v>
      </c>
      <c r="F11" s="64">
        <f>VLOOKUP(B11,'Paramètres du time series model'!$G$14:$I$18,3,FALSE)</f>
        <v>50833333.333333336</v>
      </c>
      <c r="G11" s="72">
        <f t="shared" si="9"/>
        <v>50833333.333333336</v>
      </c>
      <c r="H11" s="73">
        <f t="shared" si="9"/>
        <v>50833333.333333336</v>
      </c>
      <c r="I11" s="73">
        <f t="shared" si="9"/>
        <v>50833333.333333336</v>
      </c>
      <c r="J11" s="73">
        <f t="shared" si="9"/>
        <v>50833333.333333336</v>
      </c>
      <c r="K11" s="73">
        <f t="shared" si="9"/>
        <v>50833333.333333336</v>
      </c>
      <c r="L11" s="73">
        <f t="shared" si="9"/>
        <v>50833333.333333336</v>
      </c>
      <c r="M11" s="73">
        <f t="shared" si="9"/>
        <v>50833333.333333336</v>
      </c>
      <c r="N11" s="73">
        <f t="shared" si="9"/>
        <v>50833333.333333336</v>
      </c>
      <c r="O11" s="73">
        <f t="shared" si="9"/>
        <v>50833333.333333336</v>
      </c>
      <c r="P11" s="73">
        <f t="shared" si="9"/>
        <v>50833333.333333336</v>
      </c>
      <c r="Q11" s="73">
        <f t="shared" si="9"/>
        <v>50833333.333333336</v>
      </c>
      <c r="R11" s="73">
        <f t="shared" si="9"/>
        <v>50833333.333333336</v>
      </c>
      <c r="S11" s="73">
        <f t="shared" si="9"/>
        <v>50833333.333333336</v>
      </c>
      <c r="T11" s="73">
        <f t="shared" si="9"/>
        <v>50833333.333333336</v>
      </c>
      <c r="U11" s="73">
        <f t="shared" si="9"/>
        <v>50833333.333333336</v>
      </c>
      <c r="V11" s="73">
        <f t="shared" si="9"/>
        <v>50833333.333333336</v>
      </c>
      <c r="W11" s="73">
        <f t="shared" si="16"/>
        <v>50833333.333333336</v>
      </c>
      <c r="X11" s="73">
        <f t="shared" si="16"/>
        <v>50833333.333333336</v>
      </c>
      <c r="Y11" s="73">
        <f t="shared" si="16"/>
        <v>50833333.333333336</v>
      </c>
      <c r="Z11" s="73">
        <f t="shared" si="16"/>
        <v>50833333.333333336</v>
      </c>
      <c r="AA11" s="73">
        <f t="shared" si="16"/>
        <v>50833333.333333336</v>
      </c>
      <c r="AB11" s="73">
        <f t="shared" si="16"/>
        <v>50833333.333333336</v>
      </c>
      <c r="AC11" s="73">
        <f t="shared" si="16"/>
        <v>50833333.333333336</v>
      </c>
      <c r="AD11" s="73">
        <f t="shared" si="16"/>
        <v>50833333.333333336</v>
      </c>
      <c r="AE11" s="73">
        <f t="shared" si="16"/>
        <v>50833333.333333336</v>
      </c>
      <c r="AF11" s="73">
        <f t="shared" si="16"/>
        <v>50833333.333333336</v>
      </c>
      <c r="AG11" s="73">
        <f t="shared" si="16"/>
        <v>50833333.333333336</v>
      </c>
      <c r="AH11" s="73">
        <f t="shared" si="16"/>
        <v>50833333.333333336</v>
      </c>
      <c r="AI11" s="73">
        <f t="shared" si="16"/>
        <v>50833333.333333336</v>
      </c>
      <c r="AJ11" s="73">
        <f t="shared" si="16"/>
        <v>50833333.333333336</v>
      </c>
      <c r="AK11" s="73">
        <f t="shared" si="16"/>
        <v>50833333.333333336</v>
      </c>
      <c r="AL11" s="73">
        <f t="shared" si="16"/>
        <v>50833333.333333336</v>
      </c>
      <c r="AM11" s="73">
        <f t="shared" si="17"/>
        <v>50833333.333333336</v>
      </c>
      <c r="AN11" s="73">
        <f t="shared" si="17"/>
        <v>50833333.333333336</v>
      </c>
      <c r="AO11" s="73">
        <f t="shared" si="17"/>
        <v>50833333.333333336</v>
      </c>
      <c r="AP11" s="73">
        <f t="shared" si="17"/>
        <v>50833333.333333336</v>
      </c>
      <c r="AQ11" s="73">
        <f t="shared" si="17"/>
        <v>50833333.333333336</v>
      </c>
      <c r="AR11" s="73">
        <f t="shared" si="17"/>
        <v>50833333.333333336</v>
      </c>
      <c r="AS11" s="73">
        <f t="shared" si="17"/>
        <v>50833333.333333336</v>
      </c>
      <c r="AT11" s="73">
        <f t="shared" si="17"/>
        <v>50833333.333333336</v>
      </c>
      <c r="AU11" s="73">
        <f t="shared" si="17"/>
        <v>50833333.333333336</v>
      </c>
      <c r="AV11" s="73">
        <f t="shared" si="17"/>
        <v>50833333.333333336</v>
      </c>
      <c r="AW11" s="73">
        <f t="shared" si="17"/>
        <v>50833333.333333336</v>
      </c>
      <c r="AX11" s="73">
        <f t="shared" si="17"/>
        <v>50833333.333333336</v>
      </c>
      <c r="AY11" s="73">
        <f t="shared" si="17"/>
        <v>50833333.333333336</v>
      </c>
      <c r="AZ11" s="73">
        <f t="shared" si="17"/>
        <v>50833333.333333336</v>
      </c>
      <c r="BA11" s="73">
        <f t="shared" si="17"/>
        <v>50833333.333333336</v>
      </c>
      <c r="BB11" s="73">
        <f t="shared" si="17"/>
        <v>50833333.333333336</v>
      </c>
      <c r="BC11" s="73">
        <f t="shared" si="18"/>
        <v>50833333.333333336</v>
      </c>
      <c r="BD11" s="73">
        <f t="shared" si="18"/>
        <v>50833333.333333336</v>
      </c>
      <c r="BE11" s="73">
        <f t="shared" si="18"/>
        <v>50833333.333333336</v>
      </c>
      <c r="BF11" s="73">
        <f t="shared" si="18"/>
        <v>50833333.333333336</v>
      </c>
      <c r="BG11" s="73">
        <f t="shared" si="18"/>
        <v>50833333.333333336</v>
      </c>
      <c r="BH11" s="73">
        <f t="shared" si="18"/>
        <v>50833333.333333336</v>
      </c>
      <c r="BI11" s="73">
        <f t="shared" si="18"/>
        <v>50833333.333333336</v>
      </c>
      <c r="BJ11" s="73">
        <f t="shared" si="18"/>
        <v>50833333.333333336</v>
      </c>
      <c r="BK11" s="73">
        <f t="shared" si="18"/>
        <v>50833333.333333336</v>
      </c>
      <c r="BL11" s="73">
        <f t="shared" si="18"/>
        <v>50833333.333333336</v>
      </c>
      <c r="BM11" s="73">
        <f t="shared" si="18"/>
        <v>50833333.333333336</v>
      </c>
      <c r="BN11" s="73">
        <f t="shared" si="18"/>
        <v>50833333.333333336</v>
      </c>
      <c r="BO11" s="73">
        <f t="shared" si="18"/>
        <v>0</v>
      </c>
      <c r="BP11" s="73">
        <f t="shared" si="18"/>
        <v>0</v>
      </c>
      <c r="BQ11" s="73">
        <f t="shared" si="18"/>
        <v>0</v>
      </c>
      <c r="BR11" s="73">
        <f t="shared" si="18"/>
        <v>0</v>
      </c>
      <c r="BS11" s="73">
        <f t="shared" si="14"/>
        <v>0</v>
      </c>
      <c r="BT11" s="73">
        <f t="shared" si="14"/>
        <v>0</v>
      </c>
      <c r="BU11" s="73">
        <f t="shared" si="14"/>
        <v>0</v>
      </c>
      <c r="BV11" s="73">
        <f t="shared" si="14"/>
        <v>0</v>
      </c>
      <c r="BW11" s="73">
        <f t="shared" si="14"/>
        <v>0</v>
      </c>
      <c r="BX11" s="73">
        <f t="shared" si="14"/>
        <v>0</v>
      </c>
      <c r="BY11" s="73">
        <f t="shared" si="14"/>
        <v>0</v>
      </c>
      <c r="BZ11" s="73">
        <f t="shared" si="14"/>
        <v>0</v>
      </c>
      <c r="CA11" s="73">
        <f t="shared" si="14"/>
        <v>0</v>
      </c>
      <c r="CB11" s="73">
        <f t="shared" si="14"/>
        <v>0</v>
      </c>
      <c r="CC11" s="73">
        <f t="shared" si="14"/>
        <v>0</v>
      </c>
      <c r="CD11" s="73">
        <f t="shared" si="14"/>
        <v>0</v>
      </c>
      <c r="CE11" s="73">
        <f t="shared" si="14"/>
        <v>0</v>
      </c>
      <c r="CF11" s="73">
        <f t="shared" si="14"/>
        <v>0</v>
      </c>
      <c r="CG11" s="73">
        <f t="shared" si="14"/>
        <v>0</v>
      </c>
      <c r="CH11" s="73">
        <f t="shared" si="19"/>
        <v>0</v>
      </c>
      <c r="CI11" s="73">
        <f t="shared" si="19"/>
        <v>0</v>
      </c>
      <c r="CJ11" s="73">
        <f t="shared" si="19"/>
        <v>0</v>
      </c>
      <c r="CK11" s="73">
        <f t="shared" si="19"/>
        <v>0</v>
      </c>
      <c r="CL11" s="73">
        <f t="shared" si="19"/>
        <v>0</v>
      </c>
      <c r="CM11" s="73">
        <f t="shared" si="19"/>
        <v>0</v>
      </c>
      <c r="CN11" s="73">
        <f t="shared" si="19"/>
        <v>0</v>
      </c>
      <c r="CO11" s="73">
        <f t="shared" si="19"/>
        <v>0</v>
      </c>
      <c r="CP11" s="73">
        <f t="shared" si="19"/>
        <v>0</v>
      </c>
      <c r="CQ11" s="73">
        <f t="shared" si="19"/>
        <v>0</v>
      </c>
      <c r="CR11" s="73">
        <f t="shared" si="19"/>
        <v>0</v>
      </c>
      <c r="CS11" s="73">
        <f t="shared" si="19"/>
        <v>0</v>
      </c>
      <c r="CT11" s="73">
        <f t="shared" si="19"/>
        <v>0</v>
      </c>
      <c r="CU11" s="73">
        <f t="shared" si="19"/>
        <v>0</v>
      </c>
      <c r="CV11" s="73">
        <f t="shared" si="19"/>
        <v>0</v>
      </c>
      <c r="CW11" s="73">
        <f t="shared" si="19"/>
        <v>0</v>
      </c>
      <c r="CX11" s="73">
        <f t="shared" si="20"/>
        <v>0</v>
      </c>
      <c r="CY11" s="73">
        <f t="shared" si="20"/>
        <v>0</v>
      </c>
      <c r="CZ11" s="73">
        <f t="shared" si="20"/>
        <v>0</v>
      </c>
      <c r="DA11" s="73">
        <f t="shared" si="20"/>
        <v>0</v>
      </c>
      <c r="DB11" s="73">
        <f t="shared" si="20"/>
        <v>0</v>
      </c>
      <c r="DC11" s="73">
        <f t="shared" si="20"/>
        <v>0</v>
      </c>
      <c r="DD11" s="73">
        <f t="shared" si="20"/>
        <v>0</v>
      </c>
      <c r="DE11" s="73">
        <f t="shared" si="20"/>
        <v>0</v>
      </c>
      <c r="DF11" s="73">
        <f t="shared" si="20"/>
        <v>0</v>
      </c>
      <c r="DG11" s="73">
        <f t="shared" si="20"/>
        <v>0</v>
      </c>
      <c r="DH11" s="73">
        <f t="shared" si="20"/>
        <v>0</v>
      </c>
      <c r="DI11" s="73">
        <f t="shared" si="20"/>
        <v>0</v>
      </c>
      <c r="DJ11" s="73">
        <f t="shared" si="20"/>
        <v>0</v>
      </c>
      <c r="DK11" s="73">
        <f t="shared" si="20"/>
        <v>0</v>
      </c>
      <c r="DL11" s="73">
        <f t="shared" si="20"/>
        <v>0</v>
      </c>
      <c r="DM11" s="73">
        <f t="shared" si="20"/>
        <v>0</v>
      </c>
      <c r="DN11" s="73">
        <f t="shared" si="21"/>
        <v>0</v>
      </c>
      <c r="DO11" s="73">
        <f t="shared" si="21"/>
        <v>0</v>
      </c>
      <c r="DP11" s="73">
        <f t="shared" si="21"/>
        <v>0</v>
      </c>
      <c r="DQ11" s="73">
        <f t="shared" si="21"/>
        <v>0</v>
      </c>
      <c r="DR11" s="73">
        <f t="shared" si="21"/>
        <v>0</v>
      </c>
      <c r="DS11" s="73">
        <f t="shared" si="21"/>
        <v>0</v>
      </c>
      <c r="DT11" s="73">
        <f t="shared" si="21"/>
        <v>0</v>
      </c>
      <c r="DU11" s="73">
        <f t="shared" si="21"/>
        <v>0</v>
      </c>
      <c r="DV11" s="73">
        <f t="shared" si="21"/>
        <v>0</v>
      </c>
      <c r="DW11" s="73">
        <f t="shared" si="21"/>
        <v>0</v>
      </c>
      <c r="DX11" s="73">
        <f t="shared" si="21"/>
        <v>0</v>
      </c>
      <c r="DY11" s="73">
        <f t="shared" si="21"/>
        <v>0</v>
      </c>
      <c r="DZ11" s="73">
        <f t="shared" si="21"/>
        <v>0</v>
      </c>
      <c r="EA11" s="73">
        <f t="shared" si="21"/>
        <v>0</v>
      </c>
      <c r="EB11" s="73">
        <f t="shared" si="21"/>
        <v>0</v>
      </c>
      <c r="EC11" s="73">
        <f t="shared" si="21"/>
        <v>0</v>
      </c>
      <c r="ED11" s="73">
        <f t="shared" si="15"/>
        <v>0</v>
      </c>
      <c r="EE11" s="73">
        <f t="shared" si="15"/>
        <v>0</v>
      </c>
      <c r="EF11" s="73">
        <f t="shared" si="7"/>
        <v>0</v>
      </c>
      <c r="EG11" s="73">
        <f t="shared" si="7"/>
        <v>0</v>
      </c>
      <c r="EH11" s="73">
        <f t="shared" si="7"/>
        <v>0</v>
      </c>
      <c r="EI11" s="73">
        <f t="shared" si="7"/>
        <v>0</v>
      </c>
      <c r="EJ11" s="73">
        <f t="shared" si="7"/>
        <v>0</v>
      </c>
      <c r="EK11" s="73">
        <f t="shared" si="7"/>
        <v>0</v>
      </c>
      <c r="EL11" s="73">
        <f t="shared" si="7"/>
        <v>0</v>
      </c>
      <c r="EM11" s="73">
        <f t="shared" si="7"/>
        <v>0</v>
      </c>
      <c r="EN11" s="73">
        <f t="shared" si="7"/>
        <v>0</v>
      </c>
      <c r="EO11" s="73">
        <f t="shared" si="7"/>
        <v>0</v>
      </c>
      <c r="EP11" s="73">
        <f t="shared" si="7"/>
        <v>0</v>
      </c>
      <c r="EQ11" s="73">
        <f t="shared" si="7"/>
        <v>0</v>
      </c>
      <c r="ER11" s="73">
        <f t="shared" si="7"/>
        <v>0</v>
      </c>
      <c r="ES11" s="73">
        <f t="shared" si="7"/>
        <v>0</v>
      </c>
      <c r="ET11" s="74">
        <f t="shared" si="7"/>
        <v>0</v>
      </c>
    </row>
    <row r="12" spans="1:150" x14ac:dyDescent="0.35">
      <c r="A12" s="56">
        <f t="shared" si="10"/>
        <v>11</v>
      </c>
      <c r="B12" t="s">
        <v>18</v>
      </c>
      <c r="C12" s="57">
        <f>'Paramètres du time series model'!$B$2</f>
        <v>45809</v>
      </c>
      <c r="D12" s="57">
        <f t="shared" si="8"/>
        <v>46812</v>
      </c>
      <c r="E12">
        <f t="shared" si="11"/>
        <v>33</v>
      </c>
      <c r="F12" s="64">
        <f>VLOOKUP(B12,'Paramètres du time series model'!$G$14:$I$18,3,FALSE)</f>
        <v>50833333.333333336</v>
      </c>
      <c r="G12" s="72">
        <f t="shared" si="9"/>
        <v>50833333.333333336</v>
      </c>
      <c r="H12" s="73">
        <f t="shared" si="9"/>
        <v>50833333.333333336</v>
      </c>
      <c r="I12" s="73">
        <f t="shared" si="9"/>
        <v>50833333.333333336</v>
      </c>
      <c r="J12" s="73">
        <f t="shared" si="9"/>
        <v>50833333.333333336</v>
      </c>
      <c r="K12" s="73">
        <f t="shared" si="9"/>
        <v>50833333.333333336</v>
      </c>
      <c r="L12" s="73">
        <f t="shared" si="9"/>
        <v>50833333.333333336</v>
      </c>
      <c r="M12" s="73">
        <f t="shared" si="9"/>
        <v>50833333.333333336</v>
      </c>
      <c r="N12" s="73">
        <f t="shared" si="9"/>
        <v>50833333.333333336</v>
      </c>
      <c r="O12" s="73">
        <f t="shared" si="9"/>
        <v>50833333.333333336</v>
      </c>
      <c r="P12" s="73">
        <f t="shared" si="9"/>
        <v>50833333.333333336</v>
      </c>
      <c r="Q12" s="73">
        <f t="shared" si="9"/>
        <v>50833333.333333336</v>
      </c>
      <c r="R12" s="73">
        <f t="shared" si="9"/>
        <v>50833333.333333336</v>
      </c>
      <c r="S12" s="73">
        <f t="shared" si="9"/>
        <v>50833333.333333336</v>
      </c>
      <c r="T12" s="73">
        <f t="shared" si="9"/>
        <v>50833333.333333336</v>
      </c>
      <c r="U12" s="73">
        <f t="shared" si="9"/>
        <v>50833333.333333336</v>
      </c>
      <c r="V12" s="73">
        <f t="shared" si="9"/>
        <v>50833333.333333336</v>
      </c>
      <c r="W12" s="73">
        <f t="shared" si="16"/>
        <v>50833333.333333336</v>
      </c>
      <c r="X12" s="73">
        <f t="shared" si="16"/>
        <v>50833333.333333336</v>
      </c>
      <c r="Y12" s="73">
        <f t="shared" si="16"/>
        <v>50833333.333333336</v>
      </c>
      <c r="Z12" s="73">
        <f t="shared" si="16"/>
        <v>50833333.333333336</v>
      </c>
      <c r="AA12" s="73">
        <f t="shared" si="16"/>
        <v>50833333.333333336</v>
      </c>
      <c r="AB12" s="73">
        <f t="shared" si="16"/>
        <v>50833333.333333336</v>
      </c>
      <c r="AC12" s="73">
        <f t="shared" si="16"/>
        <v>50833333.333333336</v>
      </c>
      <c r="AD12" s="73">
        <f t="shared" si="16"/>
        <v>50833333.333333336</v>
      </c>
      <c r="AE12" s="73">
        <f t="shared" si="16"/>
        <v>50833333.333333336</v>
      </c>
      <c r="AF12" s="73">
        <f t="shared" si="16"/>
        <v>50833333.333333336</v>
      </c>
      <c r="AG12" s="73">
        <f t="shared" si="16"/>
        <v>50833333.333333336</v>
      </c>
      <c r="AH12" s="73">
        <f t="shared" si="16"/>
        <v>50833333.333333336</v>
      </c>
      <c r="AI12" s="73">
        <f t="shared" si="16"/>
        <v>50833333.333333336</v>
      </c>
      <c r="AJ12" s="73">
        <f t="shared" si="16"/>
        <v>50833333.333333336</v>
      </c>
      <c r="AK12" s="73">
        <f t="shared" si="16"/>
        <v>50833333.333333336</v>
      </c>
      <c r="AL12" s="73">
        <f t="shared" si="16"/>
        <v>50833333.333333336</v>
      </c>
      <c r="AM12" s="73">
        <f t="shared" si="17"/>
        <v>50833333.333333336</v>
      </c>
      <c r="AN12" s="73">
        <f t="shared" si="17"/>
        <v>50833333.333333336</v>
      </c>
      <c r="AO12" s="73">
        <f t="shared" si="17"/>
        <v>50833333.333333336</v>
      </c>
      <c r="AP12" s="73">
        <f t="shared" si="17"/>
        <v>50833333.333333336</v>
      </c>
      <c r="AQ12" s="73">
        <f t="shared" si="17"/>
        <v>50833333.333333336</v>
      </c>
      <c r="AR12" s="73">
        <f t="shared" si="17"/>
        <v>50833333.333333336</v>
      </c>
      <c r="AS12" s="73">
        <f t="shared" si="17"/>
        <v>50833333.333333336</v>
      </c>
      <c r="AT12" s="73">
        <f t="shared" si="17"/>
        <v>50833333.333333336</v>
      </c>
      <c r="AU12" s="73">
        <f t="shared" si="17"/>
        <v>50833333.333333336</v>
      </c>
      <c r="AV12" s="73">
        <f t="shared" si="17"/>
        <v>50833333.333333336</v>
      </c>
      <c r="AW12" s="73">
        <f t="shared" si="17"/>
        <v>50833333.333333336</v>
      </c>
      <c r="AX12" s="73">
        <f t="shared" si="17"/>
        <v>50833333.333333336</v>
      </c>
      <c r="AY12" s="73">
        <f t="shared" si="17"/>
        <v>50833333.333333336</v>
      </c>
      <c r="AZ12" s="73">
        <f t="shared" si="17"/>
        <v>50833333.333333336</v>
      </c>
      <c r="BA12" s="73">
        <f t="shared" si="17"/>
        <v>50833333.333333336</v>
      </c>
      <c r="BB12" s="73">
        <f t="shared" si="17"/>
        <v>50833333.333333336</v>
      </c>
      <c r="BC12" s="73">
        <f t="shared" si="18"/>
        <v>50833333.333333336</v>
      </c>
      <c r="BD12" s="73">
        <f t="shared" si="18"/>
        <v>50833333.333333336</v>
      </c>
      <c r="BE12" s="73">
        <f t="shared" si="18"/>
        <v>50833333.333333336</v>
      </c>
      <c r="BF12" s="73">
        <f t="shared" si="18"/>
        <v>50833333.333333336</v>
      </c>
      <c r="BG12" s="73">
        <f t="shared" si="18"/>
        <v>50833333.333333336</v>
      </c>
      <c r="BH12" s="73">
        <f t="shared" si="18"/>
        <v>50833333.333333336</v>
      </c>
      <c r="BI12" s="73">
        <f t="shared" si="18"/>
        <v>50833333.333333336</v>
      </c>
      <c r="BJ12" s="73">
        <f t="shared" si="18"/>
        <v>50833333.333333336</v>
      </c>
      <c r="BK12" s="73">
        <f t="shared" si="18"/>
        <v>50833333.333333336</v>
      </c>
      <c r="BL12" s="73">
        <f t="shared" si="18"/>
        <v>50833333.333333336</v>
      </c>
      <c r="BM12" s="73">
        <f t="shared" si="18"/>
        <v>50833333.333333336</v>
      </c>
      <c r="BN12" s="73">
        <f t="shared" si="18"/>
        <v>50833333.333333336</v>
      </c>
      <c r="BO12" s="73">
        <f t="shared" si="18"/>
        <v>50833333.333333336</v>
      </c>
      <c r="BP12" s="73">
        <f t="shared" si="18"/>
        <v>50833333.333333336</v>
      </c>
      <c r="BQ12" s="73">
        <f t="shared" si="18"/>
        <v>50833333.333333336</v>
      </c>
      <c r="BR12" s="73">
        <f t="shared" si="18"/>
        <v>50833333.333333336</v>
      </c>
      <c r="BS12" s="73">
        <f t="shared" si="14"/>
        <v>50833333.333333336</v>
      </c>
      <c r="BT12" s="73">
        <f t="shared" si="14"/>
        <v>50833333.333333336</v>
      </c>
      <c r="BU12" s="73">
        <f t="shared" si="14"/>
        <v>0</v>
      </c>
      <c r="BV12" s="73">
        <f t="shared" si="14"/>
        <v>0</v>
      </c>
      <c r="BW12" s="73">
        <f t="shared" si="14"/>
        <v>0</v>
      </c>
      <c r="BX12" s="73">
        <f t="shared" si="14"/>
        <v>0</v>
      </c>
      <c r="BY12" s="73">
        <f t="shared" si="14"/>
        <v>0</v>
      </c>
      <c r="BZ12" s="73">
        <f t="shared" si="14"/>
        <v>0</v>
      </c>
      <c r="CA12" s="73">
        <f t="shared" si="14"/>
        <v>0</v>
      </c>
      <c r="CB12" s="73">
        <f t="shared" si="14"/>
        <v>0</v>
      </c>
      <c r="CC12" s="73">
        <f t="shared" si="14"/>
        <v>0</v>
      </c>
      <c r="CD12" s="73">
        <f t="shared" si="14"/>
        <v>0</v>
      </c>
      <c r="CE12" s="73">
        <f t="shared" si="14"/>
        <v>0</v>
      </c>
      <c r="CF12" s="73">
        <f t="shared" si="14"/>
        <v>0</v>
      </c>
      <c r="CG12" s="73">
        <f t="shared" si="14"/>
        <v>0</v>
      </c>
      <c r="CH12" s="73">
        <f t="shared" si="19"/>
        <v>0</v>
      </c>
      <c r="CI12" s="73">
        <f t="shared" si="19"/>
        <v>0</v>
      </c>
      <c r="CJ12" s="73">
        <f t="shared" si="19"/>
        <v>0</v>
      </c>
      <c r="CK12" s="73">
        <f t="shared" si="19"/>
        <v>0</v>
      </c>
      <c r="CL12" s="73">
        <f t="shared" si="19"/>
        <v>0</v>
      </c>
      <c r="CM12" s="73">
        <f t="shared" si="19"/>
        <v>0</v>
      </c>
      <c r="CN12" s="73">
        <f t="shared" si="19"/>
        <v>0</v>
      </c>
      <c r="CO12" s="73">
        <f t="shared" si="19"/>
        <v>0</v>
      </c>
      <c r="CP12" s="73">
        <f t="shared" si="19"/>
        <v>0</v>
      </c>
      <c r="CQ12" s="73">
        <f t="shared" si="19"/>
        <v>0</v>
      </c>
      <c r="CR12" s="73">
        <f t="shared" si="19"/>
        <v>0</v>
      </c>
      <c r="CS12" s="73">
        <f t="shared" si="19"/>
        <v>0</v>
      </c>
      <c r="CT12" s="73">
        <f t="shared" si="19"/>
        <v>0</v>
      </c>
      <c r="CU12" s="73">
        <f t="shared" si="19"/>
        <v>0</v>
      </c>
      <c r="CV12" s="73">
        <f t="shared" si="19"/>
        <v>0</v>
      </c>
      <c r="CW12" s="73">
        <f t="shared" si="19"/>
        <v>0</v>
      </c>
      <c r="CX12" s="73">
        <f t="shared" si="20"/>
        <v>0</v>
      </c>
      <c r="CY12" s="73">
        <f t="shared" si="20"/>
        <v>0</v>
      </c>
      <c r="CZ12" s="73">
        <f t="shared" si="20"/>
        <v>0</v>
      </c>
      <c r="DA12" s="73">
        <f t="shared" si="20"/>
        <v>0</v>
      </c>
      <c r="DB12" s="73">
        <f t="shared" si="20"/>
        <v>0</v>
      </c>
      <c r="DC12" s="73">
        <f t="shared" si="20"/>
        <v>0</v>
      </c>
      <c r="DD12" s="73">
        <f t="shared" si="20"/>
        <v>0</v>
      </c>
      <c r="DE12" s="73">
        <f t="shared" si="20"/>
        <v>0</v>
      </c>
      <c r="DF12" s="73">
        <f t="shared" si="20"/>
        <v>0</v>
      </c>
      <c r="DG12" s="73">
        <f t="shared" si="20"/>
        <v>0</v>
      </c>
      <c r="DH12" s="73">
        <f t="shared" si="20"/>
        <v>0</v>
      </c>
      <c r="DI12" s="73">
        <f t="shared" si="20"/>
        <v>0</v>
      </c>
      <c r="DJ12" s="73">
        <f t="shared" si="20"/>
        <v>0</v>
      </c>
      <c r="DK12" s="73">
        <f t="shared" si="20"/>
        <v>0</v>
      </c>
      <c r="DL12" s="73">
        <f t="shared" si="20"/>
        <v>0</v>
      </c>
      <c r="DM12" s="73">
        <f t="shared" si="20"/>
        <v>0</v>
      </c>
      <c r="DN12" s="73">
        <f t="shared" si="21"/>
        <v>0</v>
      </c>
      <c r="DO12" s="73">
        <f t="shared" si="21"/>
        <v>0</v>
      </c>
      <c r="DP12" s="73">
        <f t="shared" si="21"/>
        <v>0</v>
      </c>
      <c r="DQ12" s="73">
        <f t="shared" si="21"/>
        <v>0</v>
      </c>
      <c r="DR12" s="73">
        <f t="shared" si="21"/>
        <v>0</v>
      </c>
      <c r="DS12" s="73">
        <f t="shared" si="21"/>
        <v>0</v>
      </c>
      <c r="DT12" s="73">
        <f t="shared" si="21"/>
        <v>0</v>
      </c>
      <c r="DU12" s="73">
        <f t="shared" si="21"/>
        <v>0</v>
      </c>
      <c r="DV12" s="73">
        <f t="shared" si="21"/>
        <v>0</v>
      </c>
      <c r="DW12" s="73">
        <f t="shared" si="21"/>
        <v>0</v>
      </c>
      <c r="DX12" s="73">
        <f t="shared" si="21"/>
        <v>0</v>
      </c>
      <c r="DY12" s="73">
        <f t="shared" si="21"/>
        <v>0</v>
      </c>
      <c r="DZ12" s="73">
        <f t="shared" si="21"/>
        <v>0</v>
      </c>
      <c r="EA12" s="73">
        <f t="shared" si="21"/>
        <v>0</v>
      </c>
      <c r="EB12" s="73">
        <f t="shared" si="21"/>
        <v>0</v>
      </c>
      <c r="EC12" s="73">
        <f t="shared" si="21"/>
        <v>0</v>
      </c>
      <c r="ED12" s="73">
        <f t="shared" si="15"/>
        <v>0</v>
      </c>
      <c r="EE12" s="73">
        <f t="shared" si="15"/>
        <v>0</v>
      </c>
      <c r="EF12" s="73">
        <f t="shared" si="7"/>
        <v>0</v>
      </c>
      <c r="EG12" s="73">
        <f t="shared" si="7"/>
        <v>0</v>
      </c>
      <c r="EH12" s="73">
        <f t="shared" si="7"/>
        <v>0</v>
      </c>
      <c r="EI12" s="73">
        <f t="shared" si="7"/>
        <v>0</v>
      </c>
      <c r="EJ12" s="73">
        <f t="shared" si="7"/>
        <v>0</v>
      </c>
      <c r="EK12" s="73">
        <f t="shared" si="7"/>
        <v>0</v>
      </c>
      <c r="EL12" s="73">
        <f t="shared" si="7"/>
        <v>0</v>
      </c>
      <c r="EM12" s="73">
        <f t="shared" si="7"/>
        <v>0</v>
      </c>
      <c r="EN12" s="73">
        <f t="shared" si="7"/>
        <v>0</v>
      </c>
      <c r="EO12" s="73">
        <f t="shared" si="7"/>
        <v>0</v>
      </c>
      <c r="EP12" s="73">
        <f t="shared" si="7"/>
        <v>0</v>
      </c>
      <c r="EQ12" s="73">
        <f t="shared" si="7"/>
        <v>0</v>
      </c>
      <c r="ER12" s="73">
        <f t="shared" si="7"/>
        <v>0</v>
      </c>
      <c r="ES12" s="73">
        <f t="shared" si="7"/>
        <v>0</v>
      </c>
      <c r="ET12" s="74">
        <f t="shared" si="7"/>
        <v>0</v>
      </c>
    </row>
    <row r="13" spans="1:150" x14ac:dyDescent="0.35">
      <c r="A13" s="56">
        <f t="shared" si="10"/>
        <v>12</v>
      </c>
      <c r="B13" t="s">
        <v>18</v>
      </c>
      <c r="C13" s="57">
        <f>'Paramètres du time series model'!$B$2</f>
        <v>45809</v>
      </c>
      <c r="D13" s="57">
        <f t="shared" si="8"/>
        <v>46904</v>
      </c>
      <c r="E13">
        <f t="shared" si="11"/>
        <v>36</v>
      </c>
      <c r="F13" s="64">
        <f>VLOOKUP(B13,'Paramètres du time series model'!$G$14:$I$18,3,FALSE)</f>
        <v>50833333.333333336</v>
      </c>
      <c r="G13" s="72">
        <f t="shared" si="9"/>
        <v>50833333.333333336</v>
      </c>
      <c r="H13" s="73">
        <f t="shared" si="9"/>
        <v>50833333.333333336</v>
      </c>
      <c r="I13" s="73">
        <f t="shared" si="9"/>
        <v>50833333.333333336</v>
      </c>
      <c r="J13" s="73">
        <f t="shared" si="9"/>
        <v>50833333.333333336</v>
      </c>
      <c r="K13" s="73">
        <f t="shared" si="9"/>
        <v>50833333.333333336</v>
      </c>
      <c r="L13" s="73">
        <f t="shared" si="9"/>
        <v>50833333.333333336</v>
      </c>
      <c r="M13" s="73">
        <f t="shared" si="9"/>
        <v>50833333.333333336</v>
      </c>
      <c r="N13" s="73">
        <f t="shared" si="9"/>
        <v>50833333.333333336</v>
      </c>
      <c r="O13" s="73">
        <f t="shared" si="9"/>
        <v>50833333.333333336</v>
      </c>
      <c r="P13" s="73">
        <f t="shared" si="9"/>
        <v>50833333.333333336</v>
      </c>
      <c r="Q13" s="73">
        <f t="shared" si="9"/>
        <v>50833333.333333336</v>
      </c>
      <c r="R13" s="73">
        <f t="shared" si="9"/>
        <v>50833333.333333336</v>
      </c>
      <c r="S13" s="73">
        <f t="shared" si="9"/>
        <v>50833333.333333336</v>
      </c>
      <c r="T13" s="73">
        <f t="shared" si="9"/>
        <v>50833333.333333336</v>
      </c>
      <c r="U13" s="73">
        <f t="shared" si="9"/>
        <v>50833333.333333336</v>
      </c>
      <c r="V13" s="73">
        <f t="shared" si="9"/>
        <v>50833333.333333336</v>
      </c>
      <c r="W13" s="73">
        <f t="shared" si="16"/>
        <v>50833333.333333336</v>
      </c>
      <c r="X13" s="73">
        <f t="shared" si="16"/>
        <v>50833333.333333336</v>
      </c>
      <c r="Y13" s="73">
        <f t="shared" si="16"/>
        <v>50833333.333333336</v>
      </c>
      <c r="Z13" s="73">
        <f t="shared" si="16"/>
        <v>50833333.333333336</v>
      </c>
      <c r="AA13" s="73">
        <f t="shared" si="16"/>
        <v>50833333.333333336</v>
      </c>
      <c r="AB13" s="73">
        <f t="shared" si="16"/>
        <v>50833333.333333336</v>
      </c>
      <c r="AC13" s="73">
        <f t="shared" si="16"/>
        <v>50833333.333333336</v>
      </c>
      <c r="AD13" s="73">
        <f t="shared" si="16"/>
        <v>50833333.333333336</v>
      </c>
      <c r="AE13" s="73">
        <f t="shared" si="16"/>
        <v>50833333.333333336</v>
      </c>
      <c r="AF13" s="73">
        <f t="shared" si="16"/>
        <v>50833333.333333336</v>
      </c>
      <c r="AG13" s="73">
        <f t="shared" si="16"/>
        <v>50833333.333333336</v>
      </c>
      <c r="AH13" s="73">
        <f t="shared" si="16"/>
        <v>50833333.333333336</v>
      </c>
      <c r="AI13" s="73">
        <f t="shared" si="16"/>
        <v>50833333.333333336</v>
      </c>
      <c r="AJ13" s="73">
        <f t="shared" si="16"/>
        <v>50833333.333333336</v>
      </c>
      <c r="AK13" s="73">
        <f t="shared" si="16"/>
        <v>50833333.333333336</v>
      </c>
      <c r="AL13" s="73">
        <f t="shared" si="16"/>
        <v>50833333.333333336</v>
      </c>
      <c r="AM13" s="73">
        <f t="shared" si="17"/>
        <v>50833333.333333336</v>
      </c>
      <c r="AN13" s="73">
        <f t="shared" si="17"/>
        <v>50833333.333333336</v>
      </c>
      <c r="AO13" s="73">
        <f t="shared" si="17"/>
        <v>50833333.333333336</v>
      </c>
      <c r="AP13" s="73">
        <f t="shared" si="17"/>
        <v>50833333.333333336</v>
      </c>
      <c r="AQ13" s="73">
        <f t="shared" si="17"/>
        <v>50833333.333333336</v>
      </c>
      <c r="AR13" s="73">
        <f t="shared" si="17"/>
        <v>50833333.333333336</v>
      </c>
      <c r="AS13" s="73">
        <f t="shared" si="17"/>
        <v>50833333.333333336</v>
      </c>
      <c r="AT13" s="73">
        <f t="shared" si="17"/>
        <v>50833333.333333336</v>
      </c>
      <c r="AU13" s="73">
        <f t="shared" si="17"/>
        <v>50833333.333333336</v>
      </c>
      <c r="AV13" s="73">
        <f t="shared" si="17"/>
        <v>50833333.333333336</v>
      </c>
      <c r="AW13" s="73">
        <f t="shared" si="17"/>
        <v>50833333.333333336</v>
      </c>
      <c r="AX13" s="73">
        <f t="shared" si="17"/>
        <v>50833333.333333336</v>
      </c>
      <c r="AY13" s="73">
        <f t="shared" si="17"/>
        <v>50833333.333333336</v>
      </c>
      <c r="AZ13" s="73">
        <f t="shared" si="17"/>
        <v>50833333.333333336</v>
      </c>
      <c r="BA13" s="73">
        <f t="shared" si="17"/>
        <v>50833333.333333336</v>
      </c>
      <c r="BB13" s="73">
        <f t="shared" si="17"/>
        <v>50833333.333333336</v>
      </c>
      <c r="BC13" s="73">
        <f t="shared" si="18"/>
        <v>50833333.333333336</v>
      </c>
      <c r="BD13" s="73">
        <f t="shared" si="18"/>
        <v>50833333.333333336</v>
      </c>
      <c r="BE13" s="73">
        <f t="shared" si="18"/>
        <v>50833333.333333336</v>
      </c>
      <c r="BF13" s="73">
        <f t="shared" si="18"/>
        <v>50833333.333333336</v>
      </c>
      <c r="BG13" s="73">
        <f t="shared" si="18"/>
        <v>50833333.333333336</v>
      </c>
      <c r="BH13" s="73">
        <f t="shared" si="18"/>
        <v>50833333.333333336</v>
      </c>
      <c r="BI13" s="73">
        <f t="shared" si="18"/>
        <v>50833333.333333336</v>
      </c>
      <c r="BJ13" s="73">
        <f t="shared" si="18"/>
        <v>50833333.333333336</v>
      </c>
      <c r="BK13" s="73">
        <f t="shared" si="18"/>
        <v>50833333.333333336</v>
      </c>
      <c r="BL13" s="73">
        <f t="shared" si="18"/>
        <v>50833333.333333336</v>
      </c>
      <c r="BM13" s="73">
        <f t="shared" si="18"/>
        <v>50833333.333333336</v>
      </c>
      <c r="BN13" s="73">
        <f t="shared" si="18"/>
        <v>50833333.333333336</v>
      </c>
      <c r="BO13" s="73">
        <f t="shared" si="18"/>
        <v>50833333.333333336</v>
      </c>
      <c r="BP13" s="73">
        <f t="shared" si="18"/>
        <v>50833333.333333336</v>
      </c>
      <c r="BQ13" s="73">
        <f t="shared" si="18"/>
        <v>50833333.333333336</v>
      </c>
      <c r="BR13" s="73">
        <f t="shared" si="18"/>
        <v>50833333.333333336</v>
      </c>
      <c r="BS13" s="73">
        <f t="shared" si="14"/>
        <v>50833333.333333336</v>
      </c>
      <c r="BT13" s="73">
        <f t="shared" si="14"/>
        <v>50833333.333333336</v>
      </c>
      <c r="BU13" s="73">
        <f t="shared" si="14"/>
        <v>50833333.333333336</v>
      </c>
      <c r="BV13" s="73">
        <f t="shared" si="14"/>
        <v>50833333.333333336</v>
      </c>
      <c r="BW13" s="73">
        <f t="shared" si="14"/>
        <v>50833333.333333336</v>
      </c>
      <c r="BX13" s="73">
        <f t="shared" si="14"/>
        <v>50833333.333333336</v>
      </c>
      <c r="BY13" s="73">
        <f t="shared" si="14"/>
        <v>50833333.333333336</v>
      </c>
      <c r="BZ13" s="73">
        <f t="shared" si="14"/>
        <v>50833333.333333336</v>
      </c>
      <c r="CA13" s="73">
        <f t="shared" si="14"/>
        <v>0</v>
      </c>
      <c r="CB13" s="73">
        <f t="shared" si="14"/>
        <v>0</v>
      </c>
      <c r="CC13" s="73">
        <f t="shared" si="14"/>
        <v>0</v>
      </c>
      <c r="CD13" s="73">
        <f t="shared" si="14"/>
        <v>0</v>
      </c>
      <c r="CE13" s="73">
        <f t="shared" si="14"/>
        <v>0</v>
      </c>
      <c r="CF13" s="73">
        <f t="shared" si="14"/>
        <v>0</v>
      </c>
      <c r="CG13" s="73">
        <f t="shared" si="14"/>
        <v>0</v>
      </c>
      <c r="CH13" s="73">
        <f t="shared" si="19"/>
        <v>0</v>
      </c>
      <c r="CI13" s="73">
        <f t="shared" si="19"/>
        <v>0</v>
      </c>
      <c r="CJ13" s="73">
        <f t="shared" si="19"/>
        <v>0</v>
      </c>
      <c r="CK13" s="73">
        <f t="shared" si="19"/>
        <v>0</v>
      </c>
      <c r="CL13" s="73">
        <f t="shared" si="19"/>
        <v>0</v>
      </c>
      <c r="CM13" s="73">
        <f t="shared" si="19"/>
        <v>0</v>
      </c>
      <c r="CN13" s="73">
        <f t="shared" si="19"/>
        <v>0</v>
      </c>
      <c r="CO13" s="73">
        <f t="shared" si="19"/>
        <v>0</v>
      </c>
      <c r="CP13" s="73">
        <f t="shared" si="19"/>
        <v>0</v>
      </c>
      <c r="CQ13" s="73">
        <f t="shared" si="19"/>
        <v>0</v>
      </c>
      <c r="CR13" s="73">
        <f t="shared" si="19"/>
        <v>0</v>
      </c>
      <c r="CS13" s="73">
        <f t="shared" si="19"/>
        <v>0</v>
      </c>
      <c r="CT13" s="73">
        <f t="shared" si="19"/>
        <v>0</v>
      </c>
      <c r="CU13" s="73">
        <f t="shared" si="19"/>
        <v>0</v>
      </c>
      <c r="CV13" s="73">
        <f t="shared" si="19"/>
        <v>0</v>
      </c>
      <c r="CW13" s="73">
        <f t="shared" si="19"/>
        <v>0</v>
      </c>
      <c r="CX13" s="73">
        <f t="shared" si="20"/>
        <v>0</v>
      </c>
      <c r="CY13" s="73">
        <f t="shared" si="20"/>
        <v>0</v>
      </c>
      <c r="CZ13" s="73">
        <f t="shared" si="20"/>
        <v>0</v>
      </c>
      <c r="DA13" s="73">
        <f t="shared" si="20"/>
        <v>0</v>
      </c>
      <c r="DB13" s="73">
        <f t="shared" si="20"/>
        <v>0</v>
      </c>
      <c r="DC13" s="73">
        <f t="shared" si="20"/>
        <v>0</v>
      </c>
      <c r="DD13" s="73">
        <f t="shared" si="20"/>
        <v>0</v>
      </c>
      <c r="DE13" s="73">
        <f t="shared" si="20"/>
        <v>0</v>
      </c>
      <c r="DF13" s="73">
        <f t="shared" si="20"/>
        <v>0</v>
      </c>
      <c r="DG13" s="73">
        <f t="shared" si="20"/>
        <v>0</v>
      </c>
      <c r="DH13" s="73">
        <f t="shared" si="20"/>
        <v>0</v>
      </c>
      <c r="DI13" s="73">
        <f t="shared" si="20"/>
        <v>0</v>
      </c>
      <c r="DJ13" s="73">
        <f t="shared" si="20"/>
        <v>0</v>
      </c>
      <c r="DK13" s="73">
        <f t="shared" si="20"/>
        <v>0</v>
      </c>
      <c r="DL13" s="73">
        <f t="shared" si="20"/>
        <v>0</v>
      </c>
      <c r="DM13" s="73">
        <f t="shared" si="20"/>
        <v>0</v>
      </c>
      <c r="DN13" s="73">
        <f t="shared" si="21"/>
        <v>0</v>
      </c>
      <c r="DO13" s="73">
        <f t="shared" si="21"/>
        <v>0</v>
      </c>
      <c r="DP13" s="73">
        <f t="shared" si="21"/>
        <v>0</v>
      </c>
      <c r="DQ13" s="73">
        <f t="shared" si="21"/>
        <v>0</v>
      </c>
      <c r="DR13" s="73">
        <f t="shared" si="21"/>
        <v>0</v>
      </c>
      <c r="DS13" s="73">
        <f t="shared" si="21"/>
        <v>0</v>
      </c>
      <c r="DT13" s="73">
        <f t="shared" si="21"/>
        <v>0</v>
      </c>
      <c r="DU13" s="73">
        <f t="shared" si="21"/>
        <v>0</v>
      </c>
      <c r="DV13" s="73">
        <f t="shared" si="21"/>
        <v>0</v>
      </c>
      <c r="DW13" s="73">
        <f t="shared" si="21"/>
        <v>0</v>
      </c>
      <c r="DX13" s="73">
        <f t="shared" si="21"/>
        <v>0</v>
      </c>
      <c r="DY13" s="73">
        <f t="shared" si="21"/>
        <v>0</v>
      </c>
      <c r="DZ13" s="73">
        <f t="shared" si="21"/>
        <v>0</v>
      </c>
      <c r="EA13" s="73">
        <f t="shared" si="21"/>
        <v>0</v>
      </c>
      <c r="EB13" s="73">
        <f t="shared" si="21"/>
        <v>0</v>
      </c>
      <c r="EC13" s="73">
        <f t="shared" si="21"/>
        <v>0</v>
      </c>
      <c r="ED13" s="73">
        <f t="shared" si="15"/>
        <v>0</v>
      </c>
      <c r="EE13" s="73">
        <f t="shared" si="15"/>
        <v>0</v>
      </c>
      <c r="EF13" s="73">
        <f t="shared" si="7"/>
        <v>0</v>
      </c>
      <c r="EG13" s="73">
        <f t="shared" si="7"/>
        <v>0</v>
      </c>
      <c r="EH13" s="73">
        <f t="shared" si="7"/>
        <v>0</v>
      </c>
      <c r="EI13" s="73">
        <f t="shared" si="7"/>
        <v>0</v>
      </c>
      <c r="EJ13" s="73">
        <f t="shared" si="7"/>
        <v>0</v>
      </c>
      <c r="EK13" s="73">
        <f t="shared" si="7"/>
        <v>0</v>
      </c>
      <c r="EL13" s="73">
        <f t="shared" si="7"/>
        <v>0</v>
      </c>
      <c r="EM13" s="73">
        <f t="shared" si="7"/>
        <v>0</v>
      </c>
      <c r="EN13" s="73">
        <f t="shared" si="7"/>
        <v>0</v>
      </c>
      <c r="EO13" s="73">
        <f t="shared" si="7"/>
        <v>0</v>
      </c>
      <c r="EP13" s="73">
        <f t="shared" si="7"/>
        <v>0</v>
      </c>
      <c r="EQ13" s="73">
        <f t="shared" si="7"/>
        <v>0</v>
      </c>
      <c r="ER13" s="73">
        <f t="shared" si="7"/>
        <v>0</v>
      </c>
      <c r="ES13" s="73">
        <f t="shared" si="7"/>
        <v>0</v>
      </c>
      <c r="ET13" s="74">
        <f t="shared" si="7"/>
        <v>0</v>
      </c>
    </row>
    <row r="14" spans="1:150" x14ac:dyDescent="0.35">
      <c r="A14" s="56">
        <f t="shared" si="10"/>
        <v>13</v>
      </c>
      <c r="B14" t="s">
        <v>18</v>
      </c>
      <c r="C14" s="57">
        <f>'Paramètres du time series model'!$B$2</f>
        <v>45809</v>
      </c>
      <c r="D14" s="57">
        <f t="shared" si="8"/>
        <v>46996</v>
      </c>
      <c r="E14">
        <f t="shared" si="11"/>
        <v>39</v>
      </c>
      <c r="F14" s="64">
        <f>VLOOKUP(B14,'Paramètres du time series model'!$G$14:$I$18,3,FALSE)</f>
        <v>50833333.333333336</v>
      </c>
      <c r="G14" s="72">
        <f t="shared" si="9"/>
        <v>50833333.333333336</v>
      </c>
      <c r="H14" s="73">
        <f t="shared" si="9"/>
        <v>50833333.333333336</v>
      </c>
      <c r="I14" s="73">
        <f t="shared" si="9"/>
        <v>50833333.333333336</v>
      </c>
      <c r="J14" s="73">
        <f t="shared" si="9"/>
        <v>50833333.333333336</v>
      </c>
      <c r="K14" s="73">
        <f t="shared" si="9"/>
        <v>50833333.333333336</v>
      </c>
      <c r="L14" s="73">
        <f t="shared" si="9"/>
        <v>50833333.333333336</v>
      </c>
      <c r="M14" s="73">
        <f t="shared" si="9"/>
        <v>50833333.333333336</v>
      </c>
      <c r="N14" s="73">
        <f t="shared" si="9"/>
        <v>50833333.333333336</v>
      </c>
      <c r="O14" s="73">
        <f t="shared" si="9"/>
        <v>50833333.333333336</v>
      </c>
      <c r="P14" s="73">
        <f t="shared" si="9"/>
        <v>50833333.333333336</v>
      </c>
      <c r="Q14" s="73">
        <f t="shared" si="9"/>
        <v>50833333.333333336</v>
      </c>
      <c r="R14" s="73">
        <f t="shared" si="9"/>
        <v>50833333.333333336</v>
      </c>
      <c r="S14" s="73">
        <f t="shared" si="9"/>
        <v>50833333.333333336</v>
      </c>
      <c r="T14" s="73">
        <f t="shared" si="9"/>
        <v>50833333.333333336</v>
      </c>
      <c r="U14" s="73">
        <f t="shared" si="9"/>
        <v>50833333.333333336</v>
      </c>
      <c r="V14" s="73">
        <f t="shared" si="9"/>
        <v>50833333.333333336</v>
      </c>
      <c r="W14" s="73">
        <f t="shared" si="16"/>
        <v>50833333.333333336</v>
      </c>
      <c r="X14" s="73">
        <f t="shared" si="16"/>
        <v>50833333.333333336</v>
      </c>
      <c r="Y14" s="73">
        <f t="shared" si="16"/>
        <v>50833333.333333336</v>
      </c>
      <c r="Z14" s="73">
        <f t="shared" si="16"/>
        <v>50833333.333333336</v>
      </c>
      <c r="AA14" s="73">
        <f t="shared" si="16"/>
        <v>50833333.333333336</v>
      </c>
      <c r="AB14" s="73">
        <f t="shared" si="16"/>
        <v>50833333.333333336</v>
      </c>
      <c r="AC14" s="73">
        <f t="shared" si="16"/>
        <v>50833333.333333336</v>
      </c>
      <c r="AD14" s="73">
        <f t="shared" si="16"/>
        <v>50833333.333333336</v>
      </c>
      <c r="AE14" s="73">
        <f t="shared" si="16"/>
        <v>50833333.333333336</v>
      </c>
      <c r="AF14" s="73">
        <f t="shared" si="16"/>
        <v>50833333.333333336</v>
      </c>
      <c r="AG14" s="73">
        <f t="shared" si="16"/>
        <v>50833333.333333336</v>
      </c>
      <c r="AH14" s="73">
        <f t="shared" si="16"/>
        <v>50833333.333333336</v>
      </c>
      <c r="AI14" s="73">
        <f t="shared" si="16"/>
        <v>50833333.333333336</v>
      </c>
      <c r="AJ14" s="73">
        <f t="shared" si="16"/>
        <v>50833333.333333336</v>
      </c>
      <c r="AK14" s="73">
        <f t="shared" si="16"/>
        <v>50833333.333333336</v>
      </c>
      <c r="AL14" s="73">
        <f t="shared" si="16"/>
        <v>50833333.333333336</v>
      </c>
      <c r="AM14" s="73">
        <f t="shared" si="17"/>
        <v>50833333.333333336</v>
      </c>
      <c r="AN14" s="73">
        <f t="shared" si="17"/>
        <v>50833333.333333336</v>
      </c>
      <c r="AO14" s="73">
        <f t="shared" si="17"/>
        <v>50833333.333333336</v>
      </c>
      <c r="AP14" s="73">
        <f t="shared" si="17"/>
        <v>50833333.333333336</v>
      </c>
      <c r="AQ14" s="73">
        <f t="shared" si="17"/>
        <v>50833333.333333336</v>
      </c>
      <c r="AR14" s="73">
        <f t="shared" si="17"/>
        <v>50833333.333333336</v>
      </c>
      <c r="AS14" s="73">
        <f t="shared" si="17"/>
        <v>50833333.333333336</v>
      </c>
      <c r="AT14" s="73">
        <f t="shared" si="17"/>
        <v>50833333.333333336</v>
      </c>
      <c r="AU14" s="73">
        <f t="shared" si="17"/>
        <v>50833333.333333336</v>
      </c>
      <c r="AV14" s="73">
        <f t="shared" si="17"/>
        <v>50833333.333333336</v>
      </c>
      <c r="AW14" s="73">
        <f t="shared" si="17"/>
        <v>50833333.333333336</v>
      </c>
      <c r="AX14" s="73">
        <f t="shared" si="17"/>
        <v>50833333.333333336</v>
      </c>
      <c r="AY14" s="73">
        <f t="shared" si="17"/>
        <v>50833333.333333336</v>
      </c>
      <c r="AZ14" s="73">
        <f t="shared" si="17"/>
        <v>50833333.333333336</v>
      </c>
      <c r="BA14" s="73">
        <f t="shared" si="17"/>
        <v>50833333.333333336</v>
      </c>
      <c r="BB14" s="73">
        <f t="shared" si="17"/>
        <v>50833333.333333336</v>
      </c>
      <c r="BC14" s="73">
        <f t="shared" si="18"/>
        <v>50833333.333333336</v>
      </c>
      <c r="BD14" s="73">
        <f t="shared" si="18"/>
        <v>50833333.333333336</v>
      </c>
      <c r="BE14" s="73">
        <f t="shared" si="18"/>
        <v>50833333.333333336</v>
      </c>
      <c r="BF14" s="73">
        <f t="shared" si="18"/>
        <v>50833333.333333336</v>
      </c>
      <c r="BG14" s="73">
        <f t="shared" si="18"/>
        <v>50833333.333333336</v>
      </c>
      <c r="BH14" s="73">
        <f t="shared" si="18"/>
        <v>50833333.333333336</v>
      </c>
      <c r="BI14" s="73">
        <f t="shared" si="18"/>
        <v>50833333.333333336</v>
      </c>
      <c r="BJ14" s="73">
        <f t="shared" si="18"/>
        <v>50833333.333333336</v>
      </c>
      <c r="BK14" s="73">
        <f t="shared" si="18"/>
        <v>50833333.333333336</v>
      </c>
      <c r="BL14" s="73">
        <f t="shared" si="18"/>
        <v>50833333.333333336</v>
      </c>
      <c r="BM14" s="73">
        <f t="shared" si="18"/>
        <v>50833333.333333336</v>
      </c>
      <c r="BN14" s="73">
        <f t="shared" si="18"/>
        <v>50833333.333333336</v>
      </c>
      <c r="BO14" s="73">
        <f t="shared" si="18"/>
        <v>50833333.333333336</v>
      </c>
      <c r="BP14" s="73">
        <f t="shared" si="18"/>
        <v>50833333.333333336</v>
      </c>
      <c r="BQ14" s="73">
        <f t="shared" si="18"/>
        <v>50833333.333333336</v>
      </c>
      <c r="BR14" s="73">
        <f t="shared" si="18"/>
        <v>50833333.333333336</v>
      </c>
      <c r="BS14" s="73">
        <f t="shared" si="14"/>
        <v>50833333.333333336</v>
      </c>
      <c r="BT14" s="73">
        <f t="shared" si="14"/>
        <v>50833333.333333336</v>
      </c>
      <c r="BU14" s="73">
        <f t="shared" si="14"/>
        <v>50833333.333333336</v>
      </c>
      <c r="BV14" s="73">
        <f t="shared" si="14"/>
        <v>50833333.333333336</v>
      </c>
      <c r="BW14" s="73">
        <f t="shared" si="14"/>
        <v>50833333.333333336</v>
      </c>
      <c r="BX14" s="73">
        <f t="shared" si="14"/>
        <v>50833333.333333336</v>
      </c>
      <c r="BY14" s="73">
        <f t="shared" si="14"/>
        <v>50833333.333333336</v>
      </c>
      <c r="BZ14" s="73">
        <f t="shared" si="14"/>
        <v>50833333.333333336</v>
      </c>
      <c r="CA14" s="73">
        <f t="shared" si="14"/>
        <v>50833333.333333336</v>
      </c>
      <c r="CB14" s="73">
        <f t="shared" si="14"/>
        <v>50833333.333333336</v>
      </c>
      <c r="CC14" s="73">
        <f t="shared" si="14"/>
        <v>50833333.333333336</v>
      </c>
      <c r="CD14" s="73">
        <f t="shared" si="14"/>
        <v>50833333.333333336</v>
      </c>
      <c r="CE14" s="73">
        <f t="shared" si="14"/>
        <v>50833333.333333336</v>
      </c>
      <c r="CF14" s="73">
        <f t="shared" si="14"/>
        <v>50833333.333333336</v>
      </c>
      <c r="CG14" s="73">
        <f t="shared" si="14"/>
        <v>0</v>
      </c>
      <c r="CH14" s="73">
        <f t="shared" si="19"/>
        <v>0</v>
      </c>
      <c r="CI14" s="73">
        <f t="shared" si="19"/>
        <v>0</v>
      </c>
      <c r="CJ14" s="73">
        <f t="shared" si="19"/>
        <v>0</v>
      </c>
      <c r="CK14" s="73">
        <f t="shared" si="19"/>
        <v>0</v>
      </c>
      <c r="CL14" s="73">
        <f t="shared" si="19"/>
        <v>0</v>
      </c>
      <c r="CM14" s="73">
        <f t="shared" si="19"/>
        <v>0</v>
      </c>
      <c r="CN14" s="73">
        <f t="shared" si="19"/>
        <v>0</v>
      </c>
      <c r="CO14" s="73">
        <f t="shared" si="19"/>
        <v>0</v>
      </c>
      <c r="CP14" s="73">
        <f t="shared" si="19"/>
        <v>0</v>
      </c>
      <c r="CQ14" s="73">
        <f t="shared" si="19"/>
        <v>0</v>
      </c>
      <c r="CR14" s="73">
        <f t="shared" si="19"/>
        <v>0</v>
      </c>
      <c r="CS14" s="73">
        <f t="shared" si="19"/>
        <v>0</v>
      </c>
      <c r="CT14" s="73">
        <f t="shared" si="19"/>
        <v>0</v>
      </c>
      <c r="CU14" s="73">
        <f t="shared" si="19"/>
        <v>0</v>
      </c>
      <c r="CV14" s="73">
        <f t="shared" si="19"/>
        <v>0</v>
      </c>
      <c r="CW14" s="73">
        <f t="shared" si="19"/>
        <v>0</v>
      </c>
      <c r="CX14" s="73">
        <f t="shared" si="20"/>
        <v>0</v>
      </c>
      <c r="CY14" s="73">
        <f t="shared" si="20"/>
        <v>0</v>
      </c>
      <c r="CZ14" s="73">
        <f t="shared" si="20"/>
        <v>0</v>
      </c>
      <c r="DA14" s="73">
        <f t="shared" si="20"/>
        <v>0</v>
      </c>
      <c r="DB14" s="73">
        <f t="shared" si="20"/>
        <v>0</v>
      </c>
      <c r="DC14" s="73">
        <f t="shared" si="20"/>
        <v>0</v>
      </c>
      <c r="DD14" s="73">
        <f t="shared" si="20"/>
        <v>0</v>
      </c>
      <c r="DE14" s="73">
        <f t="shared" si="20"/>
        <v>0</v>
      </c>
      <c r="DF14" s="73">
        <f t="shared" si="20"/>
        <v>0</v>
      </c>
      <c r="DG14" s="73">
        <f t="shared" si="20"/>
        <v>0</v>
      </c>
      <c r="DH14" s="73">
        <f t="shared" si="20"/>
        <v>0</v>
      </c>
      <c r="DI14" s="73">
        <f t="shared" si="20"/>
        <v>0</v>
      </c>
      <c r="DJ14" s="73">
        <f t="shared" si="20"/>
        <v>0</v>
      </c>
      <c r="DK14" s="73">
        <f t="shared" si="20"/>
        <v>0</v>
      </c>
      <c r="DL14" s="73">
        <f t="shared" si="20"/>
        <v>0</v>
      </c>
      <c r="DM14" s="73">
        <f t="shared" si="20"/>
        <v>0</v>
      </c>
      <c r="DN14" s="73">
        <f t="shared" si="21"/>
        <v>0</v>
      </c>
      <c r="DO14" s="73">
        <f t="shared" si="21"/>
        <v>0</v>
      </c>
      <c r="DP14" s="73">
        <f t="shared" si="21"/>
        <v>0</v>
      </c>
      <c r="DQ14" s="73">
        <f t="shared" si="21"/>
        <v>0</v>
      </c>
      <c r="DR14" s="73">
        <f t="shared" si="21"/>
        <v>0</v>
      </c>
      <c r="DS14" s="73">
        <f t="shared" si="21"/>
        <v>0</v>
      </c>
      <c r="DT14" s="73">
        <f t="shared" si="21"/>
        <v>0</v>
      </c>
      <c r="DU14" s="73">
        <f t="shared" si="21"/>
        <v>0</v>
      </c>
      <c r="DV14" s="73">
        <f t="shared" si="21"/>
        <v>0</v>
      </c>
      <c r="DW14" s="73">
        <f t="shared" si="21"/>
        <v>0</v>
      </c>
      <c r="DX14" s="73">
        <f t="shared" si="21"/>
        <v>0</v>
      </c>
      <c r="DY14" s="73">
        <f t="shared" si="21"/>
        <v>0</v>
      </c>
      <c r="DZ14" s="73">
        <f t="shared" si="21"/>
        <v>0</v>
      </c>
      <c r="EA14" s="73">
        <f t="shared" si="21"/>
        <v>0</v>
      </c>
      <c r="EB14" s="73">
        <f t="shared" si="21"/>
        <v>0</v>
      </c>
      <c r="EC14" s="73">
        <f t="shared" si="21"/>
        <v>0</v>
      </c>
      <c r="ED14" s="73">
        <f t="shared" si="15"/>
        <v>0</v>
      </c>
      <c r="EE14" s="73">
        <f t="shared" si="15"/>
        <v>0</v>
      </c>
      <c r="EF14" s="73">
        <f t="shared" si="7"/>
        <v>0</v>
      </c>
      <c r="EG14" s="73">
        <f t="shared" si="7"/>
        <v>0</v>
      </c>
      <c r="EH14" s="73">
        <f t="shared" si="7"/>
        <v>0</v>
      </c>
      <c r="EI14" s="73">
        <f t="shared" si="7"/>
        <v>0</v>
      </c>
      <c r="EJ14" s="73">
        <f t="shared" si="7"/>
        <v>0</v>
      </c>
      <c r="EK14" s="73">
        <f t="shared" si="7"/>
        <v>0</v>
      </c>
      <c r="EL14" s="73">
        <f t="shared" si="7"/>
        <v>0</v>
      </c>
      <c r="EM14" s="73">
        <f t="shared" si="7"/>
        <v>0</v>
      </c>
      <c r="EN14" s="73">
        <f t="shared" si="7"/>
        <v>0</v>
      </c>
      <c r="EO14" s="73">
        <f t="shared" si="7"/>
        <v>0</v>
      </c>
      <c r="EP14" s="73">
        <f t="shared" si="7"/>
        <v>0</v>
      </c>
      <c r="EQ14" s="73">
        <f t="shared" si="7"/>
        <v>0</v>
      </c>
      <c r="ER14" s="73">
        <f t="shared" si="7"/>
        <v>0</v>
      </c>
      <c r="ES14" s="73">
        <f t="shared" si="7"/>
        <v>0</v>
      </c>
      <c r="ET14" s="74">
        <f t="shared" si="7"/>
        <v>0</v>
      </c>
    </row>
    <row r="15" spans="1:150" x14ac:dyDescent="0.35">
      <c r="A15" s="56">
        <f t="shared" si="10"/>
        <v>14</v>
      </c>
      <c r="B15" t="s">
        <v>18</v>
      </c>
      <c r="C15" s="57">
        <f>'Paramètres du time series model'!$B$2</f>
        <v>45809</v>
      </c>
      <c r="D15" s="57">
        <f t="shared" si="8"/>
        <v>47087</v>
      </c>
      <c r="E15">
        <f t="shared" si="11"/>
        <v>42</v>
      </c>
      <c r="F15" s="64">
        <f>VLOOKUP(B15,'Paramètres du time series model'!$G$14:$I$18,3,FALSE)</f>
        <v>50833333.333333336</v>
      </c>
      <c r="G15" s="72">
        <f t="shared" si="9"/>
        <v>50833333.333333336</v>
      </c>
      <c r="H15" s="73">
        <f t="shared" si="9"/>
        <v>50833333.333333336</v>
      </c>
      <c r="I15" s="73">
        <f t="shared" si="9"/>
        <v>50833333.333333336</v>
      </c>
      <c r="J15" s="73">
        <f t="shared" si="9"/>
        <v>50833333.333333336</v>
      </c>
      <c r="K15" s="73">
        <f t="shared" si="9"/>
        <v>50833333.333333336</v>
      </c>
      <c r="L15" s="73">
        <f t="shared" si="9"/>
        <v>50833333.333333336</v>
      </c>
      <c r="M15" s="73">
        <f t="shared" si="9"/>
        <v>50833333.333333336</v>
      </c>
      <c r="N15" s="73">
        <f t="shared" si="9"/>
        <v>50833333.333333336</v>
      </c>
      <c r="O15" s="73">
        <f t="shared" si="9"/>
        <v>50833333.333333336</v>
      </c>
      <c r="P15" s="73">
        <f t="shared" si="9"/>
        <v>50833333.333333336</v>
      </c>
      <c r="Q15" s="73">
        <f t="shared" si="9"/>
        <v>50833333.333333336</v>
      </c>
      <c r="R15" s="73">
        <f t="shared" si="9"/>
        <v>50833333.333333336</v>
      </c>
      <c r="S15" s="73">
        <f t="shared" si="9"/>
        <v>50833333.333333336</v>
      </c>
      <c r="T15" s="73">
        <f t="shared" si="9"/>
        <v>50833333.333333336</v>
      </c>
      <c r="U15" s="73">
        <f t="shared" si="9"/>
        <v>50833333.333333336</v>
      </c>
      <c r="V15" s="73">
        <f t="shared" si="9"/>
        <v>50833333.333333336</v>
      </c>
      <c r="W15" s="73">
        <f t="shared" si="16"/>
        <v>50833333.333333336</v>
      </c>
      <c r="X15" s="73">
        <f t="shared" si="16"/>
        <v>50833333.333333336</v>
      </c>
      <c r="Y15" s="73">
        <f t="shared" si="16"/>
        <v>50833333.333333336</v>
      </c>
      <c r="Z15" s="73">
        <f t="shared" si="16"/>
        <v>50833333.333333336</v>
      </c>
      <c r="AA15" s="73">
        <f t="shared" si="16"/>
        <v>50833333.333333336</v>
      </c>
      <c r="AB15" s="73">
        <f t="shared" si="16"/>
        <v>50833333.333333336</v>
      </c>
      <c r="AC15" s="73">
        <f t="shared" si="16"/>
        <v>50833333.333333336</v>
      </c>
      <c r="AD15" s="73">
        <f t="shared" si="16"/>
        <v>50833333.333333336</v>
      </c>
      <c r="AE15" s="73">
        <f t="shared" si="16"/>
        <v>50833333.333333336</v>
      </c>
      <c r="AF15" s="73">
        <f t="shared" si="16"/>
        <v>50833333.333333336</v>
      </c>
      <c r="AG15" s="73">
        <f t="shared" si="16"/>
        <v>50833333.333333336</v>
      </c>
      <c r="AH15" s="73">
        <f t="shared" si="16"/>
        <v>50833333.333333336</v>
      </c>
      <c r="AI15" s="73">
        <f t="shared" si="16"/>
        <v>50833333.333333336</v>
      </c>
      <c r="AJ15" s="73">
        <f t="shared" si="16"/>
        <v>50833333.333333336</v>
      </c>
      <c r="AK15" s="73">
        <f t="shared" si="16"/>
        <v>50833333.333333336</v>
      </c>
      <c r="AL15" s="73">
        <f t="shared" si="16"/>
        <v>50833333.333333336</v>
      </c>
      <c r="AM15" s="73">
        <f t="shared" si="17"/>
        <v>50833333.333333336</v>
      </c>
      <c r="AN15" s="73">
        <f t="shared" si="17"/>
        <v>50833333.333333336</v>
      </c>
      <c r="AO15" s="73">
        <f t="shared" si="17"/>
        <v>50833333.333333336</v>
      </c>
      <c r="AP15" s="73">
        <f t="shared" si="17"/>
        <v>50833333.333333336</v>
      </c>
      <c r="AQ15" s="73">
        <f t="shared" si="17"/>
        <v>50833333.333333336</v>
      </c>
      <c r="AR15" s="73">
        <f t="shared" si="17"/>
        <v>50833333.333333336</v>
      </c>
      <c r="AS15" s="73">
        <f t="shared" si="17"/>
        <v>50833333.333333336</v>
      </c>
      <c r="AT15" s="73">
        <f t="shared" si="17"/>
        <v>50833333.333333336</v>
      </c>
      <c r="AU15" s="73">
        <f t="shared" si="17"/>
        <v>50833333.333333336</v>
      </c>
      <c r="AV15" s="73">
        <f t="shared" si="17"/>
        <v>50833333.333333336</v>
      </c>
      <c r="AW15" s="73">
        <f t="shared" si="17"/>
        <v>50833333.333333336</v>
      </c>
      <c r="AX15" s="73">
        <f t="shared" si="17"/>
        <v>50833333.333333336</v>
      </c>
      <c r="AY15" s="73">
        <f t="shared" si="17"/>
        <v>50833333.333333336</v>
      </c>
      <c r="AZ15" s="73">
        <f t="shared" si="17"/>
        <v>50833333.333333336</v>
      </c>
      <c r="BA15" s="73">
        <f t="shared" si="17"/>
        <v>50833333.333333336</v>
      </c>
      <c r="BB15" s="73">
        <f t="shared" si="17"/>
        <v>50833333.333333336</v>
      </c>
      <c r="BC15" s="73">
        <f t="shared" si="18"/>
        <v>50833333.333333336</v>
      </c>
      <c r="BD15" s="73">
        <f t="shared" si="18"/>
        <v>50833333.333333336</v>
      </c>
      <c r="BE15" s="73">
        <f t="shared" si="18"/>
        <v>50833333.333333336</v>
      </c>
      <c r="BF15" s="73">
        <f t="shared" si="18"/>
        <v>50833333.333333336</v>
      </c>
      <c r="BG15" s="73">
        <f t="shared" si="18"/>
        <v>50833333.333333336</v>
      </c>
      <c r="BH15" s="73">
        <f t="shared" si="18"/>
        <v>50833333.333333336</v>
      </c>
      <c r="BI15" s="73">
        <f t="shared" si="18"/>
        <v>50833333.333333336</v>
      </c>
      <c r="BJ15" s="73">
        <f t="shared" si="18"/>
        <v>50833333.333333336</v>
      </c>
      <c r="BK15" s="73">
        <f t="shared" si="18"/>
        <v>50833333.333333336</v>
      </c>
      <c r="BL15" s="73">
        <f t="shared" si="18"/>
        <v>50833333.333333336</v>
      </c>
      <c r="BM15" s="73">
        <f t="shared" si="18"/>
        <v>50833333.333333336</v>
      </c>
      <c r="BN15" s="73">
        <f t="shared" si="18"/>
        <v>50833333.333333336</v>
      </c>
      <c r="BO15" s="73">
        <f t="shared" si="18"/>
        <v>50833333.333333336</v>
      </c>
      <c r="BP15" s="73">
        <f t="shared" si="18"/>
        <v>50833333.333333336</v>
      </c>
      <c r="BQ15" s="73">
        <f t="shared" si="18"/>
        <v>50833333.333333336</v>
      </c>
      <c r="BR15" s="73">
        <f t="shared" si="18"/>
        <v>50833333.333333336</v>
      </c>
      <c r="BS15" s="73">
        <f t="shared" si="14"/>
        <v>50833333.333333336</v>
      </c>
      <c r="BT15" s="73">
        <f t="shared" si="14"/>
        <v>50833333.333333336</v>
      </c>
      <c r="BU15" s="73">
        <f t="shared" si="14"/>
        <v>50833333.333333336</v>
      </c>
      <c r="BV15" s="73">
        <f t="shared" si="14"/>
        <v>50833333.333333336</v>
      </c>
      <c r="BW15" s="73">
        <f t="shared" si="14"/>
        <v>50833333.333333336</v>
      </c>
      <c r="BX15" s="73">
        <f t="shared" si="14"/>
        <v>50833333.333333336</v>
      </c>
      <c r="BY15" s="73">
        <f t="shared" si="14"/>
        <v>50833333.333333336</v>
      </c>
      <c r="BZ15" s="73">
        <f t="shared" si="14"/>
        <v>50833333.333333336</v>
      </c>
      <c r="CA15" s="73">
        <f t="shared" si="14"/>
        <v>50833333.333333336</v>
      </c>
      <c r="CB15" s="73">
        <f t="shared" si="14"/>
        <v>50833333.333333336</v>
      </c>
      <c r="CC15" s="73">
        <f t="shared" si="14"/>
        <v>50833333.333333336</v>
      </c>
      <c r="CD15" s="73">
        <f t="shared" si="14"/>
        <v>50833333.333333336</v>
      </c>
      <c r="CE15" s="73">
        <f t="shared" si="14"/>
        <v>50833333.333333336</v>
      </c>
      <c r="CF15" s="73">
        <f t="shared" si="14"/>
        <v>50833333.333333336</v>
      </c>
      <c r="CG15" s="73">
        <f t="shared" si="14"/>
        <v>50833333.333333336</v>
      </c>
      <c r="CH15" s="73">
        <f t="shared" si="19"/>
        <v>50833333.333333336</v>
      </c>
      <c r="CI15" s="73">
        <f t="shared" si="19"/>
        <v>50833333.333333336</v>
      </c>
      <c r="CJ15" s="73">
        <f t="shared" si="19"/>
        <v>50833333.333333336</v>
      </c>
      <c r="CK15" s="73">
        <f t="shared" si="19"/>
        <v>50833333.333333336</v>
      </c>
      <c r="CL15" s="73">
        <f t="shared" si="19"/>
        <v>50833333.333333336</v>
      </c>
      <c r="CM15" s="73">
        <f t="shared" si="19"/>
        <v>0</v>
      </c>
      <c r="CN15" s="73">
        <f t="shared" si="19"/>
        <v>0</v>
      </c>
      <c r="CO15" s="73">
        <f t="shared" si="19"/>
        <v>0</v>
      </c>
      <c r="CP15" s="73">
        <f t="shared" si="19"/>
        <v>0</v>
      </c>
      <c r="CQ15" s="73">
        <f t="shared" si="19"/>
        <v>0</v>
      </c>
      <c r="CR15" s="73">
        <f t="shared" si="19"/>
        <v>0</v>
      </c>
      <c r="CS15" s="73">
        <f t="shared" si="19"/>
        <v>0</v>
      </c>
      <c r="CT15" s="73">
        <f t="shared" si="19"/>
        <v>0</v>
      </c>
      <c r="CU15" s="73">
        <f t="shared" si="19"/>
        <v>0</v>
      </c>
      <c r="CV15" s="73">
        <f t="shared" si="19"/>
        <v>0</v>
      </c>
      <c r="CW15" s="73">
        <f t="shared" si="19"/>
        <v>0</v>
      </c>
      <c r="CX15" s="73">
        <f t="shared" si="20"/>
        <v>0</v>
      </c>
      <c r="CY15" s="73">
        <f t="shared" si="20"/>
        <v>0</v>
      </c>
      <c r="CZ15" s="73">
        <f t="shared" si="20"/>
        <v>0</v>
      </c>
      <c r="DA15" s="73">
        <f t="shared" si="20"/>
        <v>0</v>
      </c>
      <c r="DB15" s="73">
        <f t="shared" si="20"/>
        <v>0</v>
      </c>
      <c r="DC15" s="73">
        <f t="shared" si="20"/>
        <v>0</v>
      </c>
      <c r="DD15" s="73">
        <f t="shared" si="20"/>
        <v>0</v>
      </c>
      <c r="DE15" s="73">
        <f t="shared" si="20"/>
        <v>0</v>
      </c>
      <c r="DF15" s="73">
        <f t="shared" si="20"/>
        <v>0</v>
      </c>
      <c r="DG15" s="73">
        <f t="shared" si="20"/>
        <v>0</v>
      </c>
      <c r="DH15" s="73">
        <f t="shared" si="20"/>
        <v>0</v>
      </c>
      <c r="DI15" s="73">
        <f t="shared" si="20"/>
        <v>0</v>
      </c>
      <c r="DJ15" s="73">
        <f t="shared" si="20"/>
        <v>0</v>
      </c>
      <c r="DK15" s="73">
        <f t="shared" si="20"/>
        <v>0</v>
      </c>
      <c r="DL15" s="73">
        <f t="shared" si="20"/>
        <v>0</v>
      </c>
      <c r="DM15" s="73">
        <f t="shared" si="20"/>
        <v>0</v>
      </c>
      <c r="DN15" s="73">
        <f t="shared" si="21"/>
        <v>0</v>
      </c>
      <c r="DO15" s="73">
        <f t="shared" si="21"/>
        <v>0</v>
      </c>
      <c r="DP15" s="73">
        <f t="shared" si="21"/>
        <v>0</v>
      </c>
      <c r="DQ15" s="73">
        <f t="shared" si="21"/>
        <v>0</v>
      </c>
      <c r="DR15" s="73">
        <f t="shared" si="21"/>
        <v>0</v>
      </c>
      <c r="DS15" s="73">
        <f t="shared" si="21"/>
        <v>0</v>
      </c>
      <c r="DT15" s="73">
        <f t="shared" si="21"/>
        <v>0</v>
      </c>
      <c r="DU15" s="73">
        <f t="shared" si="21"/>
        <v>0</v>
      </c>
      <c r="DV15" s="73">
        <f t="shared" si="21"/>
        <v>0</v>
      </c>
      <c r="DW15" s="73">
        <f t="shared" si="21"/>
        <v>0</v>
      </c>
      <c r="DX15" s="73">
        <f t="shared" si="21"/>
        <v>0</v>
      </c>
      <c r="DY15" s="73">
        <f t="shared" si="21"/>
        <v>0</v>
      </c>
      <c r="DZ15" s="73">
        <f t="shared" si="21"/>
        <v>0</v>
      </c>
      <c r="EA15" s="73">
        <f t="shared" si="21"/>
        <v>0</v>
      </c>
      <c r="EB15" s="73">
        <f t="shared" si="21"/>
        <v>0</v>
      </c>
      <c r="EC15" s="73">
        <f t="shared" si="21"/>
        <v>0</v>
      </c>
      <c r="ED15" s="73">
        <f t="shared" si="15"/>
        <v>0</v>
      </c>
      <c r="EE15" s="73">
        <f t="shared" si="15"/>
        <v>0</v>
      </c>
      <c r="EF15" s="73">
        <f t="shared" si="7"/>
        <v>0</v>
      </c>
      <c r="EG15" s="73">
        <f t="shared" si="7"/>
        <v>0</v>
      </c>
      <c r="EH15" s="73">
        <f t="shared" si="7"/>
        <v>0</v>
      </c>
      <c r="EI15" s="73">
        <f t="shared" si="7"/>
        <v>0</v>
      </c>
      <c r="EJ15" s="73">
        <f t="shared" si="7"/>
        <v>0</v>
      </c>
      <c r="EK15" s="73">
        <f t="shared" si="7"/>
        <v>0</v>
      </c>
      <c r="EL15" s="73">
        <f t="shared" si="7"/>
        <v>0</v>
      </c>
      <c r="EM15" s="73">
        <f t="shared" si="7"/>
        <v>0</v>
      </c>
      <c r="EN15" s="73">
        <f t="shared" si="7"/>
        <v>0</v>
      </c>
      <c r="EO15" s="73">
        <f t="shared" si="7"/>
        <v>0</v>
      </c>
      <c r="EP15" s="73">
        <f t="shared" si="7"/>
        <v>0</v>
      </c>
      <c r="EQ15" s="73">
        <f t="shared" si="7"/>
        <v>0</v>
      </c>
      <c r="ER15" s="73">
        <f t="shared" si="7"/>
        <v>0</v>
      </c>
      <c r="ES15" s="73">
        <f t="shared" si="7"/>
        <v>0</v>
      </c>
      <c r="ET15" s="74">
        <f t="shared" si="7"/>
        <v>0</v>
      </c>
    </row>
    <row r="16" spans="1:150" x14ac:dyDescent="0.35">
      <c r="A16" s="56">
        <f t="shared" si="10"/>
        <v>15</v>
      </c>
      <c r="B16" t="s">
        <v>18</v>
      </c>
      <c r="C16" s="57">
        <f>'Paramètres du time series model'!$B$2</f>
        <v>45809</v>
      </c>
      <c r="D16" s="57">
        <f t="shared" si="8"/>
        <v>47177</v>
      </c>
      <c r="E16">
        <f t="shared" si="11"/>
        <v>45</v>
      </c>
      <c r="F16" s="64">
        <f>VLOOKUP(B16,'Paramètres du time series model'!$G$14:$I$18,3,FALSE)</f>
        <v>50833333.333333336</v>
      </c>
      <c r="G16" s="72">
        <f t="shared" si="9"/>
        <v>50833333.333333336</v>
      </c>
      <c r="H16" s="73">
        <f t="shared" si="9"/>
        <v>50833333.333333336</v>
      </c>
      <c r="I16" s="73">
        <f t="shared" si="9"/>
        <v>50833333.333333336</v>
      </c>
      <c r="J16" s="73">
        <f t="shared" si="9"/>
        <v>50833333.333333336</v>
      </c>
      <c r="K16" s="73">
        <f t="shared" si="9"/>
        <v>50833333.333333336</v>
      </c>
      <c r="L16" s="73">
        <f t="shared" si="9"/>
        <v>50833333.333333336</v>
      </c>
      <c r="M16" s="73">
        <f t="shared" si="9"/>
        <v>50833333.333333336</v>
      </c>
      <c r="N16" s="73">
        <f t="shared" si="9"/>
        <v>50833333.333333336</v>
      </c>
      <c r="O16" s="73">
        <f t="shared" si="9"/>
        <v>50833333.333333336</v>
      </c>
      <c r="P16" s="73">
        <f t="shared" si="9"/>
        <v>50833333.333333336</v>
      </c>
      <c r="Q16" s="73">
        <f t="shared" si="9"/>
        <v>50833333.333333336</v>
      </c>
      <c r="R16" s="73">
        <f t="shared" si="9"/>
        <v>50833333.333333336</v>
      </c>
      <c r="S16" s="73">
        <f t="shared" si="9"/>
        <v>50833333.333333336</v>
      </c>
      <c r="T16" s="73">
        <f t="shared" si="9"/>
        <v>50833333.333333336</v>
      </c>
      <c r="U16" s="73">
        <f t="shared" si="9"/>
        <v>50833333.333333336</v>
      </c>
      <c r="V16" s="73">
        <f t="shared" si="9"/>
        <v>50833333.333333336</v>
      </c>
      <c r="W16" s="73">
        <f t="shared" si="16"/>
        <v>50833333.333333336</v>
      </c>
      <c r="X16" s="73">
        <f t="shared" si="16"/>
        <v>50833333.333333336</v>
      </c>
      <c r="Y16" s="73">
        <f t="shared" si="16"/>
        <v>50833333.333333336</v>
      </c>
      <c r="Z16" s="73">
        <f t="shared" si="16"/>
        <v>50833333.333333336</v>
      </c>
      <c r="AA16" s="73">
        <f t="shared" si="16"/>
        <v>50833333.333333336</v>
      </c>
      <c r="AB16" s="73">
        <f t="shared" si="16"/>
        <v>50833333.333333336</v>
      </c>
      <c r="AC16" s="73">
        <f t="shared" si="16"/>
        <v>50833333.333333336</v>
      </c>
      <c r="AD16" s="73">
        <f t="shared" si="16"/>
        <v>50833333.333333336</v>
      </c>
      <c r="AE16" s="73">
        <f t="shared" si="16"/>
        <v>50833333.333333336</v>
      </c>
      <c r="AF16" s="73">
        <f t="shared" si="16"/>
        <v>50833333.333333336</v>
      </c>
      <c r="AG16" s="73">
        <f t="shared" si="16"/>
        <v>50833333.333333336</v>
      </c>
      <c r="AH16" s="73">
        <f t="shared" si="16"/>
        <v>50833333.333333336</v>
      </c>
      <c r="AI16" s="73">
        <f t="shared" si="16"/>
        <v>50833333.333333336</v>
      </c>
      <c r="AJ16" s="73">
        <f t="shared" si="16"/>
        <v>50833333.333333336</v>
      </c>
      <c r="AK16" s="73">
        <f t="shared" si="16"/>
        <v>50833333.333333336</v>
      </c>
      <c r="AL16" s="73">
        <f t="shared" si="16"/>
        <v>50833333.333333336</v>
      </c>
      <c r="AM16" s="73">
        <f t="shared" si="17"/>
        <v>50833333.333333336</v>
      </c>
      <c r="AN16" s="73">
        <f t="shared" si="17"/>
        <v>50833333.333333336</v>
      </c>
      <c r="AO16" s="73">
        <f t="shared" si="17"/>
        <v>50833333.333333336</v>
      </c>
      <c r="AP16" s="73">
        <f t="shared" si="17"/>
        <v>50833333.333333336</v>
      </c>
      <c r="AQ16" s="73">
        <f t="shared" si="17"/>
        <v>50833333.333333336</v>
      </c>
      <c r="AR16" s="73">
        <f t="shared" si="17"/>
        <v>50833333.333333336</v>
      </c>
      <c r="AS16" s="73">
        <f t="shared" si="17"/>
        <v>50833333.333333336</v>
      </c>
      <c r="AT16" s="73">
        <f t="shared" si="17"/>
        <v>50833333.333333336</v>
      </c>
      <c r="AU16" s="73">
        <f t="shared" si="17"/>
        <v>50833333.333333336</v>
      </c>
      <c r="AV16" s="73">
        <f t="shared" si="17"/>
        <v>50833333.333333336</v>
      </c>
      <c r="AW16" s="73">
        <f t="shared" si="17"/>
        <v>50833333.333333336</v>
      </c>
      <c r="AX16" s="73">
        <f t="shared" si="17"/>
        <v>50833333.333333336</v>
      </c>
      <c r="AY16" s="73">
        <f t="shared" si="17"/>
        <v>50833333.333333336</v>
      </c>
      <c r="AZ16" s="73">
        <f t="shared" si="17"/>
        <v>50833333.333333336</v>
      </c>
      <c r="BA16" s="73">
        <f t="shared" si="17"/>
        <v>50833333.333333336</v>
      </c>
      <c r="BB16" s="73">
        <f t="shared" si="17"/>
        <v>50833333.333333336</v>
      </c>
      <c r="BC16" s="73">
        <f t="shared" si="18"/>
        <v>50833333.333333336</v>
      </c>
      <c r="BD16" s="73">
        <f t="shared" si="18"/>
        <v>50833333.333333336</v>
      </c>
      <c r="BE16" s="73">
        <f t="shared" si="18"/>
        <v>50833333.333333336</v>
      </c>
      <c r="BF16" s="73">
        <f t="shared" si="18"/>
        <v>50833333.333333336</v>
      </c>
      <c r="BG16" s="73">
        <f t="shared" si="18"/>
        <v>50833333.333333336</v>
      </c>
      <c r="BH16" s="73">
        <f t="shared" si="18"/>
        <v>50833333.333333336</v>
      </c>
      <c r="BI16" s="73">
        <f t="shared" si="18"/>
        <v>50833333.333333336</v>
      </c>
      <c r="BJ16" s="73">
        <f t="shared" si="18"/>
        <v>50833333.333333336</v>
      </c>
      <c r="BK16" s="73">
        <f t="shared" si="18"/>
        <v>50833333.333333336</v>
      </c>
      <c r="BL16" s="73">
        <f t="shared" si="18"/>
        <v>50833333.333333336</v>
      </c>
      <c r="BM16" s="73">
        <f t="shared" si="18"/>
        <v>50833333.333333336</v>
      </c>
      <c r="BN16" s="73">
        <f t="shared" si="18"/>
        <v>50833333.333333336</v>
      </c>
      <c r="BO16" s="73">
        <f t="shared" si="18"/>
        <v>50833333.333333336</v>
      </c>
      <c r="BP16" s="73">
        <f t="shared" si="18"/>
        <v>50833333.333333336</v>
      </c>
      <c r="BQ16" s="73">
        <f t="shared" si="18"/>
        <v>50833333.333333336</v>
      </c>
      <c r="BR16" s="73">
        <f t="shared" si="18"/>
        <v>50833333.333333336</v>
      </c>
      <c r="BS16" s="73">
        <f t="shared" si="14"/>
        <v>50833333.333333336</v>
      </c>
      <c r="BT16" s="73">
        <f t="shared" si="14"/>
        <v>50833333.333333336</v>
      </c>
      <c r="BU16" s="73">
        <f t="shared" si="14"/>
        <v>50833333.333333336</v>
      </c>
      <c r="BV16" s="73">
        <f t="shared" si="14"/>
        <v>50833333.333333336</v>
      </c>
      <c r="BW16" s="73">
        <f t="shared" si="14"/>
        <v>50833333.333333336</v>
      </c>
      <c r="BX16" s="73">
        <f t="shared" si="14"/>
        <v>50833333.333333336</v>
      </c>
      <c r="BY16" s="73">
        <f t="shared" si="14"/>
        <v>50833333.333333336</v>
      </c>
      <c r="BZ16" s="73">
        <f t="shared" si="14"/>
        <v>50833333.333333336</v>
      </c>
      <c r="CA16" s="73">
        <f t="shared" si="14"/>
        <v>50833333.333333336</v>
      </c>
      <c r="CB16" s="73">
        <f t="shared" si="14"/>
        <v>50833333.333333336</v>
      </c>
      <c r="CC16" s="73">
        <f t="shared" si="14"/>
        <v>50833333.333333336</v>
      </c>
      <c r="CD16" s="73">
        <f t="shared" si="14"/>
        <v>50833333.333333336</v>
      </c>
      <c r="CE16" s="73">
        <f t="shared" si="14"/>
        <v>50833333.333333336</v>
      </c>
      <c r="CF16" s="73">
        <f t="shared" si="14"/>
        <v>50833333.333333336</v>
      </c>
      <c r="CG16" s="73">
        <f t="shared" si="14"/>
        <v>50833333.333333336</v>
      </c>
      <c r="CH16" s="73">
        <f t="shared" si="19"/>
        <v>50833333.333333336</v>
      </c>
      <c r="CI16" s="73">
        <f t="shared" si="19"/>
        <v>50833333.333333336</v>
      </c>
      <c r="CJ16" s="73">
        <f t="shared" si="19"/>
        <v>50833333.333333336</v>
      </c>
      <c r="CK16" s="73">
        <f t="shared" si="19"/>
        <v>50833333.333333336</v>
      </c>
      <c r="CL16" s="73">
        <f t="shared" si="19"/>
        <v>50833333.333333336</v>
      </c>
      <c r="CM16" s="73">
        <f t="shared" si="19"/>
        <v>50833333.333333336</v>
      </c>
      <c r="CN16" s="73">
        <f t="shared" si="19"/>
        <v>50833333.333333336</v>
      </c>
      <c r="CO16" s="73">
        <f t="shared" si="19"/>
        <v>50833333.333333336</v>
      </c>
      <c r="CP16" s="73">
        <f t="shared" si="19"/>
        <v>50833333.333333336</v>
      </c>
      <c r="CQ16" s="73">
        <f t="shared" si="19"/>
        <v>50833333.333333336</v>
      </c>
      <c r="CR16" s="73">
        <f t="shared" si="19"/>
        <v>50833333.333333336</v>
      </c>
      <c r="CS16" s="73">
        <f t="shared" si="19"/>
        <v>0</v>
      </c>
      <c r="CT16" s="73">
        <f t="shared" si="19"/>
        <v>0</v>
      </c>
      <c r="CU16" s="73">
        <f t="shared" si="19"/>
        <v>0</v>
      </c>
      <c r="CV16" s="73">
        <f t="shared" si="19"/>
        <v>0</v>
      </c>
      <c r="CW16" s="73">
        <f t="shared" si="19"/>
        <v>0</v>
      </c>
      <c r="CX16" s="73">
        <f t="shared" si="20"/>
        <v>0</v>
      </c>
      <c r="CY16" s="73">
        <f t="shared" si="20"/>
        <v>0</v>
      </c>
      <c r="CZ16" s="73">
        <f t="shared" si="20"/>
        <v>0</v>
      </c>
      <c r="DA16" s="73">
        <f t="shared" si="20"/>
        <v>0</v>
      </c>
      <c r="DB16" s="73">
        <f t="shared" si="20"/>
        <v>0</v>
      </c>
      <c r="DC16" s="73">
        <f t="shared" si="20"/>
        <v>0</v>
      </c>
      <c r="DD16" s="73">
        <f t="shared" si="20"/>
        <v>0</v>
      </c>
      <c r="DE16" s="73">
        <f t="shared" si="20"/>
        <v>0</v>
      </c>
      <c r="DF16" s="73">
        <f t="shared" si="20"/>
        <v>0</v>
      </c>
      <c r="DG16" s="73">
        <f t="shared" si="20"/>
        <v>0</v>
      </c>
      <c r="DH16" s="73">
        <f t="shared" si="20"/>
        <v>0</v>
      </c>
      <c r="DI16" s="73">
        <f t="shared" si="20"/>
        <v>0</v>
      </c>
      <c r="DJ16" s="73">
        <f t="shared" si="20"/>
        <v>0</v>
      </c>
      <c r="DK16" s="73">
        <f t="shared" si="20"/>
        <v>0</v>
      </c>
      <c r="DL16" s="73">
        <f t="shared" si="20"/>
        <v>0</v>
      </c>
      <c r="DM16" s="73">
        <f t="shared" si="20"/>
        <v>0</v>
      </c>
      <c r="DN16" s="73">
        <f t="shared" si="21"/>
        <v>0</v>
      </c>
      <c r="DO16" s="73">
        <f t="shared" si="21"/>
        <v>0</v>
      </c>
      <c r="DP16" s="73">
        <f t="shared" si="21"/>
        <v>0</v>
      </c>
      <c r="DQ16" s="73">
        <f t="shared" si="21"/>
        <v>0</v>
      </c>
      <c r="DR16" s="73">
        <f t="shared" si="21"/>
        <v>0</v>
      </c>
      <c r="DS16" s="73">
        <f t="shared" si="21"/>
        <v>0</v>
      </c>
      <c r="DT16" s="73">
        <f t="shared" si="21"/>
        <v>0</v>
      </c>
      <c r="DU16" s="73">
        <f t="shared" si="21"/>
        <v>0</v>
      </c>
      <c r="DV16" s="73">
        <f t="shared" si="21"/>
        <v>0</v>
      </c>
      <c r="DW16" s="73">
        <f t="shared" si="21"/>
        <v>0</v>
      </c>
      <c r="DX16" s="73">
        <f t="shared" si="21"/>
        <v>0</v>
      </c>
      <c r="DY16" s="73">
        <f t="shared" si="21"/>
        <v>0</v>
      </c>
      <c r="DZ16" s="73">
        <f t="shared" si="21"/>
        <v>0</v>
      </c>
      <c r="EA16" s="73">
        <f t="shared" si="21"/>
        <v>0</v>
      </c>
      <c r="EB16" s="73">
        <f t="shared" si="21"/>
        <v>0</v>
      </c>
      <c r="EC16" s="73">
        <f t="shared" si="21"/>
        <v>0</v>
      </c>
      <c r="ED16" s="73">
        <f t="shared" si="15"/>
        <v>0</v>
      </c>
      <c r="EE16" s="73">
        <f t="shared" si="15"/>
        <v>0</v>
      </c>
      <c r="EF16" s="73">
        <f t="shared" si="7"/>
        <v>0</v>
      </c>
      <c r="EG16" s="73">
        <f t="shared" si="7"/>
        <v>0</v>
      </c>
      <c r="EH16" s="73">
        <f t="shared" si="7"/>
        <v>0</v>
      </c>
      <c r="EI16" s="73">
        <f t="shared" si="7"/>
        <v>0</v>
      </c>
      <c r="EJ16" s="73">
        <f t="shared" si="7"/>
        <v>0</v>
      </c>
      <c r="EK16" s="73">
        <f t="shared" si="7"/>
        <v>0</v>
      </c>
      <c r="EL16" s="73">
        <f t="shared" si="7"/>
        <v>0</v>
      </c>
      <c r="EM16" s="73">
        <f t="shared" si="7"/>
        <v>0</v>
      </c>
      <c r="EN16" s="73">
        <f t="shared" si="7"/>
        <v>0</v>
      </c>
      <c r="EO16" s="73">
        <f t="shared" si="7"/>
        <v>0</v>
      </c>
      <c r="EP16" s="73">
        <f t="shared" si="7"/>
        <v>0</v>
      </c>
      <c r="EQ16" s="73">
        <f t="shared" si="7"/>
        <v>0</v>
      </c>
      <c r="ER16" s="73">
        <f t="shared" si="7"/>
        <v>0</v>
      </c>
      <c r="ES16" s="73">
        <f t="shared" si="7"/>
        <v>0</v>
      </c>
      <c r="ET16" s="74">
        <f t="shared" si="7"/>
        <v>0</v>
      </c>
    </row>
    <row r="17" spans="1:150" x14ac:dyDescent="0.35">
      <c r="A17" s="56">
        <f t="shared" si="10"/>
        <v>16</v>
      </c>
      <c r="B17" t="s">
        <v>18</v>
      </c>
      <c r="C17" s="57">
        <f>'Paramètres du time series model'!$B$2</f>
        <v>45809</v>
      </c>
      <c r="D17" s="57">
        <f t="shared" si="8"/>
        <v>47269</v>
      </c>
      <c r="E17">
        <f t="shared" si="11"/>
        <v>48</v>
      </c>
      <c r="F17" s="64">
        <f>VLOOKUP(B17,'Paramètres du time series model'!$G$14:$I$18,3,FALSE)</f>
        <v>50833333.333333336</v>
      </c>
      <c r="G17" s="72">
        <f t="shared" si="9"/>
        <v>50833333.333333336</v>
      </c>
      <c r="H17" s="73">
        <f t="shared" si="9"/>
        <v>50833333.333333336</v>
      </c>
      <c r="I17" s="73">
        <f t="shared" si="9"/>
        <v>50833333.333333336</v>
      </c>
      <c r="J17" s="73">
        <f t="shared" si="9"/>
        <v>50833333.333333336</v>
      </c>
      <c r="K17" s="73">
        <f t="shared" si="9"/>
        <v>50833333.333333336</v>
      </c>
      <c r="L17" s="73">
        <f t="shared" si="9"/>
        <v>50833333.333333336</v>
      </c>
      <c r="M17" s="73">
        <f t="shared" si="9"/>
        <v>50833333.333333336</v>
      </c>
      <c r="N17" s="73">
        <f t="shared" si="9"/>
        <v>50833333.333333336</v>
      </c>
      <c r="O17" s="73">
        <f t="shared" si="9"/>
        <v>50833333.333333336</v>
      </c>
      <c r="P17" s="73">
        <f t="shared" si="9"/>
        <v>50833333.333333336</v>
      </c>
      <c r="Q17" s="73">
        <f t="shared" si="9"/>
        <v>50833333.333333336</v>
      </c>
      <c r="R17" s="73">
        <f t="shared" si="9"/>
        <v>50833333.333333336</v>
      </c>
      <c r="S17" s="73">
        <f t="shared" si="9"/>
        <v>50833333.333333336</v>
      </c>
      <c r="T17" s="73">
        <f t="shared" si="9"/>
        <v>50833333.333333336</v>
      </c>
      <c r="U17" s="73">
        <f t="shared" si="9"/>
        <v>50833333.333333336</v>
      </c>
      <c r="V17" s="73">
        <f t="shared" si="9"/>
        <v>50833333.333333336</v>
      </c>
      <c r="W17" s="73">
        <f t="shared" si="16"/>
        <v>50833333.333333336</v>
      </c>
      <c r="X17" s="73">
        <f t="shared" si="16"/>
        <v>50833333.333333336</v>
      </c>
      <c r="Y17" s="73">
        <f t="shared" si="16"/>
        <v>50833333.333333336</v>
      </c>
      <c r="Z17" s="73">
        <f t="shared" si="16"/>
        <v>50833333.333333336</v>
      </c>
      <c r="AA17" s="73">
        <f t="shared" si="16"/>
        <v>50833333.333333336</v>
      </c>
      <c r="AB17" s="73">
        <f t="shared" si="16"/>
        <v>50833333.333333336</v>
      </c>
      <c r="AC17" s="73">
        <f t="shared" si="16"/>
        <v>50833333.333333336</v>
      </c>
      <c r="AD17" s="73">
        <f t="shared" si="16"/>
        <v>50833333.333333336</v>
      </c>
      <c r="AE17" s="73">
        <f t="shared" si="16"/>
        <v>50833333.333333336</v>
      </c>
      <c r="AF17" s="73">
        <f t="shared" si="16"/>
        <v>50833333.333333336</v>
      </c>
      <c r="AG17" s="73">
        <f t="shared" si="16"/>
        <v>50833333.333333336</v>
      </c>
      <c r="AH17" s="73">
        <f t="shared" si="16"/>
        <v>50833333.333333336</v>
      </c>
      <c r="AI17" s="73">
        <f t="shared" si="16"/>
        <v>50833333.333333336</v>
      </c>
      <c r="AJ17" s="73">
        <f t="shared" si="16"/>
        <v>50833333.333333336</v>
      </c>
      <c r="AK17" s="73">
        <f t="shared" si="16"/>
        <v>50833333.333333336</v>
      </c>
      <c r="AL17" s="73">
        <f t="shared" si="16"/>
        <v>50833333.333333336</v>
      </c>
      <c r="AM17" s="73">
        <f t="shared" si="17"/>
        <v>50833333.333333336</v>
      </c>
      <c r="AN17" s="73">
        <f t="shared" si="17"/>
        <v>50833333.333333336</v>
      </c>
      <c r="AO17" s="73">
        <f t="shared" si="17"/>
        <v>50833333.333333336</v>
      </c>
      <c r="AP17" s="73">
        <f t="shared" si="17"/>
        <v>50833333.333333336</v>
      </c>
      <c r="AQ17" s="73">
        <f t="shared" si="17"/>
        <v>50833333.333333336</v>
      </c>
      <c r="AR17" s="73">
        <f t="shared" si="17"/>
        <v>50833333.333333336</v>
      </c>
      <c r="AS17" s="73">
        <f t="shared" si="17"/>
        <v>50833333.333333336</v>
      </c>
      <c r="AT17" s="73">
        <f t="shared" si="17"/>
        <v>50833333.333333336</v>
      </c>
      <c r="AU17" s="73">
        <f t="shared" si="17"/>
        <v>50833333.333333336</v>
      </c>
      <c r="AV17" s="73">
        <f t="shared" si="17"/>
        <v>50833333.333333336</v>
      </c>
      <c r="AW17" s="73">
        <f t="shared" si="17"/>
        <v>50833333.333333336</v>
      </c>
      <c r="AX17" s="73">
        <f t="shared" si="17"/>
        <v>50833333.333333336</v>
      </c>
      <c r="AY17" s="73">
        <f t="shared" si="17"/>
        <v>50833333.333333336</v>
      </c>
      <c r="AZ17" s="73">
        <f t="shared" si="17"/>
        <v>50833333.333333336</v>
      </c>
      <c r="BA17" s="73">
        <f t="shared" si="17"/>
        <v>50833333.333333336</v>
      </c>
      <c r="BB17" s="73">
        <f t="shared" si="17"/>
        <v>50833333.333333336</v>
      </c>
      <c r="BC17" s="73">
        <f t="shared" si="18"/>
        <v>50833333.333333336</v>
      </c>
      <c r="BD17" s="73">
        <f t="shared" si="18"/>
        <v>50833333.333333336</v>
      </c>
      <c r="BE17" s="73">
        <f t="shared" si="18"/>
        <v>50833333.333333336</v>
      </c>
      <c r="BF17" s="73">
        <f t="shared" si="18"/>
        <v>50833333.333333336</v>
      </c>
      <c r="BG17" s="73">
        <f t="shared" si="18"/>
        <v>50833333.333333336</v>
      </c>
      <c r="BH17" s="73">
        <f t="shared" si="18"/>
        <v>50833333.333333336</v>
      </c>
      <c r="BI17" s="73">
        <f t="shared" si="18"/>
        <v>50833333.333333336</v>
      </c>
      <c r="BJ17" s="73">
        <f t="shared" si="18"/>
        <v>50833333.333333336</v>
      </c>
      <c r="BK17" s="73">
        <f t="shared" si="18"/>
        <v>50833333.333333336</v>
      </c>
      <c r="BL17" s="73">
        <f t="shared" si="18"/>
        <v>50833333.333333336</v>
      </c>
      <c r="BM17" s="73">
        <f t="shared" si="18"/>
        <v>50833333.333333336</v>
      </c>
      <c r="BN17" s="73">
        <f t="shared" si="18"/>
        <v>50833333.333333336</v>
      </c>
      <c r="BO17" s="73">
        <f t="shared" si="18"/>
        <v>50833333.333333336</v>
      </c>
      <c r="BP17" s="73">
        <f t="shared" si="18"/>
        <v>50833333.333333336</v>
      </c>
      <c r="BQ17" s="73">
        <f t="shared" si="18"/>
        <v>50833333.333333336</v>
      </c>
      <c r="BR17" s="73">
        <f t="shared" si="18"/>
        <v>50833333.333333336</v>
      </c>
      <c r="BS17" s="73">
        <f t="shared" si="14"/>
        <v>50833333.333333336</v>
      </c>
      <c r="BT17" s="73">
        <f t="shared" si="14"/>
        <v>50833333.333333336</v>
      </c>
      <c r="BU17" s="73">
        <f t="shared" si="14"/>
        <v>50833333.333333336</v>
      </c>
      <c r="BV17" s="73">
        <f t="shared" si="14"/>
        <v>50833333.333333336</v>
      </c>
      <c r="BW17" s="73">
        <f t="shared" si="14"/>
        <v>50833333.333333336</v>
      </c>
      <c r="BX17" s="73">
        <f t="shared" si="14"/>
        <v>50833333.333333336</v>
      </c>
      <c r="BY17" s="73">
        <f t="shared" si="14"/>
        <v>50833333.333333336</v>
      </c>
      <c r="BZ17" s="73">
        <f t="shared" si="14"/>
        <v>50833333.333333336</v>
      </c>
      <c r="CA17" s="73">
        <f t="shared" si="14"/>
        <v>50833333.333333336</v>
      </c>
      <c r="CB17" s="73">
        <f t="shared" si="14"/>
        <v>50833333.333333336</v>
      </c>
      <c r="CC17" s="73">
        <f t="shared" si="14"/>
        <v>50833333.333333336</v>
      </c>
      <c r="CD17" s="73">
        <f t="shared" si="14"/>
        <v>50833333.333333336</v>
      </c>
      <c r="CE17" s="73">
        <f t="shared" si="14"/>
        <v>50833333.333333336</v>
      </c>
      <c r="CF17" s="73">
        <f t="shared" si="14"/>
        <v>50833333.333333336</v>
      </c>
      <c r="CG17" s="73">
        <f t="shared" si="14"/>
        <v>50833333.333333336</v>
      </c>
      <c r="CH17" s="73">
        <f t="shared" si="19"/>
        <v>50833333.333333336</v>
      </c>
      <c r="CI17" s="73">
        <f t="shared" si="19"/>
        <v>50833333.333333336</v>
      </c>
      <c r="CJ17" s="73">
        <f t="shared" si="19"/>
        <v>50833333.333333336</v>
      </c>
      <c r="CK17" s="73">
        <f t="shared" si="19"/>
        <v>50833333.333333336</v>
      </c>
      <c r="CL17" s="73">
        <f t="shared" si="19"/>
        <v>50833333.333333336</v>
      </c>
      <c r="CM17" s="73">
        <f t="shared" si="19"/>
        <v>50833333.333333336</v>
      </c>
      <c r="CN17" s="73">
        <f t="shared" si="19"/>
        <v>50833333.333333336</v>
      </c>
      <c r="CO17" s="73">
        <f t="shared" si="19"/>
        <v>50833333.333333336</v>
      </c>
      <c r="CP17" s="73">
        <f t="shared" si="19"/>
        <v>50833333.333333336</v>
      </c>
      <c r="CQ17" s="73">
        <f t="shared" si="19"/>
        <v>50833333.333333336</v>
      </c>
      <c r="CR17" s="73">
        <f t="shared" si="19"/>
        <v>50833333.333333336</v>
      </c>
      <c r="CS17" s="73">
        <f t="shared" si="19"/>
        <v>50833333.333333336</v>
      </c>
      <c r="CT17" s="73">
        <f t="shared" si="19"/>
        <v>50833333.333333336</v>
      </c>
      <c r="CU17" s="73">
        <f t="shared" si="19"/>
        <v>50833333.333333336</v>
      </c>
      <c r="CV17" s="73">
        <f t="shared" si="19"/>
        <v>50833333.333333336</v>
      </c>
      <c r="CW17" s="73">
        <f t="shared" si="19"/>
        <v>50833333.333333336</v>
      </c>
      <c r="CX17" s="73">
        <f t="shared" si="20"/>
        <v>50833333.333333336</v>
      </c>
      <c r="CY17" s="73">
        <f t="shared" si="20"/>
        <v>0</v>
      </c>
      <c r="CZ17" s="73">
        <f t="shared" si="20"/>
        <v>0</v>
      </c>
      <c r="DA17" s="73">
        <f t="shared" si="20"/>
        <v>0</v>
      </c>
      <c r="DB17" s="73">
        <f t="shared" si="20"/>
        <v>0</v>
      </c>
      <c r="DC17" s="73">
        <f t="shared" si="20"/>
        <v>0</v>
      </c>
      <c r="DD17" s="73">
        <f t="shared" si="20"/>
        <v>0</v>
      </c>
      <c r="DE17" s="73">
        <f t="shared" si="20"/>
        <v>0</v>
      </c>
      <c r="DF17" s="73">
        <f t="shared" si="20"/>
        <v>0</v>
      </c>
      <c r="DG17" s="73">
        <f t="shared" si="20"/>
        <v>0</v>
      </c>
      <c r="DH17" s="73">
        <f t="shared" si="20"/>
        <v>0</v>
      </c>
      <c r="DI17" s="73">
        <f t="shared" si="20"/>
        <v>0</v>
      </c>
      <c r="DJ17" s="73">
        <f t="shared" si="20"/>
        <v>0</v>
      </c>
      <c r="DK17" s="73">
        <f t="shared" si="20"/>
        <v>0</v>
      </c>
      <c r="DL17" s="73">
        <f t="shared" si="20"/>
        <v>0</v>
      </c>
      <c r="DM17" s="73">
        <f t="shared" si="20"/>
        <v>0</v>
      </c>
      <c r="DN17" s="73">
        <f t="shared" si="21"/>
        <v>0</v>
      </c>
      <c r="DO17" s="73">
        <f t="shared" si="21"/>
        <v>0</v>
      </c>
      <c r="DP17" s="73">
        <f t="shared" si="21"/>
        <v>0</v>
      </c>
      <c r="DQ17" s="73">
        <f t="shared" si="21"/>
        <v>0</v>
      </c>
      <c r="DR17" s="73">
        <f t="shared" si="21"/>
        <v>0</v>
      </c>
      <c r="DS17" s="73">
        <f t="shared" si="21"/>
        <v>0</v>
      </c>
      <c r="DT17" s="73">
        <f t="shared" si="21"/>
        <v>0</v>
      </c>
      <c r="DU17" s="73">
        <f t="shared" si="21"/>
        <v>0</v>
      </c>
      <c r="DV17" s="73">
        <f t="shared" si="21"/>
        <v>0</v>
      </c>
      <c r="DW17" s="73">
        <f t="shared" si="21"/>
        <v>0</v>
      </c>
      <c r="DX17" s="73">
        <f t="shared" si="21"/>
        <v>0</v>
      </c>
      <c r="DY17" s="73">
        <f t="shared" si="21"/>
        <v>0</v>
      </c>
      <c r="DZ17" s="73">
        <f t="shared" si="21"/>
        <v>0</v>
      </c>
      <c r="EA17" s="73">
        <f t="shared" si="21"/>
        <v>0</v>
      </c>
      <c r="EB17" s="73">
        <f t="shared" si="21"/>
        <v>0</v>
      </c>
      <c r="EC17" s="73">
        <f t="shared" si="21"/>
        <v>0</v>
      </c>
      <c r="ED17" s="73">
        <f t="shared" si="15"/>
        <v>0</v>
      </c>
      <c r="EE17" s="73">
        <f t="shared" si="15"/>
        <v>0</v>
      </c>
      <c r="EF17" s="73">
        <f t="shared" si="15"/>
        <v>0</v>
      </c>
      <c r="EG17" s="73">
        <f t="shared" si="15"/>
        <v>0</v>
      </c>
      <c r="EH17" s="73">
        <f t="shared" si="15"/>
        <v>0</v>
      </c>
      <c r="EI17" s="73">
        <f t="shared" si="15"/>
        <v>0</v>
      </c>
      <c r="EJ17" s="73">
        <f t="shared" si="15"/>
        <v>0</v>
      </c>
      <c r="EK17" s="73">
        <f t="shared" si="15"/>
        <v>0</v>
      </c>
      <c r="EL17" s="73">
        <f t="shared" si="15"/>
        <v>0</v>
      </c>
      <c r="EM17" s="73">
        <f t="shared" si="15"/>
        <v>0</v>
      </c>
      <c r="EN17" s="73">
        <f t="shared" si="15"/>
        <v>0</v>
      </c>
      <c r="EO17" s="73">
        <f t="shared" si="15"/>
        <v>0</v>
      </c>
      <c r="EP17" s="73">
        <f t="shared" si="15"/>
        <v>0</v>
      </c>
      <c r="EQ17" s="73">
        <f t="shared" si="15"/>
        <v>0</v>
      </c>
      <c r="ER17" s="73">
        <f t="shared" si="15"/>
        <v>0</v>
      </c>
      <c r="ES17" s="73">
        <f t="shared" si="15"/>
        <v>0</v>
      </c>
      <c r="ET17" s="74">
        <f t="shared" ref="ET17:ET31" si="22">IF($D17&gt;=ET$1,$F17,0)</f>
        <v>0</v>
      </c>
    </row>
    <row r="18" spans="1:150" x14ac:dyDescent="0.35">
      <c r="A18" s="56">
        <f t="shared" si="10"/>
        <v>17</v>
      </c>
      <c r="B18" t="s">
        <v>18</v>
      </c>
      <c r="C18" s="57">
        <f>'Paramètres du time series model'!$B$2</f>
        <v>45809</v>
      </c>
      <c r="D18" s="57">
        <f t="shared" si="8"/>
        <v>47361</v>
      </c>
      <c r="E18">
        <f t="shared" si="11"/>
        <v>51</v>
      </c>
      <c r="F18" s="64">
        <f>VLOOKUP(B18,'Paramètres du time series model'!$G$14:$I$18,3,FALSE)</f>
        <v>50833333.333333336</v>
      </c>
      <c r="G18" s="72">
        <f t="shared" si="9"/>
        <v>50833333.333333336</v>
      </c>
      <c r="H18" s="73">
        <f t="shared" si="9"/>
        <v>50833333.333333336</v>
      </c>
      <c r="I18" s="73">
        <f t="shared" si="9"/>
        <v>50833333.333333336</v>
      </c>
      <c r="J18" s="73">
        <f t="shared" si="9"/>
        <v>50833333.333333336</v>
      </c>
      <c r="K18" s="73">
        <f t="shared" si="9"/>
        <v>50833333.333333336</v>
      </c>
      <c r="L18" s="73">
        <f t="shared" si="9"/>
        <v>50833333.333333336</v>
      </c>
      <c r="M18" s="73">
        <f t="shared" si="9"/>
        <v>50833333.333333336</v>
      </c>
      <c r="N18" s="73">
        <f t="shared" si="9"/>
        <v>50833333.333333336</v>
      </c>
      <c r="O18" s="73">
        <f t="shared" si="9"/>
        <v>50833333.333333336</v>
      </c>
      <c r="P18" s="73">
        <f t="shared" si="9"/>
        <v>50833333.333333336</v>
      </c>
      <c r="Q18" s="73">
        <f t="shared" si="9"/>
        <v>50833333.333333336</v>
      </c>
      <c r="R18" s="73">
        <f t="shared" si="9"/>
        <v>50833333.333333336</v>
      </c>
      <c r="S18" s="73">
        <f t="shared" si="9"/>
        <v>50833333.333333336</v>
      </c>
      <c r="T18" s="73">
        <f t="shared" si="9"/>
        <v>50833333.333333336</v>
      </c>
      <c r="U18" s="73">
        <f t="shared" si="9"/>
        <v>50833333.333333336</v>
      </c>
      <c r="V18" s="73">
        <f t="shared" si="9"/>
        <v>50833333.333333336</v>
      </c>
      <c r="W18" s="73">
        <f t="shared" si="16"/>
        <v>50833333.333333336</v>
      </c>
      <c r="X18" s="73">
        <f t="shared" si="16"/>
        <v>50833333.333333336</v>
      </c>
      <c r="Y18" s="73">
        <f t="shared" si="16"/>
        <v>50833333.333333336</v>
      </c>
      <c r="Z18" s="73">
        <f t="shared" si="16"/>
        <v>50833333.333333336</v>
      </c>
      <c r="AA18" s="73">
        <f t="shared" si="16"/>
        <v>50833333.333333336</v>
      </c>
      <c r="AB18" s="73">
        <f t="shared" si="16"/>
        <v>50833333.333333336</v>
      </c>
      <c r="AC18" s="73">
        <f t="shared" si="16"/>
        <v>50833333.333333336</v>
      </c>
      <c r="AD18" s="73">
        <f t="shared" si="16"/>
        <v>50833333.333333336</v>
      </c>
      <c r="AE18" s="73">
        <f t="shared" si="16"/>
        <v>50833333.333333336</v>
      </c>
      <c r="AF18" s="73">
        <f t="shared" si="16"/>
        <v>50833333.333333336</v>
      </c>
      <c r="AG18" s="73">
        <f t="shared" si="16"/>
        <v>50833333.333333336</v>
      </c>
      <c r="AH18" s="73">
        <f t="shared" si="16"/>
        <v>50833333.333333336</v>
      </c>
      <c r="AI18" s="73">
        <f t="shared" si="16"/>
        <v>50833333.333333336</v>
      </c>
      <c r="AJ18" s="73">
        <f t="shared" si="16"/>
        <v>50833333.333333336</v>
      </c>
      <c r="AK18" s="73">
        <f t="shared" si="16"/>
        <v>50833333.333333336</v>
      </c>
      <c r="AL18" s="73">
        <f t="shared" si="16"/>
        <v>50833333.333333336</v>
      </c>
      <c r="AM18" s="73">
        <f t="shared" si="17"/>
        <v>50833333.333333336</v>
      </c>
      <c r="AN18" s="73">
        <f t="shared" si="17"/>
        <v>50833333.333333336</v>
      </c>
      <c r="AO18" s="73">
        <f t="shared" si="17"/>
        <v>50833333.333333336</v>
      </c>
      <c r="AP18" s="73">
        <f t="shared" si="17"/>
        <v>50833333.333333336</v>
      </c>
      <c r="AQ18" s="73">
        <f t="shared" si="17"/>
        <v>50833333.333333336</v>
      </c>
      <c r="AR18" s="73">
        <f t="shared" si="17"/>
        <v>50833333.333333336</v>
      </c>
      <c r="AS18" s="73">
        <f t="shared" si="17"/>
        <v>50833333.333333336</v>
      </c>
      <c r="AT18" s="73">
        <f t="shared" si="17"/>
        <v>50833333.333333336</v>
      </c>
      <c r="AU18" s="73">
        <f t="shared" si="17"/>
        <v>50833333.333333336</v>
      </c>
      <c r="AV18" s="73">
        <f t="shared" si="17"/>
        <v>50833333.333333336</v>
      </c>
      <c r="AW18" s="73">
        <f t="shared" si="17"/>
        <v>50833333.333333336</v>
      </c>
      <c r="AX18" s="73">
        <f t="shared" si="17"/>
        <v>50833333.333333336</v>
      </c>
      <c r="AY18" s="73">
        <f t="shared" si="17"/>
        <v>50833333.333333336</v>
      </c>
      <c r="AZ18" s="73">
        <f t="shared" si="17"/>
        <v>50833333.333333336</v>
      </c>
      <c r="BA18" s="73">
        <f t="shared" si="17"/>
        <v>50833333.333333336</v>
      </c>
      <c r="BB18" s="73">
        <f t="shared" si="17"/>
        <v>50833333.333333336</v>
      </c>
      <c r="BC18" s="73">
        <f t="shared" si="18"/>
        <v>50833333.333333336</v>
      </c>
      <c r="BD18" s="73">
        <f t="shared" si="18"/>
        <v>50833333.333333336</v>
      </c>
      <c r="BE18" s="73">
        <f t="shared" si="18"/>
        <v>50833333.333333336</v>
      </c>
      <c r="BF18" s="73">
        <f t="shared" si="18"/>
        <v>50833333.333333336</v>
      </c>
      <c r="BG18" s="73">
        <f t="shared" si="18"/>
        <v>50833333.333333336</v>
      </c>
      <c r="BH18" s="73">
        <f t="shared" si="18"/>
        <v>50833333.333333336</v>
      </c>
      <c r="BI18" s="73">
        <f t="shared" si="18"/>
        <v>50833333.333333336</v>
      </c>
      <c r="BJ18" s="73">
        <f t="shared" si="18"/>
        <v>50833333.333333336</v>
      </c>
      <c r="BK18" s="73">
        <f t="shared" si="18"/>
        <v>50833333.333333336</v>
      </c>
      <c r="BL18" s="73">
        <f t="shared" si="18"/>
        <v>50833333.333333336</v>
      </c>
      <c r="BM18" s="73">
        <f t="shared" si="18"/>
        <v>50833333.333333336</v>
      </c>
      <c r="BN18" s="73">
        <f t="shared" si="18"/>
        <v>50833333.333333336</v>
      </c>
      <c r="BO18" s="73">
        <f t="shared" si="18"/>
        <v>50833333.333333336</v>
      </c>
      <c r="BP18" s="73">
        <f t="shared" si="18"/>
        <v>50833333.333333336</v>
      </c>
      <c r="BQ18" s="73">
        <f t="shared" si="18"/>
        <v>50833333.333333336</v>
      </c>
      <c r="BR18" s="73">
        <f t="shared" si="18"/>
        <v>50833333.333333336</v>
      </c>
      <c r="BS18" s="73">
        <f t="shared" si="14"/>
        <v>50833333.333333336</v>
      </c>
      <c r="BT18" s="73">
        <f t="shared" si="14"/>
        <v>50833333.333333336</v>
      </c>
      <c r="BU18" s="73">
        <f t="shared" si="14"/>
        <v>50833333.333333336</v>
      </c>
      <c r="BV18" s="73">
        <f t="shared" si="14"/>
        <v>50833333.333333336</v>
      </c>
      <c r="BW18" s="73">
        <f t="shared" si="14"/>
        <v>50833333.333333336</v>
      </c>
      <c r="BX18" s="73">
        <f t="shared" si="14"/>
        <v>50833333.333333336</v>
      </c>
      <c r="BY18" s="73">
        <f t="shared" si="14"/>
        <v>50833333.333333336</v>
      </c>
      <c r="BZ18" s="73">
        <f t="shared" si="14"/>
        <v>50833333.333333336</v>
      </c>
      <c r="CA18" s="73">
        <f t="shared" si="14"/>
        <v>50833333.333333336</v>
      </c>
      <c r="CB18" s="73">
        <f t="shared" si="14"/>
        <v>50833333.333333336</v>
      </c>
      <c r="CC18" s="73">
        <f t="shared" si="14"/>
        <v>50833333.333333336</v>
      </c>
      <c r="CD18" s="73">
        <f t="shared" si="14"/>
        <v>50833333.333333336</v>
      </c>
      <c r="CE18" s="73">
        <f t="shared" si="14"/>
        <v>50833333.333333336</v>
      </c>
      <c r="CF18" s="73">
        <f t="shared" si="14"/>
        <v>50833333.333333336</v>
      </c>
      <c r="CG18" s="73">
        <f t="shared" si="14"/>
        <v>50833333.333333336</v>
      </c>
      <c r="CH18" s="73">
        <f t="shared" si="19"/>
        <v>50833333.333333336</v>
      </c>
      <c r="CI18" s="73">
        <f t="shared" si="19"/>
        <v>50833333.333333336</v>
      </c>
      <c r="CJ18" s="73">
        <f t="shared" si="19"/>
        <v>50833333.333333336</v>
      </c>
      <c r="CK18" s="73">
        <f t="shared" si="19"/>
        <v>50833333.333333336</v>
      </c>
      <c r="CL18" s="73">
        <f t="shared" si="19"/>
        <v>50833333.333333336</v>
      </c>
      <c r="CM18" s="73">
        <f t="shared" si="19"/>
        <v>50833333.333333336</v>
      </c>
      <c r="CN18" s="73">
        <f t="shared" si="19"/>
        <v>50833333.333333336</v>
      </c>
      <c r="CO18" s="73">
        <f t="shared" si="19"/>
        <v>50833333.333333336</v>
      </c>
      <c r="CP18" s="73">
        <f t="shared" si="19"/>
        <v>50833333.333333336</v>
      </c>
      <c r="CQ18" s="73">
        <f t="shared" si="19"/>
        <v>50833333.333333336</v>
      </c>
      <c r="CR18" s="73">
        <f t="shared" si="19"/>
        <v>50833333.333333336</v>
      </c>
      <c r="CS18" s="73">
        <f t="shared" si="19"/>
        <v>50833333.333333336</v>
      </c>
      <c r="CT18" s="73">
        <f t="shared" si="19"/>
        <v>50833333.333333336</v>
      </c>
      <c r="CU18" s="73">
        <f t="shared" si="19"/>
        <v>50833333.333333336</v>
      </c>
      <c r="CV18" s="73">
        <f t="shared" si="19"/>
        <v>50833333.333333336</v>
      </c>
      <c r="CW18" s="73">
        <f t="shared" si="19"/>
        <v>50833333.333333336</v>
      </c>
      <c r="CX18" s="73">
        <f t="shared" si="20"/>
        <v>50833333.333333336</v>
      </c>
      <c r="CY18" s="73">
        <f t="shared" si="20"/>
        <v>50833333.333333336</v>
      </c>
      <c r="CZ18" s="73">
        <f t="shared" si="20"/>
        <v>50833333.333333336</v>
      </c>
      <c r="DA18" s="73">
        <f t="shared" si="20"/>
        <v>50833333.333333336</v>
      </c>
      <c r="DB18" s="73">
        <f t="shared" si="20"/>
        <v>50833333.333333336</v>
      </c>
      <c r="DC18" s="73">
        <f t="shared" si="20"/>
        <v>50833333.333333336</v>
      </c>
      <c r="DD18" s="73">
        <f t="shared" si="20"/>
        <v>50833333.333333336</v>
      </c>
      <c r="DE18" s="73">
        <f t="shared" si="20"/>
        <v>0</v>
      </c>
      <c r="DF18" s="73">
        <f t="shared" si="20"/>
        <v>0</v>
      </c>
      <c r="DG18" s="73">
        <f t="shared" si="20"/>
        <v>0</v>
      </c>
      <c r="DH18" s="73">
        <f t="shared" si="20"/>
        <v>0</v>
      </c>
      <c r="DI18" s="73">
        <f t="shared" si="20"/>
        <v>0</v>
      </c>
      <c r="DJ18" s="73">
        <f t="shared" si="20"/>
        <v>0</v>
      </c>
      <c r="DK18" s="73">
        <f t="shared" si="20"/>
        <v>0</v>
      </c>
      <c r="DL18" s="73">
        <f t="shared" si="20"/>
        <v>0</v>
      </c>
      <c r="DM18" s="73">
        <f t="shared" si="20"/>
        <v>0</v>
      </c>
      <c r="DN18" s="73">
        <f t="shared" si="21"/>
        <v>0</v>
      </c>
      <c r="DO18" s="73">
        <f t="shared" si="21"/>
        <v>0</v>
      </c>
      <c r="DP18" s="73">
        <f t="shared" si="21"/>
        <v>0</v>
      </c>
      <c r="DQ18" s="73">
        <f t="shared" si="21"/>
        <v>0</v>
      </c>
      <c r="DR18" s="73">
        <f t="shared" si="21"/>
        <v>0</v>
      </c>
      <c r="DS18" s="73">
        <f t="shared" si="21"/>
        <v>0</v>
      </c>
      <c r="DT18" s="73">
        <f t="shared" si="21"/>
        <v>0</v>
      </c>
      <c r="DU18" s="73">
        <f t="shared" si="21"/>
        <v>0</v>
      </c>
      <c r="DV18" s="73">
        <f t="shared" si="21"/>
        <v>0</v>
      </c>
      <c r="DW18" s="73">
        <f t="shared" si="21"/>
        <v>0</v>
      </c>
      <c r="DX18" s="73">
        <f t="shared" si="21"/>
        <v>0</v>
      </c>
      <c r="DY18" s="73">
        <f t="shared" si="21"/>
        <v>0</v>
      </c>
      <c r="DZ18" s="73">
        <f t="shared" si="21"/>
        <v>0</v>
      </c>
      <c r="EA18" s="73">
        <f t="shared" si="21"/>
        <v>0</v>
      </c>
      <c r="EB18" s="73">
        <f t="shared" si="21"/>
        <v>0</v>
      </c>
      <c r="EC18" s="73">
        <f t="shared" si="21"/>
        <v>0</v>
      </c>
      <c r="ED18" s="73">
        <f t="shared" si="15"/>
        <v>0</v>
      </c>
      <c r="EE18" s="73">
        <f t="shared" si="15"/>
        <v>0</v>
      </c>
      <c r="EF18" s="73">
        <f t="shared" si="15"/>
        <v>0</v>
      </c>
      <c r="EG18" s="73">
        <f t="shared" si="15"/>
        <v>0</v>
      </c>
      <c r="EH18" s="73">
        <f t="shared" si="15"/>
        <v>0</v>
      </c>
      <c r="EI18" s="73">
        <f t="shared" si="15"/>
        <v>0</v>
      </c>
      <c r="EJ18" s="73">
        <f t="shared" si="15"/>
        <v>0</v>
      </c>
      <c r="EK18" s="73">
        <f t="shared" si="15"/>
        <v>0</v>
      </c>
      <c r="EL18" s="73">
        <f t="shared" si="15"/>
        <v>0</v>
      </c>
      <c r="EM18" s="73">
        <f t="shared" si="15"/>
        <v>0</v>
      </c>
      <c r="EN18" s="73">
        <f t="shared" si="15"/>
        <v>0</v>
      </c>
      <c r="EO18" s="73">
        <f t="shared" si="15"/>
        <v>0</v>
      </c>
      <c r="EP18" s="73">
        <f t="shared" si="15"/>
        <v>0</v>
      </c>
      <c r="EQ18" s="73">
        <f t="shared" si="15"/>
        <v>0</v>
      </c>
      <c r="ER18" s="73">
        <f t="shared" si="15"/>
        <v>0</v>
      </c>
      <c r="ES18" s="73">
        <f t="shared" si="15"/>
        <v>0</v>
      </c>
      <c r="ET18" s="74">
        <f t="shared" si="22"/>
        <v>0</v>
      </c>
    </row>
    <row r="19" spans="1:150" x14ac:dyDescent="0.35">
      <c r="A19" s="56">
        <f t="shared" si="10"/>
        <v>18</v>
      </c>
      <c r="B19" t="s">
        <v>18</v>
      </c>
      <c r="C19" s="57">
        <f>'Paramètres du time series model'!$B$2</f>
        <v>45809</v>
      </c>
      <c r="D19" s="57">
        <f t="shared" si="8"/>
        <v>47452</v>
      </c>
      <c r="E19">
        <f t="shared" si="11"/>
        <v>54</v>
      </c>
      <c r="F19" s="64">
        <f>VLOOKUP(B19,'Paramètres du time series model'!$G$14:$I$18,3,FALSE)</f>
        <v>50833333.333333336</v>
      </c>
      <c r="G19" s="72">
        <f t="shared" si="9"/>
        <v>50833333.333333336</v>
      </c>
      <c r="H19" s="73">
        <f t="shared" si="9"/>
        <v>50833333.333333336</v>
      </c>
      <c r="I19" s="73">
        <f t="shared" si="9"/>
        <v>50833333.333333336</v>
      </c>
      <c r="J19" s="73">
        <f t="shared" si="9"/>
        <v>50833333.333333336</v>
      </c>
      <c r="K19" s="73">
        <f t="shared" si="9"/>
        <v>50833333.333333336</v>
      </c>
      <c r="L19" s="73">
        <f t="shared" si="9"/>
        <v>50833333.333333336</v>
      </c>
      <c r="M19" s="73">
        <f t="shared" si="9"/>
        <v>50833333.333333336</v>
      </c>
      <c r="N19" s="73">
        <f t="shared" si="9"/>
        <v>50833333.333333336</v>
      </c>
      <c r="O19" s="73">
        <f t="shared" si="9"/>
        <v>50833333.333333336</v>
      </c>
      <c r="P19" s="73">
        <f t="shared" si="9"/>
        <v>50833333.333333336</v>
      </c>
      <c r="Q19" s="73">
        <f t="shared" si="9"/>
        <v>50833333.333333336</v>
      </c>
      <c r="R19" s="73">
        <f t="shared" si="9"/>
        <v>50833333.333333336</v>
      </c>
      <c r="S19" s="73">
        <f t="shared" si="9"/>
        <v>50833333.333333336</v>
      </c>
      <c r="T19" s="73">
        <f t="shared" si="9"/>
        <v>50833333.333333336</v>
      </c>
      <c r="U19" s="73">
        <f t="shared" si="9"/>
        <v>50833333.333333336</v>
      </c>
      <c r="V19" s="73">
        <f t="shared" si="9"/>
        <v>50833333.333333336</v>
      </c>
      <c r="W19" s="73">
        <f t="shared" si="16"/>
        <v>50833333.333333336</v>
      </c>
      <c r="X19" s="73">
        <f t="shared" si="16"/>
        <v>50833333.333333336</v>
      </c>
      <c r="Y19" s="73">
        <f t="shared" si="16"/>
        <v>50833333.333333336</v>
      </c>
      <c r="Z19" s="73">
        <f t="shared" si="16"/>
        <v>50833333.333333336</v>
      </c>
      <c r="AA19" s="73">
        <f t="shared" si="16"/>
        <v>50833333.333333336</v>
      </c>
      <c r="AB19" s="73">
        <f t="shared" si="16"/>
        <v>50833333.333333336</v>
      </c>
      <c r="AC19" s="73">
        <f t="shared" si="16"/>
        <v>50833333.333333336</v>
      </c>
      <c r="AD19" s="73">
        <f t="shared" si="16"/>
        <v>50833333.333333336</v>
      </c>
      <c r="AE19" s="73">
        <f t="shared" si="16"/>
        <v>50833333.333333336</v>
      </c>
      <c r="AF19" s="73">
        <f t="shared" si="16"/>
        <v>50833333.333333336</v>
      </c>
      <c r="AG19" s="73">
        <f t="shared" si="16"/>
        <v>50833333.333333336</v>
      </c>
      <c r="AH19" s="73">
        <f t="shared" si="16"/>
        <v>50833333.333333336</v>
      </c>
      <c r="AI19" s="73">
        <f t="shared" si="16"/>
        <v>50833333.333333336</v>
      </c>
      <c r="AJ19" s="73">
        <f t="shared" si="16"/>
        <v>50833333.333333336</v>
      </c>
      <c r="AK19" s="73">
        <f t="shared" si="16"/>
        <v>50833333.333333336</v>
      </c>
      <c r="AL19" s="73">
        <f t="shared" si="16"/>
        <v>50833333.333333336</v>
      </c>
      <c r="AM19" s="73">
        <f t="shared" si="17"/>
        <v>50833333.333333336</v>
      </c>
      <c r="AN19" s="73">
        <f t="shared" si="17"/>
        <v>50833333.333333336</v>
      </c>
      <c r="AO19" s="73">
        <f t="shared" si="17"/>
        <v>50833333.333333336</v>
      </c>
      <c r="AP19" s="73">
        <f t="shared" si="17"/>
        <v>50833333.333333336</v>
      </c>
      <c r="AQ19" s="73">
        <f t="shared" si="17"/>
        <v>50833333.333333336</v>
      </c>
      <c r="AR19" s="73">
        <f t="shared" si="17"/>
        <v>50833333.333333336</v>
      </c>
      <c r="AS19" s="73">
        <f t="shared" si="17"/>
        <v>50833333.333333336</v>
      </c>
      <c r="AT19" s="73">
        <f t="shared" si="17"/>
        <v>50833333.333333336</v>
      </c>
      <c r="AU19" s="73">
        <f t="shared" si="17"/>
        <v>50833333.333333336</v>
      </c>
      <c r="AV19" s="73">
        <f t="shared" si="17"/>
        <v>50833333.333333336</v>
      </c>
      <c r="AW19" s="73">
        <f t="shared" si="17"/>
        <v>50833333.333333336</v>
      </c>
      <c r="AX19" s="73">
        <f t="shared" si="17"/>
        <v>50833333.333333336</v>
      </c>
      <c r="AY19" s="73">
        <f t="shared" si="17"/>
        <v>50833333.333333336</v>
      </c>
      <c r="AZ19" s="73">
        <f t="shared" si="17"/>
        <v>50833333.333333336</v>
      </c>
      <c r="BA19" s="73">
        <f t="shared" si="17"/>
        <v>50833333.333333336</v>
      </c>
      <c r="BB19" s="73">
        <f t="shared" si="17"/>
        <v>50833333.333333336</v>
      </c>
      <c r="BC19" s="73">
        <f t="shared" si="18"/>
        <v>50833333.333333336</v>
      </c>
      <c r="BD19" s="73">
        <f t="shared" si="18"/>
        <v>50833333.333333336</v>
      </c>
      <c r="BE19" s="73">
        <f t="shared" si="18"/>
        <v>50833333.333333336</v>
      </c>
      <c r="BF19" s="73">
        <f t="shared" si="18"/>
        <v>50833333.333333336</v>
      </c>
      <c r="BG19" s="73">
        <f t="shared" si="18"/>
        <v>50833333.333333336</v>
      </c>
      <c r="BH19" s="73">
        <f t="shared" si="18"/>
        <v>50833333.333333336</v>
      </c>
      <c r="BI19" s="73">
        <f t="shared" si="18"/>
        <v>50833333.333333336</v>
      </c>
      <c r="BJ19" s="73">
        <f t="shared" si="18"/>
        <v>50833333.333333336</v>
      </c>
      <c r="BK19" s="73">
        <f t="shared" si="18"/>
        <v>50833333.333333336</v>
      </c>
      <c r="BL19" s="73">
        <f t="shared" si="18"/>
        <v>50833333.333333336</v>
      </c>
      <c r="BM19" s="73">
        <f t="shared" si="18"/>
        <v>50833333.333333336</v>
      </c>
      <c r="BN19" s="73">
        <f t="shared" si="18"/>
        <v>50833333.333333336</v>
      </c>
      <c r="BO19" s="73">
        <f t="shared" si="18"/>
        <v>50833333.333333336</v>
      </c>
      <c r="BP19" s="73">
        <f t="shared" si="18"/>
        <v>50833333.333333336</v>
      </c>
      <c r="BQ19" s="73">
        <f t="shared" si="18"/>
        <v>50833333.333333336</v>
      </c>
      <c r="BR19" s="73">
        <f t="shared" si="18"/>
        <v>50833333.333333336</v>
      </c>
      <c r="BS19" s="73">
        <f t="shared" si="14"/>
        <v>50833333.333333336</v>
      </c>
      <c r="BT19" s="73">
        <f t="shared" si="14"/>
        <v>50833333.333333336</v>
      </c>
      <c r="BU19" s="73">
        <f t="shared" si="14"/>
        <v>50833333.333333336</v>
      </c>
      <c r="BV19" s="73">
        <f t="shared" si="14"/>
        <v>50833333.333333336</v>
      </c>
      <c r="BW19" s="73">
        <f t="shared" si="14"/>
        <v>50833333.333333336</v>
      </c>
      <c r="BX19" s="73">
        <f t="shared" si="14"/>
        <v>50833333.333333336</v>
      </c>
      <c r="BY19" s="73">
        <f t="shared" si="14"/>
        <v>50833333.333333336</v>
      </c>
      <c r="BZ19" s="73">
        <f t="shared" si="14"/>
        <v>50833333.333333336</v>
      </c>
      <c r="CA19" s="73">
        <f t="shared" si="14"/>
        <v>50833333.333333336</v>
      </c>
      <c r="CB19" s="73">
        <f t="shared" si="14"/>
        <v>50833333.333333336</v>
      </c>
      <c r="CC19" s="73">
        <f t="shared" si="14"/>
        <v>50833333.333333336</v>
      </c>
      <c r="CD19" s="73">
        <f t="shared" si="14"/>
        <v>50833333.333333336</v>
      </c>
      <c r="CE19" s="73">
        <f t="shared" si="14"/>
        <v>50833333.333333336</v>
      </c>
      <c r="CF19" s="73">
        <f t="shared" si="14"/>
        <v>50833333.333333336</v>
      </c>
      <c r="CG19" s="73">
        <f t="shared" si="14"/>
        <v>50833333.333333336</v>
      </c>
      <c r="CH19" s="73">
        <f t="shared" si="19"/>
        <v>50833333.333333336</v>
      </c>
      <c r="CI19" s="73">
        <f t="shared" si="19"/>
        <v>50833333.333333336</v>
      </c>
      <c r="CJ19" s="73">
        <f t="shared" si="19"/>
        <v>50833333.333333336</v>
      </c>
      <c r="CK19" s="73">
        <f t="shared" si="19"/>
        <v>50833333.333333336</v>
      </c>
      <c r="CL19" s="73">
        <f t="shared" si="19"/>
        <v>50833333.333333336</v>
      </c>
      <c r="CM19" s="73">
        <f t="shared" si="19"/>
        <v>50833333.333333336</v>
      </c>
      <c r="CN19" s="73">
        <f t="shared" si="19"/>
        <v>50833333.333333336</v>
      </c>
      <c r="CO19" s="73">
        <f t="shared" si="19"/>
        <v>50833333.333333336</v>
      </c>
      <c r="CP19" s="73">
        <f t="shared" si="19"/>
        <v>50833333.333333336</v>
      </c>
      <c r="CQ19" s="73">
        <f t="shared" si="19"/>
        <v>50833333.333333336</v>
      </c>
      <c r="CR19" s="73">
        <f t="shared" si="19"/>
        <v>50833333.333333336</v>
      </c>
      <c r="CS19" s="73">
        <f t="shared" si="19"/>
        <v>50833333.333333336</v>
      </c>
      <c r="CT19" s="73">
        <f t="shared" si="19"/>
        <v>50833333.333333336</v>
      </c>
      <c r="CU19" s="73">
        <f t="shared" si="19"/>
        <v>50833333.333333336</v>
      </c>
      <c r="CV19" s="73">
        <f t="shared" si="19"/>
        <v>50833333.333333336</v>
      </c>
      <c r="CW19" s="73">
        <f t="shared" si="19"/>
        <v>50833333.333333336</v>
      </c>
      <c r="CX19" s="73">
        <f t="shared" si="20"/>
        <v>50833333.333333336</v>
      </c>
      <c r="CY19" s="73">
        <f t="shared" si="20"/>
        <v>50833333.333333336</v>
      </c>
      <c r="CZ19" s="73">
        <f t="shared" si="20"/>
        <v>50833333.333333336</v>
      </c>
      <c r="DA19" s="73">
        <f t="shared" si="20"/>
        <v>50833333.333333336</v>
      </c>
      <c r="DB19" s="73">
        <f t="shared" si="20"/>
        <v>50833333.333333336</v>
      </c>
      <c r="DC19" s="73">
        <f t="shared" si="20"/>
        <v>50833333.333333336</v>
      </c>
      <c r="DD19" s="73">
        <f t="shared" si="20"/>
        <v>50833333.333333336</v>
      </c>
      <c r="DE19" s="73">
        <f t="shared" si="20"/>
        <v>50833333.333333336</v>
      </c>
      <c r="DF19" s="73">
        <f t="shared" si="20"/>
        <v>50833333.333333336</v>
      </c>
      <c r="DG19" s="73">
        <f t="shared" si="20"/>
        <v>50833333.333333336</v>
      </c>
      <c r="DH19" s="73">
        <f t="shared" si="20"/>
        <v>50833333.333333336</v>
      </c>
      <c r="DI19" s="73">
        <f t="shared" si="20"/>
        <v>50833333.333333336</v>
      </c>
      <c r="DJ19" s="73">
        <f t="shared" si="20"/>
        <v>50833333.333333336</v>
      </c>
      <c r="DK19" s="73">
        <f t="shared" si="20"/>
        <v>0</v>
      </c>
      <c r="DL19" s="73">
        <f t="shared" si="20"/>
        <v>0</v>
      </c>
      <c r="DM19" s="73">
        <f t="shared" si="20"/>
        <v>0</v>
      </c>
      <c r="DN19" s="73">
        <f t="shared" si="21"/>
        <v>0</v>
      </c>
      <c r="DO19" s="73">
        <f t="shared" si="21"/>
        <v>0</v>
      </c>
      <c r="DP19" s="73">
        <f t="shared" si="21"/>
        <v>0</v>
      </c>
      <c r="DQ19" s="73">
        <f t="shared" si="21"/>
        <v>0</v>
      </c>
      <c r="DR19" s="73">
        <f t="shared" si="21"/>
        <v>0</v>
      </c>
      <c r="DS19" s="73">
        <f t="shared" si="21"/>
        <v>0</v>
      </c>
      <c r="DT19" s="73">
        <f t="shared" si="21"/>
        <v>0</v>
      </c>
      <c r="DU19" s="73">
        <f t="shared" si="21"/>
        <v>0</v>
      </c>
      <c r="DV19" s="73">
        <f t="shared" si="21"/>
        <v>0</v>
      </c>
      <c r="DW19" s="73">
        <f t="shared" si="21"/>
        <v>0</v>
      </c>
      <c r="DX19" s="73">
        <f t="shared" si="21"/>
        <v>0</v>
      </c>
      <c r="DY19" s="73">
        <f t="shared" si="21"/>
        <v>0</v>
      </c>
      <c r="DZ19" s="73">
        <f t="shared" si="21"/>
        <v>0</v>
      </c>
      <c r="EA19" s="73">
        <f t="shared" si="21"/>
        <v>0</v>
      </c>
      <c r="EB19" s="73">
        <f t="shared" si="21"/>
        <v>0</v>
      </c>
      <c r="EC19" s="73">
        <f t="shared" si="21"/>
        <v>0</v>
      </c>
      <c r="ED19" s="73">
        <f t="shared" si="15"/>
        <v>0</v>
      </c>
      <c r="EE19" s="73">
        <f t="shared" si="15"/>
        <v>0</v>
      </c>
      <c r="EF19" s="73">
        <f t="shared" si="15"/>
        <v>0</v>
      </c>
      <c r="EG19" s="73">
        <f t="shared" si="15"/>
        <v>0</v>
      </c>
      <c r="EH19" s="73">
        <f t="shared" si="15"/>
        <v>0</v>
      </c>
      <c r="EI19" s="73">
        <f t="shared" si="15"/>
        <v>0</v>
      </c>
      <c r="EJ19" s="73">
        <f t="shared" si="15"/>
        <v>0</v>
      </c>
      <c r="EK19" s="73">
        <f t="shared" si="15"/>
        <v>0</v>
      </c>
      <c r="EL19" s="73">
        <f t="shared" si="15"/>
        <v>0</v>
      </c>
      <c r="EM19" s="73">
        <f t="shared" si="15"/>
        <v>0</v>
      </c>
      <c r="EN19" s="73">
        <f t="shared" si="15"/>
        <v>0</v>
      </c>
      <c r="EO19" s="73">
        <f t="shared" si="15"/>
        <v>0</v>
      </c>
      <c r="EP19" s="73">
        <f t="shared" si="15"/>
        <v>0</v>
      </c>
      <c r="EQ19" s="73">
        <f t="shared" si="15"/>
        <v>0</v>
      </c>
      <c r="ER19" s="73">
        <f t="shared" si="15"/>
        <v>0</v>
      </c>
      <c r="ES19" s="73">
        <f t="shared" si="15"/>
        <v>0</v>
      </c>
      <c r="ET19" s="74">
        <f t="shared" si="22"/>
        <v>0</v>
      </c>
    </row>
    <row r="20" spans="1:150" x14ac:dyDescent="0.35">
      <c r="A20" s="56">
        <f t="shared" si="10"/>
        <v>19</v>
      </c>
      <c r="B20" t="s">
        <v>18</v>
      </c>
      <c r="C20" s="57">
        <f>'Paramètres du time series model'!$B$2</f>
        <v>45809</v>
      </c>
      <c r="D20" s="57">
        <f t="shared" si="8"/>
        <v>47542</v>
      </c>
      <c r="E20">
        <f t="shared" si="11"/>
        <v>57</v>
      </c>
      <c r="F20" s="64">
        <f>VLOOKUP(B20,'Paramètres du time series model'!$G$14:$I$18,3,FALSE)</f>
        <v>50833333.333333336</v>
      </c>
      <c r="G20" s="72">
        <f t="shared" si="9"/>
        <v>50833333.333333336</v>
      </c>
      <c r="H20" s="73">
        <f t="shared" si="9"/>
        <v>50833333.333333336</v>
      </c>
      <c r="I20" s="73">
        <f t="shared" si="9"/>
        <v>50833333.333333336</v>
      </c>
      <c r="J20" s="73">
        <f t="shared" si="9"/>
        <v>50833333.333333336</v>
      </c>
      <c r="K20" s="73">
        <f t="shared" si="9"/>
        <v>50833333.333333336</v>
      </c>
      <c r="L20" s="73">
        <f t="shared" si="9"/>
        <v>50833333.333333336</v>
      </c>
      <c r="M20" s="73">
        <f t="shared" si="9"/>
        <v>50833333.333333336</v>
      </c>
      <c r="N20" s="73">
        <f t="shared" si="9"/>
        <v>50833333.333333336</v>
      </c>
      <c r="O20" s="73">
        <f t="shared" si="9"/>
        <v>50833333.333333336</v>
      </c>
      <c r="P20" s="73">
        <f t="shared" si="9"/>
        <v>50833333.333333336</v>
      </c>
      <c r="Q20" s="73">
        <f t="shared" si="9"/>
        <v>50833333.333333336</v>
      </c>
      <c r="R20" s="73">
        <f t="shared" si="9"/>
        <v>50833333.333333336</v>
      </c>
      <c r="S20" s="73">
        <f t="shared" si="9"/>
        <v>50833333.333333336</v>
      </c>
      <c r="T20" s="73">
        <f t="shared" si="9"/>
        <v>50833333.333333336</v>
      </c>
      <c r="U20" s="73">
        <f t="shared" si="9"/>
        <v>50833333.333333336</v>
      </c>
      <c r="V20" s="73">
        <f t="shared" si="9"/>
        <v>50833333.333333336</v>
      </c>
      <c r="W20" s="73">
        <f t="shared" si="16"/>
        <v>50833333.333333336</v>
      </c>
      <c r="X20" s="73">
        <f t="shared" si="16"/>
        <v>50833333.333333336</v>
      </c>
      <c r="Y20" s="73">
        <f t="shared" si="16"/>
        <v>50833333.333333336</v>
      </c>
      <c r="Z20" s="73">
        <f t="shared" si="16"/>
        <v>50833333.333333336</v>
      </c>
      <c r="AA20" s="73">
        <f t="shared" si="16"/>
        <v>50833333.333333336</v>
      </c>
      <c r="AB20" s="73">
        <f t="shared" si="16"/>
        <v>50833333.333333336</v>
      </c>
      <c r="AC20" s="73">
        <f t="shared" si="16"/>
        <v>50833333.333333336</v>
      </c>
      <c r="AD20" s="73">
        <f t="shared" si="16"/>
        <v>50833333.333333336</v>
      </c>
      <c r="AE20" s="73">
        <f t="shared" si="16"/>
        <v>50833333.333333336</v>
      </c>
      <c r="AF20" s="73">
        <f t="shared" si="16"/>
        <v>50833333.333333336</v>
      </c>
      <c r="AG20" s="73">
        <f t="shared" si="16"/>
        <v>50833333.333333336</v>
      </c>
      <c r="AH20" s="73">
        <f t="shared" si="16"/>
        <v>50833333.333333336</v>
      </c>
      <c r="AI20" s="73">
        <f t="shared" si="16"/>
        <v>50833333.333333336</v>
      </c>
      <c r="AJ20" s="73">
        <f t="shared" si="16"/>
        <v>50833333.333333336</v>
      </c>
      <c r="AK20" s="73">
        <f t="shared" si="16"/>
        <v>50833333.333333336</v>
      </c>
      <c r="AL20" s="73">
        <f t="shared" si="16"/>
        <v>50833333.333333336</v>
      </c>
      <c r="AM20" s="73">
        <f t="shared" si="17"/>
        <v>50833333.333333336</v>
      </c>
      <c r="AN20" s="73">
        <f t="shared" si="17"/>
        <v>50833333.333333336</v>
      </c>
      <c r="AO20" s="73">
        <f t="shared" si="17"/>
        <v>50833333.333333336</v>
      </c>
      <c r="AP20" s="73">
        <f t="shared" si="17"/>
        <v>50833333.333333336</v>
      </c>
      <c r="AQ20" s="73">
        <f t="shared" si="17"/>
        <v>50833333.333333336</v>
      </c>
      <c r="AR20" s="73">
        <f t="shared" si="17"/>
        <v>50833333.333333336</v>
      </c>
      <c r="AS20" s="73">
        <f t="shared" si="17"/>
        <v>50833333.333333336</v>
      </c>
      <c r="AT20" s="73">
        <f t="shared" si="17"/>
        <v>50833333.333333336</v>
      </c>
      <c r="AU20" s="73">
        <f t="shared" si="17"/>
        <v>50833333.333333336</v>
      </c>
      <c r="AV20" s="73">
        <f t="shared" si="17"/>
        <v>50833333.333333336</v>
      </c>
      <c r="AW20" s="73">
        <f t="shared" si="17"/>
        <v>50833333.333333336</v>
      </c>
      <c r="AX20" s="73">
        <f t="shared" si="17"/>
        <v>50833333.333333336</v>
      </c>
      <c r="AY20" s="73">
        <f t="shared" si="17"/>
        <v>50833333.333333336</v>
      </c>
      <c r="AZ20" s="73">
        <f t="shared" si="17"/>
        <v>50833333.333333336</v>
      </c>
      <c r="BA20" s="73">
        <f t="shared" si="17"/>
        <v>50833333.333333336</v>
      </c>
      <c r="BB20" s="73">
        <f t="shared" si="17"/>
        <v>50833333.333333336</v>
      </c>
      <c r="BC20" s="73">
        <f t="shared" si="18"/>
        <v>50833333.333333336</v>
      </c>
      <c r="BD20" s="73">
        <f t="shared" si="18"/>
        <v>50833333.333333336</v>
      </c>
      <c r="BE20" s="73">
        <f t="shared" si="18"/>
        <v>50833333.333333336</v>
      </c>
      <c r="BF20" s="73">
        <f t="shared" si="18"/>
        <v>50833333.333333336</v>
      </c>
      <c r="BG20" s="73">
        <f t="shared" si="18"/>
        <v>50833333.333333336</v>
      </c>
      <c r="BH20" s="73">
        <f t="shared" si="18"/>
        <v>50833333.333333336</v>
      </c>
      <c r="BI20" s="73">
        <f t="shared" si="18"/>
        <v>50833333.333333336</v>
      </c>
      <c r="BJ20" s="73">
        <f t="shared" si="18"/>
        <v>50833333.333333336</v>
      </c>
      <c r="BK20" s="73">
        <f t="shared" si="18"/>
        <v>50833333.333333336</v>
      </c>
      <c r="BL20" s="73">
        <f t="shared" si="18"/>
        <v>50833333.333333336</v>
      </c>
      <c r="BM20" s="73">
        <f t="shared" si="18"/>
        <v>50833333.333333336</v>
      </c>
      <c r="BN20" s="73">
        <f t="shared" si="18"/>
        <v>50833333.333333336</v>
      </c>
      <c r="BO20" s="73">
        <f t="shared" si="18"/>
        <v>50833333.333333336</v>
      </c>
      <c r="BP20" s="73">
        <f t="shared" si="18"/>
        <v>50833333.333333336</v>
      </c>
      <c r="BQ20" s="73">
        <f t="shared" si="18"/>
        <v>50833333.333333336</v>
      </c>
      <c r="BR20" s="73">
        <f t="shared" si="18"/>
        <v>50833333.333333336</v>
      </c>
      <c r="BS20" s="73">
        <f t="shared" si="14"/>
        <v>50833333.333333336</v>
      </c>
      <c r="BT20" s="73">
        <f t="shared" si="14"/>
        <v>50833333.333333336</v>
      </c>
      <c r="BU20" s="73">
        <f t="shared" si="14"/>
        <v>50833333.333333336</v>
      </c>
      <c r="BV20" s="73">
        <f t="shared" si="14"/>
        <v>50833333.333333336</v>
      </c>
      <c r="BW20" s="73">
        <f t="shared" si="14"/>
        <v>50833333.333333336</v>
      </c>
      <c r="BX20" s="73">
        <f t="shared" si="14"/>
        <v>50833333.333333336</v>
      </c>
      <c r="BY20" s="73">
        <f t="shared" si="14"/>
        <v>50833333.333333336</v>
      </c>
      <c r="BZ20" s="73">
        <f t="shared" si="14"/>
        <v>50833333.333333336</v>
      </c>
      <c r="CA20" s="73">
        <f t="shared" si="14"/>
        <v>50833333.333333336</v>
      </c>
      <c r="CB20" s="73">
        <f t="shared" si="14"/>
        <v>50833333.333333336</v>
      </c>
      <c r="CC20" s="73">
        <f t="shared" si="14"/>
        <v>50833333.333333336</v>
      </c>
      <c r="CD20" s="73">
        <f t="shared" si="14"/>
        <v>50833333.333333336</v>
      </c>
      <c r="CE20" s="73">
        <f t="shared" si="14"/>
        <v>50833333.333333336</v>
      </c>
      <c r="CF20" s="73">
        <f t="shared" si="14"/>
        <v>50833333.333333336</v>
      </c>
      <c r="CG20" s="73">
        <f t="shared" si="14"/>
        <v>50833333.333333336</v>
      </c>
      <c r="CH20" s="73">
        <f t="shared" si="19"/>
        <v>50833333.333333336</v>
      </c>
      <c r="CI20" s="73">
        <f t="shared" si="19"/>
        <v>50833333.333333336</v>
      </c>
      <c r="CJ20" s="73">
        <f t="shared" si="19"/>
        <v>50833333.333333336</v>
      </c>
      <c r="CK20" s="73">
        <f t="shared" si="19"/>
        <v>50833333.333333336</v>
      </c>
      <c r="CL20" s="73">
        <f t="shared" si="19"/>
        <v>50833333.333333336</v>
      </c>
      <c r="CM20" s="73">
        <f t="shared" si="19"/>
        <v>50833333.333333336</v>
      </c>
      <c r="CN20" s="73">
        <f t="shared" si="19"/>
        <v>50833333.333333336</v>
      </c>
      <c r="CO20" s="73">
        <f t="shared" si="19"/>
        <v>50833333.333333336</v>
      </c>
      <c r="CP20" s="73">
        <f t="shared" si="19"/>
        <v>50833333.333333336</v>
      </c>
      <c r="CQ20" s="73">
        <f t="shared" si="19"/>
        <v>50833333.333333336</v>
      </c>
      <c r="CR20" s="73">
        <f t="shared" si="19"/>
        <v>50833333.333333336</v>
      </c>
      <c r="CS20" s="73">
        <f t="shared" si="19"/>
        <v>50833333.333333336</v>
      </c>
      <c r="CT20" s="73">
        <f t="shared" si="19"/>
        <v>50833333.333333336</v>
      </c>
      <c r="CU20" s="73">
        <f t="shared" si="19"/>
        <v>50833333.333333336</v>
      </c>
      <c r="CV20" s="73">
        <f t="shared" si="19"/>
        <v>50833333.333333336</v>
      </c>
      <c r="CW20" s="73">
        <f t="shared" si="19"/>
        <v>50833333.333333336</v>
      </c>
      <c r="CX20" s="73">
        <f t="shared" si="20"/>
        <v>50833333.333333336</v>
      </c>
      <c r="CY20" s="73">
        <f t="shared" si="20"/>
        <v>50833333.333333336</v>
      </c>
      <c r="CZ20" s="73">
        <f t="shared" si="20"/>
        <v>50833333.333333336</v>
      </c>
      <c r="DA20" s="73">
        <f t="shared" si="20"/>
        <v>50833333.333333336</v>
      </c>
      <c r="DB20" s="73">
        <f t="shared" si="20"/>
        <v>50833333.333333336</v>
      </c>
      <c r="DC20" s="73">
        <f t="shared" si="20"/>
        <v>50833333.333333336</v>
      </c>
      <c r="DD20" s="73">
        <f t="shared" si="20"/>
        <v>50833333.333333336</v>
      </c>
      <c r="DE20" s="73">
        <f t="shared" si="20"/>
        <v>50833333.333333336</v>
      </c>
      <c r="DF20" s="73">
        <f t="shared" si="20"/>
        <v>50833333.333333336</v>
      </c>
      <c r="DG20" s="73">
        <f t="shared" si="20"/>
        <v>50833333.333333336</v>
      </c>
      <c r="DH20" s="73">
        <f t="shared" si="20"/>
        <v>50833333.333333336</v>
      </c>
      <c r="DI20" s="73">
        <f t="shared" si="20"/>
        <v>50833333.333333336</v>
      </c>
      <c r="DJ20" s="73">
        <f t="shared" si="20"/>
        <v>50833333.333333336</v>
      </c>
      <c r="DK20" s="73">
        <f t="shared" si="20"/>
        <v>50833333.333333336</v>
      </c>
      <c r="DL20" s="73">
        <f t="shared" si="20"/>
        <v>50833333.333333336</v>
      </c>
      <c r="DM20" s="73">
        <f t="shared" si="20"/>
        <v>50833333.333333336</v>
      </c>
      <c r="DN20" s="73">
        <f t="shared" si="21"/>
        <v>50833333.333333336</v>
      </c>
      <c r="DO20" s="73">
        <f t="shared" si="21"/>
        <v>50833333.333333336</v>
      </c>
      <c r="DP20" s="73">
        <f t="shared" si="21"/>
        <v>50833333.333333336</v>
      </c>
      <c r="DQ20" s="73">
        <f t="shared" si="21"/>
        <v>0</v>
      </c>
      <c r="DR20" s="73">
        <f t="shared" si="21"/>
        <v>0</v>
      </c>
      <c r="DS20" s="73">
        <f t="shared" si="21"/>
        <v>0</v>
      </c>
      <c r="DT20" s="73">
        <f t="shared" si="21"/>
        <v>0</v>
      </c>
      <c r="DU20" s="73">
        <f t="shared" si="21"/>
        <v>0</v>
      </c>
      <c r="DV20" s="73">
        <f t="shared" si="21"/>
        <v>0</v>
      </c>
      <c r="DW20" s="73">
        <f t="shared" si="21"/>
        <v>0</v>
      </c>
      <c r="DX20" s="73">
        <f t="shared" si="21"/>
        <v>0</v>
      </c>
      <c r="DY20" s="73">
        <f t="shared" si="21"/>
        <v>0</v>
      </c>
      <c r="DZ20" s="73">
        <f t="shared" si="21"/>
        <v>0</v>
      </c>
      <c r="EA20" s="73">
        <f t="shared" si="21"/>
        <v>0</v>
      </c>
      <c r="EB20" s="73">
        <f t="shared" si="21"/>
        <v>0</v>
      </c>
      <c r="EC20" s="73">
        <f t="shared" si="21"/>
        <v>0</v>
      </c>
      <c r="ED20" s="73">
        <f t="shared" si="15"/>
        <v>0</v>
      </c>
      <c r="EE20" s="73">
        <f t="shared" si="15"/>
        <v>0</v>
      </c>
      <c r="EF20" s="73">
        <f t="shared" si="15"/>
        <v>0</v>
      </c>
      <c r="EG20" s="73">
        <f t="shared" si="15"/>
        <v>0</v>
      </c>
      <c r="EH20" s="73">
        <f t="shared" si="15"/>
        <v>0</v>
      </c>
      <c r="EI20" s="73">
        <f t="shared" si="15"/>
        <v>0</v>
      </c>
      <c r="EJ20" s="73">
        <f t="shared" si="15"/>
        <v>0</v>
      </c>
      <c r="EK20" s="73">
        <f t="shared" si="15"/>
        <v>0</v>
      </c>
      <c r="EL20" s="73">
        <f t="shared" si="15"/>
        <v>0</v>
      </c>
      <c r="EM20" s="73">
        <f t="shared" si="15"/>
        <v>0</v>
      </c>
      <c r="EN20" s="73">
        <f t="shared" si="15"/>
        <v>0</v>
      </c>
      <c r="EO20" s="73">
        <f t="shared" si="15"/>
        <v>0</v>
      </c>
      <c r="EP20" s="73">
        <f t="shared" si="15"/>
        <v>0</v>
      </c>
      <c r="EQ20" s="73">
        <f t="shared" si="15"/>
        <v>0</v>
      </c>
      <c r="ER20" s="73">
        <f t="shared" si="15"/>
        <v>0</v>
      </c>
      <c r="ES20" s="73">
        <f t="shared" si="15"/>
        <v>0</v>
      </c>
      <c r="ET20" s="74">
        <f t="shared" si="22"/>
        <v>0</v>
      </c>
    </row>
    <row r="21" spans="1:150" x14ac:dyDescent="0.35">
      <c r="A21" s="56">
        <f t="shared" si="10"/>
        <v>20</v>
      </c>
      <c r="B21" t="s">
        <v>18</v>
      </c>
      <c r="C21" s="57">
        <f>'Paramètres du time series model'!$B$2</f>
        <v>45809</v>
      </c>
      <c r="D21" s="57">
        <f t="shared" si="8"/>
        <v>47634</v>
      </c>
      <c r="E21">
        <f t="shared" si="11"/>
        <v>60</v>
      </c>
      <c r="F21" s="64">
        <f>VLOOKUP(B21,'Paramètres du time series model'!$G$14:$I$18,3,FALSE)</f>
        <v>50833333.333333336</v>
      </c>
      <c r="G21" s="72">
        <f t="shared" si="9"/>
        <v>50833333.333333336</v>
      </c>
      <c r="H21" s="73">
        <f t="shared" si="9"/>
        <v>50833333.333333336</v>
      </c>
      <c r="I21" s="73">
        <f t="shared" si="9"/>
        <v>50833333.333333336</v>
      </c>
      <c r="J21" s="73">
        <f t="shared" si="9"/>
        <v>50833333.333333336</v>
      </c>
      <c r="K21" s="73">
        <f t="shared" si="9"/>
        <v>50833333.333333336</v>
      </c>
      <c r="L21" s="73">
        <f t="shared" si="9"/>
        <v>50833333.333333336</v>
      </c>
      <c r="M21" s="73">
        <f t="shared" si="9"/>
        <v>50833333.333333336</v>
      </c>
      <c r="N21" s="73">
        <f t="shared" si="9"/>
        <v>50833333.333333336</v>
      </c>
      <c r="O21" s="73">
        <f t="shared" si="9"/>
        <v>50833333.333333336</v>
      </c>
      <c r="P21" s="73">
        <f t="shared" si="9"/>
        <v>50833333.333333336</v>
      </c>
      <c r="Q21" s="73">
        <f t="shared" si="9"/>
        <v>50833333.333333336</v>
      </c>
      <c r="R21" s="73">
        <f t="shared" si="9"/>
        <v>50833333.333333336</v>
      </c>
      <c r="S21" s="73">
        <f t="shared" si="9"/>
        <v>50833333.333333336</v>
      </c>
      <c r="T21" s="73">
        <f t="shared" si="9"/>
        <v>50833333.333333336</v>
      </c>
      <c r="U21" s="73">
        <f t="shared" si="9"/>
        <v>50833333.333333336</v>
      </c>
      <c r="V21" s="73">
        <f t="shared" si="9"/>
        <v>50833333.333333336</v>
      </c>
      <c r="W21" s="73">
        <f t="shared" si="16"/>
        <v>50833333.333333336</v>
      </c>
      <c r="X21" s="73">
        <f t="shared" si="16"/>
        <v>50833333.333333336</v>
      </c>
      <c r="Y21" s="73">
        <f t="shared" si="16"/>
        <v>50833333.333333336</v>
      </c>
      <c r="Z21" s="73">
        <f t="shared" si="16"/>
        <v>50833333.333333336</v>
      </c>
      <c r="AA21" s="73">
        <f t="shared" si="16"/>
        <v>50833333.333333336</v>
      </c>
      <c r="AB21" s="73">
        <f t="shared" si="16"/>
        <v>50833333.333333336</v>
      </c>
      <c r="AC21" s="73">
        <f t="shared" si="16"/>
        <v>50833333.333333336</v>
      </c>
      <c r="AD21" s="73">
        <f t="shared" si="16"/>
        <v>50833333.333333336</v>
      </c>
      <c r="AE21" s="73">
        <f t="shared" si="16"/>
        <v>50833333.333333336</v>
      </c>
      <c r="AF21" s="73">
        <f t="shared" si="16"/>
        <v>50833333.333333336</v>
      </c>
      <c r="AG21" s="73">
        <f t="shared" si="16"/>
        <v>50833333.333333336</v>
      </c>
      <c r="AH21" s="73">
        <f t="shared" si="16"/>
        <v>50833333.333333336</v>
      </c>
      <c r="AI21" s="73">
        <f t="shared" si="16"/>
        <v>50833333.333333336</v>
      </c>
      <c r="AJ21" s="73">
        <f t="shared" si="16"/>
        <v>50833333.333333336</v>
      </c>
      <c r="AK21" s="73">
        <f t="shared" si="16"/>
        <v>50833333.333333336</v>
      </c>
      <c r="AL21" s="73">
        <f t="shared" si="16"/>
        <v>50833333.333333336</v>
      </c>
      <c r="AM21" s="73">
        <f t="shared" si="17"/>
        <v>50833333.333333336</v>
      </c>
      <c r="AN21" s="73">
        <f t="shared" si="17"/>
        <v>50833333.333333336</v>
      </c>
      <c r="AO21" s="73">
        <f t="shared" si="17"/>
        <v>50833333.333333336</v>
      </c>
      <c r="AP21" s="73">
        <f t="shared" si="17"/>
        <v>50833333.333333336</v>
      </c>
      <c r="AQ21" s="73">
        <f t="shared" si="17"/>
        <v>50833333.333333336</v>
      </c>
      <c r="AR21" s="73">
        <f t="shared" si="17"/>
        <v>50833333.333333336</v>
      </c>
      <c r="AS21" s="73">
        <f t="shared" si="17"/>
        <v>50833333.333333336</v>
      </c>
      <c r="AT21" s="73">
        <f t="shared" si="17"/>
        <v>50833333.333333336</v>
      </c>
      <c r="AU21" s="73">
        <f t="shared" si="17"/>
        <v>50833333.333333336</v>
      </c>
      <c r="AV21" s="73">
        <f t="shared" si="17"/>
        <v>50833333.333333336</v>
      </c>
      <c r="AW21" s="73">
        <f t="shared" si="17"/>
        <v>50833333.333333336</v>
      </c>
      <c r="AX21" s="73">
        <f t="shared" si="17"/>
        <v>50833333.333333336</v>
      </c>
      <c r="AY21" s="73">
        <f t="shared" si="17"/>
        <v>50833333.333333336</v>
      </c>
      <c r="AZ21" s="73">
        <f t="shared" si="17"/>
        <v>50833333.333333336</v>
      </c>
      <c r="BA21" s="73">
        <f t="shared" si="17"/>
        <v>50833333.333333336</v>
      </c>
      <c r="BB21" s="73">
        <f t="shared" si="17"/>
        <v>50833333.333333336</v>
      </c>
      <c r="BC21" s="73">
        <f t="shared" si="18"/>
        <v>50833333.333333336</v>
      </c>
      <c r="BD21" s="73">
        <f t="shared" si="18"/>
        <v>50833333.333333336</v>
      </c>
      <c r="BE21" s="73">
        <f t="shared" si="18"/>
        <v>50833333.333333336</v>
      </c>
      <c r="BF21" s="73">
        <f t="shared" si="18"/>
        <v>50833333.333333336</v>
      </c>
      <c r="BG21" s="73">
        <f t="shared" si="18"/>
        <v>50833333.333333336</v>
      </c>
      <c r="BH21" s="73">
        <f t="shared" si="18"/>
        <v>50833333.333333336</v>
      </c>
      <c r="BI21" s="73">
        <f t="shared" si="18"/>
        <v>50833333.333333336</v>
      </c>
      <c r="BJ21" s="73">
        <f t="shared" si="18"/>
        <v>50833333.333333336</v>
      </c>
      <c r="BK21" s="73">
        <f t="shared" si="18"/>
        <v>50833333.333333336</v>
      </c>
      <c r="BL21" s="73">
        <f t="shared" si="18"/>
        <v>50833333.333333336</v>
      </c>
      <c r="BM21" s="73">
        <f t="shared" si="18"/>
        <v>50833333.333333336</v>
      </c>
      <c r="BN21" s="73">
        <f t="shared" si="18"/>
        <v>50833333.333333336</v>
      </c>
      <c r="BO21" s="73">
        <f t="shared" si="18"/>
        <v>50833333.333333336</v>
      </c>
      <c r="BP21" s="73">
        <f t="shared" si="18"/>
        <v>50833333.333333336</v>
      </c>
      <c r="BQ21" s="73">
        <f t="shared" si="18"/>
        <v>50833333.333333336</v>
      </c>
      <c r="BR21" s="73">
        <f t="shared" si="18"/>
        <v>50833333.333333336</v>
      </c>
      <c r="BS21" s="73">
        <f t="shared" si="14"/>
        <v>50833333.333333336</v>
      </c>
      <c r="BT21" s="73">
        <f t="shared" si="14"/>
        <v>50833333.333333336</v>
      </c>
      <c r="BU21" s="73">
        <f t="shared" si="14"/>
        <v>50833333.333333336</v>
      </c>
      <c r="BV21" s="73">
        <f t="shared" si="14"/>
        <v>50833333.333333336</v>
      </c>
      <c r="BW21" s="73">
        <f t="shared" si="14"/>
        <v>50833333.333333336</v>
      </c>
      <c r="BX21" s="73">
        <f t="shared" si="14"/>
        <v>50833333.333333336</v>
      </c>
      <c r="BY21" s="73">
        <f t="shared" si="14"/>
        <v>50833333.333333336</v>
      </c>
      <c r="BZ21" s="73">
        <f t="shared" si="14"/>
        <v>50833333.333333336</v>
      </c>
      <c r="CA21" s="73">
        <f t="shared" si="14"/>
        <v>50833333.333333336</v>
      </c>
      <c r="CB21" s="73">
        <f t="shared" si="14"/>
        <v>50833333.333333336</v>
      </c>
      <c r="CC21" s="73">
        <f t="shared" si="14"/>
        <v>50833333.333333336</v>
      </c>
      <c r="CD21" s="73">
        <f t="shared" si="14"/>
        <v>50833333.333333336</v>
      </c>
      <c r="CE21" s="73">
        <f t="shared" si="14"/>
        <v>50833333.333333336</v>
      </c>
      <c r="CF21" s="73">
        <f t="shared" si="14"/>
        <v>50833333.333333336</v>
      </c>
      <c r="CG21" s="73">
        <f t="shared" si="14"/>
        <v>50833333.333333336</v>
      </c>
      <c r="CH21" s="73">
        <f t="shared" si="19"/>
        <v>50833333.333333336</v>
      </c>
      <c r="CI21" s="73">
        <f t="shared" si="19"/>
        <v>50833333.333333336</v>
      </c>
      <c r="CJ21" s="73">
        <f t="shared" si="19"/>
        <v>50833333.333333336</v>
      </c>
      <c r="CK21" s="73">
        <f t="shared" si="19"/>
        <v>50833333.333333336</v>
      </c>
      <c r="CL21" s="73">
        <f t="shared" si="19"/>
        <v>50833333.333333336</v>
      </c>
      <c r="CM21" s="73">
        <f t="shared" si="19"/>
        <v>50833333.333333336</v>
      </c>
      <c r="CN21" s="73">
        <f t="shared" si="19"/>
        <v>50833333.333333336</v>
      </c>
      <c r="CO21" s="73">
        <f t="shared" si="19"/>
        <v>50833333.333333336</v>
      </c>
      <c r="CP21" s="73">
        <f t="shared" si="19"/>
        <v>50833333.333333336</v>
      </c>
      <c r="CQ21" s="73">
        <f t="shared" si="19"/>
        <v>50833333.333333336</v>
      </c>
      <c r="CR21" s="73">
        <f t="shared" si="19"/>
        <v>50833333.333333336</v>
      </c>
      <c r="CS21" s="73">
        <f t="shared" si="19"/>
        <v>50833333.333333336</v>
      </c>
      <c r="CT21" s="73">
        <f t="shared" si="19"/>
        <v>50833333.333333336</v>
      </c>
      <c r="CU21" s="73">
        <f t="shared" si="19"/>
        <v>50833333.333333336</v>
      </c>
      <c r="CV21" s="73">
        <f t="shared" si="19"/>
        <v>50833333.333333336</v>
      </c>
      <c r="CW21" s="73">
        <f t="shared" si="19"/>
        <v>50833333.333333336</v>
      </c>
      <c r="CX21" s="73">
        <f t="shared" si="20"/>
        <v>50833333.333333336</v>
      </c>
      <c r="CY21" s="73">
        <f t="shared" si="20"/>
        <v>50833333.333333336</v>
      </c>
      <c r="CZ21" s="73">
        <f t="shared" si="20"/>
        <v>50833333.333333336</v>
      </c>
      <c r="DA21" s="73">
        <f t="shared" si="20"/>
        <v>50833333.333333336</v>
      </c>
      <c r="DB21" s="73">
        <f t="shared" si="20"/>
        <v>50833333.333333336</v>
      </c>
      <c r="DC21" s="73">
        <f t="shared" si="20"/>
        <v>50833333.333333336</v>
      </c>
      <c r="DD21" s="73">
        <f t="shared" si="20"/>
        <v>50833333.333333336</v>
      </c>
      <c r="DE21" s="73">
        <f t="shared" si="20"/>
        <v>50833333.333333336</v>
      </c>
      <c r="DF21" s="73">
        <f t="shared" si="20"/>
        <v>50833333.333333336</v>
      </c>
      <c r="DG21" s="73">
        <f t="shared" si="20"/>
        <v>50833333.333333336</v>
      </c>
      <c r="DH21" s="73">
        <f t="shared" si="20"/>
        <v>50833333.333333336</v>
      </c>
      <c r="DI21" s="73">
        <f t="shared" si="20"/>
        <v>50833333.333333336</v>
      </c>
      <c r="DJ21" s="73">
        <f t="shared" si="20"/>
        <v>50833333.333333336</v>
      </c>
      <c r="DK21" s="73">
        <f t="shared" si="20"/>
        <v>50833333.333333336</v>
      </c>
      <c r="DL21" s="73">
        <f t="shared" si="20"/>
        <v>50833333.333333336</v>
      </c>
      <c r="DM21" s="73">
        <f t="shared" si="20"/>
        <v>50833333.333333336</v>
      </c>
      <c r="DN21" s="73">
        <f t="shared" si="21"/>
        <v>50833333.333333336</v>
      </c>
      <c r="DO21" s="73">
        <f t="shared" si="21"/>
        <v>50833333.333333336</v>
      </c>
      <c r="DP21" s="73">
        <f t="shared" si="21"/>
        <v>50833333.333333336</v>
      </c>
      <c r="DQ21" s="73">
        <f t="shared" si="21"/>
        <v>50833333.333333336</v>
      </c>
      <c r="DR21" s="73">
        <f t="shared" si="21"/>
        <v>50833333.333333336</v>
      </c>
      <c r="DS21" s="73">
        <f t="shared" si="21"/>
        <v>50833333.333333336</v>
      </c>
      <c r="DT21" s="73">
        <f t="shared" si="21"/>
        <v>50833333.333333336</v>
      </c>
      <c r="DU21" s="73">
        <f t="shared" si="21"/>
        <v>50833333.333333336</v>
      </c>
      <c r="DV21" s="73">
        <f t="shared" si="21"/>
        <v>50833333.333333336</v>
      </c>
      <c r="DW21" s="73">
        <f t="shared" si="21"/>
        <v>0</v>
      </c>
      <c r="DX21" s="73">
        <f t="shared" si="21"/>
        <v>0</v>
      </c>
      <c r="DY21" s="73">
        <f t="shared" si="21"/>
        <v>0</v>
      </c>
      <c r="DZ21" s="73">
        <f t="shared" si="21"/>
        <v>0</v>
      </c>
      <c r="EA21" s="73">
        <f t="shared" si="21"/>
        <v>0</v>
      </c>
      <c r="EB21" s="73">
        <f t="shared" si="21"/>
        <v>0</v>
      </c>
      <c r="EC21" s="73">
        <f t="shared" si="21"/>
        <v>0</v>
      </c>
      <c r="ED21" s="73">
        <f t="shared" si="15"/>
        <v>0</v>
      </c>
      <c r="EE21" s="73">
        <f t="shared" si="15"/>
        <v>0</v>
      </c>
      <c r="EF21" s="73">
        <f t="shared" si="15"/>
        <v>0</v>
      </c>
      <c r="EG21" s="73">
        <f t="shared" si="15"/>
        <v>0</v>
      </c>
      <c r="EH21" s="73">
        <f t="shared" si="15"/>
        <v>0</v>
      </c>
      <c r="EI21" s="73">
        <f t="shared" si="15"/>
        <v>0</v>
      </c>
      <c r="EJ21" s="73">
        <f t="shared" si="15"/>
        <v>0</v>
      </c>
      <c r="EK21" s="73">
        <f t="shared" si="15"/>
        <v>0</v>
      </c>
      <c r="EL21" s="73">
        <f t="shared" si="15"/>
        <v>0</v>
      </c>
      <c r="EM21" s="73">
        <f t="shared" si="15"/>
        <v>0</v>
      </c>
      <c r="EN21" s="73">
        <f t="shared" si="15"/>
        <v>0</v>
      </c>
      <c r="EO21" s="73">
        <f t="shared" si="15"/>
        <v>0</v>
      </c>
      <c r="EP21" s="73">
        <f t="shared" si="15"/>
        <v>0</v>
      </c>
      <c r="EQ21" s="73">
        <f t="shared" si="15"/>
        <v>0</v>
      </c>
      <c r="ER21" s="73">
        <f t="shared" si="15"/>
        <v>0</v>
      </c>
      <c r="ES21" s="73">
        <f t="shared" si="15"/>
        <v>0</v>
      </c>
      <c r="ET21" s="74">
        <f t="shared" si="22"/>
        <v>0</v>
      </c>
    </row>
    <row r="22" spans="1:150" x14ac:dyDescent="0.35">
      <c r="A22" s="56">
        <f t="shared" si="10"/>
        <v>21</v>
      </c>
      <c r="B22" t="s">
        <v>18</v>
      </c>
      <c r="C22" s="57">
        <f>'Paramètres du time series model'!$B$2</f>
        <v>45809</v>
      </c>
      <c r="D22" s="57">
        <f t="shared" si="8"/>
        <v>47726</v>
      </c>
      <c r="E22">
        <f t="shared" si="11"/>
        <v>63</v>
      </c>
      <c r="F22" s="64">
        <f>VLOOKUP(B22,'Paramètres du time series model'!$G$14:$I$18,3,FALSE)</f>
        <v>50833333.333333336</v>
      </c>
      <c r="G22" s="72">
        <f t="shared" si="9"/>
        <v>50833333.333333336</v>
      </c>
      <c r="H22" s="73">
        <f t="shared" si="9"/>
        <v>50833333.333333336</v>
      </c>
      <c r="I22" s="73">
        <f t="shared" si="9"/>
        <v>50833333.333333336</v>
      </c>
      <c r="J22" s="73">
        <f t="shared" si="9"/>
        <v>50833333.333333336</v>
      </c>
      <c r="K22" s="73">
        <f t="shared" si="9"/>
        <v>50833333.333333336</v>
      </c>
      <c r="L22" s="73">
        <f t="shared" si="9"/>
        <v>50833333.333333336</v>
      </c>
      <c r="M22" s="73">
        <f t="shared" si="9"/>
        <v>50833333.333333336</v>
      </c>
      <c r="N22" s="73">
        <f t="shared" si="9"/>
        <v>50833333.333333336</v>
      </c>
      <c r="O22" s="73">
        <f t="shared" si="9"/>
        <v>50833333.333333336</v>
      </c>
      <c r="P22" s="73">
        <f t="shared" si="9"/>
        <v>50833333.333333336</v>
      </c>
      <c r="Q22" s="73">
        <f t="shared" si="9"/>
        <v>50833333.333333336</v>
      </c>
      <c r="R22" s="73">
        <f t="shared" si="9"/>
        <v>50833333.333333336</v>
      </c>
      <c r="S22" s="73">
        <f t="shared" si="9"/>
        <v>50833333.333333336</v>
      </c>
      <c r="T22" s="73">
        <f t="shared" si="9"/>
        <v>50833333.333333336</v>
      </c>
      <c r="U22" s="73">
        <f t="shared" si="9"/>
        <v>50833333.333333336</v>
      </c>
      <c r="V22" s="73">
        <f t="shared" si="9"/>
        <v>50833333.333333336</v>
      </c>
      <c r="W22" s="73">
        <f t="shared" si="16"/>
        <v>50833333.333333336</v>
      </c>
      <c r="X22" s="73">
        <f t="shared" si="16"/>
        <v>50833333.333333336</v>
      </c>
      <c r="Y22" s="73">
        <f t="shared" si="16"/>
        <v>50833333.333333336</v>
      </c>
      <c r="Z22" s="73">
        <f t="shared" si="16"/>
        <v>50833333.333333336</v>
      </c>
      <c r="AA22" s="73">
        <f t="shared" si="16"/>
        <v>50833333.333333336</v>
      </c>
      <c r="AB22" s="73">
        <f t="shared" si="16"/>
        <v>50833333.333333336</v>
      </c>
      <c r="AC22" s="73">
        <f t="shared" si="16"/>
        <v>50833333.333333336</v>
      </c>
      <c r="AD22" s="73">
        <f t="shared" si="16"/>
        <v>50833333.333333336</v>
      </c>
      <c r="AE22" s="73">
        <f t="shared" si="16"/>
        <v>50833333.333333336</v>
      </c>
      <c r="AF22" s="73">
        <f t="shared" si="16"/>
        <v>50833333.333333336</v>
      </c>
      <c r="AG22" s="73">
        <f t="shared" si="16"/>
        <v>50833333.333333336</v>
      </c>
      <c r="AH22" s="73">
        <f t="shared" si="16"/>
        <v>50833333.333333336</v>
      </c>
      <c r="AI22" s="73">
        <f t="shared" si="16"/>
        <v>50833333.333333336</v>
      </c>
      <c r="AJ22" s="73">
        <f t="shared" si="16"/>
        <v>50833333.333333336</v>
      </c>
      <c r="AK22" s="73">
        <f t="shared" si="16"/>
        <v>50833333.333333336</v>
      </c>
      <c r="AL22" s="73">
        <f t="shared" si="16"/>
        <v>50833333.333333336</v>
      </c>
      <c r="AM22" s="73">
        <f t="shared" si="17"/>
        <v>50833333.333333336</v>
      </c>
      <c r="AN22" s="73">
        <f t="shared" si="17"/>
        <v>50833333.333333336</v>
      </c>
      <c r="AO22" s="73">
        <f t="shared" si="17"/>
        <v>50833333.333333336</v>
      </c>
      <c r="AP22" s="73">
        <f t="shared" si="17"/>
        <v>50833333.333333336</v>
      </c>
      <c r="AQ22" s="73">
        <f t="shared" si="17"/>
        <v>50833333.333333336</v>
      </c>
      <c r="AR22" s="73">
        <f t="shared" si="17"/>
        <v>50833333.333333336</v>
      </c>
      <c r="AS22" s="73">
        <f t="shared" si="17"/>
        <v>50833333.333333336</v>
      </c>
      <c r="AT22" s="73">
        <f t="shared" si="17"/>
        <v>50833333.333333336</v>
      </c>
      <c r="AU22" s="73">
        <f t="shared" si="17"/>
        <v>50833333.333333336</v>
      </c>
      <c r="AV22" s="73">
        <f t="shared" si="17"/>
        <v>50833333.333333336</v>
      </c>
      <c r="AW22" s="73">
        <f t="shared" si="17"/>
        <v>50833333.333333336</v>
      </c>
      <c r="AX22" s="73">
        <f t="shared" si="17"/>
        <v>50833333.333333336</v>
      </c>
      <c r="AY22" s="73">
        <f t="shared" si="17"/>
        <v>50833333.333333336</v>
      </c>
      <c r="AZ22" s="73">
        <f t="shared" si="17"/>
        <v>50833333.333333336</v>
      </c>
      <c r="BA22" s="73">
        <f t="shared" si="17"/>
        <v>50833333.333333336</v>
      </c>
      <c r="BB22" s="73">
        <f t="shared" si="17"/>
        <v>50833333.333333336</v>
      </c>
      <c r="BC22" s="73">
        <f t="shared" si="18"/>
        <v>50833333.333333336</v>
      </c>
      <c r="BD22" s="73">
        <f t="shared" si="18"/>
        <v>50833333.333333336</v>
      </c>
      <c r="BE22" s="73">
        <f t="shared" si="18"/>
        <v>50833333.333333336</v>
      </c>
      <c r="BF22" s="73">
        <f t="shared" si="18"/>
        <v>50833333.333333336</v>
      </c>
      <c r="BG22" s="73">
        <f t="shared" si="18"/>
        <v>50833333.333333336</v>
      </c>
      <c r="BH22" s="73">
        <f t="shared" si="18"/>
        <v>50833333.333333336</v>
      </c>
      <c r="BI22" s="73">
        <f t="shared" si="18"/>
        <v>50833333.333333336</v>
      </c>
      <c r="BJ22" s="73">
        <f t="shared" si="18"/>
        <v>50833333.333333336</v>
      </c>
      <c r="BK22" s="73">
        <f t="shared" si="18"/>
        <v>50833333.333333336</v>
      </c>
      <c r="BL22" s="73">
        <f t="shared" si="18"/>
        <v>50833333.333333336</v>
      </c>
      <c r="BM22" s="73">
        <f t="shared" si="18"/>
        <v>50833333.333333336</v>
      </c>
      <c r="BN22" s="73">
        <f t="shared" si="18"/>
        <v>50833333.333333336</v>
      </c>
      <c r="BO22" s="73">
        <f t="shared" si="18"/>
        <v>50833333.333333336</v>
      </c>
      <c r="BP22" s="73">
        <f t="shared" si="18"/>
        <v>50833333.333333336</v>
      </c>
      <c r="BQ22" s="73">
        <f t="shared" si="18"/>
        <v>50833333.333333336</v>
      </c>
      <c r="BR22" s="73">
        <f t="shared" si="18"/>
        <v>50833333.333333336</v>
      </c>
      <c r="BS22" s="73">
        <f t="shared" si="14"/>
        <v>50833333.333333336</v>
      </c>
      <c r="BT22" s="73">
        <f t="shared" si="14"/>
        <v>50833333.333333336</v>
      </c>
      <c r="BU22" s="73">
        <f t="shared" si="14"/>
        <v>50833333.333333336</v>
      </c>
      <c r="BV22" s="73">
        <f t="shared" si="14"/>
        <v>50833333.333333336</v>
      </c>
      <c r="BW22" s="73">
        <f t="shared" si="14"/>
        <v>50833333.333333336</v>
      </c>
      <c r="BX22" s="73">
        <f t="shared" si="14"/>
        <v>50833333.333333336</v>
      </c>
      <c r="BY22" s="73">
        <f t="shared" si="14"/>
        <v>50833333.333333336</v>
      </c>
      <c r="BZ22" s="73">
        <f t="shared" si="14"/>
        <v>50833333.333333336</v>
      </c>
      <c r="CA22" s="73">
        <f t="shared" si="14"/>
        <v>50833333.333333336</v>
      </c>
      <c r="CB22" s="73">
        <f t="shared" si="14"/>
        <v>50833333.333333336</v>
      </c>
      <c r="CC22" s="73">
        <f t="shared" si="14"/>
        <v>50833333.333333336</v>
      </c>
      <c r="CD22" s="73">
        <f t="shared" si="14"/>
        <v>50833333.333333336</v>
      </c>
      <c r="CE22" s="73">
        <f t="shared" si="14"/>
        <v>50833333.333333336</v>
      </c>
      <c r="CF22" s="73">
        <f t="shared" si="14"/>
        <v>50833333.333333336</v>
      </c>
      <c r="CG22" s="73">
        <f t="shared" si="14"/>
        <v>50833333.333333336</v>
      </c>
      <c r="CH22" s="73">
        <f t="shared" si="19"/>
        <v>50833333.333333336</v>
      </c>
      <c r="CI22" s="73">
        <f t="shared" si="19"/>
        <v>50833333.333333336</v>
      </c>
      <c r="CJ22" s="73">
        <f t="shared" si="19"/>
        <v>50833333.333333336</v>
      </c>
      <c r="CK22" s="73">
        <f t="shared" si="19"/>
        <v>50833333.333333336</v>
      </c>
      <c r="CL22" s="73">
        <f t="shared" si="19"/>
        <v>50833333.333333336</v>
      </c>
      <c r="CM22" s="73">
        <f t="shared" si="19"/>
        <v>50833333.333333336</v>
      </c>
      <c r="CN22" s="73">
        <f t="shared" si="19"/>
        <v>50833333.333333336</v>
      </c>
      <c r="CO22" s="73">
        <f t="shared" si="19"/>
        <v>50833333.333333336</v>
      </c>
      <c r="CP22" s="73">
        <f t="shared" si="19"/>
        <v>50833333.333333336</v>
      </c>
      <c r="CQ22" s="73">
        <f t="shared" si="19"/>
        <v>50833333.333333336</v>
      </c>
      <c r="CR22" s="73">
        <f t="shared" si="19"/>
        <v>50833333.333333336</v>
      </c>
      <c r="CS22" s="73">
        <f t="shared" si="19"/>
        <v>50833333.333333336</v>
      </c>
      <c r="CT22" s="73">
        <f t="shared" si="19"/>
        <v>50833333.333333336</v>
      </c>
      <c r="CU22" s="73">
        <f t="shared" si="19"/>
        <v>50833333.333333336</v>
      </c>
      <c r="CV22" s="73">
        <f t="shared" si="19"/>
        <v>50833333.333333336</v>
      </c>
      <c r="CW22" s="73">
        <f t="shared" si="19"/>
        <v>50833333.333333336</v>
      </c>
      <c r="CX22" s="73">
        <f t="shared" si="20"/>
        <v>50833333.333333336</v>
      </c>
      <c r="CY22" s="73">
        <f t="shared" si="20"/>
        <v>50833333.333333336</v>
      </c>
      <c r="CZ22" s="73">
        <f t="shared" si="20"/>
        <v>50833333.333333336</v>
      </c>
      <c r="DA22" s="73">
        <f t="shared" si="20"/>
        <v>50833333.333333336</v>
      </c>
      <c r="DB22" s="73">
        <f t="shared" si="20"/>
        <v>50833333.333333336</v>
      </c>
      <c r="DC22" s="73">
        <f t="shared" si="20"/>
        <v>50833333.333333336</v>
      </c>
      <c r="DD22" s="73">
        <f t="shared" si="20"/>
        <v>50833333.333333336</v>
      </c>
      <c r="DE22" s="73">
        <f t="shared" si="20"/>
        <v>50833333.333333336</v>
      </c>
      <c r="DF22" s="73">
        <f t="shared" si="20"/>
        <v>50833333.333333336</v>
      </c>
      <c r="DG22" s="73">
        <f t="shared" si="20"/>
        <v>50833333.333333336</v>
      </c>
      <c r="DH22" s="73">
        <f t="shared" si="20"/>
        <v>50833333.333333336</v>
      </c>
      <c r="DI22" s="73">
        <f t="shared" si="20"/>
        <v>50833333.333333336</v>
      </c>
      <c r="DJ22" s="73">
        <f t="shared" si="20"/>
        <v>50833333.333333336</v>
      </c>
      <c r="DK22" s="73">
        <f t="shared" si="20"/>
        <v>50833333.333333336</v>
      </c>
      <c r="DL22" s="73">
        <f t="shared" si="20"/>
        <v>50833333.333333336</v>
      </c>
      <c r="DM22" s="73">
        <f t="shared" si="20"/>
        <v>50833333.333333336</v>
      </c>
      <c r="DN22" s="73">
        <f t="shared" si="21"/>
        <v>50833333.333333336</v>
      </c>
      <c r="DO22" s="73">
        <f t="shared" si="21"/>
        <v>50833333.333333336</v>
      </c>
      <c r="DP22" s="73">
        <f t="shared" si="21"/>
        <v>50833333.333333336</v>
      </c>
      <c r="DQ22" s="73">
        <f t="shared" si="21"/>
        <v>50833333.333333336</v>
      </c>
      <c r="DR22" s="73">
        <f t="shared" si="21"/>
        <v>50833333.333333336</v>
      </c>
      <c r="DS22" s="73">
        <f t="shared" si="21"/>
        <v>50833333.333333336</v>
      </c>
      <c r="DT22" s="73">
        <f t="shared" si="21"/>
        <v>50833333.333333336</v>
      </c>
      <c r="DU22" s="73">
        <f t="shared" si="21"/>
        <v>50833333.333333336</v>
      </c>
      <c r="DV22" s="73">
        <f t="shared" si="21"/>
        <v>50833333.333333336</v>
      </c>
      <c r="DW22" s="73">
        <f t="shared" si="21"/>
        <v>50833333.333333336</v>
      </c>
      <c r="DX22" s="73">
        <f t="shared" si="21"/>
        <v>50833333.333333336</v>
      </c>
      <c r="DY22" s="73">
        <f t="shared" si="21"/>
        <v>50833333.333333336</v>
      </c>
      <c r="DZ22" s="73">
        <f t="shared" si="21"/>
        <v>50833333.333333336</v>
      </c>
      <c r="EA22" s="73">
        <f t="shared" si="21"/>
        <v>50833333.333333336</v>
      </c>
      <c r="EB22" s="73">
        <f t="shared" si="21"/>
        <v>50833333.333333336</v>
      </c>
      <c r="EC22" s="73">
        <f t="shared" si="21"/>
        <v>0</v>
      </c>
      <c r="ED22" s="73">
        <f t="shared" si="15"/>
        <v>0</v>
      </c>
      <c r="EE22" s="73">
        <f t="shared" si="15"/>
        <v>0</v>
      </c>
      <c r="EF22" s="73">
        <f t="shared" si="15"/>
        <v>0</v>
      </c>
      <c r="EG22" s="73">
        <f t="shared" si="15"/>
        <v>0</v>
      </c>
      <c r="EH22" s="73">
        <f t="shared" si="15"/>
        <v>0</v>
      </c>
      <c r="EI22" s="73">
        <f t="shared" si="15"/>
        <v>0</v>
      </c>
      <c r="EJ22" s="73">
        <f t="shared" si="15"/>
        <v>0</v>
      </c>
      <c r="EK22" s="73">
        <f t="shared" si="15"/>
        <v>0</v>
      </c>
      <c r="EL22" s="73">
        <f t="shared" si="15"/>
        <v>0</v>
      </c>
      <c r="EM22" s="73">
        <f t="shared" si="15"/>
        <v>0</v>
      </c>
      <c r="EN22" s="73">
        <f t="shared" si="15"/>
        <v>0</v>
      </c>
      <c r="EO22" s="73">
        <f t="shared" si="15"/>
        <v>0</v>
      </c>
      <c r="EP22" s="73">
        <f t="shared" si="15"/>
        <v>0</v>
      </c>
      <c r="EQ22" s="73">
        <f t="shared" si="15"/>
        <v>0</v>
      </c>
      <c r="ER22" s="73">
        <f t="shared" si="15"/>
        <v>0</v>
      </c>
      <c r="ES22" s="73">
        <f t="shared" si="15"/>
        <v>0</v>
      </c>
      <c r="ET22" s="74">
        <f t="shared" si="22"/>
        <v>0</v>
      </c>
    </row>
    <row r="23" spans="1:150" x14ac:dyDescent="0.35">
      <c r="A23" s="56">
        <f t="shared" si="10"/>
        <v>22</v>
      </c>
      <c r="B23" t="s">
        <v>18</v>
      </c>
      <c r="C23" s="57">
        <f>'Paramètres du time series model'!$B$2</f>
        <v>45809</v>
      </c>
      <c r="D23" s="57">
        <f t="shared" si="8"/>
        <v>47817</v>
      </c>
      <c r="E23">
        <f t="shared" si="11"/>
        <v>66</v>
      </c>
      <c r="F23" s="64">
        <f>VLOOKUP(B23,'Paramètres du time series model'!$G$14:$I$18,3,FALSE)</f>
        <v>50833333.333333336</v>
      </c>
      <c r="G23" s="72">
        <f t="shared" si="9"/>
        <v>50833333.333333336</v>
      </c>
      <c r="H23" s="73">
        <f t="shared" si="9"/>
        <v>50833333.333333336</v>
      </c>
      <c r="I23" s="73">
        <f t="shared" si="9"/>
        <v>50833333.333333336</v>
      </c>
      <c r="J23" s="73">
        <f t="shared" si="9"/>
        <v>50833333.333333336</v>
      </c>
      <c r="K23" s="73">
        <f t="shared" si="9"/>
        <v>50833333.333333336</v>
      </c>
      <c r="L23" s="73">
        <f t="shared" si="9"/>
        <v>50833333.333333336</v>
      </c>
      <c r="M23" s="73">
        <f t="shared" si="9"/>
        <v>50833333.333333336</v>
      </c>
      <c r="N23" s="73">
        <f t="shared" si="9"/>
        <v>50833333.333333336</v>
      </c>
      <c r="O23" s="73">
        <f t="shared" si="9"/>
        <v>50833333.333333336</v>
      </c>
      <c r="P23" s="73">
        <f t="shared" si="9"/>
        <v>50833333.333333336</v>
      </c>
      <c r="Q23" s="73">
        <f t="shared" si="9"/>
        <v>50833333.333333336</v>
      </c>
      <c r="R23" s="73">
        <f t="shared" si="9"/>
        <v>50833333.333333336</v>
      </c>
      <c r="S23" s="73">
        <f t="shared" si="9"/>
        <v>50833333.333333336</v>
      </c>
      <c r="T23" s="73">
        <f t="shared" si="9"/>
        <v>50833333.333333336</v>
      </c>
      <c r="U23" s="73">
        <f t="shared" si="9"/>
        <v>50833333.333333336</v>
      </c>
      <c r="V23" s="73">
        <f t="shared" si="9"/>
        <v>50833333.333333336</v>
      </c>
      <c r="W23" s="73">
        <f t="shared" si="16"/>
        <v>50833333.333333336</v>
      </c>
      <c r="X23" s="73">
        <f t="shared" si="16"/>
        <v>50833333.333333336</v>
      </c>
      <c r="Y23" s="73">
        <f t="shared" si="16"/>
        <v>50833333.333333336</v>
      </c>
      <c r="Z23" s="73">
        <f t="shared" si="16"/>
        <v>50833333.333333336</v>
      </c>
      <c r="AA23" s="73">
        <f t="shared" si="16"/>
        <v>50833333.333333336</v>
      </c>
      <c r="AB23" s="73">
        <f t="shared" si="16"/>
        <v>50833333.333333336</v>
      </c>
      <c r="AC23" s="73">
        <f t="shared" si="16"/>
        <v>50833333.333333336</v>
      </c>
      <c r="AD23" s="73">
        <f t="shared" si="16"/>
        <v>50833333.333333336</v>
      </c>
      <c r="AE23" s="73">
        <f t="shared" si="16"/>
        <v>50833333.333333336</v>
      </c>
      <c r="AF23" s="73">
        <f t="shared" si="16"/>
        <v>50833333.333333336</v>
      </c>
      <c r="AG23" s="73">
        <f t="shared" si="16"/>
        <v>50833333.333333336</v>
      </c>
      <c r="AH23" s="73">
        <f t="shared" si="16"/>
        <v>50833333.333333336</v>
      </c>
      <c r="AI23" s="73">
        <f t="shared" si="16"/>
        <v>50833333.333333336</v>
      </c>
      <c r="AJ23" s="73">
        <f t="shared" si="16"/>
        <v>50833333.333333336</v>
      </c>
      <c r="AK23" s="73">
        <f t="shared" si="16"/>
        <v>50833333.333333336</v>
      </c>
      <c r="AL23" s="73">
        <f t="shared" si="16"/>
        <v>50833333.333333336</v>
      </c>
      <c r="AM23" s="73">
        <f t="shared" si="17"/>
        <v>50833333.333333336</v>
      </c>
      <c r="AN23" s="73">
        <f t="shared" si="17"/>
        <v>50833333.333333336</v>
      </c>
      <c r="AO23" s="73">
        <f t="shared" si="17"/>
        <v>50833333.333333336</v>
      </c>
      <c r="AP23" s="73">
        <f t="shared" si="17"/>
        <v>50833333.333333336</v>
      </c>
      <c r="AQ23" s="73">
        <f t="shared" si="17"/>
        <v>50833333.333333336</v>
      </c>
      <c r="AR23" s="73">
        <f t="shared" si="17"/>
        <v>50833333.333333336</v>
      </c>
      <c r="AS23" s="73">
        <f t="shared" si="17"/>
        <v>50833333.333333336</v>
      </c>
      <c r="AT23" s="73">
        <f t="shared" si="17"/>
        <v>50833333.333333336</v>
      </c>
      <c r="AU23" s="73">
        <f t="shared" si="17"/>
        <v>50833333.333333336</v>
      </c>
      <c r="AV23" s="73">
        <f t="shared" si="17"/>
        <v>50833333.333333336</v>
      </c>
      <c r="AW23" s="73">
        <f t="shared" si="17"/>
        <v>50833333.333333336</v>
      </c>
      <c r="AX23" s="73">
        <f t="shared" si="17"/>
        <v>50833333.333333336</v>
      </c>
      <c r="AY23" s="73">
        <f t="shared" si="17"/>
        <v>50833333.333333336</v>
      </c>
      <c r="AZ23" s="73">
        <f t="shared" si="17"/>
        <v>50833333.333333336</v>
      </c>
      <c r="BA23" s="73">
        <f t="shared" si="17"/>
        <v>50833333.333333336</v>
      </c>
      <c r="BB23" s="73">
        <f t="shared" si="17"/>
        <v>50833333.333333336</v>
      </c>
      <c r="BC23" s="73">
        <f t="shared" si="18"/>
        <v>50833333.333333336</v>
      </c>
      <c r="BD23" s="73">
        <f t="shared" si="18"/>
        <v>50833333.333333336</v>
      </c>
      <c r="BE23" s="73">
        <f t="shared" si="18"/>
        <v>50833333.333333336</v>
      </c>
      <c r="BF23" s="73">
        <f t="shared" si="18"/>
        <v>50833333.333333336</v>
      </c>
      <c r="BG23" s="73">
        <f t="shared" si="18"/>
        <v>50833333.333333336</v>
      </c>
      <c r="BH23" s="73">
        <f t="shared" si="18"/>
        <v>50833333.333333336</v>
      </c>
      <c r="BI23" s="73">
        <f t="shared" si="18"/>
        <v>50833333.333333336</v>
      </c>
      <c r="BJ23" s="73">
        <f t="shared" si="18"/>
        <v>50833333.333333336</v>
      </c>
      <c r="BK23" s="73">
        <f t="shared" si="18"/>
        <v>50833333.333333336</v>
      </c>
      <c r="BL23" s="73">
        <f t="shared" si="18"/>
        <v>50833333.333333336</v>
      </c>
      <c r="BM23" s="73">
        <f t="shared" si="18"/>
        <v>50833333.333333336</v>
      </c>
      <c r="BN23" s="73">
        <f t="shared" si="18"/>
        <v>50833333.333333336</v>
      </c>
      <c r="BO23" s="73">
        <f t="shared" si="18"/>
        <v>50833333.333333336</v>
      </c>
      <c r="BP23" s="73">
        <f t="shared" si="18"/>
        <v>50833333.333333336</v>
      </c>
      <c r="BQ23" s="73">
        <f t="shared" si="18"/>
        <v>50833333.333333336</v>
      </c>
      <c r="BR23" s="73">
        <f t="shared" si="18"/>
        <v>50833333.333333336</v>
      </c>
      <c r="BS23" s="73">
        <f t="shared" si="14"/>
        <v>50833333.333333336</v>
      </c>
      <c r="BT23" s="73">
        <f t="shared" si="14"/>
        <v>50833333.333333336</v>
      </c>
      <c r="BU23" s="73">
        <f t="shared" si="14"/>
        <v>50833333.333333336</v>
      </c>
      <c r="BV23" s="73">
        <f t="shared" si="14"/>
        <v>50833333.333333336</v>
      </c>
      <c r="BW23" s="73">
        <f t="shared" si="14"/>
        <v>50833333.333333336</v>
      </c>
      <c r="BX23" s="73">
        <f t="shared" si="14"/>
        <v>50833333.333333336</v>
      </c>
      <c r="BY23" s="73">
        <f t="shared" si="14"/>
        <v>50833333.333333336</v>
      </c>
      <c r="BZ23" s="73">
        <f t="shared" si="14"/>
        <v>50833333.333333336</v>
      </c>
      <c r="CA23" s="73">
        <f t="shared" si="14"/>
        <v>50833333.333333336</v>
      </c>
      <c r="CB23" s="73">
        <f t="shared" si="14"/>
        <v>50833333.333333336</v>
      </c>
      <c r="CC23" s="73">
        <f t="shared" si="14"/>
        <v>50833333.333333336</v>
      </c>
      <c r="CD23" s="73">
        <f t="shared" si="14"/>
        <v>50833333.333333336</v>
      </c>
      <c r="CE23" s="73">
        <f t="shared" si="14"/>
        <v>50833333.333333336</v>
      </c>
      <c r="CF23" s="73">
        <f t="shared" si="14"/>
        <v>50833333.333333336</v>
      </c>
      <c r="CG23" s="73">
        <f t="shared" si="14"/>
        <v>50833333.333333336</v>
      </c>
      <c r="CH23" s="73">
        <f t="shared" si="19"/>
        <v>50833333.333333336</v>
      </c>
      <c r="CI23" s="73">
        <f t="shared" si="19"/>
        <v>50833333.333333336</v>
      </c>
      <c r="CJ23" s="73">
        <f t="shared" si="19"/>
        <v>50833333.333333336</v>
      </c>
      <c r="CK23" s="73">
        <f t="shared" si="19"/>
        <v>50833333.333333336</v>
      </c>
      <c r="CL23" s="73">
        <f t="shared" si="19"/>
        <v>50833333.333333336</v>
      </c>
      <c r="CM23" s="73">
        <f t="shared" si="19"/>
        <v>50833333.333333336</v>
      </c>
      <c r="CN23" s="73">
        <f t="shared" si="19"/>
        <v>50833333.333333336</v>
      </c>
      <c r="CO23" s="73">
        <f t="shared" si="19"/>
        <v>50833333.333333336</v>
      </c>
      <c r="CP23" s="73">
        <f t="shared" si="19"/>
        <v>50833333.333333336</v>
      </c>
      <c r="CQ23" s="73">
        <f t="shared" si="19"/>
        <v>50833333.333333336</v>
      </c>
      <c r="CR23" s="73">
        <f t="shared" si="19"/>
        <v>50833333.333333336</v>
      </c>
      <c r="CS23" s="73">
        <f t="shared" si="19"/>
        <v>50833333.333333336</v>
      </c>
      <c r="CT23" s="73">
        <f t="shared" si="19"/>
        <v>50833333.333333336</v>
      </c>
      <c r="CU23" s="73">
        <f t="shared" si="19"/>
        <v>50833333.333333336</v>
      </c>
      <c r="CV23" s="73">
        <f t="shared" si="19"/>
        <v>50833333.333333336</v>
      </c>
      <c r="CW23" s="73">
        <f t="shared" si="19"/>
        <v>50833333.333333336</v>
      </c>
      <c r="CX23" s="73">
        <f t="shared" si="20"/>
        <v>50833333.333333336</v>
      </c>
      <c r="CY23" s="73">
        <f t="shared" si="20"/>
        <v>50833333.333333336</v>
      </c>
      <c r="CZ23" s="73">
        <f t="shared" si="20"/>
        <v>50833333.333333336</v>
      </c>
      <c r="DA23" s="73">
        <f t="shared" si="20"/>
        <v>50833333.333333336</v>
      </c>
      <c r="DB23" s="73">
        <f t="shared" si="20"/>
        <v>50833333.333333336</v>
      </c>
      <c r="DC23" s="73">
        <f t="shared" si="20"/>
        <v>50833333.333333336</v>
      </c>
      <c r="DD23" s="73">
        <f t="shared" si="20"/>
        <v>50833333.333333336</v>
      </c>
      <c r="DE23" s="73">
        <f t="shared" si="20"/>
        <v>50833333.333333336</v>
      </c>
      <c r="DF23" s="73">
        <f t="shared" si="20"/>
        <v>50833333.333333336</v>
      </c>
      <c r="DG23" s="73">
        <f t="shared" si="20"/>
        <v>50833333.333333336</v>
      </c>
      <c r="DH23" s="73">
        <f t="shared" si="20"/>
        <v>50833333.333333336</v>
      </c>
      <c r="DI23" s="73">
        <f t="shared" si="20"/>
        <v>50833333.333333336</v>
      </c>
      <c r="DJ23" s="73">
        <f t="shared" si="20"/>
        <v>50833333.333333336</v>
      </c>
      <c r="DK23" s="73">
        <f t="shared" si="20"/>
        <v>50833333.333333336</v>
      </c>
      <c r="DL23" s="73">
        <f t="shared" si="20"/>
        <v>50833333.333333336</v>
      </c>
      <c r="DM23" s="73">
        <f t="shared" si="20"/>
        <v>50833333.333333336</v>
      </c>
      <c r="DN23" s="73">
        <f t="shared" si="21"/>
        <v>50833333.333333336</v>
      </c>
      <c r="DO23" s="73">
        <f t="shared" si="21"/>
        <v>50833333.333333336</v>
      </c>
      <c r="DP23" s="73">
        <f t="shared" si="21"/>
        <v>50833333.333333336</v>
      </c>
      <c r="DQ23" s="73">
        <f t="shared" si="21"/>
        <v>50833333.333333336</v>
      </c>
      <c r="DR23" s="73">
        <f t="shared" si="21"/>
        <v>50833333.333333336</v>
      </c>
      <c r="DS23" s="73">
        <f t="shared" si="21"/>
        <v>50833333.333333336</v>
      </c>
      <c r="DT23" s="73">
        <f t="shared" si="21"/>
        <v>50833333.333333336</v>
      </c>
      <c r="DU23" s="73">
        <f t="shared" si="21"/>
        <v>50833333.333333336</v>
      </c>
      <c r="DV23" s="73">
        <f t="shared" si="21"/>
        <v>50833333.333333336</v>
      </c>
      <c r="DW23" s="73">
        <f t="shared" si="21"/>
        <v>50833333.333333336</v>
      </c>
      <c r="DX23" s="73">
        <f t="shared" si="21"/>
        <v>50833333.333333336</v>
      </c>
      <c r="DY23" s="73">
        <f t="shared" si="21"/>
        <v>50833333.333333336</v>
      </c>
      <c r="DZ23" s="73">
        <f t="shared" si="21"/>
        <v>50833333.333333336</v>
      </c>
      <c r="EA23" s="73">
        <f t="shared" si="21"/>
        <v>50833333.333333336</v>
      </c>
      <c r="EB23" s="73">
        <f t="shared" si="21"/>
        <v>50833333.333333336</v>
      </c>
      <c r="EC23" s="73">
        <f t="shared" si="21"/>
        <v>50833333.333333336</v>
      </c>
      <c r="ED23" s="73">
        <f t="shared" si="15"/>
        <v>50833333.333333336</v>
      </c>
      <c r="EE23" s="73">
        <f t="shared" si="15"/>
        <v>50833333.333333336</v>
      </c>
      <c r="EF23" s="73">
        <f t="shared" si="15"/>
        <v>50833333.333333336</v>
      </c>
      <c r="EG23" s="73">
        <f t="shared" si="15"/>
        <v>50833333.333333336</v>
      </c>
      <c r="EH23" s="73">
        <f t="shared" si="15"/>
        <v>50833333.333333336</v>
      </c>
      <c r="EI23" s="73">
        <f t="shared" si="15"/>
        <v>0</v>
      </c>
      <c r="EJ23" s="73">
        <f t="shared" si="15"/>
        <v>0</v>
      </c>
      <c r="EK23" s="73">
        <f t="shared" si="15"/>
        <v>0</v>
      </c>
      <c r="EL23" s="73">
        <f t="shared" si="15"/>
        <v>0</v>
      </c>
      <c r="EM23" s="73">
        <f t="shared" si="15"/>
        <v>0</v>
      </c>
      <c r="EN23" s="73">
        <f t="shared" si="15"/>
        <v>0</v>
      </c>
      <c r="EO23" s="73">
        <f t="shared" si="15"/>
        <v>0</v>
      </c>
      <c r="EP23" s="73">
        <f t="shared" si="15"/>
        <v>0</v>
      </c>
      <c r="EQ23" s="73">
        <f t="shared" si="15"/>
        <v>0</v>
      </c>
      <c r="ER23" s="73">
        <f t="shared" si="15"/>
        <v>0</v>
      </c>
      <c r="ES23" s="73">
        <f t="shared" si="15"/>
        <v>0</v>
      </c>
      <c r="ET23" s="74">
        <f t="shared" si="22"/>
        <v>0</v>
      </c>
    </row>
    <row r="24" spans="1:150" x14ac:dyDescent="0.35">
      <c r="A24" s="56">
        <f t="shared" si="10"/>
        <v>23</v>
      </c>
      <c r="B24" t="s">
        <v>18</v>
      </c>
      <c r="C24" s="57">
        <f>'Paramètres du time series model'!$B$2</f>
        <v>45809</v>
      </c>
      <c r="D24" s="57">
        <f t="shared" si="8"/>
        <v>47907</v>
      </c>
      <c r="E24">
        <f t="shared" si="11"/>
        <v>69</v>
      </c>
      <c r="F24" s="64">
        <f>VLOOKUP(B24,'Paramètres du time series model'!$G$14:$I$18,3,FALSE)</f>
        <v>50833333.333333336</v>
      </c>
      <c r="G24" s="72">
        <f t="shared" si="9"/>
        <v>50833333.333333336</v>
      </c>
      <c r="H24" s="73">
        <f t="shared" si="9"/>
        <v>50833333.333333336</v>
      </c>
      <c r="I24" s="73">
        <f t="shared" si="9"/>
        <v>50833333.333333336</v>
      </c>
      <c r="J24" s="73">
        <f t="shared" si="9"/>
        <v>50833333.333333336</v>
      </c>
      <c r="K24" s="73">
        <f t="shared" si="9"/>
        <v>50833333.333333336</v>
      </c>
      <c r="L24" s="73">
        <f t="shared" si="9"/>
        <v>50833333.333333336</v>
      </c>
      <c r="M24" s="73">
        <f t="shared" si="9"/>
        <v>50833333.333333336</v>
      </c>
      <c r="N24" s="73">
        <f t="shared" si="9"/>
        <v>50833333.333333336</v>
      </c>
      <c r="O24" s="73">
        <f t="shared" si="9"/>
        <v>50833333.333333336</v>
      </c>
      <c r="P24" s="73">
        <f t="shared" si="9"/>
        <v>50833333.333333336</v>
      </c>
      <c r="Q24" s="73">
        <f t="shared" si="9"/>
        <v>50833333.333333336</v>
      </c>
      <c r="R24" s="73">
        <f t="shared" si="9"/>
        <v>50833333.333333336</v>
      </c>
      <c r="S24" s="73">
        <f t="shared" si="9"/>
        <v>50833333.333333336</v>
      </c>
      <c r="T24" s="73">
        <f t="shared" si="9"/>
        <v>50833333.333333336</v>
      </c>
      <c r="U24" s="73">
        <f t="shared" si="9"/>
        <v>50833333.333333336</v>
      </c>
      <c r="V24" s="73">
        <f t="shared" si="9"/>
        <v>50833333.333333336</v>
      </c>
      <c r="W24" s="73">
        <f t="shared" si="16"/>
        <v>50833333.333333336</v>
      </c>
      <c r="X24" s="73">
        <f t="shared" si="16"/>
        <v>50833333.333333336</v>
      </c>
      <c r="Y24" s="73">
        <f t="shared" si="16"/>
        <v>50833333.333333336</v>
      </c>
      <c r="Z24" s="73">
        <f t="shared" si="16"/>
        <v>50833333.333333336</v>
      </c>
      <c r="AA24" s="73">
        <f t="shared" si="16"/>
        <v>50833333.333333336</v>
      </c>
      <c r="AB24" s="73">
        <f t="shared" si="16"/>
        <v>50833333.333333336</v>
      </c>
      <c r="AC24" s="73">
        <f t="shared" si="16"/>
        <v>50833333.333333336</v>
      </c>
      <c r="AD24" s="73">
        <f t="shared" si="16"/>
        <v>50833333.333333336</v>
      </c>
      <c r="AE24" s="73">
        <f t="shared" si="16"/>
        <v>50833333.333333336</v>
      </c>
      <c r="AF24" s="73">
        <f t="shared" si="16"/>
        <v>50833333.333333336</v>
      </c>
      <c r="AG24" s="73">
        <f t="shared" si="16"/>
        <v>50833333.333333336</v>
      </c>
      <c r="AH24" s="73">
        <f t="shared" si="16"/>
        <v>50833333.333333336</v>
      </c>
      <c r="AI24" s="73">
        <f t="shared" si="16"/>
        <v>50833333.333333336</v>
      </c>
      <c r="AJ24" s="73">
        <f t="shared" si="16"/>
        <v>50833333.333333336</v>
      </c>
      <c r="AK24" s="73">
        <f t="shared" si="16"/>
        <v>50833333.333333336</v>
      </c>
      <c r="AL24" s="73">
        <f t="shared" si="16"/>
        <v>50833333.333333336</v>
      </c>
      <c r="AM24" s="73">
        <f t="shared" si="17"/>
        <v>50833333.333333336</v>
      </c>
      <c r="AN24" s="73">
        <f t="shared" si="17"/>
        <v>50833333.333333336</v>
      </c>
      <c r="AO24" s="73">
        <f t="shared" si="17"/>
        <v>50833333.333333336</v>
      </c>
      <c r="AP24" s="73">
        <f t="shared" si="17"/>
        <v>50833333.333333336</v>
      </c>
      <c r="AQ24" s="73">
        <f t="shared" si="17"/>
        <v>50833333.333333336</v>
      </c>
      <c r="AR24" s="73">
        <f t="shared" si="17"/>
        <v>50833333.333333336</v>
      </c>
      <c r="AS24" s="73">
        <f t="shared" si="17"/>
        <v>50833333.333333336</v>
      </c>
      <c r="AT24" s="73">
        <f t="shared" si="17"/>
        <v>50833333.333333336</v>
      </c>
      <c r="AU24" s="73">
        <f t="shared" si="17"/>
        <v>50833333.333333336</v>
      </c>
      <c r="AV24" s="73">
        <f t="shared" si="17"/>
        <v>50833333.333333336</v>
      </c>
      <c r="AW24" s="73">
        <f t="shared" si="17"/>
        <v>50833333.333333336</v>
      </c>
      <c r="AX24" s="73">
        <f t="shared" si="17"/>
        <v>50833333.333333336</v>
      </c>
      <c r="AY24" s="73">
        <f t="shared" si="17"/>
        <v>50833333.333333336</v>
      </c>
      <c r="AZ24" s="73">
        <f t="shared" si="17"/>
        <v>50833333.333333336</v>
      </c>
      <c r="BA24" s="73">
        <f t="shared" si="17"/>
        <v>50833333.333333336</v>
      </c>
      <c r="BB24" s="73">
        <f t="shared" si="17"/>
        <v>50833333.333333336</v>
      </c>
      <c r="BC24" s="73">
        <f t="shared" si="18"/>
        <v>50833333.333333336</v>
      </c>
      <c r="BD24" s="73">
        <f t="shared" si="18"/>
        <v>50833333.333333336</v>
      </c>
      <c r="BE24" s="73">
        <f t="shared" si="18"/>
        <v>50833333.333333336</v>
      </c>
      <c r="BF24" s="73">
        <f t="shared" si="18"/>
        <v>50833333.333333336</v>
      </c>
      <c r="BG24" s="73">
        <f t="shared" si="18"/>
        <v>50833333.333333336</v>
      </c>
      <c r="BH24" s="73">
        <f t="shared" si="18"/>
        <v>50833333.333333336</v>
      </c>
      <c r="BI24" s="73">
        <f t="shared" si="18"/>
        <v>50833333.333333336</v>
      </c>
      <c r="BJ24" s="73">
        <f t="shared" si="18"/>
        <v>50833333.333333336</v>
      </c>
      <c r="BK24" s="73">
        <f t="shared" si="18"/>
        <v>50833333.333333336</v>
      </c>
      <c r="BL24" s="73">
        <f t="shared" si="18"/>
        <v>50833333.333333336</v>
      </c>
      <c r="BM24" s="73">
        <f t="shared" si="18"/>
        <v>50833333.333333336</v>
      </c>
      <c r="BN24" s="73">
        <f t="shared" si="18"/>
        <v>50833333.333333336</v>
      </c>
      <c r="BO24" s="73">
        <f t="shared" si="18"/>
        <v>50833333.333333336</v>
      </c>
      <c r="BP24" s="73">
        <f t="shared" si="18"/>
        <v>50833333.333333336</v>
      </c>
      <c r="BQ24" s="73">
        <f t="shared" si="18"/>
        <v>50833333.333333336</v>
      </c>
      <c r="BR24" s="73">
        <f t="shared" si="18"/>
        <v>50833333.333333336</v>
      </c>
      <c r="BS24" s="73">
        <f t="shared" si="14"/>
        <v>50833333.333333336</v>
      </c>
      <c r="BT24" s="73">
        <f t="shared" si="14"/>
        <v>50833333.333333336</v>
      </c>
      <c r="BU24" s="73">
        <f t="shared" si="14"/>
        <v>50833333.333333336</v>
      </c>
      <c r="BV24" s="73">
        <f t="shared" si="14"/>
        <v>50833333.333333336</v>
      </c>
      <c r="BW24" s="73">
        <f t="shared" si="14"/>
        <v>50833333.333333336</v>
      </c>
      <c r="BX24" s="73">
        <f t="shared" si="14"/>
        <v>50833333.333333336</v>
      </c>
      <c r="BY24" s="73">
        <f t="shared" si="14"/>
        <v>50833333.333333336</v>
      </c>
      <c r="BZ24" s="73">
        <f t="shared" si="14"/>
        <v>50833333.333333336</v>
      </c>
      <c r="CA24" s="73">
        <f t="shared" si="14"/>
        <v>50833333.333333336</v>
      </c>
      <c r="CB24" s="73">
        <f t="shared" si="14"/>
        <v>50833333.333333336</v>
      </c>
      <c r="CC24" s="73">
        <f t="shared" si="14"/>
        <v>50833333.333333336</v>
      </c>
      <c r="CD24" s="73">
        <f t="shared" si="14"/>
        <v>50833333.333333336</v>
      </c>
      <c r="CE24" s="73">
        <f t="shared" si="14"/>
        <v>50833333.333333336</v>
      </c>
      <c r="CF24" s="73">
        <f t="shared" si="14"/>
        <v>50833333.333333336</v>
      </c>
      <c r="CG24" s="73">
        <f t="shared" si="14"/>
        <v>50833333.333333336</v>
      </c>
      <c r="CH24" s="73">
        <f t="shared" si="19"/>
        <v>50833333.333333336</v>
      </c>
      <c r="CI24" s="73">
        <f t="shared" si="19"/>
        <v>50833333.333333336</v>
      </c>
      <c r="CJ24" s="73">
        <f t="shared" si="19"/>
        <v>50833333.333333336</v>
      </c>
      <c r="CK24" s="73">
        <f t="shared" si="19"/>
        <v>50833333.333333336</v>
      </c>
      <c r="CL24" s="73">
        <f t="shared" si="19"/>
        <v>50833333.333333336</v>
      </c>
      <c r="CM24" s="73">
        <f t="shared" si="19"/>
        <v>50833333.333333336</v>
      </c>
      <c r="CN24" s="73">
        <f t="shared" si="19"/>
        <v>50833333.333333336</v>
      </c>
      <c r="CO24" s="73">
        <f t="shared" si="19"/>
        <v>50833333.333333336</v>
      </c>
      <c r="CP24" s="73">
        <f t="shared" si="19"/>
        <v>50833333.333333336</v>
      </c>
      <c r="CQ24" s="73">
        <f t="shared" si="19"/>
        <v>50833333.333333336</v>
      </c>
      <c r="CR24" s="73">
        <f t="shared" si="19"/>
        <v>50833333.333333336</v>
      </c>
      <c r="CS24" s="73">
        <f t="shared" si="19"/>
        <v>50833333.333333336</v>
      </c>
      <c r="CT24" s="73">
        <f t="shared" si="19"/>
        <v>50833333.333333336</v>
      </c>
      <c r="CU24" s="73">
        <f t="shared" si="19"/>
        <v>50833333.333333336</v>
      </c>
      <c r="CV24" s="73">
        <f t="shared" si="19"/>
        <v>50833333.333333336</v>
      </c>
      <c r="CW24" s="73">
        <f t="shared" si="19"/>
        <v>50833333.333333336</v>
      </c>
      <c r="CX24" s="73">
        <f t="shared" si="20"/>
        <v>50833333.333333336</v>
      </c>
      <c r="CY24" s="73">
        <f t="shared" si="20"/>
        <v>50833333.333333336</v>
      </c>
      <c r="CZ24" s="73">
        <f t="shared" si="20"/>
        <v>50833333.333333336</v>
      </c>
      <c r="DA24" s="73">
        <f t="shared" si="20"/>
        <v>50833333.333333336</v>
      </c>
      <c r="DB24" s="73">
        <f t="shared" si="20"/>
        <v>50833333.333333336</v>
      </c>
      <c r="DC24" s="73">
        <f t="shared" si="20"/>
        <v>50833333.333333336</v>
      </c>
      <c r="DD24" s="73">
        <f t="shared" si="20"/>
        <v>50833333.333333336</v>
      </c>
      <c r="DE24" s="73">
        <f t="shared" si="20"/>
        <v>50833333.333333336</v>
      </c>
      <c r="DF24" s="73">
        <f t="shared" si="20"/>
        <v>50833333.333333336</v>
      </c>
      <c r="DG24" s="73">
        <f t="shared" si="20"/>
        <v>50833333.333333336</v>
      </c>
      <c r="DH24" s="73">
        <f t="shared" si="20"/>
        <v>50833333.333333336</v>
      </c>
      <c r="DI24" s="73">
        <f t="shared" si="20"/>
        <v>50833333.333333336</v>
      </c>
      <c r="DJ24" s="73">
        <f t="shared" si="20"/>
        <v>50833333.333333336</v>
      </c>
      <c r="DK24" s="73">
        <f t="shared" si="20"/>
        <v>50833333.333333336</v>
      </c>
      <c r="DL24" s="73">
        <f t="shared" si="20"/>
        <v>50833333.333333336</v>
      </c>
      <c r="DM24" s="73">
        <f t="shared" si="20"/>
        <v>50833333.333333336</v>
      </c>
      <c r="DN24" s="73">
        <f t="shared" si="21"/>
        <v>50833333.333333336</v>
      </c>
      <c r="DO24" s="73">
        <f t="shared" si="21"/>
        <v>50833333.333333336</v>
      </c>
      <c r="DP24" s="73">
        <f t="shared" si="21"/>
        <v>50833333.333333336</v>
      </c>
      <c r="DQ24" s="73">
        <f t="shared" si="21"/>
        <v>50833333.333333336</v>
      </c>
      <c r="DR24" s="73">
        <f t="shared" si="21"/>
        <v>50833333.333333336</v>
      </c>
      <c r="DS24" s="73">
        <f t="shared" si="21"/>
        <v>50833333.333333336</v>
      </c>
      <c r="DT24" s="73">
        <f t="shared" si="21"/>
        <v>50833333.333333336</v>
      </c>
      <c r="DU24" s="73">
        <f t="shared" si="21"/>
        <v>50833333.333333336</v>
      </c>
      <c r="DV24" s="73">
        <f t="shared" si="21"/>
        <v>50833333.333333336</v>
      </c>
      <c r="DW24" s="73">
        <f t="shared" si="21"/>
        <v>50833333.333333336</v>
      </c>
      <c r="DX24" s="73">
        <f t="shared" si="21"/>
        <v>50833333.333333336</v>
      </c>
      <c r="DY24" s="73">
        <f t="shared" si="21"/>
        <v>50833333.333333336</v>
      </c>
      <c r="DZ24" s="73">
        <f t="shared" si="21"/>
        <v>50833333.333333336</v>
      </c>
      <c r="EA24" s="73">
        <f t="shared" si="21"/>
        <v>50833333.333333336</v>
      </c>
      <c r="EB24" s="73">
        <f t="shared" si="21"/>
        <v>50833333.333333336</v>
      </c>
      <c r="EC24" s="73">
        <f t="shared" si="21"/>
        <v>50833333.333333336</v>
      </c>
      <c r="ED24" s="73">
        <f t="shared" si="15"/>
        <v>50833333.333333336</v>
      </c>
      <c r="EE24" s="73">
        <f t="shared" si="15"/>
        <v>50833333.333333336</v>
      </c>
      <c r="EF24" s="73">
        <f t="shared" si="15"/>
        <v>50833333.333333336</v>
      </c>
      <c r="EG24" s="73">
        <f t="shared" si="15"/>
        <v>50833333.333333336</v>
      </c>
      <c r="EH24" s="73">
        <f t="shared" si="15"/>
        <v>50833333.333333336</v>
      </c>
      <c r="EI24" s="73">
        <f t="shared" si="15"/>
        <v>50833333.333333336</v>
      </c>
      <c r="EJ24" s="73">
        <f t="shared" si="15"/>
        <v>50833333.333333336</v>
      </c>
      <c r="EK24" s="73">
        <f t="shared" si="15"/>
        <v>50833333.333333336</v>
      </c>
      <c r="EL24" s="73">
        <f t="shared" si="15"/>
        <v>50833333.333333336</v>
      </c>
      <c r="EM24" s="73">
        <f t="shared" si="15"/>
        <v>50833333.333333336</v>
      </c>
      <c r="EN24" s="73">
        <f t="shared" si="15"/>
        <v>50833333.333333336</v>
      </c>
      <c r="EO24" s="73">
        <f t="shared" si="15"/>
        <v>0</v>
      </c>
      <c r="EP24" s="73">
        <f t="shared" si="15"/>
        <v>0</v>
      </c>
      <c r="EQ24" s="73">
        <f t="shared" si="15"/>
        <v>0</v>
      </c>
      <c r="ER24" s="73">
        <f t="shared" si="15"/>
        <v>0</v>
      </c>
      <c r="ES24" s="73">
        <f t="shared" si="15"/>
        <v>0</v>
      </c>
      <c r="ET24" s="74">
        <f t="shared" si="22"/>
        <v>0</v>
      </c>
    </row>
    <row r="25" spans="1:150" ht="15" thickBot="1" x14ac:dyDescent="0.4">
      <c r="A25" s="58">
        <f t="shared" si="10"/>
        <v>24</v>
      </c>
      <c r="B25" s="59" t="s">
        <v>18</v>
      </c>
      <c r="C25" s="60">
        <f>'Paramètres du time series model'!$B$2</f>
        <v>45809</v>
      </c>
      <c r="D25" s="60">
        <f t="shared" si="8"/>
        <v>47999</v>
      </c>
      <c r="E25" s="59">
        <f t="shared" si="11"/>
        <v>72</v>
      </c>
      <c r="F25" s="65">
        <f>VLOOKUP(B25,'Paramètres du time series model'!$G$14:$I$18,3,FALSE)</f>
        <v>50833333.333333336</v>
      </c>
      <c r="G25" s="72">
        <f t="shared" si="9"/>
        <v>50833333.333333336</v>
      </c>
      <c r="H25" s="73">
        <f t="shared" si="9"/>
        <v>50833333.333333336</v>
      </c>
      <c r="I25" s="73">
        <f t="shared" si="9"/>
        <v>50833333.333333336</v>
      </c>
      <c r="J25" s="73">
        <f t="shared" si="9"/>
        <v>50833333.333333336</v>
      </c>
      <c r="K25" s="73">
        <f t="shared" si="9"/>
        <v>50833333.333333336</v>
      </c>
      <c r="L25" s="73">
        <f t="shared" si="9"/>
        <v>50833333.333333336</v>
      </c>
      <c r="M25" s="73">
        <f t="shared" si="9"/>
        <v>50833333.333333336</v>
      </c>
      <c r="N25" s="73">
        <f t="shared" si="9"/>
        <v>50833333.333333336</v>
      </c>
      <c r="O25" s="73">
        <f t="shared" ref="O25:AD37" si="23">IF($D25&gt;=O$1,$F25,0)</f>
        <v>50833333.333333336</v>
      </c>
      <c r="P25" s="73">
        <f t="shared" si="23"/>
        <v>50833333.333333336</v>
      </c>
      <c r="Q25" s="73">
        <f t="shared" si="23"/>
        <v>50833333.333333336</v>
      </c>
      <c r="R25" s="73">
        <f t="shared" si="23"/>
        <v>50833333.333333336</v>
      </c>
      <c r="S25" s="73">
        <f t="shared" si="23"/>
        <v>50833333.333333336</v>
      </c>
      <c r="T25" s="73">
        <f t="shared" si="23"/>
        <v>50833333.333333336</v>
      </c>
      <c r="U25" s="73">
        <f t="shared" si="23"/>
        <v>50833333.333333336</v>
      </c>
      <c r="V25" s="73">
        <f t="shared" si="23"/>
        <v>50833333.333333336</v>
      </c>
      <c r="W25" s="73">
        <f t="shared" si="23"/>
        <v>50833333.333333336</v>
      </c>
      <c r="X25" s="73">
        <f t="shared" si="23"/>
        <v>50833333.333333336</v>
      </c>
      <c r="Y25" s="73">
        <f t="shared" si="23"/>
        <v>50833333.333333336</v>
      </c>
      <c r="Z25" s="73">
        <f t="shared" si="23"/>
        <v>50833333.333333336</v>
      </c>
      <c r="AA25" s="73">
        <f t="shared" si="23"/>
        <v>50833333.333333336</v>
      </c>
      <c r="AB25" s="73">
        <f t="shared" si="23"/>
        <v>50833333.333333336</v>
      </c>
      <c r="AC25" s="73">
        <f t="shared" si="23"/>
        <v>50833333.333333336</v>
      </c>
      <c r="AD25" s="73">
        <f t="shared" si="23"/>
        <v>50833333.333333336</v>
      </c>
      <c r="AE25" s="73">
        <f t="shared" si="16"/>
        <v>50833333.333333336</v>
      </c>
      <c r="AF25" s="73">
        <f t="shared" si="16"/>
        <v>50833333.333333336</v>
      </c>
      <c r="AG25" s="73">
        <f t="shared" si="16"/>
        <v>50833333.333333336</v>
      </c>
      <c r="AH25" s="73">
        <f t="shared" si="16"/>
        <v>50833333.333333336</v>
      </c>
      <c r="AI25" s="73">
        <f t="shared" si="16"/>
        <v>50833333.333333336</v>
      </c>
      <c r="AJ25" s="73">
        <f t="shared" si="16"/>
        <v>50833333.333333336</v>
      </c>
      <c r="AK25" s="73">
        <f t="shared" si="16"/>
        <v>50833333.333333336</v>
      </c>
      <c r="AL25" s="73">
        <f t="shared" si="16"/>
        <v>50833333.333333336</v>
      </c>
      <c r="AM25" s="73">
        <f t="shared" si="17"/>
        <v>50833333.333333336</v>
      </c>
      <c r="AN25" s="73">
        <f t="shared" si="17"/>
        <v>50833333.333333336</v>
      </c>
      <c r="AO25" s="73">
        <f t="shared" si="17"/>
        <v>50833333.333333336</v>
      </c>
      <c r="AP25" s="73">
        <f t="shared" si="17"/>
        <v>50833333.333333336</v>
      </c>
      <c r="AQ25" s="73">
        <f t="shared" si="17"/>
        <v>50833333.333333336</v>
      </c>
      <c r="AR25" s="73">
        <f t="shared" si="17"/>
        <v>50833333.333333336</v>
      </c>
      <c r="AS25" s="73">
        <f t="shared" si="17"/>
        <v>50833333.333333336</v>
      </c>
      <c r="AT25" s="73">
        <f t="shared" si="17"/>
        <v>50833333.333333336</v>
      </c>
      <c r="AU25" s="73">
        <f t="shared" si="17"/>
        <v>50833333.333333336</v>
      </c>
      <c r="AV25" s="73">
        <f t="shared" si="17"/>
        <v>50833333.333333336</v>
      </c>
      <c r="AW25" s="73">
        <f t="shared" si="17"/>
        <v>50833333.333333336</v>
      </c>
      <c r="AX25" s="73">
        <f t="shared" si="17"/>
        <v>50833333.333333336</v>
      </c>
      <c r="AY25" s="73">
        <f t="shared" si="17"/>
        <v>50833333.333333336</v>
      </c>
      <c r="AZ25" s="73">
        <f t="shared" si="17"/>
        <v>50833333.333333336</v>
      </c>
      <c r="BA25" s="73">
        <f t="shared" si="17"/>
        <v>50833333.333333336</v>
      </c>
      <c r="BB25" s="73">
        <f t="shared" ref="BB25:BQ37" si="24">IF($D25&gt;=BB$1,$F25,0)</f>
        <v>50833333.333333336</v>
      </c>
      <c r="BC25" s="73">
        <f t="shared" si="24"/>
        <v>50833333.333333336</v>
      </c>
      <c r="BD25" s="73">
        <f t="shared" si="24"/>
        <v>50833333.333333336</v>
      </c>
      <c r="BE25" s="73">
        <f t="shared" si="24"/>
        <v>50833333.333333336</v>
      </c>
      <c r="BF25" s="73">
        <f t="shared" si="24"/>
        <v>50833333.333333336</v>
      </c>
      <c r="BG25" s="73">
        <f t="shared" si="24"/>
        <v>50833333.333333336</v>
      </c>
      <c r="BH25" s="73">
        <f t="shared" si="24"/>
        <v>50833333.333333336</v>
      </c>
      <c r="BI25" s="73">
        <f t="shared" si="24"/>
        <v>50833333.333333336</v>
      </c>
      <c r="BJ25" s="73">
        <f t="shared" si="24"/>
        <v>50833333.333333336</v>
      </c>
      <c r="BK25" s="73">
        <f t="shared" si="24"/>
        <v>50833333.333333336</v>
      </c>
      <c r="BL25" s="73">
        <f t="shared" si="24"/>
        <v>50833333.333333336</v>
      </c>
      <c r="BM25" s="73">
        <f t="shared" si="24"/>
        <v>50833333.333333336</v>
      </c>
      <c r="BN25" s="73">
        <f t="shared" si="24"/>
        <v>50833333.333333336</v>
      </c>
      <c r="BO25" s="73">
        <f t="shared" si="24"/>
        <v>50833333.333333336</v>
      </c>
      <c r="BP25" s="73">
        <f t="shared" si="24"/>
        <v>50833333.333333336</v>
      </c>
      <c r="BQ25" s="73">
        <f t="shared" si="24"/>
        <v>50833333.333333336</v>
      </c>
      <c r="BR25" s="73">
        <f t="shared" si="18"/>
        <v>50833333.333333336</v>
      </c>
      <c r="BS25" s="73">
        <f t="shared" si="14"/>
        <v>50833333.333333336</v>
      </c>
      <c r="BT25" s="73">
        <f t="shared" si="14"/>
        <v>50833333.333333336</v>
      </c>
      <c r="BU25" s="73">
        <f t="shared" si="14"/>
        <v>50833333.333333336</v>
      </c>
      <c r="BV25" s="73">
        <f t="shared" si="14"/>
        <v>50833333.333333336</v>
      </c>
      <c r="BW25" s="73">
        <f t="shared" si="14"/>
        <v>50833333.333333336</v>
      </c>
      <c r="BX25" s="73">
        <f t="shared" si="14"/>
        <v>50833333.333333336</v>
      </c>
      <c r="BY25" s="73">
        <f t="shared" si="14"/>
        <v>50833333.333333336</v>
      </c>
      <c r="BZ25" s="73">
        <f t="shared" si="14"/>
        <v>50833333.333333336</v>
      </c>
      <c r="CA25" s="73">
        <f t="shared" si="14"/>
        <v>50833333.333333336</v>
      </c>
      <c r="CB25" s="73">
        <f t="shared" si="14"/>
        <v>50833333.333333336</v>
      </c>
      <c r="CC25" s="73">
        <f t="shared" si="14"/>
        <v>50833333.333333336</v>
      </c>
      <c r="CD25" s="73">
        <f t="shared" si="14"/>
        <v>50833333.333333336</v>
      </c>
      <c r="CE25" s="73">
        <f t="shared" si="14"/>
        <v>50833333.333333336</v>
      </c>
      <c r="CF25" s="73">
        <f t="shared" si="14"/>
        <v>50833333.333333336</v>
      </c>
      <c r="CG25" s="73">
        <f t="shared" si="14"/>
        <v>50833333.333333336</v>
      </c>
      <c r="CH25" s="73">
        <f t="shared" si="19"/>
        <v>50833333.333333336</v>
      </c>
      <c r="CI25" s="73">
        <f t="shared" si="19"/>
        <v>50833333.333333336</v>
      </c>
      <c r="CJ25" s="73">
        <f t="shared" si="19"/>
        <v>50833333.333333336</v>
      </c>
      <c r="CK25" s="73">
        <f t="shared" si="19"/>
        <v>50833333.333333336</v>
      </c>
      <c r="CL25" s="73">
        <f t="shared" si="19"/>
        <v>50833333.333333336</v>
      </c>
      <c r="CM25" s="73">
        <f t="shared" si="19"/>
        <v>50833333.333333336</v>
      </c>
      <c r="CN25" s="73">
        <f t="shared" si="19"/>
        <v>50833333.333333336</v>
      </c>
      <c r="CO25" s="73">
        <f t="shared" si="19"/>
        <v>50833333.333333336</v>
      </c>
      <c r="CP25" s="73">
        <f t="shared" si="19"/>
        <v>50833333.333333336</v>
      </c>
      <c r="CQ25" s="73">
        <f t="shared" si="19"/>
        <v>50833333.333333336</v>
      </c>
      <c r="CR25" s="73">
        <f t="shared" si="19"/>
        <v>50833333.333333336</v>
      </c>
      <c r="CS25" s="73">
        <f t="shared" si="19"/>
        <v>50833333.333333336</v>
      </c>
      <c r="CT25" s="73">
        <f t="shared" si="19"/>
        <v>50833333.333333336</v>
      </c>
      <c r="CU25" s="73">
        <f t="shared" si="19"/>
        <v>50833333.333333336</v>
      </c>
      <c r="CV25" s="73">
        <f t="shared" si="19"/>
        <v>50833333.333333336</v>
      </c>
      <c r="CW25" s="73">
        <f t="shared" ref="CW25:DL37" si="25">IF($D25&gt;=CW$1,$F25,0)</f>
        <v>50833333.333333336</v>
      </c>
      <c r="CX25" s="73">
        <f t="shared" si="25"/>
        <v>50833333.333333336</v>
      </c>
      <c r="CY25" s="73">
        <f t="shared" si="25"/>
        <v>50833333.333333336</v>
      </c>
      <c r="CZ25" s="73">
        <f t="shared" si="25"/>
        <v>50833333.333333336</v>
      </c>
      <c r="DA25" s="73">
        <f t="shared" si="25"/>
        <v>50833333.333333336</v>
      </c>
      <c r="DB25" s="73">
        <f t="shared" si="25"/>
        <v>50833333.333333336</v>
      </c>
      <c r="DC25" s="73">
        <f t="shared" si="25"/>
        <v>50833333.333333336</v>
      </c>
      <c r="DD25" s="73">
        <f t="shared" si="25"/>
        <v>50833333.333333336</v>
      </c>
      <c r="DE25" s="73">
        <f t="shared" si="25"/>
        <v>50833333.333333336</v>
      </c>
      <c r="DF25" s="73">
        <f t="shared" si="25"/>
        <v>50833333.333333336</v>
      </c>
      <c r="DG25" s="73">
        <f t="shared" si="25"/>
        <v>50833333.333333336</v>
      </c>
      <c r="DH25" s="73">
        <f t="shared" si="25"/>
        <v>50833333.333333336</v>
      </c>
      <c r="DI25" s="73">
        <f t="shared" si="25"/>
        <v>50833333.333333336</v>
      </c>
      <c r="DJ25" s="73">
        <f t="shared" si="25"/>
        <v>50833333.333333336</v>
      </c>
      <c r="DK25" s="73">
        <f t="shared" si="25"/>
        <v>50833333.333333336</v>
      </c>
      <c r="DL25" s="73">
        <f t="shared" si="25"/>
        <v>50833333.333333336</v>
      </c>
      <c r="DM25" s="73">
        <f t="shared" si="20"/>
        <v>50833333.333333336</v>
      </c>
      <c r="DN25" s="73">
        <f t="shared" si="21"/>
        <v>50833333.333333336</v>
      </c>
      <c r="DO25" s="73">
        <f t="shared" si="21"/>
        <v>50833333.333333336</v>
      </c>
      <c r="DP25" s="73">
        <f t="shared" si="21"/>
        <v>50833333.333333336</v>
      </c>
      <c r="DQ25" s="73">
        <f t="shared" si="21"/>
        <v>50833333.333333336</v>
      </c>
      <c r="DR25" s="73">
        <f t="shared" si="21"/>
        <v>50833333.333333336</v>
      </c>
      <c r="DS25" s="73">
        <f t="shared" si="21"/>
        <v>50833333.333333336</v>
      </c>
      <c r="DT25" s="73">
        <f t="shared" si="21"/>
        <v>50833333.333333336</v>
      </c>
      <c r="DU25" s="73">
        <f t="shared" si="21"/>
        <v>50833333.333333336</v>
      </c>
      <c r="DV25" s="73">
        <f t="shared" si="21"/>
        <v>50833333.333333336</v>
      </c>
      <c r="DW25" s="73">
        <f t="shared" si="21"/>
        <v>50833333.333333336</v>
      </c>
      <c r="DX25" s="73">
        <f t="shared" si="21"/>
        <v>50833333.333333336</v>
      </c>
      <c r="DY25" s="73">
        <f t="shared" si="21"/>
        <v>50833333.333333336</v>
      </c>
      <c r="DZ25" s="73">
        <f t="shared" si="21"/>
        <v>50833333.333333336</v>
      </c>
      <c r="EA25" s="73">
        <f t="shared" si="21"/>
        <v>50833333.333333336</v>
      </c>
      <c r="EB25" s="73">
        <f t="shared" si="21"/>
        <v>50833333.333333336</v>
      </c>
      <c r="EC25" s="73">
        <f t="shared" ref="EC25:ER37" si="26">IF($D25&gt;=EC$1,$F25,0)</f>
        <v>50833333.333333336</v>
      </c>
      <c r="ED25" s="73">
        <f t="shared" si="26"/>
        <v>50833333.333333336</v>
      </c>
      <c r="EE25" s="73">
        <f t="shared" si="26"/>
        <v>50833333.333333336</v>
      </c>
      <c r="EF25" s="73">
        <f t="shared" si="15"/>
        <v>50833333.333333336</v>
      </c>
      <c r="EG25" s="73">
        <f t="shared" si="15"/>
        <v>50833333.333333336</v>
      </c>
      <c r="EH25" s="73">
        <f t="shared" si="15"/>
        <v>50833333.333333336</v>
      </c>
      <c r="EI25" s="73">
        <f t="shared" si="15"/>
        <v>50833333.333333336</v>
      </c>
      <c r="EJ25" s="73">
        <f t="shared" si="15"/>
        <v>50833333.333333336</v>
      </c>
      <c r="EK25" s="73">
        <f t="shared" si="15"/>
        <v>50833333.333333336</v>
      </c>
      <c r="EL25" s="73">
        <f t="shared" si="15"/>
        <v>50833333.333333336</v>
      </c>
      <c r="EM25" s="73">
        <f t="shared" si="15"/>
        <v>50833333.333333336</v>
      </c>
      <c r="EN25" s="73">
        <f t="shared" si="15"/>
        <v>50833333.333333336</v>
      </c>
      <c r="EO25" s="73">
        <f t="shared" si="15"/>
        <v>50833333.333333336</v>
      </c>
      <c r="EP25" s="73">
        <f t="shared" si="15"/>
        <v>50833333.333333336</v>
      </c>
      <c r="EQ25" s="73">
        <f t="shared" si="15"/>
        <v>50833333.333333336</v>
      </c>
      <c r="ER25" s="73">
        <f t="shared" si="15"/>
        <v>50833333.333333336</v>
      </c>
      <c r="ES25" s="73">
        <f t="shared" si="15"/>
        <v>50833333.333333336</v>
      </c>
      <c r="ET25" s="74">
        <f t="shared" si="22"/>
        <v>50833333.333333336</v>
      </c>
    </row>
    <row r="26" spans="1:150" x14ac:dyDescent="0.35">
      <c r="A26" s="53">
        <f>1</f>
        <v>1</v>
      </c>
      <c r="B26" s="54" t="s">
        <v>19</v>
      </c>
      <c r="C26" s="55">
        <f>'Paramètres du time series model'!$B$2</f>
        <v>45809</v>
      </c>
      <c r="D26" s="55">
        <f>IF(ROUND(E26,0)&lt;&gt;E26,IF(DAY(C26)=1,EDATE(C26,ROUNDDOWN(E26,0))+13,EOMONTH(C26,ROUNDDOWN(E26,0))),EDATE(C26,E26)-1)</f>
        <v>45838</v>
      </c>
      <c r="E26" s="54">
        <f>1</f>
        <v>1</v>
      </c>
      <c r="F26" s="66">
        <f>VLOOKUP(B26,'Paramètres du time series model'!$G$14:$I$18,3,FALSE)</f>
        <v>20000000</v>
      </c>
      <c r="G26" s="72">
        <f t="shared" ref="G26:V37" si="27">IF($D26&gt;=G$1,$F26,0)</f>
        <v>20000000</v>
      </c>
      <c r="H26" s="73">
        <f t="shared" si="27"/>
        <v>20000000</v>
      </c>
      <c r="I26" s="73">
        <f t="shared" si="27"/>
        <v>0</v>
      </c>
      <c r="J26" s="73">
        <f t="shared" si="27"/>
        <v>0</v>
      </c>
      <c r="K26" s="73">
        <f t="shared" si="27"/>
        <v>0</v>
      </c>
      <c r="L26" s="73">
        <f t="shared" si="27"/>
        <v>0</v>
      </c>
      <c r="M26" s="73">
        <f t="shared" si="27"/>
        <v>0</v>
      </c>
      <c r="N26" s="73">
        <f t="shared" si="27"/>
        <v>0</v>
      </c>
      <c r="O26" s="73">
        <f t="shared" si="27"/>
        <v>0</v>
      </c>
      <c r="P26" s="73">
        <f t="shared" si="27"/>
        <v>0</v>
      </c>
      <c r="Q26" s="73">
        <f t="shared" si="27"/>
        <v>0</v>
      </c>
      <c r="R26" s="73">
        <f t="shared" si="27"/>
        <v>0</v>
      </c>
      <c r="S26" s="73">
        <f t="shared" si="27"/>
        <v>0</v>
      </c>
      <c r="T26" s="73">
        <f t="shared" si="27"/>
        <v>0</v>
      </c>
      <c r="U26" s="73">
        <f t="shared" si="27"/>
        <v>0</v>
      </c>
      <c r="V26" s="73">
        <f t="shared" si="27"/>
        <v>0</v>
      </c>
      <c r="W26" s="73">
        <f t="shared" si="23"/>
        <v>0</v>
      </c>
      <c r="X26" s="73">
        <f t="shared" si="23"/>
        <v>0</v>
      </c>
      <c r="Y26" s="73">
        <f t="shared" si="23"/>
        <v>0</v>
      </c>
      <c r="Z26" s="73">
        <f t="shared" si="23"/>
        <v>0</v>
      </c>
      <c r="AA26" s="73">
        <f t="shared" si="23"/>
        <v>0</v>
      </c>
      <c r="AB26" s="73">
        <f t="shared" si="23"/>
        <v>0</v>
      </c>
      <c r="AC26" s="73">
        <f t="shared" si="23"/>
        <v>0</v>
      </c>
      <c r="AD26" s="73">
        <f t="shared" si="23"/>
        <v>0</v>
      </c>
      <c r="AE26" s="73">
        <f t="shared" si="16"/>
        <v>0</v>
      </c>
      <c r="AF26" s="73">
        <f t="shared" si="16"/>
        <v>0</v>
      </c>
      <c r="AG26" s="73">
        <f t="shared" si="16"/>
        <v>0</v>
      </c>
      <c r="AH26" s="73">
        <f t="shared" si="16"/>
        <v>0</v>
      </c>
      <c r="AI26" s="73">
        <f t="shared" si="16"/>
        <v>0</v>
      </c>
      <c r="AJ26" s="73">
        <f t="shared" si="16"/>
        <v>0</v>
      </c>
      <c r="AK26" s="73">
        <f t="shared" si="16"/>
        <v>0</v>
      </c>
      <c r="AL26" s="73">
        <f t="shared" ref="AL26:BA37" si="28">IF($D26&gt;=AL$1,$F26,0)</f>
        <v>0</v>
      </c>
      <c r="AM26" s="73">
        <f t="shared" si="28"/>
        <v>0</v>
      </c>
      <c r="AN26" s="73">
        <f t="shared" si="28"/>
        <v>0</v>
      </c>
      <c r="AO26" s="73">
        <f t="shared" si="28"/>
        <v>0</v>
      </c>
      <c r="AP26" s="73">
        <f t="shared" si="28"/>
        <v>0</v>
      </c>
      <c r="AQ26" s="73">
        <f t="shared" si="28"/>
        <v>0</v>
      </c>
      <c r="AR26" s="73">
        <f t="shared" si="28"/>
        <v>0</v>
      </c>
      <c r="AS26" s="73">
        <f t="shared" si="28"/>
        <v>0</v>
      </c>
      <c r="AT26" s="73">
        <f t="shared" si="28"/>
        <v>0</v>
      </c>
      <c r="AU26" s="73">
        <f t="shared" si="28"/>
        <v>0</v>
      </c>
      <c r="AV26" s="73">
        <f t="shared" si="28"/>
        <v>0</v>
      </c>
      <c r="AW26" s="73">
        <f t="shared" si="28"/>
        <v>0</v>
      </c>
      <c r="AX26" s="73">
        <f t="shared" si="28"/>
        <v>0</v>
      </c>
      <c r="AY26" s="73">
        <f t="shared" si="28"/>
        <v>0</v>
      </c>
      <c r="AZ26" s="73">
        <f t="shared" si="28"/>
        <v>0</v>
      </c>
      <c r="BA26" s="73">
        <f t="shared" si="28"/>
        <v>0</v>
      </c>
      <c r="BB26" s="73">
        <f t="shared" si="24"/>
        <v>0</v>
      </c>
      <c r="BC26" s="73">
        <f t="shared" si="24"/>
        <v>0</v>
      </c>
      <c r="BD26" s="73">
        <f t="shared" si="24"/>
        <v>0</v>
      </c>
      <c r="BE26" s="73">
        <f t="shared" si="24"/>
        <v>0</v>
      </c>
      <c r="BF26" s="73">
        <f t="shared" si="24"/>
        <v>0</v>
      </c>
      <c r="BG26" s="73">
        <f t="shared" si="24"/>
        <v>0</v>
      </c>
      <c r="BH26" s="73">
        <f t="shared" si="24"/>
        <v>0</v>
      </c>
      <c r="BI26" s="73">
        <f t="shared" si="24"/>
        <v>0</v>
      </c>
      <c r="BJ26" s="73">
        <f t="shared" si="24"/>
        <v>0</v>
      </c>
      <c r="BK26" s="73">
        <f t="shared" si="24"/>
        <v>0</v>
      </c>
      <c r="BL26" s="73">
        <f t="shared" si="24"/>
        <v>0</v>
      </c>
      <c r="BM26" s="73">
        <f t="shared" si="24"/>
        <v>0</v>
      </c>
      <c r="BN26" s="73">
        <f t="shared" si="24"/>
        <v>0</v>
      </c>
      <c r="BO26" s="73">
        <f t="shared" si="24"/>
        <v>0</v>
      </c>
      <c r="BP26" s="73">
        <f t="shared" si="24"/>
        <v>0</v>
      </c>
      <c r="BQ26" s="73">
        <f t="shared" si="24"/>
        <v>0</v>
      </c>
      <c r="BR26" s="73">
        <f t="shared" si="18"/>
        <v>0</v>
      </c>
      <c r="BS26" s="73">
        <f t="shared" si="14"/>
        <v>0</v>
      </c>
      <c r="BT26" s="73">
        <f t="shared" si="14"/>
        <v>0</v>
      </c>
      <c r="BU26" s="73">
        <f t="shared" si="14"/>
        <v>0</v>
      </c>
      <c r="BV26" s="73">
        <f t="shared" si="14"/>
        <v>0</v>
      </c>
      <c r="BW26" s="73">
        <f t="shared" si="14"/>
        <v>0</v>
      </c>
      <c r="BX26" s="73">
        <f t="shared" si="14"/>
        <v>0</v>
      </c>
      <c r="BY26" s="73">
        <f t="shared" si="14"/>
        <v>0</v>
      </c>
      <c r="BZ26" s="73">
        <f t="shared" si="14"/>
        <v>0</v>
      </c>
      <c r="CA26" s="73">
        <f t="shared" si="14"/>
        <v>0</v>
      </c>
      <c r="CB26" s="73">
        <f t="shared" si="14"/>
        <v>0</v>
      </c>
      <c r="CC26" s="73">
        <f t="shared" si="14"/>
        <v>0</v>
      </c>
      <c r="CD26" s="73">
        <f t="shared" si="14"/>
        <v>0</v>
      </c>
      <c r="CE26" s="73">
        <f t="shared" si="14"/>
        <v>0</v>
      </c>
      <c r="CF26" s="73">
        <f t="shared" ref="CF26:CU37" si="29">IF($D26&gt;=CF$1,$F26,0)</f>
        <v>0</v>
      </c>
      <c r="CG26" s="73">
        <f t="shared" si="29"/>
        <v>0</v>
      </c>
      <c r="CH26" s="73">
        <f t="shared" si="29"/>
        <v>0</v>
      </c>
      <c r="CI26" s="73">
        <f t="shared" si="29"/>
        <v>0</v>
      </c>
      <c r="CJ26" s="73">
        <f t="shared" si="29"/>
        <v>0</v>
      </c>
      <c r="CK26" s="73">
        <f t="shared" si="29"/>
        <v>0</v>
      </c>
      <c r="CL26" s="73">
        <f t="shared" si="29"/>
        <v>0</v>
      </c>
      <c r="CM26" s="73">
        <f t="shared" si="29"/>
        <v>0</v>
      </c>
      <c r="CN26" s="73">
        <f t="shared" si="29"/>
        <v>0</v>
      </c>
      <c r="CO26" s="73">
        <f t="shared" si="29"/>
        <v>0</v>
      </c>
      <c r="CP26" s="73">
        <f t="shared" si="29"/>
        <v>0</v>
      </c>
      <c r="CQ26" s="73">
        <f t="shared" si="29"/>
        <v>0</v>
      </c>
      <c r="CR26" s="73">
        <f t="shared" si="29"/>
        <v>0</v>
      </c>
      <c r="CS26" s="73">
        <f t="shared" si="29"/>
        <v>0</v>
      </c>
      <c r="CT26" s="73">
        <f t="shared" si="29"/>
        <v>0</v>
      </c>
      <c r="CU26" s="73">
        <f t="shared" si="29"/>
        <v>0</v>
      </c>
      <c r="CV26" s="73">
        <f t="shared" ref="CV26:DK37" si="30">IF($D26&gt;=CV$1,$F26,0)</f>
        <v>0</v>
      </c>
      <c r="CW26" s="73">
        <f t="shared" si="30"/>
        <v>0</v>
      </c>
      <c r="CX26" s="73">
        <f t="shared" si="30"/>
        <v>0</v>
      </c>
      <c r="CY26" s="73">
        <f t="shared" si="30"/>
        <v>0</v>
      </c>
      <c r="CZ26" s="73">
        <f t="shared" si="30"/>
        <v>0</v>
      </c>
      <c r="DA26" s="73">
        <f t="shared" si="30"/>
        <v>0</v>
      </c>
      <c r="DB26" s="73">
        <f t="shared" si="30"/>
        <v>0</v>
      </c>
      <c r="DC26" s="73">
        <f t="shared" si="30"/>
        <v>0</v>
      </c>
      <c r="DD26" s="73">
        <f t="shared" si="30"/>
        <v>0</v>
      </c>
      <c r="DE26" s="73">
        <f t="shared" si="30"/>
        <v>0</v>
      </c>
      <c r="DF26" s="73">
        <f t="shared" si="30"/>
        <v>0</v>
      </c>
      <c r="DG26" s="73">
        <f t="shared" si="30"/>
        <v>0</v>
      </c>
      <c r="DH26" s="73">
        <f t="shared" si="30"/>
        <v>0</v>
      </c>
      <c r="DI26" s="73">
        <f t="shared" si="30"/>
        <v>0</v>
      </c>
      <c r="DJ26" s="73">
        <f t="shared" si="30"/>
        <v>0</v>
      </c>
      <c r="DK26" s="73">
        <f t="shared" si="30"/>
        <v>0</v>
      </c>
      <c r="DL26" s="73">
        <f t="shared" si="25"/>
        <v>0</v>
      </c>
      <c r="DM26" s="73">
        <f t="shared" si="20"/>
        <v>0</v>
      </c>
      <c r="DN26" s="73">
        <f t="shared" ref="DN26:EC44" si="31">IF($D26&gt;=DN$1,$F26,0)</f>
        <v>0</v>
      </c>
      <c r="DO26" s="73">
        <f t="shared" si="31"/>
        <v>0</v>
      </c>
      <c r="DP26" s="73">
        <f t="shared" si="31"/>
        <v>0</v>
      </c>
      <c r="DQ26" s="73">
        <f t="shared" si="31"/>
        <v>0</v>
      </c>
      <c r="DR26" s="73">
        <f t="shared" si="31"/>
        <v>0</v>
      </c>
      <c r="DS26" s="73">
        <f t="shared" si="31"/>
        <v>0</v>
      </c>
      <c r="DT26" s="73">
        <f t="shared" si="31"/>
        <v>0</v>
      </c>
      <c r="DU26" s="73">
        <f t="shared" si="31"/>
        <v>0</v>
      </c>
      <c r="DV26" s="73">
        <f t="shared" si="31"/>
        <v>0</v>
      </c>
      <c r="DW26" s="73">
        <f t="shared" si="31"/>
        <v>0</v>
      </c>
      <c r="DX26" s="73">
        <f t="shared" si="31"/>
        <v>0</v>
      </c>
      <c r="DY26" s="73">
        <f t="shared" si="31"/>
        <v>0</v>
      </c>
      <c r="DZ26" s="73">
        <f t="shared" si="31"/>
        <v>0</v>
      </c>
      <c r="EA26" s="73">
        <f t="shared" si="31"/>
        <v>0</v>
      </c>
      <c r="EB26" s="73">
        <f t="shared" si="31"/>
        <v>0</v>
      </c>
      <c r="EC26" s="73">
        <f t="shared" si="31"/>
        <v>0</v>
      </c>
      <c r="ED26" s="73">
        <f t="shared" si="26"/>
        <v>0</v>
      </c>
      <c r="EE26" s="73">
        <f t="shared" si="26"/>
        <v>0</v>
      </c>
      <c r="EF26" s="73">
        <f t="shared" si="15"/>
        <v>0</v>
      </c>
      <c r="EG26" s="73">
        <f t="shared" si="15"/>
        <v>0</v>
      </c>
      <c r="EH26" s="73">
        <f t="shared" si="15"/>
        <v>0</v>
      </c>
      <c r="EI26" s="73">
        <f t="shared" si="15"/>
        <v>0</v>
      </c>
      <c r="EJ26" s="73">
        <f t="shared" si="15"/>
        <v>0</v>
      </c>
      <c r="EK26" s="73">
        <f t="shared" si="15"/>
        <v>0</v>
      </c>
      <c r="EL26" s="73">
        <f t="shared" si="15"/>
        <v>0</v>
      </c>
      <c r="EM26" s="73">
        <f t="shared" si="15"/>
        <v>0</v>
      </c>
      <c r="EN26" s="73">
        <f t="shared" si="15"/>
        <v>0</v>
      </c>
      <c r="EO26" s="73">
        <f t="shared" si="15"/>
        <v>0</v>
      </c>
      <c r="EP26" s="73">
        <f t="shared" si="15"/>
        <v>0</v>
      </c>
      <c r="EQ26" s="73">
        <f t="shared" si="15"/>
        <v>0</v>
      </c>
      <c r="ER26" s="73">
        <f t="shared" si="15"/>
        <v>0</v>
      </c>
      <c r="ES26" s="73">
        <f t="shared" si="15"/>
        <v>0</v>
      </c>
      <c r="ET26" s="74">
        <f t="shared" si="22"/>
        <v>0</v>
      </c>
    </row>
    <row r="27" spans="1:150" x14ac:dyDescent="0.35">
      <c r="A27" s="56">
        <f>A26+1</f>
        <v>2</v>
      </c>
      <c r="B27" t="s">
        <v>19</v>
      </c>
      <c r="C27" s="57">
        <f>'Paramètres du time series model'!$B$2</f>
        <v>45809</v>
      </c>
      <c r="D27" s="57">
        <f t="shared" ref="D27:D50" si="32">IF(ROUND(E27,0)&lt;&gt;E27,IF(DAY(C27)=1,EDATE(C27,ROUNDDOWN(E27,0))+13,EOMONTH(C27,ROUNDDOWN(E27,0))),EDATE(C27,E27)-1)</f>
        <v>45869</v>
      </c>
      <c r="E27">
        <f>E26+1</f>
        <v>2</v>
      </c>
      <c r="F27" s="64">
        <f>VLOOKUP(B27,'Paramètres du time series model'!$G$14:$I$18,3,FALSE)</f>
        <v>20000000</v>
      </c>
      <c r="G27" s="72">
        <f t="shared" si="27"/>
        <v>20000000</v>
      </c>
      <c r="H27" s="73">
        <f t="shared" si="27"/>
        <v>20000000</v>
      </c>
      <c r="I27" s="73">
        <f t="shared" si="27"/>
        <v>20000000</v>
      </c>
      <c r="J27" s="73">
        <f t="shared" si="27"/>
        <v>20000000</v>
      </c>
      <c r="K27" s="73">
        <f t="shared" si="27"/>
        <v>0</v>
      </c>
      <c r="L27" s="73">
        <f t="shared" si="27"/>
        <v>0</v>
      </c>
      <c r="M27" s="73">
        <f t="shared" si="27"/>
        <v>0</v>
      </c>
      <c r="N27" s="73">
        <f t="shared" si="27"/>
        <v>0</v>
      </c>
      <c r="O27" s="73">
        <f t="shared" si="27"/>
        <v>0</v>
      </c>
      <c r="P27" s="73">
        <f t="shared" si="27"/>
        <v>0</v>
      </c>
      <c r="Q27" s="73">
        <f t="shared" si="27"/>
        <v>0</v>
      </c>
      <c r="R27" s="73">
        <f t="shared" si="27"/>
        <v>0</v>
      </c>
      <c r="S27" s="73">
        <f t="shared" si="27"/>
        <v>0</v>
      </c>
      <c r="T27" s="73">
        <f t="shared" si="27"/>
        <v>0</v>
      </c>
      <c r="U27" s="73">
        <f t="shared" si="27"/>
        <v>0</v>
      </c>
      <c r="V27" s="73">
        <f t="shared" si="27"/>
        <v>0</v>
      </c>
      <c r="W27" s="73">
        <f t="shared" si="23"/>
        <v>0</v>
      </c>
      <c r="X27" s="73">
        <f t="shared" si="23"/>
        <v>0</v>
      </c>
      <c r="Y27" s="73">
        <f t="shared" si="23"/>
        <v>0</v>
      </c>
      <c r="Z27" s="73">
        <f t="shared" si="23"/>
        <v>0</v>
      </c>
      <c r="AA27" s="73">
        <f t="shared" si="23"/>
        <v>0</v>
      </c>
      <c r="AB27" s="73">
        <f t="shared" si="23"/>
        <v>0</v>
      </c>
      <c r="AC27" s="73">
        <f t="shared" si="23"/>
        <v>0</v>
      </c>
      <c r="AD27" s="73">
        <f t="shared" si="23"/>
        <v>0</v>
      </c>
      <c r="AE27" s="73">
        <f t="shared" ref="AE27:AT37" si="33">IF($D27&gt;=AE$1,$F27,0)</f>
        <v>0</v>
      </c>
      <c r="AF27" s="73">
        <f t="shared" si="33"/>
        <v>0</v>
      </c>
      <c r="AG27" s="73">
        <f t="shared" si="33"/>
        <v>0</v>
      </c>
      <c r="AH27" s="73">
        <f t="shared" si="33"/>
        <v>0</v>
      </c>
      <c r="AI27" s="73">
        <f t="shared" si="33"/>
        <v>0</v>
      </c>
      <c r="AJ27" s="73">
        <f t="shared" si="33"/>
        <v>0</v>
      </c>
      <c r="AK27" s="73">
        <f t="shared" si="33"/>
        <v>0</v>
      </c>
      <c r="AL27" s="73">
        <f t="shared" si="33"/>
        <v>0</v>
      </c>
      <c r="AM27" s="73">
        <f t="shared" si="33"/>
        <v>0</v>
      </c>
      <c r="AN27" s="73">
        <f t="shared" si="33"/>
        <v>0</v>
      </c>
      <c r="AO27" s="73">
        <f t="shared" si="33"/>
        <v>0</v>
      </c>
      <c r="AP27" s="73">
        <f t="shared" si="33"/>
        <v>0</v>
      </c>
      <c r="AQ27" s="73">
        <f t="shared" si="33"/>
        <v>0</v>
      </c>
      <c r="AR27" s="73">
        <f t="shared" si="33"/>
        <v>0</v>
      </c>
      <c r="AS27" s="73">
        <f t="shared" si="33"/>
        <v>0</v>
      </c>
      <c r="AT27" s="73">
        <f t="shared" si="33"/>
        <v>0</v>
      </c>
      <c r="AU27" s="73">
        <f t="shared" si="28"/>
        <v>0</v>
      </c>
      <c r="AV27" s="73">
        <f t="shared" si="28"/>
        <v>0</v>
      </c>
      <c r="AW27" s="73">
        <f t="shared" si="28"/>
        <v>0</v>
      </c>
      <c r="AX27" s="73">
        <f t="shared" si="28"/>
        <v>0</v>
      </c>
      <c r="AY27" s="73">
        <f t="shared" si="28"/>
        <v>0</v>
      </c>
      <c r="AZ27" s="73">
        <f t="shared" si="28"/>
        <v>0</v>
      </c>
      <c r="BA27" s="73">
        <f t="shared" si="28"/>
        <v>0</v>
      </c>
      <c r="BB27" s="73">
        <f t="shared" si="24"/>
        <v>0</v>
      </c>
      <c r="BC27" s="73">
        <f t="shared" si="24"/>
        <v>0</v>
      </c>
      <c r="BD27" s="73">
        <f t="shared" si="24"/>
        <v>0</v>
      </c>
      <c r="BE27" s="73">
        <f t="shared" si="24"/>
        <v>0</v>
      </c>
      <c r="BF27" s="73">
        <f t="shared" si="24"/>
        <v>0</v>
      </c>
      <c r="BG27" s="73">
        <f t="shared" si="24"/>
        <v>0</v>
      </c>
      <c r="BH27" s="73">
        <f t="shared" si="24"/>
        <v>0</v>
      </c>
      <c r="BI27" s="73">
        <f t="shared" si="24"/>
        <v>0</v>
      </c>
      <c r="BJ27" s="73">
        <f t="shared" si="24"/>
        <v>0</v>
      </c>
      <c r="BK27" s="73">
        <f t="shared" si="24"/>
        <v>0</v>
      </c>
      <c r="BL27" s="73">
        <f t="shared" si="24"/>
        <v>0</v>
      </c>
      <c r="BM27" s="73">
        <f t="shared" si="24"/>
        <v>0</v>
      </c>
      <c r="BN27" s="73">
        <f t="shared" si="24"/>
        <v>0</v>
      </c>
      <c r="BO27" s="73">
        <f t="shared" si="24"/>
        <v>0</v>
      </c>
      <c r="BP27" s="73">
        <f t="shared" si="24"/>
        <v>0</v>
      </c>
      <c r="BQ27" s="73">
        <f t="shared" si="24"/>
        <v>0</v>
      </c>
      <c r="BR27" s="73">
        <f t="shared" si="18"/>
        <v>0</v>
      </c>
      <c r="BS27" s="73">
        <f t="shared" ref="BS27:CH37" si="34">IF($D27&gt;=BS$1,$F27,0)</f>
        <v>0</v>
      </c>
      <c r="BT27" s="73">
        <f t="shared" si="34"/>
        <v>0</v>
      </c>
      <c r="BU27" s="73">
        <f t="shared" si="34"/>
        <v>0</v>
      </c>
      <c r="BV27" s="73">
        <f t="shared" si="34"/>
        <v>0</v>
      </c>
      <c r="BW27" s="73">
        <f t="shared" si="34"/>
        <v>0</v>
      </c>
      <c r="BX27" s="73">
        <f t="shared" si="34"/>
        <v>0</v>
      </c>
      <c r="BY27" s="73">
        <f t="shared" si="34"/>
        <v>0</v>
      </c>
      <c r="BZ27" s="73">
        <f t="shared" si="34"/>
        <v>0</v>
      </c>
      <c r="CA27" s="73">
        <f t="shared" si="34"/>
        <v>0</v>
      </c>
      <c r="CB27" s="73">
        <f t="shared" si="34"/>
        <v>0</v>
      </c>
      <c r="CC27" s="73">
        <f t="shared" si="34"/>
        <v>0</v>
      </c>
      <c r="CD27" s="73">
        <f t="shared" si="34"/>
        <v>0</v>
      </c>
      <c r="CE27" s="73">
        <f t="shared" si="34"/>
        <v>0</v>
      </c>
      <c r="CF27" s="73">
        <f t="shared" si="34"/>
        <v>0</v>
      </c>
      <c r="CG27" s="73">
        <f t="shared" si="34"/>
        <v>0</v>
      </c>
      <c r="CH27" s="73">
        <f t="shared" si="34"/>
        <v>0</v>
      </c>
      <c r="CI27" s="73">
        <f t="shared" si="29"/>
        <v>0</v>
      </c>
      <c r="CJ27" s="73">
        <f t="shared" si="29"/>
        <v>0</v>
      </c>
      <c r="CK27" s="73">
        <f t="shared" si="29"/>
        <v>0</v>
      </c>
      <c r="CL27" s="73">
        <f t="shared" si="29"/>
        <v>0</v>
      </c>
      <c r="CM27" s="73">
        <f t="shared" si="29"/>
        <v>0</v>
      </c>
      <c r="CN27" s="73">
        <f t="shared" si="29"/>
        <v>0</v>
      </c>
      <c r="CO27" s="73">
        <f t="shared" si="29"/>
        <v>0</v>
      </c>
      <c r="CP27" s="73">
        <f t="shared" si="29"/>
        <v>0</v>
      </c>
      <c r="CQ27" s="73">
        <f t="shared" si="29"/>
        <v>0</v>
      </c>
      <c r="CR27" s="73">
        <f t="shared" si="29"/>
        <v>0</v>
      </c>
      <c r="CS27" s="73">
        <f t="shared" si="29"/>
        <v>0</v>
      </c>
      <c r="CT27" s="73">
        <f t="shared" si="29"/>
        <v>0</v>
      </c>
      <c r="CU27" s="73">
        <f t="shared" si="29"/>
        <v>0</v>
      </c>
      <c r="CV27" s="73">
        <f t="shared" si="30"/>
        <v>0</v>
      </c>
      <c r="CW27" s="73">
        <f t="shared" si="30"/>
        <v>0</v>
      </c>
      <c r="CX27" s="73">
        <f t="shared" si="30"/>
        <v>0</v>
      </c>
      <c r="CY27" s="73">
        <f t="shared" si="30"/>
        <v>0</v>
      </c>
      <c r="CZ27" s="73">
        <f t="shared" si="30"/>
        <v>0</v>
      </c>
      <c r="DA27" s="73">
        <f t="shared" si="30"/>
        <v>0</v>
      </c>
      <c r="DB27" s="73">
        <f t="shared" si="30"/>
        <v>0</v>
      </c>
      <c r="DC27" s="73">
        <f t="shared" si="30"/>
        <v>0</v>
      </c>
      <c r="DD27" s="73">
        <f t="shared" si="30"/>
        <v>0</v>
      </c>
      <c r="DE27" s="73">
        <f t="shared" si="30"/>
        <v>0</v>
      </c>
      <c r="DF27" s="73">
        <f t="shared" si="30"/>
        <v>0</v>
      </c>
      <c r="DG27" s="73">
        <f t="shared" si="30"/>
        <v>0</v>
      </c>
      <c r="DH27" s="73">
        <f t="shared" si="30"/>
        <v>0</v>
      </c>
      <c r="DI27" s="73">
        <f t="shared" si="30"/>
        <v>0</v>
      </c>
      <c r="DJ27" s="73">
        <f t="shared" si="30"/>
        <v>0</v>
      </c>
      <c r="DK27" s="73">
        <f t="shared" si="30"/>
        <v>0</v>
      </c>
      <c r="DL27" s="73">
        <f t="shared" si="25"/>
        <v>0</v>
      </c>
      <c r="DM27" s="73">
        <f t="shared" si="20"/>
        <v>0</v>
      </c>
      <c r="DN27" s="73">
        <f t="shared" si="31"/>
        <v>0</v>
      </c>
      <c r="DO27" s="73">
        <f t="shared" si="31"/>
        <v>0</v>
      </c>
      <c r="DP27" s="73">
        <f t="shared" si="31"/>
        <v>0</v>
      </c>
      <c r="DQ27" s="73">
        <f t="shared" si="31"/>
        <v>0</v>
      </c>
      <c r="DR27" s="73">
        <f t="shared" si="31"/>
        <v>0</v>
      </c>
      <c r="DS27" s="73">
        <f t="shared" si="31"/>
        <v>0</v>
      </c>
      <c r="DT27" s="73">
        <f t="shared" si="31"/>
        <v>0</v>
      </c>
      <c r="DU27" s="73">
        <f t="shared" si="31"/>
        <v>0</v>
      </c>
      <c r="DV27" s="73">
        <f t="shared" si="31"/>
        <v>0</v>
      </c>
      <c r="DW27" s="73">
        <f t="shared" si="31"/>
        <v>0</v>
      </c>
      <c r="DX27" s="73">
        <f t="shared" si="31"/>
        <v>0</v>
      </c>
      <c r="DY27" s="73">
        <f t="shared" si="31"/>
        <v>0</v>
      </c>
      <c r="DZ27" s="73">
        <f t="shared" si="31"/>
        <v>0</v>
      </c>
      <c r="EA27" s="73">
        <f t="shared" si="31"/>
        <v>0</v>
      </c>
      <c r="EB27" s="73">
        <f t="shared" si="31"/>
        <v>0</v>
      </c>
      <c r="EC27" s="73">
        <f t="shared" si="31"/>
        <v>0</v>
      </c>
      <c r="ED27" s="73">
        <f t="shared" si="26"/>
        <v>0</v>
      </c>
      <c r="EE27" s="73">
        <f t="shared" si="26"/>
        <v>0</v>
      </c>
      <c r="EF27" s="73">
        <f t="shared" si="15"/>
        <v>0</v>
      </c>
      <c r="EG27" s="73">
        <f t="shared" si="15"/>
        <v>0</v>
      </c>
      <c r="EH27" s="73">
        <f t="shared" si="15"/>
        <v>0</v>
      </c>
      <c r="EI27" s="73">
        <f t="shared" si="15"/>
        <v>0</v>
      </c>
      <c r="EJ27" s="73">
        <f t="shared" si="15"/>
        <v>0</v>
      </c>
      <c r="EK27" s="73">
        <f t="shared" si="15"/>
        <v>0</v>
      </c>
      <c r="EL27" s="73">
        <f t="shared" si="15"/>
        <v>0</v>
      </c>
      <c r="EM27" s="73">
        <f t="shared" si="15"/>
        <v>0</v>
      </c>
      <c r="EN27" s="73">
        <f t="shared" si="15"/>
        <v>0</v>
      </c>
      <c r="EO27" s="73">
        <f t="shared" si="15"/>
        <v>0</v>
      </c>
      <c r="EP27" s="73">
        <f t="shared" si="15"/>
        <v>0</v>
      </c>
      <c r="EQ27" s="73">
        <f t="shared" si="15"/>
        <v>0</v>
      </c>
      <c r="ER27" s="73">
        <f t="shared" si="15"/>
        <v>0</v>
      </c>
      <c r="ES27" s="73">
        <f t="shared" si="15"/>
        <v>0</v>
      </c>
      <c r="ET27" s="74">
        <f t="shared" si="22"/>
        <v>0</v>
      </c>
    </row>
    <row r="28" spans="1:150" x14ac:dyDescent="0.35">
      <c r="A28" s="56">
        <f t="shared" ref="A28:A37" si="35">A27+1</f>
        <v>3</v>
      </c>
      <c r="B28" t="s">
        <v>19</v>
      </c>
      <c r="C28" s="57">
        <f>'Paramètres du time series model'!$B$2</f>
        <v>45809</v>
      </c>
      <c r="D28" s="57">
        <f t="shared" si="32"/>
        <v>45900</v>
      </c>
      <c r="E28">
        <f t="shared" ref="E28:E37" si="36">E27+1</f>
        <v>3</v>
      </c>
      <c r="F28" s="64">
        <f>VLOOKUP(B28,'Paramètres du time series model'!$G$14:$I$18,3,FALSE)</f>
        <v>20000000</v>
      </c>
      <c r="G28" s="72">
        <f t="shared" si="27"/>
        <v>20000000</v>
      </c>
      <c r="H28" s="73">
        <f t="shared" si="27"/>
        <v>20000000</v>
      </c>
      <c r="I28" s="73">
        <f t="shared" si="27"/>
        <v>20000000</v>
      </c>
      <c r="J28" s="73">
        <f t="shared" si="27"/>
        <v>20000000</v>
      </c>
      <c r="K28" s="73">
        <f t="shared" si="27"/>
        <v>20000000</v>
      </c>
      <c r="L28" s="73">
        <f t="shared" si="27"/>
        <v>20000000</v>
      </c>
      <c r="M28" s="73">
        <f t="shared" si="27"/>
        <v>0</v>
      </c>
      <c r="N28" s="73">
        <f t="shared" si="27"/>
        <v>0</v>
      </c>
      <c r="O28" s="73">
        <f t="shared" si="27"/>
        <v>0</v>
      </c>
      <c r="P28" s="73">
        <f t="shared" si="27"/>
        <v>0</v>
      </c>
      <c r="Q28" s="73">
        <f t="shared" si="27"/>
        <v>0</v>
      </c>
      <c r="R28" s="73">
        <f t="shared" si="27"/>
        <v>0</v>
      </c>
      <c r="S28" s="73">
        <f t="shared" si="27"/>
        <v>0</v>
      </c>
      <c r="T28" s="73">
        <f t="shared" si="27"/>
        <v>0</v>
      </c>
      <c r="U28" s="73">
        <f t="shared" si="27"/>
        <v>0</v>
      </c>
      <c r="V28" s="73">
        <f t="shared" si="27"/>
        <v>0</v>
      </c>
      <c r="W28" s="73">
        <f t="shared" si="23"/>
        <v>0</v>
      </c>
      <c r="X28" s="73">
        <f t="shared" si="23"/>
        <v>0</v>
      </c>
      <c r="Y28" s="73">
        <f t="shared" si="23"/>
        <v>0</v>
      </c>
      <c r="Z28" s="73">
        <f t="shared" si="23"/>
        <v>0</v>
      </c>
      <c r="AA28" s="73">
        <f t="shared" si="23"/>
        <v>0</v>
      </c>
      <c r="AB28" s="73">
        <f t="shared" si="23"/>
        <v>0</v>
      </c>
      <c r="AC28" s="73">
        <f t="shared" si="23"/>
        <v>0</v>
      </c>
      <c r="AD28" s="73">
        <f t="shared" si="23"/>
        <v>0</v>
      </c>
      <c r="AE28" s="73">
        <f t="shared" si="33"/>
        <v>0</v>
      </c>
      <c r="AF28" s="73">
        <f t="shared" si="33"/>
        <v>0</v>
      </c>
      <c r="AG28" s="73">
        <f t="shared" si="33"/>
        <v>0</v>
      </c>
      <c r="AH28" s="73">
        <f t="shared" si="33"/>
        <v>0</v>
      </c>
      <c r="AI28" s="73">
        <f t="shared" si="33"/>
        <v>0</v>
      </c>
      <c r="AJ28" s="73">
        <f t="shared" si="33"/>
        <v>0</v>
      </c>
      <c r="AK28" s="73">
        <f t="shared" si="33"/>
        <v>0</v>
      </c>
      <c r="AL28" s="73">
        <f t="shared" si="33"/>
        <v>0</v>
      </c>
      <c r="AM28" s="73">
        <f t="shared" si="33"/>
        <v>0</v>
      </c>
      <c r="AN28" s="73">
        <f t="shared" si="33"/>
        <v>0</v>
      </c>
      <c r="AO28" s="73">
        <f t="shared" si="33"/>
        <v>0</v>
      </c>
      <c r="AP28" s="73">
        <f t="shared" si="33"/>
        <v>0</v>
      </c>
      <c r="AQ28" s="73">
        <f t="shared" si="33"/>
        <v>0</v>
      </c>
      <c r="AR28" s="73">
        <f t="shared" si="33"/>
        <v>0</v>
      </c>
      <c r="AS28" s="73">
        <f t="shared" si="33"/>
        <v>0</v>
      </c>
      <c r="AT28" s="73">
        <f t="shared" si="33"/>
        <v>0</v>
      </c>
      <c r="AU28" s="73">
        <f t="shared" si="28"/>
        <v>0</v>
      </c>
      <c r="AV28" s="73">
        <f t="shared" si="28"/>
        <v>0</v>
      </c>
      <c r="AW28" s="73">
        <f t="shared" si="28"/>
        <v>0</v>
      </c>
      <c r="AX28" s="73">
        <f t="shared" si="28"/>
        <v>0</v>
      </c>
      <c r="AY28" s="73">
        <f t="shared" si="28"/>
        <v>0</v>
      </c>
      <c r="AZ28" s="73">
        <f t="shared" si="28"/>
        <v>0</v>
      </c>
      <c r="BA28" s="73">
        <f t="shared" si="28"/>
        <v>0</v>
      </c>
      <c r="BB28" s="73">
        <f t="shared" si="24"/>
        <v>0</v>
      </c>
      <c r="BC28" s="73">
        <f t="shared" si="24"/>
        <v>0</v>
      </c>
      <c r="BD28" s="73">
        <f t="shared" si="24"/>
        <v>0</v>
      </c>
      <c r="BE28" s="73">
        <f t="shared" si="24"/>
        <v>0</v>
      </c>
      <c r="BF28" s="73">
        <f t="shared" si="24"/>
        <v>0</v>
      </c>
      <c r="BG28" s="73">
        <f t="shared" si="24"/>
        <v>0</v>
      </c>
      <c r="BH28" s="73">
        <f t="shared" si="24"/>
        <v>0</v>
      </c>
      <c r="BI28" s="73">
        <f t="shared" si="24"/>
        <v>0</v>
      </c>
      <c r="BJ28" s="73">
        <f t="shared" si="24"/>
        <v>0</v>
      </c>
      <c r="BK28" s="73">
        <f t="shared" si="24"/>
        <v>0</v>
      </c>
      <c r="BL28" s="73">
        <f t="shared" si="24"/>
        <v>0</v>
      </c>
      <c r="BM28" s="73">
        <f t="shared" si="24"/>
        <v>0</v>
      </c>
      <c r="BN28" s="73">
        <f t="shared" si="24"/>
        <v>0</v>
      </c>
      <c r="BO28" s="73">
        <f t="shared" si="24"/>
        <v>0</v>
      </c>
      <c r="BP28" s="73">
        <f t="shared" si="24"/>
        <v>0</v>
      </c>
      <c r="BQ28" s="73">
        <f t="shared" si="24"/>
        <v>0</v>
      </c>
      <c r="BR28" s="73">
        <f t="shared" si="18"/>
        <v>0</v>
      </c>
      <c r="BS28" s="73">
        <f t="shared" si="34"/>
        <v>0</v>
      </c>
      <c r="BT28" s="73">
        <f t="shared" si="34"/>
        <v>0</v>
      </c>
      <c r="BU28" s="73">
        <f t="shared" si="34"/>
        <v>0</v>
      </c>
      <c r="BV28" s="73">
        <f t="shared" si="34"/>
        <v>0</v>
      </c>
      <c r="BW28" s="73">
        <f t="shared" si="34"/>
        <v>0</v>
      </c>
      <c r="BX28" s="73">
        <f t="shared" si="34"/>
        <v>0</v>
      </c>
      <c r="BY28" s="73">
        <f t="shared" si="34"/>
        <v>0</v>
      </c>
      <c r="BZ28" s="73">
        <f t="shared" si="34"/>
        <v>0</v>
      </c>
      <c r="CA28" s="73">
        <f t="shared" si="34"/>
        <v>0</v>
      </c>
      <c r="CB28" s="73">
        <f t="shared" si="34"/>
        <v>0</v>
      </c>
      <c r="CC28" s="73">
        <f t="shared" si="34"/>
        <v>0</v>
      </c>
      <c r="CD28" s="73">
        <f t="shared" si="34"/>
        <v>0</v>
      </c>
      <c r="CE28" s="73">
        <f t="shared" si="34"/>
        <v>0</v>
      </c>
      <c r="CF28" s="73">
        <f t="shared" si="34"/>
        <v>0</v>
      </c>
      <c r="CG28" s="73">
        <f t="shared" si="34"/>
        <v>0</v>
      </c>
      <c r="CH28" s="73">
        <f t="shared" si="34"/>
        <v>0</v>
      </c>
      <c r="CI28" s="73">
        <f t="shared" si="29"/>
        <v>0</v>
      </c>
      <c r="CJ28" s="73">
        <f t="shared" si="29"/>
        <v>0</v>
      </c>
      <c r="CK28" s="73">
        <f t="shared" si="29"/>
        <v>0</v>
      </c>
      <c r="CL28" s="73">
        <f t="shared" si="29"/>
        <v>0</v>
      </c>
      <c r="CM28" s="73">
        <f t="shared" si="29"/>
        <v>0</v>
      </c>
      <c r="CN28" s="73">
        <f t="shared" si="29"/>
        <v>0</v>
      </c>
      <c r="CO28" s="73">
        <f t="shared" si="29"/>
        <v>0</v>
      </c>
      <c r="CP28" s="73">
        <f t="shared" si="29"/>
        <v>0</v>
      </c>
      <c r="CQ28" s="73">
        <f t="shared" si="29"/>
        <v>0</v>
      </c>
      <c r="CR28" s="73">
        <f t="shared" si="29"/>
        <v>0</v>
      </c>
      <c r="CS28" s="73">
        <f t="shared" si="29"/>
        <v>0</v>
      </c>
      <c r="CT28" s="73">
        <f t="shared" si="29"/>
        <v>0</v>
      </c>
      <c r="CU28" s="73">
        <f t="shared" si="29"/>
        <v>0</v>
      </c>
      <c r="CV28" s="73">
        <f t="shared" si="30"/>
        <v>0</v>
      </c>
      <c r="CW28" s="73">
        <f t="shared" si="30"/>
        <v>0</v>
      </c>
      <c r="CX28" s="73">
        <f t="shared" si="30"/>
        <v>0</v>
      </c>
      <c r="CY28" s="73">
        <f t="shared" si="30"/>
        <v>0</v>
      </c>
      <c r="CZ28" s="73">
        <f t="shared" si="30"/>
        <v>0</v>
      </c>
      <c r="DA28" s="73">
        <f t="shared" si="30"/>
        <v>0</v>
      </c>
      <c r="DB28" s="73">
        <f t="shared" si="30"/>
        <v>0</v>
      </c>
      <c r="DC28" s="73">
        <f t="shared" si="30"/>
        <v>0</v>
      </c>
      <c r="DD28" s="73">
        <f t="shared" si="30"/>
        <v>0</v>
      </c>
      <c r="DE28" s="73">
        <f t="shared" si="30"/>
        <v>0</v>
      </c>
      <c r="DF28" s="73">
        <f t="shared" si="30"/>
        <v>0</v>
      </c>
      <c r="DG28" s="73">
        <f t="shared" si="30"/>
        <v>0</v>
      </c>
      <c r="DH28" s="73">
        <f t="shared" si="30"/>
        <v>0</v>
      </c>
      <c r="DI28" s="73">
        <f t="shared" si="30"/>
        <v>0</v>
      </c>
      <c r="DJ28" s="73">
        <f t="shared" si="30"/>
        <v>0</v>
      </c>
      <c r="DK28" s="73">
        <f t="shared" si="30"/>
        <v>0</v>
      </c>
      <c r="DL28" s="73">
        <f t="shared" si="25"/>
        <v>0</v>
      </c>
      <c r="DM28" s="73">
        <f t="shared" si="20"/>
        <v>0</v>
      </c>
      <c r="DN28" s="73">
        <f t="shared" si="31"/>
        <v>0</v>
      </c>
      <c r="DO28" s="73">
        <f t="shared" si="31"/>
        <v>0</v>
      </c>
      <c r="DP28" s="73">
        <f t="shared" si="31"/>
        <v>0</v>
      </c>
      <c r="DQ28" s="73">
        <f t="shared" si="31"/>
        <v>0</v>
      </c>
      <c r="DR28" s="73">
        <f t="shared" si="31"/>
        <v>0</v>
      </c>
      <c r="DS28" s="73">
        <f t="shared" si="31"/>
        <v>0</v>
      </c>
      <c r="DT28" s="73">
        <f t="shared" si="31"/>
        <v>0</v>
      </c>
      <c r="DU28" s="73">
        <f t="shared" si="31"/>
        <v>0</v>
      </c>
      <c r="DV28" s="73">
        <f t="shared" si="31"/>
        <v>0</v>
      </c>
      <c r="DW28" s="73">
        <f t="shared" si="31"/>
        <v>0</v>
      </c>
      <c r="DX28" s="73">
        <f t="shared" si="31"/>
        <v>0</v>
      </c>
      <c r="DY28" s="73">
        <f t="shared" si="31"/>
        <v>0</v>
      </c>
      <c r="DZ28" s="73">
        <f t="shared" si="31"/>
        <v>0</v>
      </c>
      <c r="EA28" s="73">
        <f t="shared" si="31"/>
        <v>0</v>
      </c>
      <c r="EB28" s="73">
        <f t="shared" si="31"/>
        <v>0</v>
      </c>
      <c r="EC28" s="73">
        <f t="shared" si="31"/>
        <v>0</v>
      </c>
      <c r="ED28" s="73">
        <f t="shared" si="26"/>
        <v>0</v>
      </c>
      <c r="EE28" s="73">
        <f t="shared" si="26"/>
        <v>0</v>
      </c>
      <c r="EF28" s="73">
        <f t="shared" si="15"/>
        <v>0</v>
      </c>
      <c r="EG28" s="73">
        <f t="shared" si="15"/>
        <v>0</v>
      </c>
      <c r="EH28" s="73">
        <f t="shared" si="15"/>
        <v>0</v>
      </c>
      <c r="EI28" s="73">
        <f t="shared" si="15"/>
        <v>0</v>
      </c>
      <c r="EJ28" s="73">
        <f t="shared" si="15"/>
        <v>0</v>
      </c>
      <c r="EK28" s="73">
        <f t="shared" si="15"/>
        <v>0</v>
      </c>
      <c r="EL28" s="73">
        <f t="shared" si="15"/>
        <v>0</v>
      </c>
      <c r="EM28" s="73">
        <f t="shared" si="15"/>
        <v>0</v>
      </c>
      <c r="EN28" s="73">
        <f t="shared" si="15"/>
        <v>0</v>
      </c>
      <c r="EO28" s="73">
        <f t="shared" si="15"/>
        <v>0</v>
      </c>
      <c r="EP28" s="73">
        <f t="shared" si="15"/>
        <v>0</v>
      </c>
      <c r="EQ28" s="73">
        <f t="shared" si="15"/>
        <v>0</v>
      </c>
      <c r="ER28" s="73">
        <f t="shared" si="15"/>
        <v>0</v>
      </c>
      <c r="ES28" s="73">
        <f t="shared" si="15"/>
        <v>0</v>
      </c>
      <c r="ET28" s="74">
        <f t="shared" si="22"/>
        <v>0</v>
      </c>
    </row>
    <row r="29" spans="1:150" x14ac:dyDescent="0.35">
      <c r="A29" s="56">
        <f t="shared" si="35"/>
        <v>4</v>
      </c>
      <c r="B29" t="s">
        <v>19</v>
      </c>
      <c r="C29" s="57">
        <f>'Paramètres du time series model'!$B$2</f>
        <v>45809</v>
      </c>
      <c r="D29" s="57">
        <f t="shared" si="32"/>
        <v>45930</v>
      </c>
      <c r="E29">
        <f t="shared" si="36"/>
        <v>4</v>
      </c>
      <c r="F29" s="64">
        <f>VLOOKUP(B29,'Paramètres du time series model'!$G$14:$I$18,3,FALSE)</f>
        <v>20000000</v>
      </c>
      <c r="G29" s="72">
        <f t="shared" si="27"/>
        <v>20000000</v>
      </c>
      <c r="H29" s="73">
        <f t="shared" si="27"/>
        <v>20000000</v>
      </c>
      <c r="I29" s="73">
        <f t="shared" si="27"/>
        <v>20000000</v>
      </c>
      <c r="J29" s="73">
        <f t="shared" si="27"/>
        <v>20000000</v>
      </c>
      <c r="K29" s="73">
        <f t="shared" si="27"/>
        <v>20000000</v>
      </c>
      <c r="L29" s="73">
        <f t="shared" si="27"/>
        <v>20000000</v>
      </c>
      <c r="M29" s="73">
        <f t="shared" si="27"/>
        <v>20000000</v>
      </c>
      <c r="N29" s="73">
        <f t="shared" si="27"/>
        <v>20000000</v>
      </c>
      <c r="O29" s="73">
        <f t="shared" si="27"/>
        <v>0</v>
      </c>
      <c r="P29" s="73">
        <f t="shared" si="27"/>
        <v>0</v>
      </c>
      <c r="Q29" s="73">
        <f t="shared" si="27"/>
        <v>0</v>
      </c>
      <c r="R29" s="73">
        <f t="shared" si="27"/>
        <v>0</v>
      </c>
      <c r="S29" s="73">
        <f t="shared" si="27"/>
        <v>0</v>
      </c>
      <c r="T29" s="73">
        <f t="shared" si="27"/>
        <v>0</v>
      </c>
      <c r="U29" s="73">
        <f t="shared" si="27"/>
        <v>0</v>
      </c>
      <c r="V29" s="73">
        <f t="shared" si="27"/>
        <v>0</v>
      </c>
      <c r="W29" s="73">
        <f t="shared" si="23"/>
        <v>0</v>
      </c>
      <c r="X29" s="73">
        <f t="shared" si="23"/>
        <v>0</v>
      </c>
      <c r="Y29" s="73">
        <f t="shared" si="23"/>
        <v>0</v>
      </c>
      <c r="Z29" s="73">
        <f t="shared" si="23"/>
        <v>0</v>
      </c>
      <c r="AA29" s="73">
        <f t="shared" si="23"/>
        <v>0</v>
      </c>
      <c r="AB29" s="73">
        <f t="shared" si="23"/>
        <v>0</v>
      </c>
      <c r="AC29" s="73">
        <f t="shared" si="23"/>
        <v>0</v>
      </c>
      <c r="AD29" s="73">
        <f t="shared" si="23"/>
        <v>0</v>
      </c>
      <c r="AE29" s="73">
        <f t="shared" si="33"/>
        <v>0</v>
      </c>
      <c r="AF29" s="73">
        <f t="shared" si="33"/>
        <v>0</v>
      </c>
      <c r="AG29" s="73">
        <f t="shared" si="33"/>
        <v>0</v>
      </c>
      <c r="AH29" s="73">
        <f t="shared" si="33"/>
        <v>0</v>
      </c>
      <c r="AI29" s="73">
        <f t="shared" si="33"/>
        <v>0</v>
      </c>
      <c r="AJ29" s="73">
        <f t="shared" si="33"/>
        <v>0</v>
      </c>
      <c r="AK29" s="73">
        <f t="shared" si="33"/>
        <v>0</v>
      </c>
      <c r="AL29" s="73">
        <f t="shared" si="33"/>
        <v>0</v>
      </c>
      <c r="AM29" s="73">
        <f t="shared" si="33"/>
        <v>0</v>
      </c>
      <c r="AN29" s="73">
        <f t="shared" si="33"/>
        <v>0</v>
      </c>
      <c r="AO29" s="73">
        <f t="shared" si="33"/>
        <v>0</v>
      </c>
      <c r="AP29" s="73">
        <f t="shared" si="33"/>
        <v>0</v>
      </c>
      <c r="AQ29" s="73">
        <f t="shared" si="33"/>
        <v>0</v>
      </c>
      <c r="AR29" s="73">
        <f t="shared" si="33"/>
        <v>0</v>
      </c>
      <c r="AS29" s="73">
        <f t="shared" si="33"/>
        <v>0</v>
      </c>
      <c r="AT29" s="73">
        <f t="shared" si="33"/>
        <v>0</v>
      </c>
      <c r="AU29" s="73">
        <f t="shared" si="28"/>
        <v>0</v>
      </c>
      <c r="AV29" s="73">
        <f t="shared" si="28"/>
        <v>0</v>
      </c>
      <c r="AW29" s="73">
        <f t="shared" si="28"/>
        <v>0</v>
      </c>
      <c r="AX29" s="73">
        <f t="shared" si="28"/>
        <v>0</v>
      </c>
      <c r="AY29" s="73">
        <f t="shared" si="28"/>
        <v>0</v>
      </c>
      <c r="AZ29" s="73">
        <f t="shared" si="28"/>
        <v>0</v>
      </c>
      <c r="BA29" s="73">
        <f t="shared" si="28"/>
        <v>0</v>
      </c>
      <c r="BB29" s="73">
        <f t="shared" si="24"/>
        <v>0</v>
      </c>
      <c r="BC29" s="73">
        <f t="shared" si="24"/>
        <v>0</v>
      </c>
      <c r="BD29" s="73">
        <f t="shared" si="24"/>
        <v>0</v>
      </c>
      <c r="BE29" s="73">
        <f t="shared" si="24"/>
        <v>0</v>
      </c>
      <c r="BF29" s="73">
        <f t="shared" si="24"/>
        <v>0</v>
      </c>
      <c r="BG29" s="73">
        <f t="shared" si="24"/>
        <v>0</v>
      </c>
      <c r="BH29" s="73">
        <f t="shared" si="24"/>
        <v>0</v>
      </c>
      <c r="BI29" s="73">
        <f t="shared" si="24"/>
        <v>0</v>
      </c>
      <c r="BJ29" s="73">
        <f t="shared" si="24"/>
        <v>0</v>
      </c>
      <c r="BK29" s="73">
        <f t="shared" si="24"/>
        <v>0</v>
      </c>
      <c r="BL29" s="73">
        <f t="shared" si="24"/>
        <v>0</v>
      </c>
      <c r="BM29" s="73">
        <f t="shared" si="24"/>
        <v>0</v>
      </c>
      <c r="BN29" s="73">
        <f t="shared" si="24"/>
        <v>0</v>
      </c>
      <c r="BO29" s="73">
        <f t="shared" si="24"/>
        <v>0</v>
      </c>
      <c r="BP29" s="73">
        <f t="shared" si="24"/>
        <v>0</v>
      </c>
      <c r="BQ29" s="73">
        <f t="shared" si="24"/>
        <v>0</v>
      </c>
      <c r="BR29" s="73">
        <f t="shared" si="18"/>
        <v>0</v>
      </c>
      <c r="BS29" s="73">
        <f t="shared" si="34"/>
        <v>0</v>
      </c>
      <c r="BT29" s="73">
        <f t="shared" si="34"/>
        <v>0</v>
      </c>
      <c r="BU29" s="73">
        <f t="shared" si="34"/>
        <v>0</v>
      </c>
      <c r="BV29" s="73">
        <f t="shared" si="34"/>
        <v>0</v>
      </c>
      <c r="BW29" s="73">
        <f t="shared" si="34"/>
        <v>0</v>
      </c>
      <c r="BX29" s="73">
        <f t="shared" si="34"/>
        <v>0</v>
      </c>
      <c r="BY29" s="73">
        <f t="shared" si="34"/>
        <v>0</v>
      </c>
      <c r="BZ29" s="73">
        <f t="shared" si="34"/>
        <v>0</v>
      </c>
      <c r="CA29" s="73">
        <f t="shared" si="34"/>
        <v>0</v>
      </c>
      <c r="CB29" s="73">
        <f t="shared" si="34"/>
        <v>0</v>
      </c>
      <c r="CC29" s="73">
        <f t="shared" si="34"/>
        <v>0</v>
      </c>
      <c r="CD29" s="73">
        <f t="shared" si="34"/>
        <v>0</v>
      </c>
      <c r="CE29" s="73">
        <f t="shared" si="34"/>
        <v>0</v>
      </c>
      <c r="CF29" s="73">
        <f t="shared" si="34"/>
        <v>0</v>
      </c>
      <c r="CG29" s="73">
        <f t="shared" si="34"/>
        <v>0</v>
      </c>
      <c r="CH29" s="73">
        <f t="shared" si="34"/>
        <v>0</v>
      </c>
      <c r="CI29" s="73">
        <f t="shared" si="29"/>
        <v>0</v>
      </c>
      <c r="CJ29" s="73">
        <f t="shared" si="29"/>
        <v>0</v>
      </c>
      <c r="CK29" s="73">
        <f t="shared" si="29"/>
        <v>0</v>
      </c>
      <c r="CL29" s="73">
        <f t="shared" si="29"/>
        <v>0</v>
      </c>
      <c r="CM29" s="73">
        <f t="shared" si="29"/>
        <v>0</v>
      </c>
      <c r="CN29" s="73">
        <f t="shared" si="29"/>
        <v>0</v>
      </c>
      <c r="CO29" s="73">
        <f t="shared" si="29"/>
        <v>0</v>
      </c>
      <c r="CP29" s="73">
        <f t="shared" si="29"/>
        <v>0</v>
      </c>
      <c r="CQ29" s="73">
        <f t="shared" si="29"/>
        <v>0</v>
      </c>
      <c r="CR29" s="73">
        <f t="shared" si="29"/>
        <v>0</v>
      </c>
      <c r="CS29" s="73">
        <f t="shared" si="29"/>
        <v>0</v>
      </c>
      <c r="CT29" s="73">
        <f t="shared" si="29"/>
        <v>0</v>
      </c>
      <c r="CU29" s="73">
        <f t="shared" si="29"/>
        <v>0</v>
      </c>
      <c r="CV29" s="73">
        <f t="shared" si="30"/>
        <v>0</v>
      </c>
      <c r="CW29" s="73">
        <f t="shared" si="30"/>
        <v>0</v>
      </c>
      <c r="CX29" s="73">
        <f t="shared" si="30"/>
        <v>0</v>
      </c>
      <c r="CY29" s="73">
        <f t="shared" si="30"/>
        <v>0</v>
      </c>
      <c r="CZ29" s="73">
        <f t="shared" si="30"/>
        <v>0</v>
      </c>
      <c r="DA29" s="73">
        <f t="shared" si="30"/>
        <v>0</v>
      </c>
      <c r="DB29" s="73">
        <f t="shared" si="30"/>
        <v>0</v>
      </c>
      <c r="DC29" s="73">
        <f t="shared" si="30"/>
        <v>0</v>
      </c>
      <c r="DD29" s="73">
        <f t="shared" si="30"/>
        <v>0</v>
      </c>
      <c r="DE29" s="73">
        <f t="shared" si="30"/>
        <v>0</v>
      </c>
      <c r="DF29" s="73">
        <f t="shared" si="30"/>
        <v>0</v>
      </c>
      <c r="DG29" s="73">
        <f t="shared" si="30"/>
        <v>0</v>
      </c>
      <c r="DH29" s="73">
        <f t="shared" si="30"/>
        <v>0</v>
      </c>
      <c r="DI29" s="73">
        <f t="shared" si="30"/>
        <v>0</v>
      </c>
      <c r="DJ29" s="73">
        <f t="shared" si="30"/>
        <v>0</v>
      </c>
      <c r="DK29" s="73">
        <f t="shared" si="30"/>
        <v>0</v>
      </c>
      <c r="DL29" s="73">
        <f t="shared" si="25"/>
        <v>0</v>
      </c>
      <c r="DM29" s="73">
        <f t="shared" si="20"/>
        <v>0</v>
      </c>
      <c r="DN29" s="73">
        <f t="shared" si="31"/>
        <v>0</v>
      </c>
      <c r="DO29" s="73">
        <f t="shared" si="31"/>
        <v>0</v>
      </c>
      <c r="DP29" s="73">
        <f t="shared" si="31"/>
        <v>0</v>
      </c>
      <c r="DQ29" s="73">
        <f t="shared" si="31"/>
        <v>0</v>
      </c>
      <c r="DR29" s="73">
        <f t="shared" si="31"/>
        <v>0</v>
      </c>
      <c r="DS29" s="73">
        <f t="shared" si="31"/>
        <v>0</v>
      </c>
      <c r="DT29" s="73">
        <f t="shared" si="31"/>
        <v>0</v>
      </c>
      <c r="DU29" s="73">
        <f t="shared" si="31"/>
        <v>0</v>
      </c>
      <c r="DV29" s="73">
        <f t="shared" si="31"/>
        <v>0</v>
      </c>
      <c r="DW29" s="73">
        <f t="shared" si="31"/>
        <v>0</v>
      </c>
      <c r="DX29" s="73">
        <f t="shared" si="31"/>
        <v>0</v>
      </c>
      <c r="DY29" s="73">
        <f t="shared" si="31"/>
        <v>0</v>
      </c>
      <c r="DZ29" s="73">
        <f t="shared" si="31"/>
        <v>0</v>
      </c>
      <c r="EA29" s="73">
        <f t="shared" si="31"/>
        <v>0</v>
      </c>
      <c r="EB29" s="73">
        <f t="shared" si="31"/>
        <v>0</v>
      </c>
      <c r="EC29" s="73">
        <f t="shared" si="31"/>
        <v>0</v>
      </c>
      <c r="ED29" s="73">
        <f t="shared" si="26"/>
        <v>0</v>
      </c>
      <c r="EE29" s="73">
        <f t="shared" si="26"/>
        <v>0</v>
      </c>
      <c r="EF29" s="73">
        <f t="shared" si="15"/>
        <v>0</v>
      </c>
      <c r="EG29" s="73">
        <f t="shared" si="15"/>
        <v>0</v>
      </c>
      <c r="EH29" s="73">
        <f t="shared" si="15"/>
        <v>0</v>
      </c>
      <c r="EI29" s="73">
        <f t="shared" si="15"/>
        <v>0</v>
      </c>
      <c r="EJ29" s="73">
        <f t="shared" si="15"/>
        <v>0</v>
      </c>
      <c r="EK29" s="73">
        <f t="shared" si="15"/>
        <v>0</v>
      </c>
      <c r="EL29" s="73">
        <f t="shared" si="15"/>
        <v>0</v>
      </c>
      <c r="EM29" s="73">
        <f t="shared" si="15"/>
        <v>0</v>
      </c>
      <c r="EN29" s="73">
        <f t="shared" si="15"/>
        <v>0</v>
      </c>
      <c r="EO29" s="73">
        <f t="shared" si="15"/>
        <v>0</v>
      </c>
      <c r="EP29" s="73">
        <f t="shared" si="15"/>
        <v>0</v>
      </c>
      <c r="EQ29" s="73">
        <f t="shared" si="15"/>
        <v>0</v>
      </c>
      <c r="ER29" s="73">
        <f t="shared" si="15"/>
        <v>0</v>
      </c>
      <c r="ES29" s="73">
        <f t="shared" si="15"/>
        <v>0</v>
      </c>
      <c r="ET29" s="74">
        <f t="shared" si="22"/>
        <v>0</v>
      </c>
    </row>
    <row r="30" spans="1:150" x14ac:dyDescent="0.35">
      <c r="A30" s="56">
        <f t="shared" si="35"/>
        <v>5</v>
      </c>
      <c r="B30" t="s">
        <v>19</v>
      </c>
      <c r="C30" s="57">
        <f>'Paramètres du time series model'!$B$2</f>
        <v>45809</v>
      </c>
      <c r="D30" s="57">
        <f t="shared" si="32"/>
        <v>45961</v>
      </c>
      <c r="E30">
        <f t="shared" si="36"/>
        <v>5</v>
      </c>
      <c r="F30" s="64">
        <f>VLOOKUP(B30,'Paramètres du time series model'!$G$14:$I$18,3,FALSE)</f>
        <v>20000000</v>
      </c>
      <c r="G30" s="72">
        <f t="shared" si="27"/>
        <v>20000000</v>
      </c>
      <c r="H30" s="73">
        <f t="shared" si="27"/>
        <v>20000000</v>
      </c>
      <c r="I30" s="73">
        <f t="shared" si="27"/>
        <v>20000000</v>
      </c>
      <c r="J30" s="73">
        <f t="shared" si="27"/>
        <v>20000000</v>
      </c>
      <c r="K30" s="73">
        <f t="shared" si="27"/>
        <v>20000000</v>
      </c>
      <c r="L30" s="73">
        <f t="shared" si="27"/>
        <v>20000000</v>
      </c>
      <c r="M30" s="73">
        <f t="shared" si="27"/>
        <v>20000000</v>
      </c>
      <c r="N30" s="73">
        <f t="shared" si="27"/>
        <v>20000000</v>
      </c>
      <c r="O30" s="73">
        <f t="shared" si="27"/>
        <v>20000000</v>
      </c>
      <c r="P30" s="73">
        <f t="shared" si="27"/>
        <v>20000000</v>
      </c>
      <c r="Q30" s="73">
        <f t="shared" si="27"/>
        <v>0</v>
      </c>
      <c r="R30" s="73">
        <f t="shared" si="27"/>
        <v>0</v>
      </c>
      <c r="S30" s="73">
        <f t="shared" si="27"/>
        <v>0</v>
      </c>
      <c r="T30" s="73">
        <f t="shared" si="27"/>
        <v>0</v>
      </c>
      <c r="U30" s="73">
        <f t="shared" si="27"/>
        <v>0</v>
      </c>
      <c r="V30" s="73">
        <f t="shared" si="27"/>
        <v>0</v>
      </c>
      <c r="W30" s="73">
        <f t="shared" si="23"/>
        <v>0</v>
      </c>
      <c r="X30" s="73">
        <f t="shared" si="23"/>
        <v>0</v>
      </c>
      <c r="Y30" s="73">
        <f t="shared" si="23"/>
        <v>0</v>
      </c>
      <c r="Z30" s="73">
        <f t="shared" si="23"/>
        <v>0</v>
      </c>
      <c r="AA30" s="73">
        <f t="shared" si="23"/>
        <v>0</v>
      </c>
      <c r="AB30" s="73">
        <f t="shared" si="23"/>
        <v>0</v>
      </c>
      <c r="AC30" s="73">
        <f t="shared" si="23"/>
        <v>0</v>
      </c>
      <c r="AD30" s="73">
        <f t="shared" si="23"/>
        <v>0</v>
      </c>
      <c r="AE30" s="73">
        <f t="shared" si="33"/>
        <v>0</v>
      </c>
      <c r="AF30" s="73">
        <f t="shared" si="33"/>
        <v>0</v>
      </c>
      <c r="AG30" s="73">
        <f t="shared" si="33"/>
        <v>0</v>
      </c>
      <c r="AH30" s="73">
        <f t="shared" si="33"/>
        <v>0</v>
      </c>
      <c r="AI30" s="73">
        <f t="shared" si="33"/>
        <v>0</v>
      </c>
      <c r="AJ30" s="73">
        <f t="shared" si="33"/>
        <v>0</v>
      </c>
      <c r="AK30" s="73">
        <f t="shared" si="33"/>
        <v>0</v>
      </c>
      <c r="AL30" s="73">
        <f t="shared" si="33"/>
        <v>0</v>
      </c>
      <c r="AM30" s="73">
        <f t="shared" si="33"/>
        <v>0</v>
      </c>
      <c r="AN30" s="73">
        <f t="shared" si="33"/>
        <v>0</v>
      </c>
      <c r="AO30" s="73">
        <f t="shared" si="33"/>
        <v>0</v>
      </c>
      <c r="AP30" s="73">
        <f t="shared" si="33"/>
        <v>0</v>
      </c>
      <c r="AQ30" s="73">
        <f t="shared" si="33"/>
        <v>0</v>
      </c>
      <c r="AR30" s="73">
        <f t="shared" si="33"/>
        <v>0</v>
      </c>
      <c r="AS30" s="73">
        <f t="shared" si="33"/>
        <v>0</v>
      </c>
      <c r="AT30" s="73">
        <f t="shared" si="33"/>
        <v>0</v>
      </c>
      <c r="AU30" s="73">
        <f t="shared" si="28"/>
        <v>0</v>
      </c>
      <c r="AV30" s="73">
        <f t="shared" si="28"/>
        <v>0</v>
      </c>
      <c r="AW30" s="73">
        <f t="shared" si="28"/>
        <v>0</v>
      </c>
      <c r="AX30" s="73">
        <f t="shared" si="28"/>
        <v>0</v>
      </c>
      <c r="AY30" s="73">
        <f t="shared" si="28"/>
        <v>0</v>
      </c>
      <c r="AZ30" s="73">
        <f t="shared" si="28"/>
        <v>0</v>
      </c>
      <c r="BA30" s="73">
        <f t="shared" si="28"/>
        <v>0</v>
      </c>
      <c r="BB30" s="73">
        <f t="shared" si="24"/>
        <v>0</v>
      </c>
      <c r="BC30" s="73">
        <f t="shared" si="24"/>
        <v>0</v>
      </c>
      <c r="BD30" s="73">
        <f t="shared" si="24"/>
        <v>0</v>
      </c>
      <c r="BE30" s="73">
        <f t="shared" si="24"/>
        <v>0</v>
      </c>
      <c r="BF30" s="73">
        <f t="shared" si="24"/>
        <v>0</v>
      </c>
      <c r="BG30" s="73">
        <f t="shared" si="24"/>
        <v>0</v>
      </c>
      <c r="BH30" s="73">
        <f t="shared" si="24"/>
        <v>0</v>
      </c>
      <c r="BI30" s="73">
        <f t="shared" si="24"/>
        <v>0</v>
      </c>
      <c r="BJ30" s="73">
        <f t="shared" si="24"/>
        <v>0</v>
      </c>
      <c r="BK30" s="73">
        <f t="shared" si="24"/>
        <v>0</v>
      </c>
      <c r="BL30" s="73">
        <f t="shared" si="24"/>
        <v>0</v>
      </c>
      <c r="BM30" s="73">
        <f t="shared" si="24"/>
        <v>0</v>
      </c>
      <c r="BN30" s="73">
        <f t="shared" si="24"/>
        <v>0</v>
      </c>
      <c r="BO30" s="73">
        <f t="shared" si="24"/>
        <v>0</v>
      </c>
      <c r="BP30" s="73">
        <f t="shared" si="24"/>
        <v>0</v>
      </c>
      <c r="BQ30" s="73">
        <f t="shared" si="24"/>
        <v>0</v>
      </c>
      <c r="BR30" s="73">
        <f t="shared" si="18"/>
        <v>0</v>
      </c>
      <c r="BS30" s="73">
        <f t="shared" si="34"/>
        <v>0</v>
      </c>
      <c r="BT30" s="73">
        <f t="shared" si="34"/>
        <v>0</v>
      </c>
      <c r="BU30" s="73">
        <f t="shared" si="34"/>
        <v>0</v>
      </c>
      <c r="BV30" s="73">
        <f t="shared" si="34"/>
        <v>0</v>
      </c>
      <c r="BW30" s="73">
        <f t="shared" si="34"/>
        <v>0</v>
      </c>
      <c r="BX30" s="73">
        <f t="shared" si="34"/>
        <v>0</v>
      </c>
      <c r="BY30" s="73">
        <f t="shared" si="34"/>
        <v>0</v>
      </c>
      <c r="BZ30" s="73">
        <f t="shared" si="34"/>
        <v>0</v>
      </c>
      <c r="CA30" s="73">
        <f t="shared" si="34"/>
        <v>0</v>
      </c>
      <c r="CB30" s="73">
        <f t="shared" si="34"/>
        <v>0</v>
      </c>
      <c r="CC30" s="73">
        <f t="shared" si="34"/>
        <v>0</v>
      </c>
      <c r="CD30" s="73">
        <f t="shared" si="34"/>
        <v>0</v>
      </c>
      <c r="CE30" s="73">
        <f t="shared" si="34"/>
        <v>0</v>
      </c>
      <c r="CF30" s="73">
        <f t="shared" si="34"/>
        <v>0</v>
      </c>
      <c r="CG30" s="73">
        <f t="shared" si="34"/>
        <v>0</v>
      </c>
      <c r="CH30" s="73">
        <f t="shared" si="34"/>
        <v>0</v>
      </c>
      <c r="CI30" s="73">
        <f t="shared" si="29"/>
        <v>0</v>
      </c>
      <c r="CJ30" s="73">
        <f t="shared" si="29"/>
        <v>0</v>
      </c>
      <c r="CK30" s="73">
        <f t="shared" si="29"/>
        <v>0</v>
      </c>
      <c r="CL30" s="73">
        <f t="shared" si="29"/>
        <v>0</v>
      </c>
      <c r="CM30" s="73">
        <f t="shared" si="29"/>
        <v>0</v>
      </c>
      <c r="CN30" s="73">
        <f t="shared" si="29"/>
        <v>0</v>
      </c>
      <c r="CO30" s="73">
        <f t="shared" si="29"/>
        <v>0</v>
      </c>
      <c r="CP30" s="73">
        <f t="shared" si="29"/>
        <v>0</v>
      </c>
      <c r="CQ30" s="73">
        <f t="shared" si="29"/>
        <v>0</v>
      </c>
      <c r="CR30" s="73">
        <f t="shared" si="29"/>
        <v>0</v>
      </c>
      <c r="CS30" s="73">
        <f t="shared" si="29"/>
        <v>0</v>
      </c>
      <c r="CT30" s="73">
        <f t="shared" si="29"/>
        <v>0</v>
      </c>
      <c r="CU30" s="73">
        <f t="shared" si="29"/>
        <v>0</v>
      </c>
      <c r="CV30" s="73">
        <f t="shared" si="30"/>
        <v>0</v>
      </c>
      <c r="CW30" s="73">
        <f t="shared" si="30"/>
        <v>0</v>
      </c>
      <c r="CX30" s="73">
        <f t="shared" si="30"/>
        <v>0</v>
      </c>
      <c r="CY30" s="73">
        <f t="shared" si="30"/>
        <v>0</v>
      </c>
      <c r="CZ30" s="73">
        <f t="shared" si="30"/>
        <v>0</v>
      </c>
      <c r="DA30" s="73">
        <f t="shared" si="30"/>
        <v>0</v>
      </c>
      <c r="DB30" s="73">
        <f t="shared" si="30"/>
        <v>0</v>
      </c>
      <c r="DC30" s="73">
        <f t="shared" si="30"/>
        <v>0</v>
      </c>
      <c r="DD30" s="73">
        <f t="shared" si="30"/>
        <v>0</v>
      </c>
      <c r="DE30" s="73">
        <f t="shared" si="30"/>
        <v>0</v>
      </c>
      <c r="DF30" s="73">
        <f t="shared" si="30"/>
        <v>0</v>
      </c>
      <c r="DG30" s="73">
        <f t="shared" si="30"/>
        <v>0</v>
      </c>
      <c r="DH30" s="73">
        <f t="shared" si="30"/>
        <v>0</v>
      </c>
      <c r="DI30" s="73">
        <f t="shared" si="30"/>
        <v>0</v>
      </c>
      <c r="DJ30" s="73">
        <f t="shared" si="30"/>
        <v>0</v>
      </c>
      <c r="DK30" s="73">
        <f t="shared" si="30"/>
        <v>0</v>
      </c>
      <c r="DL30" s="73">
        <f t="shared" si="25"/>
        <v>0</v>
      </c>
      <c r="DM30" s="73">
        <f t="shared" si="20"/>
        <v>0</v>
      </c>
      <c r="DN30" s="73">
        <f t="shared" si="31"/>
        <v>0</v>
      </c>
      <c r="DO30" s="73">
        <f t="shared" si="31"/>
        <v>0</v>
      </c>
      <c r="DP30" s="73">
        <f t="shared" si="31"/>
        <v>0</v>
      </c>
      <c r="DQ30" s="73">
        <f t="shared" si="31"/>
        <v>0</v>
      </c>
      <c r="DR30" s="73">
        <f t="shared" si="31"/>
        <v>0</v>
      </c>
      <c r="DS30" s="73">
        <f t="shared" si="31"/>
        <v>0</v>
      </c>
      <c r="DT30" s="73">
        <f t="shared" si="31"/>
        <v>0</v>
      </c>
      <c r="DU30" s="73">
        <f t="shared" si="31"/>
        <v>0</v>
      </c>
      <c r="DV30" s="73">
        <f t="shared" si="31"/>
        <v>0</v>
      </c>
      <c r="DW30" s="73">
        <f t="shared" si="31"/>
        <v>0</v>
      </c>
      <c r="DX30" s="73">
        <f t="shared" si="31"/>
        <v>0</v>
      </c>
      <c r="DY30" s="73">
        <f t="shared" si="31"/>
        <v>0</v>
      </c>
      <c r="DZ30" s="73">
        <f t="shared" si="31"/>
        <v>0</v>
      </c>
      <c r="EA30" s="73">
        <f t="shared" si="31"/>
        <v>0</v>
      </c>
      <c r="EB30" s="73">
        <f t="shared" si="31"/>
        <v>0</v>
      </c>
      <c r="EC30" s="73">
        <f t="shared" si="31"/>
        <v>0</v>
      </c>
      <c r="ED30" s="73">
        <f t="shared" si="26"/>
        <v>0</v>
      </c>
      <c r="EE30" s="73">
        <f t="shared" si="26"/>
        <v>0</v>
      </c>
      <c r="EF30" s="73">
        <f t="shared" si="15"/>
        <v>0</v>
      </c>
      <c r="EG30" s="73">
        <f t="shared" si="15"/>
        <v>0</v>
      </c>
      <c r="EH30" s="73">
        <f t="shared" si="15"/>
        <v>0</v>
      </c>
      <c r="EI30" s="73">
        <f t="shared" si="15"/>
        <v>0</v>
      </c>
      <c r="EJ30" s="73">
        <f t="shared" si="15"/>
        <v>0</v>
      </c>
      <c r="EK30" s="73">
        <f t="shared" si="15"/>
        <v>0</v>
      </c>
      <c r="EL30" s="73">
        <f t="shared" si="15"/>
        <v>0</v>
      </c>
      <c r="EM30" s="73">
        <f t="shared" si="15"/>
        <v>0</v>
      </c>
      <c r="EN30" s="73">
        <f t="shared" si="15"/>
        <v>0</v>
      </c>
      <c r="EO30" s="73">
        <f t="shared" si="15"/>
        <v>0</v>
      </c>
      <c r="EP30" s="73">
        <f t="shared" si="15"/>
        <v>0</v>
      </c>
      <c r="EQ30" s="73">
        <f t="shared" si="15"/>
        <v>0</v>
      </c>
      <c r="ER30" s="73">
        <f t="shared" si="15"/>
        <v>0</v>
      </c>
      <c r="ES30" s="73">
        <f t="shared" si="15"/>
        <v>0</v>
      </c>
      <c r="ET30" s="74">
        <f t="shared" si="22"/>
        <v>0</v>
      </c>
    </row>
    <row r="31" spans="1:150" x14ac:dyDescent="0.35">
      <c r="A31" s="56">
        <f t="shared" si="35"/>
        <v>6</v>
      </c>
      <c r="B31" t="s">
        <v>19</v>
      </c>
      <c r="C31" s="57">
        <f>'Paramètres du time series model'!$B$2</f>
        <v>45809</v>
      </c>
      <c r="D31" s="57">
        <f t="shared" si="32"/>
        <v>45991</v>
      </c>
      <c r="E31">
        <f t="shared" si="36"/>
        <v>6</v>
      </c>
      <c r="F31" s="64">
        <f>VLOOKUP(B31,'Paramètres du time series model'!$G$14:$I$18,3,FALSE)</f>
        <v>20000000</v>
      </c>
      <c r="G31" s="72">
        <f t="shared" si="27"/>
        <v>20000000</v>
      </c>
      <c r="H31" s="73">
        <f t="shared" si="27"/>
        <v>20000000</v>
      </c>
      <c r="I31" s="73">
        <f t="shared" si="27"/>
        <v>20000000</v>
      </c>
      <c r="J31" s="73">
        <f t="shared" si="27"/>
        <v>20000000</v>
      </c>
      <c r="K31" s="73">
        <f t="shared" si="27"/>
        <v>20000000</v>
      </c>
      <c r="L31" s="73">
        <f t="shared" si="27"/>
        <v>20000000</v>
      </c>
      <c r="M31" s="73">
        <f t="shared" si="27"/>
        <v>20000000</v>
      </c>
      <c r="N31" s="73">
        <f t="shared" si="27"/>
        <v>20000000</v>
      </c>
      <c r="O31" s="73">
        <f t="shared" si="27"/>
        <v>20000000</v>
      </c>
      <c r="P31" s="73">
        <f t="shared" si="27"/>
        <v>20000000</v>
      </c>
      <c r="Q31" s="73">
        <f t="shared" si="27"/>
        <v>20000000</v>
      </c>
      <c r="R31" s="73">
        <f t="shared" si="27"/>
        <v>20000000</v>
      </c>
      <c r="S31" s="73">
        <f t="shared" si="27"/>
        <v>0</v>
      </c>
      <c r="T31" s="73">
        <f t="shared" si="27"/>
        <v>0</v>
      </c>
      <c r="U31" s="73">
        <f t="shared" si="27"/>
        <v>0</v>
      </c>
      <c r="V31" s="73">
        <f t="shared" si="27"/>
        <v>0</v>
      </c>
      <c r="W31" s="73">
        <f t="shared" si="23"/>
        <v>0</v>
      </c>
      <c r="X31" s="73">
        <f t="shared" si="23"/>
        <v>0</v>
      </c>
      <c r="Y31" s="73">
        <f t="shared" si="23"/>
        <v>0</v>
      </c>
      <c r="Z31" s="73">
        <f t="shared" si="23"/>
        <v>0</v>
      </c>
      <c r="AA31" s="73">
        <f t="shared" si="23"/>
        <v>0</v>
      </c>
      <c r="AB31" s="73">
        <f t="shared" si="23"/>
        <v>0</v>
      </c>
      <c r="AC31" s="73">
        <f t="shared" si="23"/>
        <v>0</v>
      </c>
      <c r="AD31" s="73">
        <f t="shared" si="23"/>
        <v>0</v>
      </c>
      <c r="AE31" s="73">
        <f t="shared" si="33"/>
        <v>0</v>
      </c>
      <c r="AF31" s="73">
        <f t="shared" si="33"/>
        <v>0</v>
      </c>
      <c r="AG31" s="73">
        <f t="shared" si="33"/>
        <v>0</v>
      </c>
      <c r="AH31" s="73">
        <f t="shared" si="33"/>
        <v>0</v>
      </c>
      <c r="AI31" s="73">
        <f t="shared" si="33"/>
        <v>0</v>
      </c>
      <c r="AJ31" s="73">
        <f t="shared" si="33"/>
        <v>0</v>
      </c>
      <c r="AK31" s="73">
        <f t="shared" si="33"/>
        <v>0</v>
      </c>
      <c r="AL31" s="73">
        <f t="shared" si="33"/>
        <v>0</v>
      </c>
      <c r="AM31" s="73">
        <f t="shared" si="33"/>
        <v>0</v>
      </c>
      <c r="AN31" s="73">
        <f t="shared" si="33"/>
        <v>0</v>
      </c>
      <c r="AO31" s="73">
        <f t="shared" si="33"/>
        <v>0</v>
      </c>
      <c r="AP31" s="73">
        <f t="shared" si="33"/>
        <v>0</v>
      </c>
      <c r="AQ31" s="73">
        <f t="shared" si="33"/>
        <v>0</v>
      </c>
      <c r="AR31" s="73">
        <f t="shared" si="33"/>
        <v>0</v>
      </c>
      <c r="AS31" s="73">
        <f t="shared" si="33"/>
        <v>0</v>
      </c>
      <c r="AT31" s="73">
        <f t="shared" si="33"/>
        <v>0</v>
      </c>
      <c r="AU31" s="73">
        <f t="shared" si="28"/>
        <v>0</v>
      </c>
      <c r="AV31" s="73">
        <f t="shared" si="28"/>
        <v>0</v>
      </c>
      <c r="AW31" s="73">
        <f t="shared" si="28"/>
        <v>0</v>
      </c>
      <c r="AX31" s="73">
        <f t="shared" si="28"/>
        <v>0</v>
      </c>
      <c r="AY31" s="73">
        <f t="shared" si="28"/>
        <v>0</v>
      </c>
      <c r="AZ31" s="73">
        <f t="shared" si="28"/>
        <v>0</v>
      </c>
      <c r="BA31" s="73">
        <f t="shared" si="28"/>
        <v>0</v>
      </c>
      <c r="BB31" s="73">
        <f t="shared" si="24"/>
        <v>0</v>
      </c>
      <c r="BC31" s="73">
        <f t="shared" si="24"/>
        <v>0</v>
      </c>
      <c r="BD31" s="73">
        <f t="shared" si="24"/>
        <v>0</v>
      </c>
      <c r="BE31" s="73">
        <f t="shared" si="24"/>
        <v>0</v>
      </c>
      <c r="BF31" s="73">
        <f t="shared" si="24"/>
        <v>0</v>
      </c>
      <c r="BG31" s="73">
        <f t="shared" si="24"/>
        <v>0</v>
      </c>
      <c r="BH31" s="73">
        <f t="shared" si="24"/>
        <v>0</v>
      </c>
      <c r="BI31" s="73">
        <f t="shared" si="24"/>
        <v>0</v>
      </c>
      <c r="BJ31" s="73">
        <f t="shared" si="24"/>
        <v>0</v>
      </c>
      <c r="BK31" s="73">
        <f t="shared" si="24"/>
        <v>0</v>
      </c>
      <c r="BL31" s="73">
        <f t="shared" si="24"/>
        <v>0</v>
      </c>
      <c r="BM31" s="73">
        <f t="shared" si="24"/>
        <v>0</v>
      </c>
      <c r="BN31" s="73">
        <f t="shared" si="24"/>
        <v>0</v>
      </c>
      <c r="BO31" s="73">
        <f t="shared" si="24"/>
        <v>0</v>
      </c>
      <c r="BP31" s="73">
        <f t="shared" si="24"/>
        <v>0</v>
      </c>
      <c r="BQ31" s="73">
        <f t="shared" si="24"/>
        <v>0</v>
      </c>
      <c r="BR31" s="73">
        <f t="shared" si="18"/>
        <v>0</v>
      </c>
      <c r="BS31" s="73">
        <f t="shared" si="34"/>
        <v>0</v>
      </c>
      <c r="BT31" s="73">
        <f t="shared" si="34"/>
        <v>0</v>
      </c>
      <c r="BU31" s="73">
        <f t="shared" si="34"/>
        <v>0</v>
      </c>
      <c r="BV31" s="73">
        <f t="shared" si="34"/>
        <v>0</v>
      </c>
      <c r="BW31" s="73">
        <f t="shared" si="34"/>
        <v>0</v>
      </c>
      <c r="BX31" s="73">
        <f t="shared" si="34"/>
        <v>0</v>
      </c>
      <c r="BY31" s="73">
        <f t="shared" si="34"/>
        <v>0</v>
      </c>
      <c r="BZ31" s="73">
        <f t="shared" si="34"/>
        <v>0</v>
      </c>
      <c r="CA31" s="73">
        <f t="shared" si="34"/>
        <v>0</v>
      </c>
      <c r="CB31" s="73">
        <f t="shared" si="34"/>
        <v>0</v>
      </c>
      <c r="CC31" s="73">
        <f t="shared" si="34"/>
        <v>0</v>
      </c>
      <c r="CD31" s="73">
        <f t="shared" si="34"/>
        <v>0</v>
      </c>
      <c r="CE31" s="73">
        <f t="shared" si="34"/>
        <v>0</v>
      </c>
      <c r="CF31" s="73">
        <f t="shared" si="34"/>
        <v>0</v>
      </c>
      <c r="CG31" s="73">
        <f t="shared" si="34"/>
        <v>0</v>
      </c>
      <c r="CH31" s="73">
        <f t="shared" si="34"/>
        <v>0</v>
      </c>
      <c r="CI31" s="73">
        <f t="shared" si="29"/>
        <v>0</v>
      </c>
      <c r="CJ31" s="73">
        <f t="shared" si="29"/>
        <v>0</v>
      </c>
      <c r="CK31" s="73">
        <f t="shared" si="29"/>
        <v>0</v>
      </c>
      <c r="CL31" s="73">
        <f t="shared" si="29"/>
        <v>0</v>
      </c>
      <c r="CM31" s="73">
        <f t="shared" si="29"/>
        <v>0</v>
      </c>
      <c r="CN31" s="73">
        <f t="shared" si="29"/>
        <v>0</v>
      </c>
      <c r="CO31" s="73">
        <f t="shared" si="29"/>
        <v>0</v>
      </c>
      <c r="CP31" s="73">
        <f t="shared" si="29"/>
        <v>0</v>
      </c>
      <c r="CQ31" s="73">
        <f t="shared" si="29"/>
        <v>0</v>
      </c>
      <c r="CR31" s="73">
        <f t="shared" si="29"/>
        <v>0</v>
      </c>
      <c r="CS31" s="73">
        <f t="shared" si="29"/>
        <v>0</v>
      </c>
      <c r="CT31" s="73">
        <f t="shared" si="29"/>
        <v>0</v>
      </c>
      <c r="CU31" s="73">
        <f t="shared" si="29"/>
        <v>0</v>
      </c>
      <c r="CV31" s="73">
        <f t="shared" si="30"/>
        <v>0</v>
      </c>
      <c r="CW31" s="73">
        <f t="shared" si="30"/>
        <v>0</v>
      </c>
      <c r="CX31" s="73">
        <f t="shared" si="30"/>
        <v>0</v>
      </c>
      <c r="CY31" s="73">
        <f t="shared" si="30"/>
        <v>0</v>
      </c>
      <c r="CZ31" s="73">
        <f t="shared" si="30"/>
        <v>0</v>
      </c>
      <c r="DA31" s="73">
        <f t="shared" si="30"/>
        <v>0</v>
      </c>
      <c r="DB31" s="73">
        <f t="shared" si="30"/>
        <v>0</v>
      </c>
      <c r="DC31" s="73">
        <f t="shared" si="30"/>
        <v>0</v>
      </c>
      <c r="DD31" s="73">
        <f t="shared" si="30"/>
        <v>0</v>
      </c>
      <c r="DE31" s="73">
        <f t="shared" si="30"/>
        <v>0</v>
      </c>
      <c r="DF31" s="73">
        <f t="shared" si="30"/>
        <v>0</v>
      </c>
      <c r="DG31" s="73">
        <f t="shared" si="30"/>
        <v>0</v>
      </c>
      <c r="DH31" s="73">
        <f t="shared" si="30"/>
        <v>0</v>
      </c>
      <c r="DI31" s="73">
        <f t="shared" si="30"/>
        <v>0</v>
      </c>
      <c r="DJ31" s="73">
        <f t="shared" si="30"/>
        <v>0</v>
      </c>
      <c r="DK31" s="73">
        <f t="shared" si="30"/>
        <v>0</v>
      </c>
      <c r="DL31" s="73">
        <f t="shared" si="25"/>
        <v>0</v>
      </c>
      <c r="DM31" s="73">
        <f t="shared" si="20"/>
        <v>0</v>
      </c>
      <c r="DN31" s="73">
        <f t="shared" si="31"/>
        <v>0</v>
      </c>
      <c r="DO31" s="73">
        <f t="shared" si="31"/>
        <v>0</v>
      </c>
      <c r="DP31" s="73">
        <f t="shared" si="31"/>
        <v>0</v>
      </c>
      <c r="DQ31" s="73">
        <f t="shared" si="31"/>
        <v>0</v>
      </c>
      <c r="DR31" s="73">
        <f t="shared" si="31"/>
        <v>0</v>
      </c>
      <c r="DS31" s="73">
        <f t="shared" si="31"/>
        <v>0</v>
      </c>
      <c r="DT31" s="73">
        <f t="shared" si="31"/>
        <v>0</v>
      </c>
      <c r="DU31" s="73">
        <f t="shared" si="31"/>
        <v>0</v>
      </c>
      <c r="DV31" s="73">
        <f t="shared" si="31"/>
        <v>0</v>
      </c>
      <c r="DW31" s="73">
        <f t="shared" si="31"/>
        <v>0</v>
      </c>
      <c r="DX31" s="73">
        <f t="shared" si="31"/>
        <v>0</v>
      </c>
      <c r="DY31" s="73">
        <f t="shared" si="31"/>
        <v>0</v>
      </c>
      <c r="DZ31" s="73">
        <f t="shared" si="31"/>
        <v>0</v>
      </c>
      <c r="EA31" s="73">
        <f t="shared" si="31"/>
        <v>0</v>
      </c>
      <c r="EB31" s="73">
        <f t="shared" si="31"/>
        <v>0</v>
      </c>
      <c r="EC31" s="73">
        <f t="shared" si="31"/>
        <v>0</v>
      </c>
      <c r="ED31" s="73">
        <f t="shared" si="26"/>
        <v>0</v>
      </c>
      <c r="EE31" s="73">
        <f t="shared" si="26"/>
        <v>0</v>
      </c>
      <c r="EF31" s="73">
        <f t="shared" si="15"/>
        <v>0</v>
      </c>
      <c r="EG31" s="73">
        <f t="shared" si="15"/>
        <v>0</v>
      </c>
      <c r="EH31" s="73">
        <f t="shared" si="15"/>
        <v>0</v>
      </c>
      <c r="EI31" s="73">
        <f t="shared" si="15"/>
        <v>0</v>
      </c>
      <c r="EJ31" s="73">
        <f t="shared" si="15"/>
        <v>0</v>
      </c>
      <c r="EK31" s="73">
        <f t="shared" si="15"/>
        <v>0</v>
      </c>
      <c r="EL31" s="73">
        <f t="shared" si="15"/>
        <v>0</v>
      </c>
      <c r="EM31" s="73">
        <f t="shared" si="15"/>
        <v>0</v>
      </c>
      <c r="EN31" s="73">
        <f t="shared" si="15"/>
        <v>0</v>
      </c>
      <c r="EO31" s="73">
        <f t="shared" si="15"/>
        <v>0</v>
      </c>
      <c r="EP31" s="73">
        <f t="shared" si="15"/>
        <v>0</v>
      </c>
      <c r="EQ31" s="73">
        <f t="shared" si="15"/>
        <v>0</v>
      </c>
      <c r="ER31" s="73">
        <f t="shared" si="15"/>
        <v>0</v>
      </c>
      <c r="ES31" s="73">
        <f t="shared" si="15"/>
        <v>0</v>
      </c>
      <c r="ET31" s="74">
        <f t="shared" si="22"/>
        <v>0</v>
      </c>
    </row>
    <row r="32" spans="1:150" x14ac:dyDescent="0.35">
      <c r="A32" s="56">
        <f t="shared" si="35"/>
        <v>7</v>
      </c>
      <c r="B32" t="s">
        <v>19</v>
      </c>
      <c r="C32" s="57">
        <f>'Paramètres du time series model'!$B$2</f>
        <v>45809</v>
      </c>
      <c r="D32" s="57">
        <f t="shared" si="32"/>
        <v>46022</v>
      </c>
      <c r="E32">
        <f t="shared" si="36"/>
        <v>7</v>
      </c>
      <c r="F32" s="64">
        <f>VLOOKUP(B32,'Paramètres du time series model'!$G$14:$I$18,3,FALSE)</f>
        <v>20000000</v>
      </c>
      <c r="G32" s="72">
        <f t="shared" si="27"/>
        <v>20000000</v>
      </c>
      <c r="H32" s="73">
        <f t="shared" si="27"/>
        <v>20000000</v>
      </c>
      <c r="I32" s="73">
        <f t="shared" si="27"/>
        <v>20000000</v>
      </c>
      <c r="J32" s="73">
        <f t="shared" si="27"/>
        <v>20000000</v>
      </c>
      <c r="K32" s="73">
        <f t="shared" si="27"/>
        <v>20000000</v>
      </c>
      <c r="L32" s="73">
        <f t="shared" si="27"/>
        <v>20000000</v>
      </c>
      <c r="M32" s="73">
        <f t="shared" si="27"/>
        <v>20000000</v>
      </c>
      <c r="N32" s="73">
        <f t="shared" si="27"/>
        <v>20000000</v>
      </c>
      <c r="O32" s="73">
        <f t="shared" si="27"/>
        <v>20000000</v>
      </c>
      <c r="P32" s="73">
        <f t="shared" si="27"/>
        <v>20000000</v>
      </c>
      <c r="Q32" s="73">
        <f t="shared" si="27"/>
        <v>20000000</v>
      </c>
      <c r="R32" s="73">
        <f t="shared" si="27"/>
        <v>20000000</v>
      </c>
      <c r="S32" s="73">
        <f t="shared" si="27"/>
        <v>20000000</v>
      </c>
      <c r="T32" s="73">
        <f t="shared" si="27"/>
        <v>20000000</v>
      </c>
      <c r="U32" s="73">
        <f t="shared" si="27"/>
        <v>0</v>
      </c>
      <c r="V32" s="73">
        <f t="shared" si="27"/>
        <v>0</v>
      </c>
      <c r="W32" s="73">
        <f t="shared" si="23"/>
        <v>0</v>
      </c>
      <c r="X32" s="73">
        <f t="shared" si="23"/>
        <v>0</v>
      </c>
      <c r="Y32" s="73">
        <f t="shared" si="23"/>
        <v>0</v>
      </c>
      <c r="Z32" s="73">
        <f t="shared" si="23"/>
        <v>0</v>
      </c>
      <c r="AA32" s="73">
        <f t="shared" si="23"/>
        <v>0</v>
      </c>
      <c r="AB32" s="73">
        <f t="shared" si="23"/>
        <v>0</v>
      </c>
      <c r="AC32" s="73">
        <f t="shared" si="23"/>
        <v>0</v>
      </c>
      <c r="AD32" s="73">
        <f t="shared" si="23"/>
        <v>0</v>
      </c>
      <c r="AE32" s="73">
        <f t="shared" si="33"/>
        <v>0</v>
      </c>
      <c r="AF32" s="73">
        <f t="shared" si="33"/>
        <v>0</v>
      </c>
      <c r="AG32" s="73">
        <f t="shared" si="33"/>
        <v>0</v>
      </c>
      <c r="AH32" s="73">
        <f t="shared" si="33"/>
        <v>0</v>
      </c>
      <c r="AI32" s="73">
        <f t="shared" si="33"/>
        <v>0</v>
      </c>
      <c r="AJ32" s="73">
        <f t="shared" si="33"/>
        <v>0</v>
      </c>
      <c r="AK32" s="73">
        <f t="shared" si="33"/>
        <v>0</v>
      </c>
      <c r="AL32" s="73">
        <f t="shared" si="33"/>
        <v>0</v>
      </c>
      <c r="AM32" s="73">
        <f t="shared" si="33"/>
        <v>0</v>
      </c>
      <c r="AN32" s="73">
        <f t="shared" si="33"/>
        <v>0</v>
      </c>
      <c r="AO32" s="73">
        <f t="shared" si="33"/>
        <v>0</v>
      </c>
      <c r="AP32" s="73">
        <f t="shared" si="33"/>
        <v>0</v>
      </c>
      <c r="AQ32" s="73">
        <f t="shared" si="33"/>
        <v>0</v>
      </c>
      <c r="AR32" s="73">
        <f t="shared" si="33"/>
        <v>0</v>
      </c>
      <c r="AS32" s="73">
        <f t="shared" si="33"/>
        <v>0</v>
      </c>
      <c r="AT32" s="73">
        <f t="shared" si="33"/>
        <v>0</v>
      </c>
      <c r="AU32" s="73">
        <f t="shared" si="28"/>
        <v>0</v>
      </c>
      <c r="AV32" s="73">
        <f t="shared" si="28"/>
        <v>0</v>
      </c>
      <c r="AW32" s="73">
        <f t="shared" si="28"/>
        <v>0</v>
      </c>
      <c r="AX32" s="73">
        <f t="shared" si="28"/>
        <v>0</v>
      </c>
      <c r="AY32" s="73">
        <f t="shared" si="28"/>
        <v>0</v>
      </c>
      <c r="AZ32" s="73">
        <f t="shared" si="28"/>
        <v>0</v>
      </c>
      <c r="BA32" s="73">
        <f t="shared" si="28"/>
        <v>0</v>
      </c>
      <c r="BB32" s="73">
        <f t="shared" si="24"/>
        <v>0</v>
      </c>
      <c r="BC32" s="73">
        <f t="shared" si="24"/>
        <v>0</v>
      </c>
      <c r="BD32" s="73">
        <f t="shared" si="24"/>
        <v>0</v>
      </c>
      <c r="BE32" s="73">
        <f t="shared" si="24"/>
        <v>0</v>
      </c>
      <c r="BF32" s="73">
        <f t="shared" si="24"/>
        <v>0</v>
      </c>
      <c r="BG32" s="73">
        <f t="shared" si="24"/>
        <v>0</v>
      </c>
      <c r="BH32" s="73">
        <f t="shared" si="24"/>
        <v>0</v>
      </c>
      <c r="BI32" s="73">
        <f t="shared" si="24"/>
        <v>0</v>
      </c>
      <c r="BJ32" s="73">
        <f t="shared" si="24"/>
        <v>0</v>
      </c>
      <c r="BK32" s="73">
        <f t="shared" si="24"/>
        <v>0</v>
      </c>
      <c r="BL32" s="73">
        <f t="shared" si="24"/>
        <v>0</v>
      </c>
      <c r="BM32" s="73">
        <f t="shared" si="24"/>
        <v>0</v>
      </c>
      <c r="BN32" s="73">
        <f t="shared" si="24"/>
        <v>0</v>
      </c>
      <c r="BO32" s="73">
        <f t="shared" si="24"/>
        <v>0</v>
      </c>
      <c r="BP32" s="73">
        <f t="shared" si="24"/>
        <v>0</v>
      </c>
      <c r="BQ32" s="73">
        <f t="shared" si="24"/>
        <v>0</v>
      </c>
      <c r="BR32" s="73">
        <f t="shared" si="18"/>
        <v>0</v>
      </c>
      <c r="BS32" s="73">
        <f t="shared" si="34"/>
        <v>0</v>
      </c>
      <c r="BT32" s="73">
        <f t="shared" si="34"/>
        <v>0</v>
      </c>
      <c r="BU32" s="73">
        <f t="shared" si="34"/>
        <v>0</v>
      </c>
      <c r="BV32" s="73">
        <f t="shared" si="34"/>
        <v>0</v>
      </c>
      <c r="BW32" s="73">
        <f t="shared" si="34"/>
        <v>0</v>
      </c>
      <c r="BX32" s="73">
        <f t="shared" si="34"/>
        <v>0</v>
      </c>
      <c r="BY32" s="73">
        <f t="shared" si="34"/>
        <v>0</v>
      </c>
      <c r="BZ32" s="73">
        <f t="shared" si="34"/>
        <v>0</v>
      </c>
      <c r="CA32" s="73">
        <f t="shared" si="34"/>
        <v>0</v>
      </c>
      <c r="CB32" s="73">
        <f t="shared" si="34"/>
        <v>0</v>
      </c>
      <c r="CC32" s="73">
        <f t="shared" si="34"/>
        <v>0</v>
      </c>
      <c r="CD32" s="73">
        <f t="shared" si="34"/>
        <v>0</v>
      </c>
      <c r="CE32" s="73">
        <f t="shared" si="34"/>
        <v>0</v>
      </c>
      <c r="CF32" s="73">
        <f t="shared" si="34"/>
        <v>0</v>
      </c>
      <c r="CG32" s="73">
        <f t="shared" si="34"/>
        <v>0</v>
      </c>
      <c r="CH32" s="73">
        <f t="shared" si="34"/>
        <v>0</v>
      </c>
      <c r="CI32" s="73">
        <f t="shared" si="29"/>
        <v>0</v>
      </c>
      <c r="CJ32" s="73">
        <f t="shared" si="29"/>
        <v>0</v>
      </c>
      <c r="CK32" s="73">
        <f t="shared" si="29"/>
        <v>0</v>
      </c>
      <c r="CL32" s="73">
        <f t="shared" si="29"/>
        <v>0</v>
      </c>
      <c r="CM32" s="73">
        <f t="shared" si="29"/>
        <v>0</v>
      </c>
      <c r="CN32" s="73">
        <f t="shared" si="29"/>
        <v>0</v>
      </c>
      <c r="CO32" s="73">
        <f t="shared" si="29"/>
        <v>0</v>
      </c>
      <c r="CP32" s="73">
        <f t="shared" si="29"/>
        <v>0</v>
      </c>
      <c r="CQ32" s="73">
        <f t="shared" si="29"/>
        <v>0</v>
      </c>
      <c r="CR32" s="73">
        <f t="shared" si="29"/>
        <v>0</v>
      </c>
      <c r="CS32" s="73">
        <f t="shared" si="29"/>
        <v>0</v>
      </c>
      <c r="CT32" s="73">
        <f t="shared" si="29"/>
        <v>0</v>
      </c>
      <c r="CU32" s="73">
        <f t="shared" si="29"/>
        <v>0</v>
      </c>
      <c r="CV32" s="73">
        <f t="shared" si="30"/>
        <v>0</v>
      </c>
      <c r="CW32" s="73">
        <f t="shared" si="30"/>
        <v>0</v>
      </c>
      <c r="CX32" s="73">
        <f t="shared" si="30"/>
        <v>0</v>
      </c>
      <c r="CY32" s="73">
        <f t="shared" si="30"/>
        <v>0</v>
      </c>
      <c r="CZ32" s="73">
        <f t="shared" si="30"/>
        <v>0</v>
      </c>
      <c r="DA32" s="73">
        <f t="shared" si="30"/>
        <v>0</v>
      </c>
      <c r="DB32" s="73">
        <f t="shared" si="30"/>
        <v>0</v>
      </c>
      <c r="DC32" s="73">
        <f t="shared" si="30"/>
        <v>0</v>
      </c>
      <c r="DD32" s="73">
        <f t="shared" si="30"/>
        <v>0</v>
      </c>
      <c r="DE32" s="73">
        <f t="shared" si="30"/>
        <v>0</v>
      </c>
      <c r="DF32" s="73">
        <f t="shared" si="30"/>
        <v>0</v>
      </c>
      <c r="DG32" s="73">
        <f t="shared" si="30"/>
        <v>0</v>
      </c>
      <c r="DH32" s="73">
        <f t="shared" si="30"/>
        <v>0</v>
      </c>
      <c r="DI32" s="73">
        <f t="shared" si="30"/>
        <v>0</v>
      </c>
      <c r="DJ32" s="73">
        <f t="shared" si="30"/>
        <v>0</v>
      </c>
      <c r="DK32" s="73">
        <f t="shared" si="30"/>
        <v>0</v>
      </c>
      <c r="DL32" s="73">
        <f t="shared" si="25"/>
        <v>0</v>
      </c>
      <c r="DM32" s="73">
        <f t="shared" si="20"/>
        <v>0</v>
      </c>
      <c r="DN32" s="73">
        <f t="shared" si="31"/>
        <v>0</v>
      </c>
      <c r="DO32" s="73">
        <f t="shared" si="31"/>
        <v>0</v>
      </c>
      <c r="DP32" s="73">
        <f t="shared" si="31"/>
        <v>0</v>
      </c>
      <c r="DQ32" s="73">
        <f t="shared" si="31"/>
        <v>0</v>
      </c>
      <c r="DR32" s="73">
        <f t="shared" si="31"/>
        <v>0</v>
      </c>
      <c r="DS32" s="73">
        <f t="shared" si="31"/>
        <v>0</v>
      </c>
      <c r="DT32" s="73">
        <f t="shared" si="31"/>
        <v>0</v>
      </c>
      <c r="DU32" s="73">
        <f t="shared" si="31"/>
        <v>0</v>
      </c>
      <c r="DV32" s="73">
        <f t="shared" si="31"/>
        <v>0</v>
      </c>
      <c r="DW32" s="73">
        <f t="shared" si="31"/>
        <v>0</v>
      </c>
      <c r="DX32" s="73">
        <f t="shared" si="31"/>
        <v>0</v>
      </c>
      <c r="DY32" s="73">
        <f t="shared" si="31"/>
        <v>0</v>
      </c>
      <c r="DZ32" s="73">
        <f t="shared" si="31"/>
        <v>0</v>
      </c>
      <c r="EA32" s="73">
        <f t="shared" si="31"/>
        <v>0</v>
      </c>
      <c r="EB32" s="73">
        <f t="shared" si="31"/>
        <v>0</v>
      </c>
      <c r="EC32" s="73">
        <f t="shared" si="31"/>
        <v>0</v>
      </c>
      <c r="ED32" s="73">
        <f t="shared" si="26"/>
        <v>0</v>
      </c>
      <c r="EE32" s="73">
        <f t="shared" si="26"/>
        <v>0</v>
      </c>
      <c r="EF32" s="73">
        <f t="shared" si="15"/>
        <v>0</v>
      </c>
      <c r="EG32" s="73">
        <f t="shared" si="15"/>
        <v>0</v>
      </c>
      <c r="EH32" s="73">
        <f t="shared" si="15"/>
        <v>0</v>
      </c>
      <c r="EI32" s="73">
        <f t="shared" si="15"/>
        <v>0</v>
      </c>
      <c r="EJ32" s="73">
        <f t="shared" si="15"/>
        <v>0</v>
      </c>
      <c r="EK32" s="73">
        <f t="shared" si="15"/>
        <v>0</v>
      </c>
      <c r="EL32" s="73">
        <f t="shared" si="15"/>
        <v>0</v>
      </c>
      <c r="EM32" s="73">
        <f t="shared" si="15"/>
        <v>0</v>
      </c>
      <c r="EN32" s="73">
        <f t="shared" si="15"/>
        <v>0</v>
      </c>
      <c r="EO32" s="73">
        <f t="shared" si="15"/>
        <v>0</v>
      </c>
      <c r="EP32" s="73">
        <f t="shared" si="15"/>
        <v>0</v>
      </c>
      <c r="EQ32" s="73">
        <f t="shared" si="15"/>
        <v>0</v>
      </c>
      <c r="ER32" s="73">
        <f t="shared" si="15"/>
        <v>0</v>
      </c>
      <c r="ES32" s="73">
        <f t="shared" ref="ES32:ET37" si="37">IF($D32&gt;=ES$1,$F32,0)</f>
        <v>0</v>
      </c>
      <c r="ET32" s="74">
        <f t="shared" si="37"/>
        <v>0</v>
      </c>
    </row>
    <row r="33" spans="1:150" x14ac:dyDescent="0.35">
      <c r="A33" s="56">
        <f t="shared" si="35"/>
        <v>8</v>
      </c>
      <c r="B33" t="s">
        <v>19</v>
      </c>
      <c r="C33" s="57">
        <f>'Paramètres du time series model'!$B$2</f>
        <v>45809</v>
      </c>
      <c r="D33" s="57">
        <f t="shared" si="32"/>
        <v>46053</v>
      </c>
      <c r="E33">
        <f t="shared" si="36"/>
        <v>8</v>
      </c>
      <c r="F33" s="64">
        <f>VLOOKUP(B33,'Paramètres du time series model'!$G$14:$I$18,3,FALSE)</f>
        <v>20000000</v>
      </c>
      <c r="G33" s="72">
        <f t="shared" si="27"/>
        <v>20000000</v>
      </c>
      <c r="H33" s="73">
        <f t="shared" si="27"/>
        <v>20000000</v>
      </c>
      <c r="I33" s="73">
        <f t="shared" si="27"/>
        <v>20000000</v>
      </c>
      <c r="J33" s="73">
        <f t="shared" si="27"/>
        <v>20000000</v>
      </c>
      <c r="K33" s="73">
        <f t="shared" si="27"/>
        <v>20000000</v>
      </c>
      <c r="L33" s="73">
        <f t="shared" si="27"/>
        <v>20000000</v>
      </c>
      <c r="M33" s="73">
        <f t="shared" si="27"/>
        <v>20000000</v>
      </c>
      <c r="N33" s="73">
        <f t="shared" si="27"/>
        <v>20000000</v>
      </c>
      <c r="O33" s="73">
        <f t="shared" si="27"/>
        <v>20000000</v>
      </c>
      <c r="P33" s="73">
        <f t="shared" si="27"/>
        <v>20000000</v>
      </c>
      <c r="Q33" s="73">
        <f t="shared" si="27"/>
        <v>20000000</v>
      </c>
      <c r="R33" s="73">
        <f t="shared" si="27"/>
        <v>20000000</v>
      </c>
      <c r="S33" s="73">
        <f t="shared" si="27"/>
        <v>20000000</v>
      </c>
      <c r="T33" s="73">
        <f t="shared" si="27"/>
        <v>20000000</v>
      </c>
      <c r="U33" s="73">
        <f t="shared" si="27"/>
        <v>20000000</v>
      </c>
      <c r="V33" s="73">
        <f t="shared" si="27"/>
        <v>20000000</v>
      </c>
      <c r="W33" s="73">
        <f t="shared" si="23"/>
        <v>0</v>
      </c>
      <c r="X33" s="73">
        <f t="shared" si="23"/>
        <v>0</v>
      </c>
      <c r="Y33" s="73">
        <f t="shared" si="23"/>
        <v>0</v>
      </c>
      <c r="Z33" s="73">
        <f t="shared" si="23"/>
        <v>0</v>
      </c>
      <c r="AA33" s="73">
        <f t="shared" si="23"/>
        <v>0</v>
      </c>
      <c r="AB33" s="73">
        <f t="shared" si="23"/>
        <v>0</v>
      </c>
      <c r="AC33" s="73">
        <f t="shared" si="23"/>
        <v>0</v>
      </c>
      <c r="AD33" s="73">
        <f t="shared" si="23"/>
        <v>0</v>
      </c>
      <c r="AE33" s="73">
        <f t="shared" si="33"/>
        <v>0</v>
      </c>
      <c r="AF33" s="73">
        <f t="shared" si="33"/>
        <v>0</v>
      </c>
      <c r="AG33" s="73">
        <f t="shared" si="33"/>
        <v>0</v>
      </c>
      <c r="AH33" s="73">
        <f t="shared" si="33"/>
        <v>0</v>
      </c>
      <c r="AI33" s="73">
        <f t="shared" si="33"/>
        <v>0</v>
      </c>
      <c r="AJ33" s="73">
        <f t="shared" si="33"/>
        <v>0</v>
      </c>
      <c r="AK33" s="73">
        <f t="shared" si="33"/>
        <v>0</v>
      </c>
      <c r="AL33" s="73">
        <f t="shared" si="33"/>
        <v>0</v>
      </c>
      <c r="AM33" s="73">
        <f t="shared" si="33"/>
        <v>0</v>
      </c>
      <c r="AN33" s="73">
        <f t="shared" si="33"/>
        <v>0</v>
      </c>
      <c r="AO33" s="73">
        <f t="shared" si="33"/>
        <v>0</v>
      </c>
      <c r="AP33" s="73">
        <f t="shared" si="33"/>
        <v>0</v>
      </c>
      <c r="AQ33" s="73">
        <f t="shared" si="33"/>
        <v>0</v>
      </c>
      <c r="AR33" s="73">
        <f t="shared" si="33"/>
        <v>0</v>
      </c>
      <c r="AS33" s="73">
        <f t="shared" si="33"/>
        <v>0</v>
      </c>
      <c r="AT33" s="73">
        <f t="shared" si="33"/>
        <v>0</v>
      </c>
      <c r="AU33" s="73">
        <f t="shared" si="28"/>
        <v>0</v>
      </c>
      <c r="AV33" s="73">
        <f t="shared" si="28"/>
        <v>0</v>
      </c>
      <c r="AW33" s="73">
        <f t="shared" si="28"/>
        <v>0</v>
      </c>
      <c r="AX33" s="73">
        <f t="shared" si="28"/>
        <v>0</v>
      </c>
      <c r="AY33" s="73">
        <f t="shared" si="28"/>
        <v>0</v>
      </c>
      <c r="AZ33" s="73">
        <f t="shared" si="28"/>
        <v>0</v>
      </c>
      <c r="BA33" s="73">
        <f t="shared" si="28"/>
        <v>0</v>
      </c>
      <c r="BB33" s="73">
        <f t="shared" si="24"/>
        <v>0</v>
      </c>
      <c r="BC33" s="73">
        <f t="shared" si="24"/>
        <v>0</v>
      </c>
      <c r="BD33" s="73">
        <f t="shared" si="24"/>
        <v>0</v>
      </c>
      <c r="BE33" s="73">
        <f t="shared" si="24"/>
        <v>0</v>
      </c>
      <c r="BF33" s="73">
        <f t="shared" si="24"/>
        <v>0</v>
      </c>
      <c r="BG33" s="73">
        <f t="shared" si="24"/>
        <v>0</v>
      </c>
      <c r="BH33" s="73">
        <f t="shared" si="24"/>
        <v>0</v>
      </c>
      <c r="BI33" s="73">
        <f t="shared" si="24"/>
        <v>0</v>
      </c>
      <c r="BJ33" s="73">
        <f t="shared" si="24"/>
        <v>0</v>
      </c>
      <c r="BK33" s="73">
        <f t="shared" si="24"/>
        <v>0</v>
      </c>
      <c r="BL33" s="73">
        <f t="shared" si="24"/>
        <v>0</v>
      </c>
      <c r="BM33" s="73">
        <f t="shared" si="24"/>
        <v>0</v>
      </c>
      <c r="BN33" s="73">
        <f t="shared" si="24"/>
        <v>0</v>
      </c>
      <c r="BO33" s="73">
        <f t="shared" si="24"/>
        <v>0</v>
      </c>
      <c r="BP33" s="73">
        <f t="shared" si="24"/>
        <v>0</v>
      </c>
      <c r="BQ33" s="73">
        <f t="shared" si="24"/>
        <v>0</v>
      </c>
      <c r="BR33" s="73">
        <f t="shared" si="18"/>
        <v>0</v>
      </c>
      <c r="BS33" s="73">
        <f t="shared" si="34"/>
        <v>0</v>
      </c>
      <c r="BT33" s="73">
        <f t="shared" si="34"/>
        <v>0</v>
      </c>
      <c r="BU33" s="73">
        <f t="shared" si="34"/>
        <v>0</v>
      </c>
      <c r="BV33" s="73">
        <f t="shared" si="34"/>
        <v>0</v>
      </c>
      <c r="BW33" s="73">
        <f t="shared" si="34"/>
        <v>0</v>
      </c>
      <c r="BX33" s="73">
        <f t="shared" si="34"/>
        <v>0</v>
      </c>
      <c r="BY33" s="73">
        <f t="shared" si="34"/>
        <v>0</v>
      </c>
      <c r="BZ33" s="73">
        <f t="shared" si="34"/>
        <v>0</v>
      </c>
      <c r="CA33" s="73">
        <f t="shared" si="34"/>
        <v>0</v>
      </c>
      <c r="CB33" s="73">
        <f t="shared" si="34"/>
        <v>0</v>
      </c>
      <c r="CC33" s="73">
        <f t="shared" si="34"/>
        <v>0</v>
      </c>
      <c r="CD33" s="73">
        <f t="shared" si="34"/>
        <v>0</v>
      </c>
      <c r="CE33" s="73">
        <f t="shared" si="34"/>
        <v>0</v>
      </c>
      <c r="CF33" s="73">
        <f t="shared" si="34"/>
        <v>0</v>
      </c>
      <c r="CG33" s="73">
        <f t="shared" si="34"/>
        <v>0</v>
      </c>
      <c r="CH33" s="73">
        <f t="shared" si="34"/>
        <v>0</v>
      </c>
      <c r="CI33" s="73">
        <f t="shared" si="29"/>
        <v>0</v>
      </c>
      <c r="CJ33" s="73">
        <f t="shared" si="29"/>
        <v>0</v>
      </c>
      <c r="CK33" s="73">
        <f t="shared" si="29"/>
        <v>0</v>
      </c>
      <c r="CL33" s="73">
        <f t="shared" si="29"/>
        <v>0</v>
      </c>
      <c r="CM33" s="73">
        <f t="shared" si="29"/>
        <v>0</v>
      </c>
      <c r="CN33" s="73">
        <f t="shared" si="29"/>
        <v>0</v>
      </c>
      <c r="CO33" s="73">
        <f t="shared" si="29"/>
        <v>0</v>
      </c>
      <c r="CP33" s="73">
        <f t="shared" si="29"/>
        <v>0</v>
      </c>
      <c r="CQ33" s="73">
        <f t="shared" si="29"/>
        <v>0</v>
      </c>
      <c r="CR33" s="73">
        <f t="shared" si="29"/>
        <v>0</v>
      </c>
      <c r="CS33" s="73">
        <f t="shared" si="29"/>
        <v>0</v>
      </c>
      <c r="CT33" s="73">
        <f t="shared" si="29"/>
        <v>0</v>
      </c>
      <c r="CU33" s="73">
        <f t="shared" si="29"/>
        <v>0</v>
      </c>
      <c r="CV33" s="73">
        <f t="shared" si="30"/>
        <v>0</v>
      </c>
      <c r="CW33" s="73">
        <f t="shared" si="30"/>
        <v>0</v>
      </c>
      <c r="CX33" s="73">
        <f t="shared" si="30"/>
        <v>0</v>
      </c>
      <c r="CY33" s="73">
        <f t="shared" si="30"/>
        <v>0</v>
      </c>
      <c r="CZ33" s="73">
        <f t="shared" si="30"/>
        <v>0</v>
      </c>
      <c r="DA33" s="73">
        <f t="shared" si="30"/>
        <v>0</v>
      </c>
      <c r="DB33" s="73">
        <f t="shared" si="30"/>
        <v>0</v>
      </c>
      <c r="DC33" s="73">
        <f t="shared" si="30"/>
        <v>0</v>
      </c>
      <c r="DD33" s="73">
        <f t="shared" si="30"/>
        <v>0</v>
      </c>
      <c r="DE33" s="73">
        <f t="shared" si="30"/>
        <v>0</v>
      </c>
      <c r="DF33" s="73">
        <f t="shared" si="30"/>
        <v>0</v>
      </c>
      <c r="DG33" s="73">
        <f t="shared" si="30"/>
        <v>0</v>
      </c>
      <c r="DH33" s="73">
        <f t="shared" si="30"/>
        <v>0</v>
      </c>
      <c r="DI33" s="73">
        <f t="shared" si="30"/>
        <v>0</v>
      </c>
      <c r="DJ33" s="73">
        <f t="shared" si="30"/>
        <v>0</v>
      </c>
      <c r="DK33" s="73">
        <f t="shared" si="30"/>
        <v>0</v>
      </c>
      <c r="DL33" s="73">
        <f t="shared" si="25"/>
        <v>0</v>
      </c>
      <c r="DM33" s="73">
        <f t="shared" si="20"/>
        <v>0</v>
      </c>
      <c r="DN33" s="73">
        <f t="shared" si="31"/>
        <v>0</v>
      </c>
      <c r="DO33" s="73">
        <f t="shared" si="31"/>
        <v>0</v>
      </c>
      <c r="DP33" s="73">
        <f t="shared" si="31"/>
        <v>0</v>
      </c>
      <c r="DQ33" s="73">
        <f t="shared" si="31"/>
        <v>0</v>
      </c>
      <c r="DR33" s="73">
        <f t="shared" si="31"/>
        <v>0</v>
      </c>
      <c r="DS33" s="73">
        <f t="shared" si="31"/>
        <v>0</v>
      </c>
      <c r="DT33" s="73">
        <f t="shared" si="31"/>
        <v>0</v>
      </c>
      <c r="DU33" s="73">
        <f t="shared" si="31"/>
        <v>0</v>
      </c>
      <c r="DV33" s="73">
        <f t="shared" si="31"/>
        <v>0</v>
      </c>
      <c r="DW33" s="73">
        <f t="shared" si="31"/>
        <v>0</v>
      </c>
      <c r="DX33" s="73">
        <f t="shared" si="31"/>
        <v>0</v>
      </c>
      <c r="DY33" s="73">
        <f t="shared" si="31"/>
        <v>0</v>
      </c>
      <c r="DZ33" s="73">
        <f t="shared" si="31"/>
        <v>0</v>
      </c>
      <c r="EA33" s="73">
        <f t="shared" si="31"/>
        <v>0</v>
      </c>
      <c r="EB33" s="73">
        <f t="shared" si="31"/>
        <v>0</v>
      </c>
      <c r="EC33" s="73">
        <f t="shared" si="31"/>
        <v>0</v>
      </c>
      <c r="ED33" s="73">
        <f t="shared" si="26"/>
        <v>0</v>
      </c>
      <c r="EE33" s="73">
        <f t="shared" si="26"/>
        <v>0</v>
      </c>
      <c r="EF33" s="73">
        <f t="shared" si="26"/>
        <v>0</v>
      </c>
      <c r="EG33" s="73">
        <f t="shared" si="26"/>
        <v>0</v>
      </c>
      <c r="EH33" s="73">
        <f t="shared" si="26"/>
        <v>0</v>
      </c>
      <c r="EI33" s="73">
        <f t="shared" si="26"/>
        <v>0</v>
      </c>
      <c r="EJ33" s="73">
        <f t="shared" si="26"/>
        <v>0</v>
      </c>
      <c r="EK33" s="73">
        <f t="shared" si="26"/>
        <v>0</v>
      </c>
      <c r="EL33" s="73">
        <f t="shared" si="26"/>
        <v>0</v>
      </c>
      <c r="EM33" s="73">
        <f t="shared" si="26"/>
        <v>0</v>
      </c>
      <c r="EN33" s="73">
        <f t="shared" si="26"/>
        <v>0</v>
      </c>
      <c r="EO33" s="73">
        <f t="shared" si="26"/>
        <v>0</v>
      </c>
      <c r="EP33" s="73">
        <f t="shared" si="26"/>
        <v>0</v>
      </c>
      <c r="EQ33" s="73">
        <f t="shared" si="26"/>
        <v>0</v>
      </c>
      <c r="ER33" s="73">
        <f t="shared" si="26"/>
        <v>0</v>
      </c>
      <c r="ES33" s="73">
        <f t="shared" si="37"/>
        <v>0</v>
      </c>
      <c r="ET33" s="74">
        <f t="shared" si="37"/>
        <v>0</v>
      </c>
    </row>
    <row r="34" spans="1:150" x14ac:dyDescent="0.35">
      <c r="A34" s="56">
        <f t="shared" si="35"/>
        <v>9</v>
      </c>
      <c r="B34" t="s">
        <v>19</v>
      </c>
      <c r="C34" s="57">
        <f>'Paramètres du time series model'!$B$2</f>
        <v>45809</v>
      </c>
      <c r="D34" s="57">
        <f t="shared" si="32"/>
        <v>46081</v>
      </c>
      <c r="E34">
        <f t="shared" si="36"/>
        <v>9</v>
      </c>
      <c r="F34" s="64">
        <f>VLOOKUP(B34,'Paramètres du time series model'!$G$14:$I$18,3,FALSE)</f>
        <v>20000000</v>
      </c>
      <c r="G34" s="72">
        <f t="shared" si="27"/>
        <v>20000000</v>
      </c>
      <c r="H34" s="73">
        <f t="shared" si="27"/>
        <v>20000000</v>
      </c>
      <c r="I34" s="73">
        <f t="shared" si="27"/>
        <v>20000000</v>
      </c>
      <c r="J34" s="73">
        <f t="shared" si="27"/>
        <v>20000000</v>
      </c>
      <c r="K34" s="73">
        <f t="shared" si="27"/>
        <v>20000000</v>
      </c>
      <c r="L34" s="73">
        <f t="shared" si="27"/>
        <v>20000000</v>
      </c>
      <c r="M34" s="73">
        <f t="shared" si="27"/>
        <v>20000000</v>
      </c>
      <c r="N34" s="73">
        <f t="shared" si="27"/>
        <v>20000000</v>
      </c>
      <c r="O34" s="73">
        <f t="shared" si="27"/>
        <v>20000000</v>
      </c>
      <c r="P34" s="73">
        <f t="shared" si="27"/>
        <v>20000000</v>
      </c>
      <c r="Q34" s="73">
        <f t="shared" si="27"/>
        <v>20000000</v>
      </c>
      <c r="R34" s="73">
        <f t="shared" si="27"/>
        <v>20000000</v>
      </c>
      <c r="S34" s="73">
        <f t="shared" si="27"/>
        <v>20000000</v>
      </c>
      <c r="T34" s="73">
        <f t="shared" si="27"/>
        <v>20000000</v>
      </c>
      <c r="U34" s="73">
        <f t="shared" si="27"/>
        <v>20000000</v>
      </c>
      <c r="V34" s="73">
        <f t="shared" si="27"/>
        <v>20000000</v>
      </c>
      <c r="W34" s="73">
        <f t="shared" si="23"/>
        <v>20000000</v>
      </c>
      <c r="X34" s="73">
        <f t="shared" si="23"/>
        <v>20000000</v>
      </c>
      <c r="Y34" s="73">
        <f t="shared" si="23"/>
        <v>0</v>
      </c>
      <c r="Z34" s="73">
        <f t="shared" si="23"/>
        <v>0</v>
      </c>
      <c r="AA34" s="73">
        <f t="shared" si="23"/>
        <v>0</v>
      </c>
      <c r="AB34" s="73">
        <f t="shared" si="23"/>
        <v>0</v>
      </c>
      <c r="AC34" s="73">
        <f t="shared" si="23"/>
        <v>0</v>
      </c>
      <c r="AD34" s="73">
        <f t="shared" si="23"/>
        <v>0</v>
      </c>
      <c r="AE34" s="73">
        <f t="shared" si="33"/>
        <v>0</v>
      </c>
      <c r="AF34" s="73">
        <f t="shared" si="33"/>
        <v>0</v>
      </c>
      <c r="AG34" s="73">
        <f t="shared" si="33"/>
        <v>0</v>
      </c>
      <c r="AH34" s="73">
        <f t="shared" si="33"/>
        <v>0</v>
      </c>
      <c r="AI34" s="73">
        <f t="shared" si="33"/>
        <v>0</v>
      </c>
      <c r="AJ34" s="73">
        <f t="shared" si="33"/>
        <v>0</v>
      </c>
      <c r="AK34" s="73">
        <f t="shared" si="33"/>
        <v>0</v>
      </c>
      <c r="AL34" s="73">
        <f t="shared" si="33"/>
        <v>0</v>
      </c>
      <c r="AM34" s="73">
        <f t="shared" si="33"/>
        <v>0</v>
      </c>
      <c r="AN34" s="73">
        <f t="shared" si="33"/>
        <v>0</v>
      </c>
      <c r="AO34" s="73">
        <f t="shared" si="33"/>
        <v>0</v>
      </c>
      <c r="AP34" s="73">
        <f t="shared" si="33"/>
        <v>0</v>
      </c>
      <c r="AQ34" s="73">
        <f t="shared" si="33"/>
        <v>0</v>
      </c>
      <c r="AR34" s="73">
        <f t="shared" si="33"/>
        <v>0</v>
      </c>
      <c r="AS34" s="73">
        <f t="shared" si="33"/>
        <v>0</v>
      </c>
      <c r="AT34" s="73">
        <f t="shared" si="33"/>
        <v>0</v>
      </c>
      <c r="AU34" s="73">
        <f t="shared" si="28"/>
        <v>0</v>
      </c>
      <c r="AV34" s="73">
        <f t="shared" si="28"/>
        <v>0</v>
      </c>
      <c r="AW34" s="73">
        <f t="shared" si="28"/>
        <v>0</v>
      </c>
      <c r="AX34" s="73">
        <f t="shared" si="28"/>
        <v>0</v>
      </c>
      <c r="AY34" s="73">
        <f t="shared" si="28"/>
        <v>0</v>
      </c>
      <c r="AZ34" s="73">
        <f t="shared" si="28"/>
        <v>0</v>
      </c>
      <c r="BA34" s="73">
        <f t="shared" si="28"/>
        <v>0</v>
      </c>
      <c r="BB34" s="73">
        <f t="shared" si="24"/>
        <v>0</v>
      </c>
      <c r="BC34" s="73">
        <f t="shared" si="24"/>
        <v>0</v>
      </c>
      <c r="BD34" s="73">
        <f t="shared" si="24"/>
        <v>0</v>
      </c>
      <c r="BE34" s="73">
        <f t="shared" si="24"/>
        <v>0</v>
      </c>
      <c r="BF34" s="73">
        <f t="shared" si="24"/>
        <v>0</v>
      </c>
      <c r="BG34" s="73">
        <f t="shared" si="24"/>
        <v>0</v>
      </c>
      <c r="BH34" s="73">
        <f t="shared" si="24"/>
        <v>0</v>
      </c>
      <c r="BI34" s="73">
        <f t="shared" si="24"/>
        <v>0</v>
      </c>
      <c r="BJ34" s="73">
        <f t="shared" si="24"/>
        <v>0</v>
      </c>
      <c r="BK34" s="73">
        <f t="shared" si="24"/>
        <v>0</v>
      </c>
      <c r="BL34" s="73">
        <f t="shared" si="24"/>
        <v>0</v>
      </c>
      <c r="BM34" s="73">
        <f t="shared" si="24"/>
        <v>0</v>
      </c>
      <c r="BN34" s="73">
        <f t="shared" si="24"/>
        <v>0</v>
      </c>
      <c r="BO34" s="73">
        <f t="shared" si="24"/>
        <v>0</v>
      </c>
      <c r="BP34" s="73">
        <f t="shared" si="24"/>
        <v>0</v>
      </c>
      <c r="BQ34" s="73">
        <f t="shared" si="24"/>
        <v>0</v>
      </c>
      <c r="BR34" s="73">
        <f t="shared" si="18"/>
        <v>0</v>
      </c>
      <c r="BS34" s="73">
        <f t="shared" si="34"/>
        <v>0</v>
      </c>
      <c r="BT34" s="73">
        <f t="shared" si="34"/>
        <v>0</v>
      </c>
      <c r="BU34" s="73">
        <f t="shared" si="34"/>
        <v>0</v>
      </c>
      <c r="BV34" s="73">
        <f t="shared" si="34"/>
        <v>0</v>
      </c>
      <c r="BW34" s="73">
        <f t="shared" si="34"/>
        <v>0</v>
      </c>
      <c r="BX34" s="73">
        <f t="shared" si="34"/>
        <v>0</v>
      </c>
      <c r="BY34" s="73">
        <f t="shared" si="34"/>
        <v>0</v>
      </c>
      <c r="BZ34" s="73">
        <f t="shared" si="34"/>
        <v>0</v>
      </c>
      <c r="CA34" s="73">
        <f t="shared" si="34"/>
        <v>0</v>
      </c>
      <c r="CB34" s="73">
        <f t="shared" si="34"/>
        <v>0</v>
      </c>
      <c r="CC34" s="73">
        <f t="shared" si="34"/>
        <v>0</v>
      </c>
      <c r="CD34" s="73">
        <f t="shared" si="34"/>
        <v>0</v>
      </c>
      <c r="CE34" s="73">
        <f t="shared" si="34"/>
        <v>0</v>
      </c>
      <c r="CF34" s="73">
        <f t="shared" si="34"/>
        <v>0</v>
      </c>
      <c r="CG34" s="73">
        <f t="shared" si="34"/>
        <v>0</v>
      </c>
      <c r="CH34" s="73">
        <f t="shared" si="34"/>
        <v>0</v>
      </c>
      <c r="CI34" s="73">
        <f t="shared" si="29"/>
        <v>0</v>
      </c>
      <c r="CJ34" s="73">
        <f t="shared" si="29"/>
        <v>0</v>
      </c>
      <c r="CK34" s="73">
        <f t="shared" si="29"/>
        <v>0</v>
      </c>
      <c r="CL34" s="73">
        <f t="shared" si="29"/>
        <v>0</v>
      </c>
      <c r="CM34" s="73">
        <f t="shared" si="29"/>
        <v>0</v>
      </c>
      <c r="CN34" s="73">
        <f t="shared" si="29"/>
        <v>0</v>
      </c>
      <c r="CO34" s="73">
        <f t="shared" si="29"/>
        <v>0</v>
      </c>
      <c r="CP34" s="73">
        <f t="shared" si="29"/>
        <v>0</v>
      </c>
      <c r="CQ34" s="73">
        <f t="shared" si="29"/>
        <v>0</v>
      </c>
      <c r="CR34" s="73">
        <f t="shared" si="29"/>
        <v>0</v>
      </c>
      <c r="CS34" s="73">
        <f t="shared" si="29"/>
        <v>0</v>
      </c>
      <c r="CT34" s="73">
        <f t="shared" si="29"/>
        <v>0</v>
      </c>
      <c r="CU34" s="73">
        <f t="shared" si="29"/>
        <v>0</v>
      </c>
      <c r="CV34" s="73">
        <f t="shared" si="30"/>
        <v>0</v>
      </c>
      <c r="CW34" s="73">
        <f t="shared" si="30"/>
        <v>0</v>
      </c>
      <c r="CX34" s="73">
        <f t="shared" si="30"/>
        <v>0</v>
      </c>
      <c r="CY34" s="73">
        <f t="shared" si="30"/>
        <v>0</v>
      </c>
      <c r="CZ34" s="73">
        <f t="shared" si="30"/>
        <v>0</v>
      </c>
      <c r="DA34" s="73">
        <f t="shared" si="30"/>
        <v>0</v>
      </c>
      <c r="DB34" s="73">
        <f t="shared" si="30"/>
        <v>0</v>
      </c>
      <c r="DC34" s="73">
        <f t="shared" si="30"/>
        <v>0</v>
      </c>
      <c r="DD34" s="73">
        <f t="shared" si="30"/>
        <v>0</v>
      </c>
      <c r="DE34" s="73">
        <f t="shared" si="30"/>
        <v>0</v>
      </c>
      <c r="DF34" s="73">
        <f t="shared" si="30"/>
        <v>0</v>
      </c>
      <c r="DG34" s="73">
        <f t="shared" si="30"/>
        <v>0</v>
      </c>
      <c r="DH34" s="73">
        <f t="shared" si="30"/>
        <v>0</v>
      </c>
      <c r="DI34" s="73">
        <f t="shared" si="30"/>
        <v>0</v>
      </c>
      <c r="DJ34" s="73">
        <f t="shared" si="30"/>
        <v>0</v>
      </c>
      <c r="DK34" s="73">
        <f t="shared" si="30"/>
        <v>0</v>
      </c>
      <c r="DL34" s="73">
        <f t="shared" si="25"/>
        <v>0</v>
      </c>
      <c r="DM34" s="73">
        <f t="shared" si="20"/>
        <v>0</v>
      </c>
      <c r="DN34" s="73">
        <f t="shared" si="31"/>
        <v>0</v>
      </c>
      <c r="DO34" s="73">
        <f t="shared" si="31"/>
        <v>0</v>
      </c>
      <c r="DP34" s="73">
        <f t="shared" si="31"/>
        <v>0</v>
      </c>
      <c r="DQ34" s="73">
        <f t="shared" si="31"/>
        <v>0</v>
      </c>
      <c r="DR34" s="73">
        <f t="shared" si="31"/>
        <v>0</v>
      </c>
      <c r="DS34" s="73">
        <f t="shared" si="31"/>
        <v>0</v>
      </c>
      <c r="DT34" s="73">
        <f t="shared" si="31"/>
        <v>0</v>
      </c>
      <c r="DU34" s="73">
        <f t="shared" si="31"/>
        <v>0</v>
      </c>
      <c r="DV34" s="73">
        <f t="shared" si="31"/>
        <v>0</v>
      </c>
      <c r="DW34" s="73">
        <f t="shared" si="31"/>
        <v>0</v>
      </c>
      <c r="DX34" s="73">
        <f t="shared" si="31"/>
        <v>0</v>
      </c>
      <c r="DY34" s="73">
        <f t="shared" si="31"/>
        <v>0</v>
      </c>
      <c r="DZ34" s="73">
        <f t="shared" si="31"/>
        <v>0</v>
      </c>
      <c r="EA34" s="73">
        <f t="shared" si="31"/>
        <v>0</v>
      </c>
      <c r="EB34" s="73">
        <f t="shared" si="31"/>
        <v>0</v>
      </c>
      <c r="EC34" s="73">
        <f t="shared" si="31"/>
        <v>0</v>
      </c>
      <c r="ED34" s="73">
        <f t="shared" si="26"/>
        <v>0</v>
      </c>
      <c r="EE34" s="73">
        <f t="shared" si="26"/>
        <v>0</v>
      </c>
      <c r="EF34" s="73">
        <f t="shared" si="26"/>
        <v>0</v>
      </c>
      <c r="EG34" s="73">
        <f t="shared" si="26"/>
        <v>0</v>
      </c>
      <c r="EH34" s="73">
        <f t="shared" si="26"/>
        <v>0</v>
      </c>
      <c r="EI34" s="73">
        <f t="shared" si="26"/>
        <v>0</v>
      </c>
      <c r="EJ34" s="73">
        <f t="shared" si="26"/>
        <v>0</v>
      </c>
      <c r="EK34" s="73">
        <f t="shared" si="26"/>
        <v>0</v>
      </c>
      <c r="EL34" s="73">
        <f t="shared" si="26"/>
        <v>0</v>
      </c>
      <c r="EM34" s="73">
        <f t="shared" si="26"/>
        <v>0</v>
      </c>
      <c r="EN34" s="73">
        <f t="shared" si="26"/>
        <v>0</v>
      </c>
      <c r="EO34" s="73">
        <f t="shared" si="26"/>
        <v>0</v>
      </c>
      <c r="EP34" s="73">
        <f t="shared" si="26"/>
        <v>0</v>
      </c>
      <c r="EQ34" s="73">
        <f t="shared" si="26"/>
        <v>0</v>
      </c>
      <c r="ER34" s="73">
        <f t="shared" si="26"/>
        <v>0</v>
      </c>
      <c r="ES34" s="73">
        <f t="shared" si="37"/>
        <v>0</v>
      </c>
      <c r="ET34" s="74">
        <f t="shared" si="37"/>
        <v>0</v>
      </c>
    </row>
    <row r="35" spans="1:150" x14ac:dyDescent="0.35">
      <c r="A35" s="56">
        <f t="shared" si="35"/>
        <v>10</v>
      </c>
      <c r="B35" t="s">
        <v>19</v>
      </c>
      <c r="C35" s="57">
        <f>'Paramètres du time series model'!$B$2</f>
        <v>45809</v>
      </c>
      <c r="D35" s="57">
        <f t="shared" si="32"/>
        <v>46112</v>
      </c>
      <c r="E35">
        <f t="shared" si="36"/>
        <v>10</v>
      </c>
      <c r="F35" s="64">
        <f>VLOOKUP(B35,'Paramètres du time series model'!$G$14:$I$18,3,FALSE)</f>
        <v>20000000</v>
      </c>
      <c r="G35" s="72">
        <f t="shared" si="27"/>
        <v>20000000</v>
      </c>
      <c r="H35" s="73">
        <f t="shared" si="27"/>
        <v>20000000</v>
      </c>
      <c r="I35" s="73">
        <f t="shared" si="27"/>
        <v>20000000</v>
      </c>
      <c r="J35" s="73">
        <f t="shared" si="27"/>
        <v>20000000</v>
      </c>
      <c r="K35" s="73">
        <f t="shared" si="27"/>
        <v>20000000</v>
      </c>
      <c r="L35" s="73">
        <f t="shared" si="27"/>
        <v>20000000</v>
      </c>
      <c r="M35" s="73">
        <f t="shared" si="27"/>
        <v>20000000</v>
      </c>
      <c r="N35" s="73">
        <f t="shared" si="27"/>
        <v>20000000</v>
      </c>
      <c r="O35" s="73">
        <f t="shared" si="27"/>
        <v>20000000</v>
      </c>
      <c r="P35" s="73">
        <f t="shared" si="27"/>
        <v>20000000</v>
      </c>
      <c r="Q35" s="73">
        <f t="shared" si="27"/>
        <v>20000000</v>
      </c>
      <c r="R35" s="73">
        <f t="shared" si="27"/>
        <v>20000000</v>
      </c>
      <c r="S35" s="73">
        <f t="shared" si="27"/>
        <v>20000000</v>
      </c>
      <c r="T35" s="73">
        <f t="shared" si="27"/>
        <v>20000000</v>
      </c>
      <c r="U35" s="73">
        <f t="shared" si="27"/>
        <v>20000000</v>
      </c>
      <c r="V35" s="73">
        <f t="shared" si="27"/>
        <v>20000000</v>
      </c>
      <c r="W35" s="73">
        <f t="shared" si="23"/>
        <v>20000000</v>
      </c>
      <c r="X35" s="73">
        <f t="shared" si="23"/>
        <v>20000000</v>
      </c>
      <c r="Y35" s="73">
        <f t="shared" si="23"/>
        <v>20000000</v>
      </c>
      <c r="Z35" s="73">
        <f t="shared" si="23"/>
        <v>20000000</v>
      </c>
      <c r="AA35" s="73">
        <f t="shared" si="23"/>
        <v>0</v>
      </c>
      <c r="AB35" s="73">
        <f t="shared" si="23"/>
        <v>0</v>
      </c>
      <c r="AC35" s="73">
        <f t="shared" si="23"/>
        <v>0</v>
      </c>
      <c r="AD35" s="73">
        <f t="shared" si="23"/>
        <v>0</v>
      </c>
      <c r="AE35" s="73">
        <f t="shared" si="33"/>
        <v>0</v>
      </c>
      <c r="AF35" s="73">
        <f t="shared" si="33"/>
        <v>0</v>
      </c>
      <c r="AG35" s="73">
        <f t="shared" si="33"/>
        <v>0</v>
      </c>
      <c r="AH35" s="73">
        <f t="shared" si="33"/>
        <v>0</v>
      </c>
      <c r="AI35" s="73">
        <f t="shared" si="33"/>
        <v>0</v>
      </c>
      <c r="AJ35" s="73">
        <f t="shared" si="33"/>
        <v>0</v>
      </c>
      <c r="AK35" s="73">
        <f t="shared" si="33"/>
        <v>0</v>
      </c>
      <c r="AL35" s="73">
        <f t="shared" si="33"/>
        <v>0</v>
      </c>
      <c r="AM35" s="73">
        <f t="shared" si="33"/>
        <v>0</v>
      </c>
      <c r="AN35" s="73">
        <f t="shared" si="33"/>
        <v>0</v>
      </c>
      <c r="AO35" s="73">
        <f t="shared" si="33"/>
        <v>0</v>
      </c>
      <c r="AP35" s="73">
        <f t="shared" si="33"/>
        <v>0</v>
      </c>
      <c r="AQ35" s="73">
        <f t="shared" si="33"/>
        <v>0</v>
      </c>
      <c r="AR35" s="73">
        <f t="shared" si="33"/>
        <v>0</v>
      </c>
      <c r="AS35" s="73">
        <f t="shared" si="33"/>
        <v>0</v>
      </c>
      <c r="AT35" s="73">
        <f t="shared" si="33"/>
        <v>0</v>
      </c>
      <c r="AU35" s="73">
        <f t="shared" si="28"/>
        <v>0</v>
      </c>
      <c r="AV35" s="73">
        <f t="shared" si="28"/>
        <v>0</v>
      </c>
      <c r="AW35" s="73">
        <f t="shared" si="28"/>
        <v>0</v>
      </c>
      <c r="AX35" s="73">
        <f t="shared" si="28"/>
        <v>0</v>
      </c>
      <c r="AY35" s="73">
        <f t="shared" si="28"/>
        <v>0</v>
      </c>
      <c r="AZ35" s="73">
        <f t="shared" si="28"/>
        <v>0</v>
      </c>
      <c r="BA35" s="73">
        <f t="shared" si="28"/>
        <v>0</v>
      </c>
      <c r="BB35" s="73">
        <f t="shared" si="24"/>
        <v>0</v>
      </c>
      <c r="BC35" s="73">
        <f t="shared" si="24"/>
        <v>0</v>
      </c>
      <c r="BD35" s="73">
        <f t="shared" si="24"/>
        <v>0</v>
      </c>
      <c r="BE35" s="73">
        <f t="shared" si="24"/>
        <v>0</v>
      </c>
      <c r="BF35" s="73">
        <f t="shared" si="24"/>
        <v>0</v>
      </c>
      <c r="BG35" s="73">
        <f t="shared" si="24"/>
        <v>0</v>
      </c>
      <c r="BH35" s="73">
        <f t="shared" si="24"/>
        <v>0</v>
      </c>
      <c r="BI35" s="73">
        <f t="shared" si="24"/>
        <v>0</v>
      </c>
      <c r="BJ35" s="73">
        <f t="shared" si="24"/>
        <v>0</v>
      </c>
      <c r="BK35" s="73">
        <f t="shared" si="24"/>
        <v>0</v>
      </c>
      <c r="BL35" s="73">
        <f t="shared" si="24"/>
        <v>0</v>
      </c>
      <c r="BM35" s="73">
        <f t="shared" si="24"/>
        <v>0</v>
      </c>
      <c r="BN35" s="73">
        <f t="shared" si="24"/>
        <v>0</v>
      </c>
      <c r="BO35" s="73">
        <f t="shared" si="24"/>
        <v>0</v>
      </c>
      <c r="BP35" s="73">
        <f t="shared" si="24"/>
        <v>0</v>
      </c>
      <c r="BQ35" s="73">
        <f t="shared" si="24"/>
        <v>0</v>
      </c>
      <c r="BR35" s="73">
        <f t="shared" si="18"/>
        <v>0</v>
      </c>
      <c r="BS35" s="73">
        <f t="shared" si="34"/>
        <v>0</v>
      </c>
      <c r="BT35" s="73">
        <f t="shared" si="34"/>
        <v>0</v>
      </c>
      <c r="BU35" s="73">
        <f t="shared" si="34"/>
        <v>0</v>
      </c>
      <c r="BV35" s="73">
        <f t="shared" si="34"/>
        <v>0</v>
      </c>
      <c r="BW35" s="73">
        <f t="shared" si="34"/>
        <v>0</v>
      </c>
      <c r="BX35" s="73">
        <f t="shared" si="34"/>
        <v>0</v>
      </c>
      <c r="BY35" s="73">
        <f t="shared" si="34"/>
        <v>0</v>
      </c>
      <c r="BZ35" s="73">
        <f t="shared" si="34"/>
        <v>0</v>
      </c>
      <c r="CA35" s="73">
        <f t="shared" si="34"/>
        <v>0</v>
      </c>
      <c r="CB35" s="73">
        <f t="shared" si="34"/>
        <v>0</v>
      </c>
      <c r="CC35" s="73">
        <f t="shared" si="34"/>
        <v>0</v>
      </c>
      <c r="CD35" s="73">
        <f t="shared" si="34"/>
        <v>0</v>
      </c>
      <c r="CE35" s="73">
        <f t="shared" si="34"/>
        <v>0</v>
      </c>
      <c r="CF35" s="73">
        <f t="shared" si="34"/>
        <v>0</v>
      </c>
      <c r="CG35" s="73">
        <f t="shared" si="34"/>
        <v>0</v>
      </c>
      <c r="CH35" s="73">
        <f t="shared" si="34"/>
        <v>0</v>
      </c>
      <c r="CI35" s="73">
        <f t="shared" si="29"/>
        <v>0</v>
      </c>
      <c r="CJ35" s="73">
        <f t="shared" si="29"/>
        <v>0</v>
      </c>
      <c r="CK35" s="73">
        <f t="shared" si="29"/>
        <v>0</v>
      </c>
      <c r="CL35" s="73">
        <f t="shared" si="29"/>
        <v>0</v>
      </c>
      <c r="CM35" s="73">
        <f t="shared" si="29"/>
        <v>0</v>
      </c>
      <c r="CN35" s="73">
        <f t="shared" si="29"/>
        <v>0</v>
      </c>
      <c r="CO35" s="73">
        <f t="shared" si="29"/>
        <v>0</v>
      </c>
      <c r="CP35" s="73">
        <f t="shared" si="29"/>
        <v>0</v>
      </c>
      <c r="CQ35" s="73">
        <f t="shared" si="29"/>
        <v>0</v>
      </c>
      <c r="CR35" s="73">
        <f t="shared" si="29"/>
        <v>0</v>
      </c>
      <c r="CS35" s="73">
        <f t="shared" si="29"/>
        <v>0</v>
      </c>
      <c r="CT35" s="73">
        <f t="shared" si="29"/>
        <v>0</v>
      </c>
      <c r="CU35" s="73">
        <f t="shared" si="29"/>
        <v>0</v>
      </c>
      <c r="CV35" s="73">
        <f t="shared" si="30"/>
        <v>0</v>
      </c>
      <c r="CW35" s="73">
        <f t="shared" si="30"/>
        <v>0</v>
      </c>
      <c r="CX35" s="73">
        <f t="shared" si="30"/>
        <v>0</v>
      </c>
      <c r="CY35" s="73">
        <f t="shared" si="30"/>
        <v>0</v>
      </c>
      <c r="CZ35" s="73">
        <f t="shared" si="30"/>
        <v>0</v>
      </c>
      <c r="DA35" s="73">
        <f t="shared" si="30"/>
        <v>0</v>
      </c>
      <c r="DB35" s="73">
        <f t="shared" si="30"/>
        <v>0</v>
      </c>
      <c r="DC35" s="73">
        <f t="shared" si="30"/>
        <v>0</v>
      </c>
      <c r="DD35" s="73">
        <f t="shared" si="30"/>
        <v>0</v>
      </c>
      <c r="DE35" s="73">
        <f t="shared" si="30"/>
        <v>0</v>
      </c>
      <c r="DF35" s="73">
        <f t="shared" si="30"/>
        <v>0</v>
      </c>
      <c r="DG35" s="73">
        <f t="shared" si="30"/>
        <v>0</v>
      </c>
      <c r="DH35" s="73">
        <f t="shared" si="30"/>
        <v>0</v>
      </c>
      <c r="DI35" s="73">
        <f t="shared" si="30"/>
        <v>0</v>
      </c>
      <c r="DJ35" s="73">
        <f t="shared" si="30"/>
        <v>0</v>
      </c>
      <c r="DK35" s="73">
        <f t="shared" si="30"/>
        <v>0</v>
      </c>
      <c r="DL35" s="73">
        <f t="shared" si="25"/>
        <v>0</v>
      </c>
      <c r="DM35" s="73">
        <f t="shared" si="20"/>
        <v>0</v>
      </c>
      <c r="DN35" s="73">
        <f t="shared" si="31"/>
        <v>0</v>
      </c>
      <c r="DO35" s="73">
        <f t="shared" si="31"/>
        <v>0</v>
      </c>
      <c r="DP35" s="73">
        <f t="shared" si="31"/>
        <v>0</v>
      </c>
      <c r="DQ35" s="73">
        <f t="shared" si="31"/>
        <v>0</v>
      </c>
      <c r="DR35" s="73">
        <f t="shared" si="31"/>
        <v>0</v>
      </c>
      <c r="DS35" s="73">
        <f t="shared" si="31"/>
        <v>0</v>
      </c>
      <c r="DT35" s="73">
        <f t="shared" si="31"/>
        <v>0</v>
      </c>
      <c r="DU35" s="73">
        <f t="shared" si="31"/>
        <v>0</v>
      </c>
      <c r="DV35" s="73">
        <f t="shared" si="31"/>
        <v>0</v>
      </c>
      <c r="DW35" s="73">
        <f t="shared" si="31"/>
        <v>0</v>
      </c>
      <c r="DX35" s="73">
        <f t="shared" si="31"/>
        <v>0</v>
      </c>
      <c r="DY35" s="73">
        <f t="shared" si="31"/>
        <v>0</v>
      </c>
      <c r="DZ35" s="73">
        <f t="shared" si="31"/>
        <v>0</v>
      </c>
      <c r="EA35" s="73">
        <f t="shared" si="31"/>
        <v>0</v>
      </c>
      <c r="EB35" s="73">
        <f t="shared" si="31"/>
        <v>0</v>
      </c>
      <c r="EC35" s="73">
        <f t="shared" si="31"/>
        <v>0</v>
      </c>
      <c r="ED35" s="73">
        <f t="shared" si="26"/>
        <v>0</v>
      </c>
      <c r="EE35" s="73">
        <f t="shared" si="26"/>
        <v>0</v>
      </c>
      <c r="EF35" s="73">
        <f t="shared" si="26"/>
        <v>0</v>
      </c>
      <c r="EG35" s="73">
        <f t="shared" si="26"/>
        <v>0</v>
      </c>
      <c r="EH35" s="73">
        <f t="shared" si="26"/>
        <v>0</v>
      </c>
      <c r="EI35" s="73">
        <f t="shared" si="26"/>
        <v>0</v>
      </c>
      <c r="EJ35" s="73">
        <f t="shared" si="26"/>
        <v>0</v>
      </c>
      <c r="EK35" s="73">
        <f t="shared" si="26"/>
        <v>0</v>
      </c>
      <c r="EL35" s="73">
        <f t="shared" si="26"/>
        <v>0</v>
      </c>
      <c r="EM35" s="73">
        <f t="shared" si="26"/>
        <v>0</v>
      </c>
      <c r="EN35" s="73">
        <f t="shared" si="26"/>
        <v>0</v>
      </c>
      <c r="EO35" s="73">
        <f t="shared" si="26"/>
        <v>0</v>
      </c>
      <c r="EP35" s="73">
        <f t="shared" si="26"/>
        <v>0</v>
      </c>
      <c r="EQ35" s="73">
        <f t="shared" si="26"/>
        <v>0</v>
      </c>
      <c r="ER35" s="73">
        <f t="shared" si="26"/>
        <v>0</v>
      </c>
      <c r="ES35" s="73">
        <f t="shared" si="37"/>
        <v>0</v>
      </c>
      <c r="ET35" s="74">
        <f t="shared" si="37"/>
        <v>0</v>
      </c>
    </row>
    <row r="36" spans="1:150" x14ac:dyDescent="0.35">
      <c r="A36" s="56">
        <f t="shared" si="35"/>
        <v>11</v>
      </c>
      <c r="B36" t="s">
        <v>19</v>
      </c>
      <c r="C36" s="57">
        <f>'Paramètres du time series model'!$B$2</f>
        <v>45809</v>
      </c>
      <c r="D36" s="57">
        <f t="shared" si="32"/>
        <v>46142</v>
      </c>
      <c r="E36">
        <f t="shared" si="36"/>
        <v>11</v>
      </c>
      <c r="F36" s="64">
        <f>VLOOKUP(B36,'Paramètres du time series model'!$G$14:$I$18,3,FALSE)</f>
        <v>20000000</v>
      </c>
      <c r="G36" s="72">
        <f t="shared" si="27"/>
        <v>20000000</v>
      </c>
      <c r="H36" s="73">
        <f t="shared" si="27"/>
        <v>20000000</v>
      </c>
      <c r="I36" s="73">
        <f t="shared" si="27"/>
        <v>20000000</v>
      </c>
      <c r="J36" s="73">
        <f t="shared" si="27"/>
        <v>20000000</v>
      </c>
      <c r="K36" s="73">
        <f t="shared" si="27"/>
        <v>20000000</v>
      </c>
      <c r="L36" s="73">
        <f t="shared" si="27"/>
        <v>20000000</v>
      </c>
      <c r="M36" s="73">
        <f t="shared" si="27"/>
        <v>20000000</v>
      </c>
      <c r="N36" s="73">
        <f t="shared" si="27"/>
        <v>20000000</v>
      </c>
      <c r="O36" s="73">
        <f t="shared" si="27"/>
        <v>20000000</v>
      </c>
      <c r="P36" s="73">
        <f t="shared" si="27"/>
        <v>20000000</v>
      </c>
      <c r="Q36" s="73">
        <f t="shared" si="27"/>
        <v>20000000</v>
      </c>
      <c r="R36" s="73">
        <f t="shared" si="27"/>
        <v>20000000</v>
      </c>
      <c r="S36" s="73">
        <f t="shared" si="27"/>
        <v>20000000</v>
      </c>
      <c r="T36" s="73">
        <f t="shared" si="27"/>
        <v>20000000</v>
      </c>
      <c r="U36" s="73">
        <f t="shared" si="27"/>
        <v>20000000</v>
      </c>
      <c r="V36" s="73">
        <f t="shared" si="27"/>
        <v>20000000</v>
      </c>
      <c r="W36" s="73">
        <f t="shared" si="23"/>
        <v>20000000</v>
      </c>
      <c r="X36" s="73">
        <f t="shared" si="23"/>
        <v>20000000</v>
      </c>
      <c r="Y36" s="73">
        <f t="shared" si="23"/>
        <v>20000000</v>
      </c>
      <c r="Z36" s="73">
        <f t="shared" si="23"/>
        <v>20000000</v>
      </c>
      <c r="AA36" s="73">
        <f t="shared" si="23"/>
        <v>20000000</v>
      </c>
      <c r="AB36" s="73">
        <f t="shared" si="23"/>
        <v>20000000</v>
      </c>
      <c r="AC36" s="73">
        <f t="shared" si="23"/>
        <v>0</v>
      </c>
      <c r="AD36" s="73">
        <f t="shared" si="23"/>
        <v>0</v>
      </c>
      <c r="AE36" s="73">
        <f t="shared" si="33"/>
        <v>0</v>
      </c>
      <c r="AF36" s="73">
        <f t="shared" si="33"/>
        <v>0</v>
      </c>
      <c r="AG36" s="73">
        <f t="shared" si="33"/>
        <v>0</v>
      </c>
      <c r="AH36" s="73">
        <f t="shared" si="33"/>
        <v>0</v>
      </c>
      <c r="AI36" s="73">
        <f t="shared" si="33"/>
        <v>0</v>
      </c>
      <c r="AJ36" s="73">
        <f t="shared" si="33"/>
        <v>0</v>
      </c>
      <c r="AK36" s="73">
        <f t="shared" si="33"/>
        <v>0</v>
      </c>
      <c r="AL36" s="73">
        <f t="shared" si="33"/>
        <v>0</v>
      </c>
      <c r="AM36" s="73">
        <f t="shared" si="33"/>
        <v>0</v>
      </c>
      <c r="AN36" s="73">
        <f t="shared" si="33"/>
        <v>0</v>
      </c>
      <c r="AO36" s="73">
        <f t="shared" si="33"/>
        <v>0</v>
      </c>
      <c r="AP36" s="73">
        <f t="shared" si="33"/>
        <v>0</v>
      </c>
      <c r="AQ36" s="73">
        <f t="shared" si="33"/>
        <v>0</v>
      </c>
      <c r="AR36" s="73">
        <f t="shared" si="33"/>
        <v>0</v>
      </c>
      <c r="AS36" s="73">
        <f t="shared" si="33"/>
        <v>0</v>
      </c>
      <c r="AT36" s="73">
        <f t="shared" si="33"/>
        <v>0</v>
      </c>
      <c r="AU36" s="73">
        <f t="shared" si="28"/>
        <v>0</v>
      </c>
      <c r="AV36" s="73">
        <f t="shared" si="28"/>
        <v>0</v>
      </c>
      <c r="AW36" s="73">
        <f t="shared" si="28"/>
        <v>0</v>
      </c>
      <c r="AX36" s="73">
        <f t="shared" si="28"/>
        <v>0</v>
      </c>
      <c r="AY36" s="73">
        <f t="shared" si="28"/>
        <v>0</v>
      </c>
      <c r="AZ36" s="73">
        <f t="shared" si="28"/>
        <v>0</v>
      </c>
      <c r="BA36" s="73">
        <f t="shared" si="28"/>
        <v>0</v>
      </c>
      <c r="BB36" s="73">
        <f t="shared" si="24"/>
        <v>0</v>
      </c>
      <c r="BC36" s="73">
        <f t="shared" si="24"/>
        <v>0</v>
      </c>
      <c r="BD36" s="73">
        <f t="shared" si="24"/>
        <v>0</v>
      </c>
      <c r="BE36" s="73">
        <f t="shared" si="24"/>
        <v>0</v>
      </c>
      <c r="BF36" s="73">
        <f t="shared" si="24"/>
        <v>0</v>
      </c>
      <c r="BG36" s="73">
        <f t="shared" si="24"/>
        <v>0</v>
      </c>
      <c r="BH36" s="73">
        <f t="shared" si="24"/>
        <v>0</v>
      </c>
      <c r="BI36" s="73">
        <f t="shared" si="24"/>
        <v>0</v>
      </c>
      <c r="BJ36" s="73">
        <f t="shared" si="24"/>
        <v>0</v>
      </c>
      <c r="BK36" s="73">
        <f t="shared" si="24"/>
        <v>0</v>
      </c>
      <c r="BL36" s="73">
        <f t="shared" si="24"/>
        <v>0</v>
      </c>
      <c r="BM36" s="73">
        <f t="shared" si="24"/>
        <v>0</v>
      </c>
      <c r="BN36" s="73">
        <f t="shared" si="24"/>
        <v>0</v>
      </c>
      <c r="BO36" s="73">
        <f t="shared" si="24"/>
        <v>0</v>
      </c>
      <c r="BP36" s="73">
        <f t="shared" si="24"/>
        <v>0</v>
      </c>
      <c r="BQ36" s="73">
        <f t="shared" si="24"/>
        <v>0</v>
      </c>
      <c r="BR36" s="73">
        <f t="shared" si="18"/>
        <v>0</v>
      </c>
      <c r="BS36" s="73">
        <f t="shared" si="34"/>
        <v>0</v>
      </c>
      <c r="BT36" s="73">
        <f t="shared" si="34"/>
        <v>0</v>
      </c>
      <c r="BU36" s="73">
        <f t="shared" si="34"/>
        <v>0</v>
      </c>
      <c r="BV36" s="73">
        <f t="shared" si="34"/>
        <v>0</v>
      </c>
      <c r="BW36" s="73">
        <f t="shared" si="34"/>
        <v>0</v>
      </c>
      <c r="BX36" s="73">
        <f t="shared" si="34"/>
        <v>0</v>
      </c>
      <c r="BY36" s="73">
        <f t="shared" si="34"/>
        <v>0</v>
      </c>
      <c r="BZ36" s="73">
        <f t="shared" si="34"/>
        <v>0</v>
      </c>
      <c r="CA36" s="73">
        <f t="shared" si="34"/>
        <v>0</v>
      </c>
      <c r="CB36" s="73">
        <f t="shared" si="34"/>
        <v>0</v>
      </c>
      <c r="CC36" s="73">
        <f t="shared" si="34"/>
        <v>0</v>
      </c>
      <c r="CD36" s="73">
        <f t="shared" si="34"/>
        <v>0</v>
      </c>
      <c r="CE36" s="73">
        <f t="shared" si="34"/>
        <v>0</v>
      </c>
      <c r="CF36" s="73">
        <f t="shared" si="34"/>
        <v>0</v>
      </c>
      <c r="CG36" s="73">
        <f t="shared" si="34"/>
        <v>0</v>
      </c>
      <c r="CH36" s="73">
        <f t="shared" si="34"/>
        <v>0</v>
      </c>
      <c r="CI36" s="73">
        <f t="shared" si="29"/>
        <v>0</v>
      </c>
      <c r="CJ36" s="73">
        <f t="shared" si="29"/>
        <v>0</v>
      </c>
      <c r="CK36" s="73">
        <f t="shared" si="29"/>
        <v>0</v>
      </c>
      <c r="CL36" s="73">
        <f t="shared" si="29"/>
        <v>0</v>
      </c>
      <c r="CM36" s="73">
        <f t="shared" si="29"/>
        <v>0</v>
      </c>
      <c r="CN36" s="73">
        <f t="shared" si="29"/>
        <v>0</v>
      </c>
      <c r="CO36" s="73">
        <f t="shared" si="29"/>
        <v>0</v>
      </c>
      <c r="CP36" s="73">
        <f t="shared" si="29"/>
        <v>0</v>
      </c>
      <c r="CQ36" s="73">
        <f t="shared" si="29"/>
        <v>0</v>
      </c>
      <c r="CR36" s="73">
        <f t="shared" si="29"/>
        <v>0</v>
      </c>
      <c r="CS36" s="73">
        <f t="shared" si="29"/>
        <v>0</v>
      </c>
      <c r="CT36" s="73">
        <f t="shared" si="29"/>
        <v>0</v>
      </c>
      <c r="CU36" s="73">
        <f t="shared" si="29"/>
        <v>0</v>
      </c>
      <c r="CV36" s="73">
        <f t="shared" si="30"/>
        <v>0</v>
      </c>
      <c r="CW36" s="73">
        <f t="shared" si="30"/>
        <v>0</v>
      </c>
      <c r="CX36" s="73">
        <f t="shared" si="30"/>
        <v>0</v>
      </c>
      <c r="CY36" s="73">
        <f t="shared" si="30"/>
        <v>0</v>
      </c>
      <c r="CZ36" s="73">
        <f t="shared" si="30"/>
        <v>0</v>
      </c>
      <c r="DA36" s="73">
        <f t="shared" si="30"/>
        <v>0</v>
      </c>
      <c r="DB36" s="73">
        <f t="shared" si="30"/>
        <v>0</v>
      </c>
      <c r="DC36" s="73">
        <f t="shared" si="30"/>
        <v>0</v>
      </c>
      <c r="DD36" s="73">
        <f t="shared" si="30"/>
        <v>0</v>
      </c>
      <c r="DE36" s="73">
        <f t="shared" si="30"/>
        <v>0</v>
      </c>
      <c r="DF36" s="73">
        <f t="shared" si="30"/>
        <v>0</v>
      </c>
      <c r="DG36" s="73">
        <f t="shared" si="30"/>
        <v>0</v>
      </c>
      <c r="DH36" s="73">
        <f t="shared" si="30"/>
        <v>0</v>
      </c>
      <c r="DI36" s="73">
        <f t="shared" si="30"/>
        <v>0</v>
      </c>
      <c r="DJ36" s="73">
        <f t="shared" si="30"/>
        <v>0</v>
      </c>
      <c r="DK36" s="73">
        <f t="shared" si="30"/>
        <v>0</v>
      </c>
      <c r="DL36" s="73">
        <f t="shared" si="25"/>
        <v>0</v>
      </c>
      <c r="DM36" s="73">
        <f t="shared" si="20"/>
        <v>0</v>
      </c>
      <c r="DN36" s="73">
        <f t="shared" si="31"/>
        <v>0</v>
      </c>
      <c r="DO36" s="73">
        <f t="shared" si="31"/>
        <v>0</v>
      </c>
      <c r="DP36" s="73">
        <f t="shared" si="31"/>
        <v>0</v>
      </c>
      <c r="DQ36" s="73">
        <f t="shared" si="31"/>
        <v>0</v>
      </c>
      <c r="DR36" s="73">
        <f t="shared" si="31"/>
        <v>0</v>
      </c>
      <c r="DS36" s="73">
        <f t="shared" si="31"/>
        <v>0</v>
      </c>
      <c r="DT36" s="73">
        <f t="shared" si="31"/>
        <v>0</v>
      </c>
      <c r="DU36" s="73">
        <f t="shared" si="31"/>
        <v>0</v>
      </c>
      <c r="DV36" s="73">
        <f t="shared" si="31"/>
        <v>0</v>
      </c>
      <c r="DW36" s="73">
        <f t="shared" si="31"/>
        <v>0</v>
      </c>
      <c r="DX36" s="73">
        <f t="shared" si="31"/>
        <v>0</v>
      </c>
      <c r="DY36" s="73">
        <f t="shared" si="31"/>
        <v>0</v>
      </c>
      <c r="DZ36" s="73">
        <f t="shared" si="31"/>
        <v>0</v>
      </c>
      <c r="EA36" s="73">
        <f t="shared" si="31"/>
        <v>0</v>
      </c>
      <c r="EB36" s="73">
        <f t="shared" si="31"/>
        <v>0</v>
      </c>
      <c r="EC36" s="73">
        <f t="shared" si="31"/>
        <v>0</v>
      </c>
      <c r="ED36" s="73">
        <f t="shared" si="26"/>
        <v>0</v>
      </c>
      <c r="EE36" s="73">
        <f t="shared" si="26"/>
        <v>0</v>
      </c>
      <c r="EF36" s="73">
        <f t="shared" si="26"/>
        <v>0</v>
      </c>
      <c r="EG36" s="73">
        <f t="shared" si="26"/>
        <v>0</v>
      </c>
      <c r="EH36" s="73">
        <f t="shared" si="26"/>
        <v>0</v>
      </c>
      <c r="EI36" s="73">
        <f t="shared" si="26"/>
        <v>0</v>
      </c>
      <c r="EJ36" s="73">
        <f t="shared" si="26"/>
        <v>0</v>
      </c>
      <c r="EK36" s="73">
        <f t="shared" si="26"/>
        <v>0</v>
      </c>
      <c r="EL36" s="73">
        <f t="shared" si="26"/>
        <v>0</v>
      </c>
      <c r="EM36" s="73">
        <f t="shared" si="26"/>
        <v>0</v>
      </c>
      <c r="EN36" s="73">
        <f t="shared" si="26"/>
        <v>0</v>
      </c>
      <c r="EO36" s="73">
        <f t="shared" si="26"/>
        <v>0</v>
      </c>
      <c r="EP36" s="73">
        <f t="shared" si="26"/>
        <v>0</v>
      </c>
      <c r="EQ36" s="73">
        <f t="shared" si="26"/>
        <v>0</v>
      </c>
      <c r="ER36" s="73">
        <f t="shared" si="26"/>
        <v>0</v>
      </c>
      <c r="ES36" s="73">
        <f t="shared" si="37"/>
        <v>0</v>
      </c>
      <c r="ET36" s="74">
        <f t="shared" si="37"/>
        <v>0</v>
      </c>
    </row>
    <row r="37" spans="1:150" ht="15" thickBot="1" x14ac:dyDescent="0.4">
      <c r="A37" s="56">
        <f t="shared" si="35"/>
        <v>12</v>
      </c>
      <c r="B37" t="s">
        <v>19</v>
      </c>
      <c r="C37" s="57">
        <f>'Paramètres du time series model'!$B$2</f>
        <v>45809</v>
      </c>
      <c r="D37" s="57">
        <f t="shared" si="32"/>
        <v>46173</v>
      </c>
      <c r="E37">
        <f t="shared" si="36"/>
        <v>12</v>
      </c>
      <c r="F37" s="64">
        <f>VLOOKUP(B37,'Paramètres du time series model'!$G$14:$I$18,3,FALSE)</f>
        <v>20000000</v>
      </c>
      <c r="G37" s="72">
        <f t="shared" si="27"/>
        <v>20000000</v>
      </c>
      <c r="H37" s="73">
        <f t="shared" si="27"/>
        <v>20000000</v>
      </c>
      <c r="I37" s="73">
        <f t="shared" si="27"/>
        <v>20000000</v>
      </c>
      <c r="J37" s="73">
        <f t="shared" si="27"/>
        <v>20000000</v>
      </c>
      <c r="K37" s="73">
        <f t="shared" si="27"/>
        <v>20000000</v>
      </c>
      <c r="L37" s="73">
        <f t="shared" si="27"/>
        <v>20000000</v>
      </c>
      <c r="M37" s="73">
        <f t="shared" si="27"/>
        <v>20000000</v>
      </c>
      <c r="N37" s="73">
        <f t="shared" si="27"/>
        <v>20000000</v>
      </c>
      <c r="O37" s="73">
        <f t="shared" si="27"/>
        <v>20000000</v>
      </c>
      <c r="P37" s="73">
        <f t="shared" si="27"/>
        <v>20000000</v>
      </c>
      <c r="Q37" s="73">
        <f t="shared" si="27"/>
        <v>20000000</v>
      </c>
      <c r="R37" s="73">
        <f t="shared" si="27"/>
        <v>20000000</v>
      </c>
      <c r="S37" s="73">
        <f t="shared" si="27"/>
        <v>20000000</v>
      </c>
      <c r="T37" s="73">
        <f t="shared" si="27"/>
        <v>20000000</v>
      </c>
      <c r="U37" s="73">
        <f t="shared" si="27"/>
        <v>20000000</v>
      </c>
      <c r="V37" s="73">
        <f t="shared" si="27"/>
        <v>20000000</v>
      </c>
      <c r="W37" s="73">
        <f t="shared" si="23"/>
        <v>20000000</v>
      </c>
      <c r="X37" s="73">
        <f t="shared" si="23"/>
        <v>20000000</v>
      </c>
      <c r="Y37" s="73">
        <f t="shared" si="23"/>
        <v>20000000</v>
      </c>
      <c r="Z37" s="73">
        <f t="shared" si="23"/>
        <v>20000000</v>
      </c>
      <c r="AA37" s="73">
        <f t="shared" si="23"/>
        <v>20000000</v>
      </c>
      <c r="AB37" s="73">
        <f t="shared" si="23"/>
        <v>20000000</v>
      </c>
      <c r="AC37" s="73">
        <f t="shared" si="23"/>
        <v>20000000</v>
      </c>
      <c r="AD37" s="73">
        <f t="shared" si="23"/>
        <v>20000000</v>
      </c>
      <c r="AE37" s="73">
        <f t="shared" si="33"/>
        <v>0</v>
      </c>
      <c r="AF37" s="73">
        <f t="shared" si="33"/>
        <v>0</v>
      </c>
      <c r="AG37" s="73">
        <f t="shared" si="33"/>
        <v>0</v>
      </c>
      <c r="AH37" s="73">
        <f t="shared" si="33"/>
        <v>0</v>
      </c>
      <c r="AI37" s="73">
        <f t="shared" si="33"/>
        <v>0</v>
      </c>
      <c r="AJ37" s="73">
        <f t="shared" si="33"/>
        <v>0</v>
      </c>
      <c r="AK37" s="73">
        <f t="shared" si="33"/>
        <v>0</v>
      </c>
      <c r="AL37" s="73">
        <f t="shared" si="33"/>
        <v>0</v>
      </c>
      <c r="AM37" s="73">
        <f t="shared" si="33"/>
        <v>0</v>
      </c>
      <c r="AN37" s="73">
        <f t="shared" si="33"/>
        <v>0</v>
      </c>
      <c r="AO37" s="73">
        <f t="shared" si="33"/>
        <v>0</v>
      </c>
      <c r="AP37" s="73">
        <f t="shared" si="33"/>
        <v>0</v>
      </c>
      <c r="AQ37" s="73">
        <f t="shared" si="33"/>
        <v>0</v>
      </c>
      <c r="AR37" s="73">
        <f t="shared" si="33"/>
        <v>0</v>
      </c>
      <c r="AS37" s="73">
        <f t="shared" si="33"/>
        <v>0</v>
      </c>
      <c r="AT37" s="73">
        <f t="shared" si="33"/>
        <v>0</v>
      </c>
      <c r="AU37" s="73">
        <f t="shared" si="28"/>
        <v>0</v>
      </c>
      <c r="AV37" s="73">
        <f t="shared" si="28"/>
        <v>0</v>
      </c>
      <c r="AW37" s="73">
        <f t="shared" si="28"/>
        <v>0</v>
      </c>
      <c r="AX37" s="73">
        <f t="shared" si="28"/>
        <v>0</v>
      </c>
      <c r="AY37" s="73">
        <f t="shared" si="28"/>
        <v>0</v>
      </c>
      <c r="AZ37" s="73">
        <f t="shared" si="28"/>
        <v>0</v>
      </c>
      <c r="BA37" s="73">
        <f t="shared" si="28"/>
        <v>0</v>
      </c>
      <c r="BB37" s="73">
        <f t="shared" si="24"/>
        <v>0</v>
      </c>
      <c r="BC37" s="73">
        <f t="shared" si="24"/>
        <v>0</v>
      </c>
      <c r="BD37" s="73">
        <f t="shared" si="24"/>
        <v>0</v>
      </c>
      <c r="BE37" s="73">
        <f t="shared" si="24"/>
        <v>0</v>
      </c>
      <c r="BF37" s="73">
        <f t="shared" si="24"/>
        <v>0</v>
      </c>
      <c r="BG37" s="73">
        <f t="shared" si="24"/>
        <v>0</v>
      </c>
      <c r="BH37" s="73">
        <f t="shared" si="24"/>
        <v>0</v>
      </c>
      <c r="BI37" s="73">
        <f t="shared" si="24"/>
        <v>0</v>
      </c>
      <c r="BJ37" s="73">
        <f t="shared" si="24"/>
        <v>0</v>
      </c>
      <c r="BK37" s="73">
        <f t="shared" si="24"/>
        <v>0</v>
      </c>
      <c r="BL37" s="73">
        <f t="shared" si="24"/>
        <v>0</v>
      </c>
      <c r="BM37" s="73">
        <f t="shared" si="24"/>
        <v>0</v>
      </c>
      <c r="BN37" s="73">
        <f t="shared" si="24"/>
        <v>0</v>
      </c>
      <c r="BO37" s="73">
        <f t="shared" si="24"/>
        <v>0</v>
      </c>
      <c r="BP37" s="73">
        <f t="shared" si="24"/>
        <v>0</v>
      </c>
      <c r="BQ37" s="73">
        <f t="shared" si="24"/>
        <v>0</v>
      </c>
      <c r="BR37" s="73">
        <f t="shared" si="18"/>
        <v>0</v>
      </c>
      <c r="BS37" s="73">
        <f t="shared" si="34"/>
        <v>0</v>
      </c>
      <c r="BT37" s="73">
        <f t="shared" si="34"/>
        <v>0</v>
      </c>
      <c r="BU37" s="73">
        <f t="shared" si="34"/>
        <v>0</v>
      </c>
      <c r="BV37" s="73">
        <f t="shared" si="34"/>
        <v>0</v>
      </c>
      <c r="BW37" s="73">
        <f t="shared" si="34"/>
        <v>0</v>
      </c>
      <c r="BX37" s="73">
        <f t="shared" si="34"/>
        <v>0</v>
      </c>
      <c r="BY37" s="73">
        <f t="shared" si="34"/>
        <v>0</v>
      </c>
      <c r="BZ37" s="73">
        <f t="shared" si="34"/>
        <v>0</v>
      </c>
      <c r="CA37" s="73">
        <f t="shared" si="34"/>
        <v>0</v>
      </c>
      <c r="CB37" s="73">
        <f t="shared" si="34"/>
        <v>0</v>
      </c>
      <c r="CC37" s="73">
        <f t="shared" si="34"/>
        <v>0</v>
      </c>
      <c r="CD37" s="73">
        <f t="shared" si="34"/>
        <v>0</v>
      </c>
      <c r="CE37" s="73">
        <f t="shared" si="34"/>
        <v>0</v>
      </c>
      <c r="CF37" s="73">
        <f t="shared" si="34"/>
        <v>0</v>
      </c>
      <c r="CG37" s="73">
        <f t="shared" si="34"/>
        <v>0</v>
      </c>
      <c r="CH37" s="73">
        <f t="shared" si="34"/>
        <v>0</v>
      </c>
      <c r="CI37" s="73">
        <f t="shared" si="29"/>
        <v>0</v>
      </c>
      <c r="CJ37" s="73">
        <f t="shared" si="29"/>
        <v>0</v>
      </c>
      <c r="CK37" s="73">
        <f t="shared" si="29"/>
        <v>0</v>
      </c>
      <c r="CL37" s="73">
        <f t="shared" si="29"/>
        <v>0</v>
      </c>
      <c r="CM37" s="73">
        <f t="shared" si="29"/>
        <v>0</v>
      </c>
      <c r="CN37" s="73">
        <f t="shared" si="29"/>
        <v>0</v>
      </c>
      <c r="CO37" s="73">
        <f t="shared" si="29"/>
        <v>0</v>
      </c>
      <c r="CP37" s="73">
        <f t="shared" si="29"/>
        <v>0</v>
      </c>
      <c r="CQ37" s="73">
        <f t="shared" si="29"/>
        <v>0</v>
      </c>
      <c r="CR37" s="73">
        <f t="shared" si="29"/>
        <v>0</v>
      </c>
      <c r="CS37" s="73">
        <f t="shared" si="29"/>
        <v>0</v>
      </c>
      <c r="CT37" s="73">
        <f t="shared" si="29"/>
        <v>0</v>
      </c>
      <c r="CU37" s="73">
        <f t="shared" si="29"/>
        <v>0</v>
      </c>
      <c r="CV37" s="73">
        <f t="shared" si="30"/>
        <v>0</v>
      </c>
      <c r="CW37" s="73">
        <f t="shared" si="30"/>
        <v>0</v>
      </c>
      <c r="CX37" s="73">
        <f t="shared" si="30"/>
        <v>0</v>
      </c>
      <c r="CY37" s="73">
        <f t="shared" si="30"/>
        <v>0</v>
      </c>
      <c r="CZ37" s="73">
        <f t="shared" si="30"/>
        <v>0</v>
      </c>
      <c r="DA37" s="73">
        <f t="shared" si="30"/>
        <v>0</v>
      </c>
      <c r="DB37" s="73">
        <f t="shared" si="30"/>
        <v>0</v>
      </c>
      <c r="DC37" s="73">
        <f t="shared" si="30"/>
        <v>0</v>
      </c>
      <c r="DD37" s="73">
        <f t="shared" si="30"/>
        <v>0</v>
      </c>
      <c r="DE37" s="73">
        <f t="shared" si="30"/>
        <v>0</v>
      </c>
      <c r="DF37" s="73">
        <f t="shared" si="30"/>
        <v>0</v>
      </c>
      <c r="DG37" s="73">
        <f t="shared" si="30"/>
        <v>0</v>
      </c>
      <c r="DH37" s="73">
        <f t="shared" si="30"/>
        <v>0</v>
      </c>
      <c r="DI37" s="73">
        <f t="shared" si="30"/>
        <v>0</v>
      </c>
      <c r="DJ37" s="73">
        <f t="shared" si="30"/>
        <v>0</v>
      </c>
      <c r="DK37" s="73">
        <f t="shared" si="30"/>
        <v>0</v>
      </c>
      <c r="DL37" s="73">
        <f t="shared" si="25"/>
        <v>0</v>
      </c>
      <c r="DM37" s="73">
        <f t="shared" si="20"/>
        <v>0</v>
      </c>
      <c r="DN37" s="73">
        <f t="shared" si="31"/>
        <v>0</v>
      </c>
      <c r="DO37" s="73">
        <f t="shared" si="31"/>
        <v>0</v>
      </c>
      <c r="DP37" s="73">
        <f t="shared" si="31"/>
        <v>0</v>
      </c>
      <c r="DQ37" s="73">
        <f t="shared" si="31"/>
        <v>0</v>
      </c>
      <c r="DR37" s="73">
        <f t="shared" si="31"/>
        <v>0</v>
      </c>
      <c r="DS37" s="73">
        <f t="shared" si="31"/>
        <v>0</v>
      </c>
      <c r="DT37" s="73">
        <f t="shared" si="31"/>
        <v>0</v>
      </c>
      <c r="DU37" s="73">
        <f t="shared" si="31"/>
        <v>0</v>
      </c>
      <c r="DV37" s="73">
        <f t="shared" si="31"/>
        <v>0</v>
      </c>
      <c r="DW37" s="73">
        <f t="shared" si="31"/>
        <v>0</v>
      </c>
      <c r="DX37" s="73">
        <f t="shared" si="31"/>
        <v>0</v>
      </c>
      <c r="DY37" s="73">
        <f t="shared" si="31"/>
        <v>0</v>
      </c>
      <c r="DZ37" s="73">
        <f t="shared" si="31"/>
        <v>0</v>
      </c>
      <c r="EA37" s="73">
        <f t="shared" si="31"/>
        <v>0</v>
      </c>
      <c r="EB37" s="73">
        <f t="shared" si="31"/>
        <v>0</v>
      </c>
      <c r="EC37" s="73">
        <f t="shared" si="31"/>
        <v>0</v>
      </c>
      <c r="ED37" s="73">
        <f t="shared" si="26"/>
        <v>0</v>
      </c>
      <c r="EE37" s="73">
        <f t="shared" si="26"/>
        <v>0</v>
      </c>
      <c r="EF37" s="73">
        <f t="shared" si="26"/>
        <v>0</v>
      </c>
      <c r="EG37" s="73">
        <f t="shared" si="26"/>
        <v>0</v>
      </c>
      <c r="EH37" s="73">
        <f t="shared" si="26"/>
        <v>0</v>
      </c>
      <c r="EI37" s="73">
        <f t="shared" si="26"/>
        <v>0</v>
      </c>
      <c r="EJ37" s="73">
        <f t="shared" si="26"/>
        <v>0</v>
      </c>
      <c r="EK37" s="73">
        <f t="shared" si="26"/>
        <v>0</v>
      </c>
      <c r="EL37" s="73">
        <f t="shared" si="26"/>
        <v>0</v>
      </c>
      <c r="EM37" s="73">
        <f t="shared" si="26"/>
        <v>0</v>
      </c>
      <c r="EN37" s="73">
        <f t="shared" si="26"/>
        <v>0</v>
      </c>
      <c r="EO37" s="73">
        <f t="shared" si="26"/>
        <v>0</v>
      </c>
      <c r="EP37" s="73">
        <f t="shared" si="26"/>
        <v>0</v>
      </c>
      <c r="EQ37" s="73">
        <f t="shared" si="26"/>
        <v>0</v>
      </c>
      <c r="ER37" s="73">
        <f t="shared" si="26"/>
        <v>0</v>
      </c>
      <c r="ES37" s="73">
        <f t="shared" si="37"/>
        <v>0</v>
      </c>
      <c r="ET37" s="74">
        <f t="shared" si="37"/>
        <v>0</v>
      </c>
    </row>
    <row r="38" spans="1:150" x14ac:dyDescent="0.35">
      <c r="A38" s="53">
        <f>1</f>
        <v>1</v>
      </c>
      <c r="B38" s="54" t="s">
        <v>12</v>
      </c>
      <c r="C38" s="55">
        <f>'Paramètres du time series model'!$B$2</f>
        <v>45809</v>
      </c>
      <c r="D38" s="55">
        <f t="shared" si="32"/>
        <v>45838</v>
      </c>
      <c r="E38" s="54">
        <f>1</f>
        <v>1</v>
      </c>
      <c r="F38" s="66">
        <f>VLOOKUP(B38,'Paramètres du time series model'!$G$14:$I$18,3,FALSE)</f>
        <v>3333333.3333333335</v>
      </c>
      <c r="G38" s="72">
        <f t="shared" ref="G38:V45" si="38">IF($D38&gt;=G$1,$F38,0)</f>
        <v>3333333.3333333335</v>
      </c>
      <c r="H38" s="73">
        <f t="shared" si="38"/>
        <v>3333333.3333333335</v>
      </c>
      <c r="I38" s="73">
        <f t="shared" si="38"/>
        <v>0</v>
      </c>
      <c r="J38" s="73">
        <f t="shared" si="38"/>
        <v>0</v>
      </c>
      <c r="K38" s="73">
        <f t="shared" si="38"/>
        <v>0</v>
      </c>
      <c r="L38" s="73">
        <f t="shared" si="38"/>
        <v>0</v>
      </c>
      <c r="M38" s="73">
        <f t="shared" si="38"/>
        <v>0</v>
      </c>
      <c r="N38" s="73">
        <f t="shared" si="38"/>
        <v>0</v>
      </c>
      <c r="O38" s="73">
        <f t="shared" si="38"/>
        <v>0</v>
      </c>
      <c r="P38" s="73">
        <f t="shared" si="38"/>
        <v>0</v>
      </c>
      <c r="Q38" s="73">
        <f t="shared" si="38"/>
        <v>0</v>
      </c>
      <c r="R38" s="73">
        <f t="shared" si="38"/>
        <v>0</v>
      </c>
      <c r="S38" s="73">
        <f t="shared" si="38"/>
        <v>0</v>
      </c>
      <c r="T38" s="73">
        <f t="shared" si="38"/>
        <v>0</v>
      </c>
      <c r="U38" s="73">
        <f t="shared" si="38"/>
        <v>0</v>
      </c>
      <c r="V38" s="73">
        <f t="shared" si="38"/>
        <v>0</v>
      </c>
      <c r="W38" s="73">
        <f t="shared" ref="W38:AK44" si="39">IF($D38&gt;=W$1,$F38,0)</f>
        <v>0</v>
      </c>
      <c r="X38" s="73">
        <f t="shared" si="39"/>
        <v>0</v>
      </c>
      <c r="Y38" s="73">
        <f t="shared" si="39"/>
        <v>0</v>
      </c>
      <c r="Z38" s="73">
        <f t="shared" si="39"/>
        <v>0</v>
      </c>
      <c r="AA38" s="73">
        <f t="shared" si="39"/>
        <v>0</v>
      </c>
      <c r="AB38" s="73">
        <f t="shared" si="39"/>
        <v>0</v>
      </c>
      <c r="AC38" s="73">
        <f t="shared" si="39"/>
        <v>0</v>
      </c>
      <c r="AD38" s="73">
        <f t="shared" si="39"/>
        <v>0</v>
      </c>
      <c r="AE38" s="73">
        <f t="shared" si="39"/>
        <v>0</v>
      </c>
      <c r="AF38" s="73">
        <f t="shared" si="39"/>
        <v>0</v>
      </c>
      <c r="AG38" s="73">
        <f t="shared" si="39"/>
        <v>0</v>
      </c>
      <c r="AH38" s="73">
        <f t="shared" si="39"/>
        <v>0</v>
      </c>
      <c r="AI38" s="73">
        <f t="shared" si="39"/>
        <v>0</v>
      </c>
      <c r="AJ38" s="73">
        <f t="shared" si="39"/>
        <v>0</v>
      </c>
      <c r="AK38" s="73">
        <f t="shared" si="39"/>
        <v>0</v>
      </c>
      <c r="AL38" s="73">
        <f t="shared" ref="AL38:BA48" si="40">IF($D38&gt;=AL$1,$F38,0)</f>
        <v>0</v>
      </c>
      <c r="AM38" s="73">
        <f t="shared" si="40"/>
        <v>0</v>
      </c>
      <c r="AN38" s="73">
        <f t="shared" si="40"/>
        <v>0</v>
      </c>
      <c r="AO38" s="73">
        <f t="shared" si="40"/>
        <v>0</v>
      </c>
      <c r="AP38" s="73">
        <f t="shared" si="40"/>
        <v>0</v>
      </c>
      <c r="AQ38" s="73">
        <f t="shared" si="40"/>
        <v>0</v>
      </c>
      <c r="AR38" s="73">
        <f t="shared" si="40"/>
        <v>0</v>
      </c>
      <c r="AS38" s="73">
        <f t="shared" si="40"/>
        <v>0</v>
      </c>
      <c r="AT38" s="73">
        <f t="shared" si="40"/>
        <v>0</v>
      </c>
      <c r="AU38" s="73">
        <f t="shared" si="40"/>
        <v>0</v>
      </c>
      <c r="AV38" s="73">
        <f t="shared" si="40"/>
        <v>0</v>
      </c>
      <c r="AW38" s="73">
        <f t="shared" si="40"/>
        <v>0</v>
      </c>
      <c r="AX38" s="73">
        <f t="shared" si="40"/>
        <v>0</v>
      </c>
      <c r="AY38" s="73">
        <f t="shared" si="40"/>
        <v>0</v>
      </c>
      <c r="AZ38" s="73">
        <f t="shared" si="40"/>
        <v>0</v>
      </c>
      <c r="BA38" s="73">
        <f t="shared" si="40"/>
        <v>0</v>
      </c>
      <c r="BB38" s="73">
        <f t="shared" ref="BB38:BE47" si="41">IF($D38&gt;=BB$1,$F38,0)</f>
        <v>0</v>
      </c>
      <c r="BC38" s="73">
        <f t="shared" si="41"/>
        <v>0</v>
      </c>
      <c r="BD38" s="73">
        <f t="shared" si="41"/>
        <v>0</v>
      </c>
      <c r="BE38" s="73">
        <f t="shared" si="41"/>
        <v>0</v>
      </c>
      <c r="BF38" s="73">
        <f t="shared" ref="BF38:BQ50" si="42">IF($D38&gt;=BF$1,$F38,0)</f>
        <v>0</v>
      </c>
      <c r="BG38" s="73">
        <f t="shared" si="42"/>
        <v>0</v>
      </c>
      <c r="BH38" s="73">
        <f t="shared" si="42"/>
        <v>0</v>
      </c>
      <c r="BI38" s="73">
        <f t="shared" si="42"/>
        <v>0</v>
      </c>
      <c r="BJ38" s="73">
        <f t="shared" si="42"/>
        <v>0</v>
      </c>
      <c r="BK38" s="73">
        <f t="shared" si="42"/>
        <v>0</v>
      </c>
      <c r="BL38" s="73">
        <f t="shared" si="42"/>
        <v>0</v>
      </c>
      <c r="BM38" s="73">
        <f t="shared" si="42"/>
        <v>0</v>
      </c>
      <c r="BN38" s="73">
        <f t="shared" si="42"/>
        <v>0</v>
      </c>
      <c r="BO38" s="73">
        <f t="shared" si="42"/>
        <v>0</v>
      </c>
      <c r="BP38" s="73">
        <f t="shared" si="42"/>
        <v>0</v>
      </c>
      <c r="BQ38" s="73">
        <f t="shared" si="42"/>
        <v>0</v>
      </c>
      <c r="BR38" s="73">
        <f t="shared" ref="BR38:CF48" si="43">IF($D38&gt;=BR$1,$F38,0)</f>
        <v>0</v>
      </c>
      <c r="BS38" s="73">
        <f t="shared" si="43"/>
        <v>0</v>
      </c>
      <c r="BT38" s="73">
        <f t="shared" si="43"/>
        <v>0</v>
      </c>
      <c r="BU38" s="73">
        <f t="shared" si="43"/>
        <v>0</v>
      </c>
      <c r="BV38" s="73">
        <f t="shared" si="43"/>
        <v>0</v>
      </c>
      <c r="BW38" s="73">
        <f t="shared" si="43"/>
        <v>0</v>
      </c>
      <c r="BX38" s="73">
        <f t="shared" si="43"/>
        <v>0</v>
      </c>
      <c r="BY38" s="73">
        <f t="shared" si="43"/>
        <v>0</v>
      </c>
      <c r="BZ38" s="73">
        <f t="shared" si="43"/>
        <v>0</v>
      </c>
      <c r="CA38" s="73">
        <f t="shared" si="43"/>
        <v>0</v>
      </c>
      <c r="CB38" s="73">
        <f t="shared" si="43"/>
        <v>0</v>
      </c>
      <c r="CC38" s="73">
        <f t="shared" si="43"/>
        <v>0</v>
      </c>
      <c r="CD38" s="73">
        <f t="shared" si="43"/>
        <v>0</v>
      </c>
      <c r="CE38" s="73">
        <f t="shared" si="43"/>
        <v>0</v>
      </c>
      <c r="CF38" s="73">
        <f t="shared" si="43"/>
        <v>0</v>
      </c>
      <c r="CG38" s="73">
        <f t="shared" ref="CG38:CK47" si="44">IF($D38&gt;=CG$1,$F38,0)</f>
        <v>0</v>
      </c>
      <c r="CH38" s="73">
        <f t="shared" si="44"/>
        <v>0</v>
      </c>
      <c r="CI38" s="73">
        <f t="shared" si="44"/>
        <v>0</v>
      </c>
      <c r="CJ38" s="73">
        <f t="shared" si="44"/>
        <v>0</v>
      </c>
      <c r="CK38" s="73">
        <f t="shared" si="44"/>
        <v>0</v>
      </c>
      <c r="CL38" s="73">
        <f t="shared" ref="CL38:DA49" si="45">IF($D38&gt;=CL$1,$F38,0)</f>
        <v>0</v>
      </c>
      <c r="CM38" s="73">
        <f t="shared" si="45"/>
        <v>0</v>
      </c>
      <c r="CN38" s="73">
        <f t="shared" si="45"/>
        <v>0</v>
      </c>
      <c r="CO38" s="73">
        <f t="shared" si="45"/>
        <v>0</v>
      </c>
      <c r="CP38" s="73">
        <f t="shared" si="45"/>
        <v>0</v>
      </c>
      <c r="CQ38" s="73">
        <f t="shared" si="45"/>
        <v>0</v>
      </c>
      <c r="CR38" s="73">
        <f t="shared" si="45"/>
        <v>0</v>
      </c>
      <c r="CS38" s="73">
        <f t="shared" si="45"/>
        <v>0</v>
      </c>
      <c r="CT38" s="73">
        <f t="shared" si="45"/>
        <v>0</v>
      </c>
      <c r="CU38" s="73">
        <f t="shared" si="45"/>
        <v>0</v>
      </c>
      <c r="CV38" s="73">
        <f t="shared" si="45"/>
        <v>0</v>
      </c>
      <c r="CW38" s="73">
        <f t="shared" si="45"/>
        <v>0</v>
      </c>
      <c r="CX38" s="73">
        <f t="shared" si="45"/>
        <v>0</v>
      </c>
      <c r="CY38" s="73">
        <f t="shared" si="45"/>
        <v>0</v>
      </c>
      <c r="CZ38" s="73">
        <f t="shared" si="45"/>
        <v>0</v>
      </c>
      <c r="DA38" s="73">
        <f t="shared" si="45"/>
        <v>0</v>
      </c>
      <c r="DB38" s="73">
        <f t="shared" ref="DB38:DB49" si="46">IF($D38&gt;=DB$1,$F38,0)</f>
        <v>0</v>
      </c>
      <c r="DC38" s="73">
        <f t="shared" ref="DC38:DK50" si="47">IF($D38&gt;=DC$1,$F38,0)</f>
        <v>0</v>
      </c>
      <c r="DD38" s="73">
        <f t="shared" si="47"/>
        <v>0</v>
      </c>
      <c r="DE38" s="73">
        <f t="shared" si="47"/>
        <v>0</v>
      </c>
      <c r="DF38" s="73">
        <f t="shared" si="47"/>
        <v>0</v>
      </c>
      <c r="DG38" s="73">
        <f t="shared" si="47"/>
        <v>0</v>
      </c>
      <c r="DH38" s="73">
        <f t="shared" si="47"/>
        <v>0</v>
      </c>
      <c r="DI38" s="73">
        <f t="shared" si="47"/>
        <v>0</v>
      </c>
      <c r="DJ38" s="73">
        <f t="shared" si="47"/>
        <v>0</v>
      </c>
      <c r="DK38" s="73">
        <f t="shared" si="47"/>
        <v>0</v>
      </c>
      <c r="DL38" s="73">
        <f t="shared" ref="DL38:DZ45" si="48">IF($D38&gt;=DL$1,$F38,0)</f>
        <v>0</v>
      </c>
      <c r="DM38" s="73">
        <f t="shared" si="48"/>
        <v>0</v>
      </c>
      <c r="DN38" s="73">
        <f t="shared" si="48"/>
        <v>0</v>
      </c>
      <c r="DO38" s="73">
        <f t="shared" si="48"/>
        <v>0</v>
      </c>
      <c r="DP38" s="73">
        <f t="shared" si="48"/>
        <v>0</v>
      </c>
      <c r="DQ38" s="73">
        <f t="shared" si="48"/>
        <v>0</v>
      </c>
      <c r="DR38" s="73">
        <f t="shared" si="48"/>
        <v>0</v>
      </c>
      <c r="DS38" s="73">
        <f t="shared" si="48"/>
        <v>0</v>
      </c>
      <c r="DT38" s="73">
        <f t="shared" si="48"/>
        <v>0</v>
      </c>
      <c r="DU38" s="73">
        <f t="shared" si="48"/>
        <v>0</v>
      </c>
      <c r="DV38" s="73">
        <f t="shared" si="48"/>
        <v>0</v>
      </c>
      <c r="DW38" s="73">
        <f t="shared" si="48"/>
        <v>0</v>
      </c>
      <c r="DX38" s="73">
        <f t="shared" si="48"/>
        <v>0</v>
      </c>
      <c r="DY38" s="73">
        <f t="shared" si="48"/>
        <v>0</v>
      </c>
      <c r="DZ38" s="73">
        <f t="shared" si="48"/>
        <v>0</v>
      </c>
      <c r="EA38" s="73">
        <f t="shared" ref="EA38:EB44" si="49">IF($D38&gt;=EA$1,$F38,0)</f>
        <v>0</v>
      </c>
      <c r="EB38" s="73">
        <f t="shared" si="49"/>
        <v>0</v>
      </c>
      <c r="EC38" s="73">
        <f t="shared" si="31"/>
        <v>0</v>
      </c>
      <c r="ED38" s="73">
        <f t="shared" ref="ED38:ES49" si="50">IF($D38&gt;=ED$1,$F38,0)</f>
        <v>0</v>
      </c>
      <c r="EE38" s="73">
        <f t="shared" si="50"/>
        <v>0</v>
      </c>
      <c r="EF38" s="73">
        <f t="shared" si="50"/>
        <v>0</v>
      </c>
      <c r="EG38" s="73">
        <f t="shared" si="50"/>
        <v>0</v>
      </c>
      <c r="EH38" s="73">
        <f t="shared" si="50"/>
        <v>0</v>
      </c>
      <c r="EI38" s="73">
        <f t="shared" si="50"/>
        <v>0</v>
      </c>
      <c r="EJ38" s="73">
        <f t="shared" si="50"/>
        <v>0</v>
      </c>
      <c r="EK38" s="73">
        <f t="shared" si="50"/>
        <v>0</v>
      </c>
      <c r="EL38" s="73">
        <f t="shared" si="50"/>
        <v>0</v>
      </c>
      <c r="EM38" s="73">
        <f t="shared" si="50"/>
        <v>0</v>
      </c>
      <c r="EN38" s="73">
        <f t="shared" si="50"/>
        <v>0</v>
      </c>
      <c r="EO38" s="73">
        <f t="shared" si="50"/>
        <v>0</v>
      </c>
      <c r="EP38" s="73">
        <f t="shared" si="50"/>
        <v>0</v>
      </c>
      <c r="EQ38" s="73">
        <f t="shared" si="50"/>
        <v>0</v>
      </c>
      <c r="ER38" s="73">
        <f t="shared" si="50"/>
        <v>0</v>
      </c>
      <c r="ES38" s="73">
        <f t="shared" si="50"/>
        <v>0</v>
      </c>
      <c r="ET38" s="74">
        <f t="shared" ref="ET38:ET49" si="51">IF($D38&gt;=ET$1,$F38,0)</f>
        <v>0</v>
      </c>
    </row>
    <row r="39" spans="1:150" x14ac:dyDescent="0.35">
      <c r="A39" s="56">
        <f>A38+1</f>
        <v>2</v>
      </c>
      <c r="B39" t="s">
        <v>12</v>
      </c>
      <c r="C39" s="57">
        <f>'Paramètres du time series model'!$B$2</f>
        <v>45809</v>
      </c>
      <c r="D39" s="57">
        <f t="shared" si="32"/>
        <v>45869</v>
      </c>
      <c r="E39">
        <f>E38+1</f>
        <v>2</v>
      </c>
      <c r="F39" s="64">
        <f>VLOOKUP(B39,'Paramètres du time series model'!$G$14:$I$18,3,FALSE)</f>
        <v>3333333.3333333335</v>
      </c>
      <c r="G39" s="72">
        <f t="shared" si="38"/>
        <v>3333333.3333333335</v>
      </c>
      <c r="H39" s="73">
        <f t="shared" si="38"/>
        <v>3333333.3333333335</v>
      </c>
      <c r="I39" s="73">
        <f t="shared" si="38"/>
        <v>3333333.3333333335</v>
      </c>
      <c r="J39" s="73">
        <f t="shared" si="38"/>
        <v>3333333.3333333335</v>
      </c>
      <c r="K39" s="73">
        <f t="shared" si="38"/>
        <v>0</v>
      </c>
      <c r="L39" s="73">
        <f t="shared" si="38"/>
        <v>0</v>
      </c>
      <c r="M39" s="73">
        <f t="shared" si="38"/>
        <v>0</v>
      </c>
      <c r="N39" s="73">
        <f t="shared" si="38"/>
        <v>0</v>
      </c>
      <c r="O39" s="73">
        <f t="shared" si="38"/>
        <v>0</v>
      </c>
      <c r="P39" s="73">
        <f t="shared" si="38"/>
        <v>0</v>
      </c>
      <c r="Q39" s="73">
        <f t="shared" si="38"/>
        <v>0</v>
      </c>
      <c r="R39" s="73">
        <f t="shared" si="38"/>
        <v>0</v>
      </c>
      <c r="S39" s="73">
        <f t="shared" si="38"/>
        <v>0</v>
      </c>
      <c r="T39" s="73">
        <f t="shared" si="38"/>
        <v>0</v>
      </c>
      <c r="U39" s="73">
        <f t="shared" si="38"/>
        <v>0</v>
      </c>
      <c r="V39" s="73">
        <f t="shared" si="38"/>
        <v>0</v>
      </c>
      <c r="W39" s="73">
        <f t="shared" si="39"/>
        <v>0</v>
      </c>
      <c r="X39" s="73">
        <f t="shared" si="39"/>
        <v>0</v>
      </c>
      <c r="Y39" s="73">
        <f t="shared" si="39"/>
        <v>0</v>
      </c>
      <c r="Z39" s="73">
        <f t="shared" si="39"/>
        <v>0</v>
      </c>
      <c r="AA39" s="73">
        <f t="shared" si="39"/>
        <v>0</v>
      </c>
      <c r="AB39" s="73">
        <f t="shared" si="39"/>
        <v>0</v>
      </c>
      <c r="AC39" s="73">
        <f t="shared" si="39"/>
        <v>0</v>
      </c>
      <c r="AD39" s="73">
        <f t="shared" si="39"/>
        <v>0</v>
      </c>
      <c r="AE39" s="73">
        <f t="shared" si="39"/>
        <v>0</v>
      </c>
      <c r="AF39" s="73">
        <f t="shared" si="39"/>
        <v>0</v>
      </c>
      <c r="AG39" s="73">
        <f t="shared" si="39"/>
        <v>0</v>
      </c>
      <c r="AH39" s="73">
        <f t="shared" si="39"/>
        <v>0</v>
      </c>
      <c r="AI39" s="73">
        <f t="shared" si="39"/>
        <v>0</v>
      </c>
      <c r="AJ39" s="73">
        <f t="shared" si="39"/>
        <v>0</v>
      </c>
      <c r="AK39" s="73">
        <f t="shared" si="39"/>
        <v>0</v>
      </c>
      <c r="AL39" s="73">
        <f t="shared" si="40"/>
        <v>0</v>
      </c>
      <c r="AM39" s="73">
        <f t="shared" si="40"/>
        <v>0</v>
      </c>
      <c r="AN39" s="73">
        <f t="shared" si="40"/>
        <v>0</v>
      </c>
      <c r="AO39" s="73">
        <f t="shared" si="40"/>
        <v>0</v>
      </c>
      <c r="AP39" s="73">
        <f t="shared" si="40"/>
        <v>0</v>
      </c>
      <c r="AQ39" s="73">
        <f t="shared" si="40"/>
        <v>0</v>
      </c>
      <c r="AR39" s="73">
        <f t="shared" si="40"/>
        <v>0</v>
      </c>
      <c r="AS39" s="73">
        <f t="shared" si="40"/>
        <v>0</v>
      </c>
      <c r="AT39" s="73">
        <f t="shared" si="40"/>
        <v>0</v>
      </c>
      <c r="AU39" s="73">
        <f t="shared" si="40"/>
        <v>0</v>
      </c>
      <c r="AV39" s="73">
        <f t="shared" si="40"/>
        <v>0</v>
      </c>
      <c r="AW39" s="73">
        <f t="shared" si="40"/>
        <v>0</v>
      </c>
      <c r="AX39" s="73">
        <f t="shared" si="40"/>
        <v>0</v>
      </c>
      <c r="AY39" s="73">
        <f t="shared" si="40"/>
        <v>0</v>
      </c>
      <c r="AZ39" s="73">
        <f t="shared" si="40"/>
        <v>0</v>
      </c>
      <c r="BA39" s="73">
        <f t="shared" si="40"/>
        <v>0</v>
      </c>
      <c r="BB39" s="73">
        <f t="shared" si="41"/>
        <v>0</v>
      </c>
      <c r="BC39" s="73">
        <f t="shared" si="41"/>
        <v>0</v>
      </c>
      <c r="BD39" s="73">
        <f t="shared" si="41"/>
        <v>0</v>
      </c>
      <c r="BE39" s="73">
        <f t="shared" si="41"/>
        <v>0</v>
      </c>
      <c r="BF39" s="73">
        <f t="shared" si="42"/>
        <v>0</v>
      </c>
      <c r="BG39" s="73">
        <f t="shared" si="42"/>
        <v>0</v>
      </c>
      <c r="BH39" s="73">
        <f t="shared" si="42"/>
        <v>0</v>
      </c>
      <c r="BI39" s="73">
        <f t="shared" si="42"/>
        <v>0</v>
      </c>
      <c r="BJ39" s="73">
        <f t="shared" si="42"/>
        <v>0</v>
      </c>
      <c r="BK39" s="73">
        <f t="shared" si="42"/>
        <v>0</v>
      </c>
      <c r="BL39" s="73">
        <f t="shared" si="42"/>
        <v>0</v>
      </c>
      <c r="BM39" s="73">
        <f t="shared" si="42"/>
        <v>0</v>
      </c>
      <c r="BN39" s="73">
        <f t="shared" si="42"/>
        <v>0</v>
      </c>
      <c r="BO39" s="73">
        <f t="shared" si="42"/>
        <v>0</v>
      </c>
      <c r="BP39" s="73">
        <f t="shared" si="42"/>
        <v>0</v>
      </c>
      <c r="BQ39" s="73">
        <f t="shared" si="42"/>
        <v>0</v>
      </c>
      <c r="BR39" s="73">
        <f t="shared" si="43"/>
        <v>0</v>
      </c>
      <c r="BS39" s="73">
        <f t="shared" si="43"/>
        <v>0</v>
      </c>
      <c r="BT39" s="73">
        <f t="shared" si="43"/>
        <v>0</v>
      </c>
      <c r="BU39" s="73">
        <f t="shared" si="43"/>
        <v>0</v>
      </c>
      <c r="BV39" s="73">
        <f t="shared" si="43"/>
        <v>0</v>
      </c>
      <c r="BW39" s="73">
        <f t="shared" si="43"/>
        <v>0</v>
      </c>
      <c r="BX39" s="73">
        <f t="shared" si="43"/>
        <v>0</v>
      </c>
      <c r="BY39" s="73">
        <f t="shared" si="43"/>
        <v>0</v>
      </c>
      <c r="BZ39" s="73">
        <f t="shared" si="43"/>
        <v>0</v>
      </c>
      <c r="CA39" s="73">
        <f t="shared" si="43"/>
        <v>0</v>
      </c>
      <c r="CB39" s="73">
        <f t="shared" si="43"/>
        <v>0</v>
      </c>
      <c r="CC39" s="73">
        <f t="shared" si="43"/>
        <v>0</v>
      </c>
      <c r="CD39" s="73">
        <f t="shared" si="43"/>
        <v>0</v>
      </c>
      <c r="CE39" s="73">
        <f t="shared" si="43"/>
        <v>0</v>
      </c>
      <c r="CF39" s="73">
        <f t="shared" si="43"/>
        <v>0</v>
      </c>
      <c r="CG39" s="73">
        <f t="shared" si="44"/>
        <v>0</v>
      </c>
      <c r="CH39" s="73">
        <f t="shared" si="44"/>
        <v>0</v>
      </c>
      <c r="CI39" s="73">
        <f t="shared" si="44"/>
        <v>0</v>
      </c>
      <c r="CJ39" s="73">
        <f t="shared" si="44"/>
        <v>0</v>
      </c>
      <c r="CK39" s="73">
        <f t="shared" si="44"/>
        <v>0</v>
      </c>
      <c r="CL39" s="73">
        <f t="shared" si="45"/>
        <v>0</v>
      </c>
      <c r="CM39" s="73">
        <f t="shared" si="45"/>
        <v>0</v>
      </c>
      <c r="CN39" s="73">
        <f t="shared" si="45"/>
        <v>0</v>
      </c>
      <c r="CO39" s="73">
        <f t="shared" si="45"/>
        <v>0</v>
      </c>
      <c r="CP39" s="73">
        <f t="shared" si="45"/>
        <v>0</v>
      </c>
      <c r="CQ39" s="73">
        <f t="shared" si="45"/>
        <v>0</v>
      </c>
      <c r="CR39" s="73">
        <f t="shared" si="45"/>
        <v>0</v>
      </c>
      <c r="CS39" s="73">
        <f t="shared" si="45"/>
        <v>0</v>
      </c>
      <c r="CT39" s="73">
        <f t="shared" si="45"/>
        <v>0</v>
      </c>
      <c r="CU39" s="73">
        <f t="shared" si="45"/>
        <v>0</v>
      </c>
      <c r="CV39" s="73">
        <f t="shared" si="45"/>
        <v>0</v>
      </c>
      <c r="CW39" s="73">
        <f t="shared" si="45"/>
        <v>0</v>
      </c>
      <c r="CX39" s="73">
        <f t="shared" si="45"/>
        <v>0</v>
      </c>
      <c r="CY39" s="73">
        <f t="shared" si="45"/>
        <v>0</v>
      </c>
      <c r="CZ39" s="73">
        <f t="shared" si="45"/>
        <v>0</v>
      </c>
      <c r="DA39" s="73">
        <f t="shared" si="45"/>
        <v>0</v>
      </c>
      <c r="DB39" s="73">
        <f t="shared" si="46"/>
        <v>0</v>
      </c>
      <c r="DC39" s="73">
        <f t="shared" si="47"/>
        <v>0</v>
      </c>
      <c r="DD39" s="73">
        <f t="shared" si="47"/>
        <v>0</v>
      </c>
      <c r="DE39" s="73">
        <f t="shared" si="47"/>
        <v>0</v>
      </c>
      <c r="DF39" s="73">
        <f t="shared" si="47"/>
        <v>0</v>
      </c>
      <c r="DG39" s="73">
        <f t="shared" si="47"/>
        <v>0</v>
      </c>
      <c r="DH39" s="73">
        <f t="shared" si="47"/>
        <v>0</v>
      </c>
      <c r="DI39" s="73">
        <f t="shared" si="47"/>
        <v>0</v>
      </c>
      <c r="DJ39" s="73">
        <f t="shared" si="47"/>
        <v>0</v>
      </c>
      <c r="DK39" s="73">
        <f t="shared" si="47"/>
        <v>0</v>
      </c>
      <c r="DL39" s="73">
        <f t="shared" si="48"/>
        <v>0</v>
      </c>
      <c r="DM39" s="73">
        <f t="shared" si="48"/>
        <v>0</v>
      </c>
      <c r="DN39" s="73">
        <f t="shared" si="48"/>
        <v>0</v>
      </c>
      <c r="DO39" s="73">
        <f t="shared" si="48"/>
        <v>0</v>
      </c>
      <c r="DP39" s="73">
        <f t="shared" si="48"/>
        <v>0</v>
      </c>
      <c r="DQ39" s="73">
        <f t="shared" si="48"/>
        <v>0</v>
      </c>
      <c r="DR39" s="73">
        <f t="shared" si="48"/>
        <v>0</v>
      </c>
      <c r="DS39" s="73">
        <f t="shared" si="48"/>
        <v>0</v>
      </c>
      <c r="DT39" s="73">
        <f t="shared" si="48"/>
        <v>0</v>
      </c>
      <c r="DU39" s="73">
        <f t="shared" si="48"/>
        <v>0</v>
      </c>
      <c r="DV39" s="73">
        <f t="shared" si="48"/>
        <v>0</v>
      </c>
      <c r="DW39" s="73">
        <f t="shared" si="48"/>
        <v>0</v>
      </c>
      <c r="DX39" s="73">
        <f t="shared" si="48"/>
        <v>0</v>
      </c>
      <c r="DY39" s="73">
        <f t="shared" si="48"/>
        <v>0</v>
      </c>
      <c r="DZ39" s="73">
        <f t="shared" si="48"/>
        <v>0</v>
      </c>
      <c r="EA39" s="73">
        <f t="shared" si="49"/>
        <v>0</v>
      </c>
      <c r="EB39" s="73">
        <f t="shared" si="49"/>
        <v>0</v>
      </c>
      <c r="EC39" s="73">
        <f t="shared" si="31"/>
        <v>0</v>
      </c>
      <c r="ED39" s="73">
        <f t="shared" si="50"/>
        <v>0</v>
      </c>
      <c r="EE39" s="73">
        <f t="shared" si="50"/>
        <v>0</v>
      </c>
      <c r="EF39" s="73">
        <f t="shared" si="50"/>
        <v>0</v>
      </c>
      <c r="EG39" s="73">
        <f t="shared" si="50"/>
        <v>0</v>
      </c>
      <c r="EH39" s="73">
        <f t="shared" si="50"/>
        <v>0</v>
      </c>
      <c r="EI39" s="73">
        <f t="shared" si="50"/>
        <v>0</v>
      </c>
      <c r="EJ39" s="73">
        <f t="shared" si="50"/>
        <v>0</v>
      </c>
      <c r="EK39" s="73">
        <f t="shared" si="50"/>
        <v>0</v>
      </c>
      <c r="EL39" s="73">
        <f t="shared" si="50"/>
        <v>0</v>
      </c>
      <c r="EM39" s="73">
        <f t="shared" si="50"/>
        <v>0</v>
      </c>
      <c r="EN39" s="73">
        <f t="shared" si="50"/>
        <v>0</v>
      </c>
      <c r="EO39" s="73">
        <f t="shared" si="50"/>
        <v>0</v>
      </c>
      <c r="EP39" s="73">
        <f t="shared" si="50"/>
        <v>0</v>
      </c>
      <c r="EQ39" s="73">
        <f t="shared" si="50"/>
        <v>0</v>
      </c>
      <c r="ER39" s="73">
        <f t="shared" si="50"/>
        <v>0</v>
      </c>
      <c r="ES39" s="73">
        <f t="shared" si="50"/>
        <v>0</v>
      </c>
      <c r="ET39" s="74">
        <f t="shared" si="51"/>
        <v>0</v>
      </c>
    </row>
    <row r="40" spans="1:150" x14ac:dyDescent="0.35">
      <c r="A40" s="56">
        <f t="shared" ref="A40:A49" si="52">A39+1</f>
        <v>3</v>
      </c>
      <c r="B40" t="s">
        <v>12</v>
      </c>
      <c r="C40" s="57">
        <f>'Paramètres du time series model'!$B$2</f>
        <v>45809</v>
      </c>
      <c r="D40" s="57">
        <f t="shared" si="32"/>
        <v>45900</v>
      </c>
      <c r="E40">
        <f t="shared" ref="E40:E49" si="53">E39+1</f>
        <v>3</v>
      </c>
      <c r="F40" s="64">
        <f>VLOOKUP(B40,'Paramètres du time series model'!$G$14:$I$18,3,FALSE)</f>
        <v>3333333.3333333335</v>
      </c>
      <c r="G40" s="72">
        <f t="shared" si="38"/>
        <v>3333333.3333333335</v>
      </c>
      <c r="H40" s="73">
        <f t="shared" si="38"/>
        <v>3333333.3333333335</v>
      </c>
      <c r="I40" s="73">
        <f t="shared" si="38"/>
        <v>3333333.3333333335</v>
      </c>
      <c r="J40" s="73">
        <f t="shared" si="38"/>
        <v>3333333.3333333335</v>
      </c>
      <c r="K40" s="73">
        <f t="shared" si="38"/>
        <v>3333333.3333333335</v>
      </c>
      <c r="L40" s="73">
        <f t="shared" si="38"/>
        <v>3333333.3333333335</v>
      </c>
      <c r="M40" s="73">
        <f t="shared" si="38"/>
        <v>0</v>
      </c>
      <c r="N40" s="73">
        <f t="shared" si="38"/>
        <v>0</v>
      </c>
      <c r="O40" s="73">
        <f t="shared" si="38"/>
        <v>0</v>
      </c>
      <c r="P40" s="73">
        <f t="shared" si="38"/>
        <v>0</v>
      </c>
      <c r="Q40" s="73">
        <f t="shared" si="38"/>
        <v>0</v>
      </c>
      <c r="R40" s="73">
        <f t="shared" si="38"/>
        <v>0</v>
      </c>
      <c r="S40" s="73">
        <f t="shared" si="38"/>
        <v>0</v>
      </c>
      <c r="T40" s="73">
        <f t="shared" si="38"/>
        <v>0</v>
      </c>
      <c r="U40" s="73">
        <f t="shared" si="38"/>
        <v>0</v>
      </c>
      <c r="V40" s="73">
        <f t="shared" si="38"/>
        <v>0</v>
      </c>
      <c r="W40" s="73">
        <f t="shared" si="39"/>
        <v>0</v>
      </c>
      <c r="X40" s="73">
        <f t="shared" si="39"/>
        <v>0</v>
      </c>
      <c r="Y40" s="73">
        <f t="shared" si="39"/>
        <v>0</v>
      </c>
      <c r="Z40" s="73">
        <f t="shared" si="39"/>
        <v>0</v>
      </c>
      <c r="AA40" s="73">
        <f t="shared" si="39"/>
        <v>0</v>
      </c>
      <c r="AB40" s="73">
        <f t="shared" si="39"/>
        <v>0</v>
      </c>
      <c r="AC40" s="73">
        <f t="shared" si="39"/>
        <v>0</v>
      </c>
      <c r="AD40" s="73">
        <f t="shared" si="39"/>
        <v>0</v>
      </c>
      <c r="AE40" s="73">
        <f t="shared" si="39"/>
        <v>0</v>
      </c>
      <c r="AF40" s="73">
        <f t="shared" si="39"/>
        <v>0</v>
      </c>
      <c r="AG40" s="73">
        <f t="shared" si="39"/>
        <v>0</v>
      </c>
      <c r="AH40" s="73">
        <f t="shared" si="39"/>
        <v>0</v>
      </c>
      <c r="AI40" s="73">
        <f t="shared" si="39"/>
        <v>0</v>
      </c>
      <c r="AJ40" s="73">
        <f t="shared" si="39"/>
        <v>0</v>
      </c>
      <c r="AK40" s="73">
        <f t="shared" si="39"/>
        <v>0</v>
      </c>
      <c r="AL40" s="73">
        <f t="shared" si="40"/>
        <v>0</v>
      </c>
      <c r="AM40" s="73">
        <f t="shared" si="40"/>
        <v>0</v>
      </c>
      <c r="AN40" s="73">
        <f t="shared" si="40"/>
        <v>0</v>
      </c>
      <c r="AO40" s="73">
        <f t="shared" si="40"/>
        <v>0</v>
      </c>
      <c r="AP40" s="73">
        <f t="shared" si="40"/>
        <v>0</v>
      </c>
      <c r="AQ40" s="73">
        <f t="shared" si="40"/>
        <v>0</v>
      </c>
      <c r="AR40" s="73">
        <f t="shared" si="40"/>
        <v>0</v>
      </c>
      <c r="AS40" s="73">
        <f t="shared" si="40"/>
        <v>0</v>
      </c>
      <c r="AT40" s="73">
        <f t="shared" si="40"/>
        <v>0</v>
      </c>
      <c r="AU40" s="73">
        <f t="shared" si="40"/>
        <v>0</v>
      </c>
      <c r="AV40" s="73">
        <f t="shared" si="40"/>
        <v>0</v>
      </c>
      <c r="AW40" s="73">
        <f t="shared" si="40"/>
        <v>0</v>
      </c>
      <c r="AX40" s="73">
        <f t="shared" si="40"/>
        <v>0</v>
      </c>
      <c r="AY40" s="73">
        <f t="shared" si="40"/>
        <v>0</v>
      </c>
      <c r="AZ40" s="73">
        <f t="shared" si="40"/>
        <v>0</v>
      </c>
      <c r="BA40" s="73">
        <f t="shared" si="40"/>
        <v>0</v>
      </c>
      <c r="BB40" s="73">
        <f t="shared" si="41"/>
        <v>0</v>
      </c>
      <c r="BC40" s="73">
        <f t="shared" si="41"/>
        <v>0</v>
      </c>
      <c r="BD40" s="73">
        <f t="shared" si="41"/>
        <v>0</v>
      </c>
      <c r="BE40" s="73">
        <f t="shared" si="41"/>
        <v>0</v>
      </c>
      <c r="BF40" s="73">
        <f t="shared" si="42"/>
        <v>0</v>
      </c>
      <c r="BG40" s="73">
        <f t="shared" si="42"/>
        <v>0</v>
      </c>
      <c r="BH40" s="73">
        <f t="shared" si="42"/>
        <v>0</v>
      </c>
      <c r="BI40" s="73">
        <f t="shared" si="42"/>
        <v>0</v>
      </c>
      <c r="BJ40" s="73">
        <f t="shared" si="42"/>
        <v>0</v>
      </c>
      <c r="BK40" s="73">
        <f t="shared" si="42"/>
        <v>0</v>
      </c>
      <c r="BL40" s="73">
        <f t="shared" si="42"/>
        <v>0</v>
      </c>
      <c r="BM40" s="73">
        <f t="shared" si="42"/>
        <v>0</v>
      </c>
      <c r="BN40" s="73">
        <f t="shared" si="42"/>
        <v>0</v>
      </c>
      <c r="BO40" s="73">
        <f t="shared" si="42"/>
        <v>0</v>
      </c>
      <c r="BP40" s="73">
        <f t="shared" si="42"/>
        <v>0</v>
      </c>
      <c r="BQ40" s="73">
        <f t="shared" si="42"/>
        <v>0</v>
      </c>
      <c r="BR40" s="73">
        <f t="shared" si="43"/>
        <v>0</v>
      </c>
      <c r="BS40" s="73">
        <f t="shared" si="43"/>
        <v>0</v>
      </c>
      <c r="BT40" s="73">
        <f t="shared" si="43"/>
        <v>0</v>
      </c>
      <c r="BU40" s="73">
        <f t="shared" si="43"/>
        <v>0</v>
      </c>
      <c r="BV40" s="73">
        <f t="shared" si="43"/>
        <v>0</v>
      </c>
      <c r="BW40" s="73">
        <f t="shared" si="43"/>
        <v>0</v>
      </c>
      <c r="BX40" s="73">
        <f t="shared" si="43"/>
        <v>0</v>
      </c>
      <c r="BY40" s="73">
        <f t="shared" si="43"/>
        <v>0</v>
      </c>
      <c r="BZ40" s="73">
        <f t="shared" si="43"/>
        <v>0</v>
      </c>
      <c r="CA40" s="73">
        <f t="shared" si="43"/>
        <v>0</v>
      </c>
      <c r="CB40" s="73">
        <f t="shared" si="43"/>
        <v>0</v>
      </c>
      <c r="CC40" s="73">
        <f t="shared" si="43"/>
        <v>0</v>
      </c>
      <c r="CD40" s="73">
        <f t="shared" si="43"/>
        <v>0</v>
      </c>
      <c r="CE40" s="73">
        <f t="shared" si="43"/>
        <v>0</v>
      </c>
      <c r="CF40" s="73">
        <f t="shared" si="43"/>
        <v>0</v>
      </c>
      <c r="CG40" s="73">
        <f t="shared" si="44"/>
        <v>0</v>
      </c>
      <c r="CH40" s="73">
        <f t="shared" si="44"/>
        <v>0</v>
      </c>
      <c r="CI40" s="73">
        <f t="shared" si="44"/>
        <v>0</v>
      </c>
      <c r="CJ40" s="73">
        <f t="shared" si="44"/>
        <v>0</v>
      </c>
      <c r="CK40" s="73">
        <f t="shared" si="44"/>
        <v>0</v>
      </c>
      <c r="CL40" s="73">
        <f t="shared" si="45"/>
        <v>0</v>
      </c>
      <c r="CM40" s="73">
        <f t="shared" si="45"/>
        <v>0</v>
      </c>
      <c r="CN40" s="73">
        <f t="shared" si="45"/>
        <v>0</v>
      </c>
      <c r="CO40" s="73">
        <f t="shared" si="45"/>
        <v>0</v>
      </c>
      <c r="CP40" s="73">
        <f t="shared" si="45"/>
        <v>0</v>
      </c>
      <c r="CQ40" s="73">
        <f t="shared" si="45"/>
        <v>0</v>
      </c>
      <c r="CR40" s="73">
        <f t="shared" si="45"/>
        <v>0</v>
      </c>
      <c r="CS40" s="73">
        <f t="shared" si="45"/>
        <v>0</v>
      </c>
      <c r="CT40" s="73">
        <f t="shared" si="45"/>
        <v>0</v>
      </c>
      <c r="CU40" s="73">
        <f t="shared" si="45"/>
        <v>0</v>
      </c>
      <c r="CV40" s="73">
        <f t="shared" si="45"/>
        <v>0</v>
      </c>
      <c r="CW40" s="73">
        <f t="shared" si="45"/>
        <v>0</v>
      </c>
      <c r="CX40" s="73">
        <f t="shared" si="45"/>
        <v>0</v>
      </c>
      <c r="CY40" s="73">
        <f t="shared" si="45"/>
        <v>0</v>
      </c>
      <c r="CZ40" s="73">
        <f t="shared" si="45"/>
        <v>0</v>
      </c>
      <c r="DA40" s="73">
        <f t="shared" si="45"/>
        <v>0</v>
      </c>
      <c r="DB40" s="73">
        <f t="shared" si="46"/>
        <v>0</v>
      </c>
      <c r="DC40" s="73">
        <f t="shared" si="47"/>
        <v>0</v>
      </c>
      <c r="DD40" s="73">
        <f t="shared" si="47"/>
        <v>0</v>
      </c>
      <c r="DE40" s="73">
        <f t="shared" si="47"/>
        <v>0</v>
      </c>
      <c r="DF40" s="73">
        <f t="shared" si="47"/>
        <v>0</v>
      </c>
      <c r="DG40" s="73">
        <f t="shared" si="47"/>
        <v>0</v>
      </c>
      <c r="DH40" s="73">
        <f t="shared" si="47"/>
        <v>0</v>
      </c>
      <c r="DI40" s="73">
        <f t="shared" si="47"/>
        <v>0</v>
      </c>
      <c r="DJ40" s="73">
        <f t="shared" si="47"/>
        <v>0</v>
      </c>
      <c r="DK40" s="73">
        <f t="shared" si="47"/>
        <v>0</v>
      </c>
      <c r="DL40" s="73">
        <f t="shared" si="48"/>
        <v>0</v>
      </c>
      <c r="DM40" s="73">
        <f t="shared" si="48"/>
        <v>0</v>
      </c>
      <c r="DN40" s="73">
        <f t="shared" si="48"/>
        <v>0</v>
      </c>
      <c r="DO40" s="73">
        <f t="shared" si="48"/>
        <v>0</v>
      </c>
      <c r="DP40" s="73">
        <f t="shared" si="48"/>
        <v>0</v>
      </c>
      <c r="DQ40" s="73">
        <f t="shared" si="48"/>
        <v>0</v>
      </c>
      <c r="DR40" s="73">
        <f t="shared" si="48"/>
        <v>0</v>
      </c>
      <c r="DS40" s="73">
        <f t="shared" si="48"/>
        <v>0</v>
      </c>
      <c r="DT40" s="73">
        <f t="shared" si="48"/>
        <v>0</v>
      </c>
      <c r="DU40" s="73">
        <f t="shared" si="48"/>
        <v>0</v>
      </c>
      <c r="DV40" s="73">
        <f t="shared" si="48"/>
        <v>0</v>
      </c>
      <c r="DW40" s="73">
        <f t="shared" si="48"/>
        <v>0</v>
      </c>
      <c r="DX40" s="73">
        <f t="shared" si="48"/>
        <v>0</v>
      </c>
      <c r="DY40" s="73">
        <f t="shared" si="48"/>
        <v>0</v>
      </c>
      <c r="DZ40" s="73">
        <f t="shared" si="48"/>
        <v>0</v>
      </c>
      <c r="EA40" s="73">
        <f t="shared" si="49"/>
        <v>0</v>
      </c>
      <c r="EB40" s="73">
        <f t="shared" si="49"/>
        <v>0</v>
      </c>
      <c r="EC40" s="73">
        <f t="shared" si="31"/>
        <v>0</v>
      </c>
      <c r="ED40" s="73">
        <f t="shared" si="50"/>
        <v>0</v>
      </c>
      <c r="EE40" s="73">
        <f t="shared" si="50"/>
        <v>0</v>
      </c>
      <c r="EF40" s="73">
        <f t="shared" si="50"/>
        <v>0</v>
      </c>
      <c r="EG40" s="73">
        <f t="shared" si="50"/>
        <v>0</v>
      </c>
      <c r="EH40" s="73">
        <f t="shared" si="50"/>
        <v>0</v>
      </c>
      <c r="EI40" s="73">
        <f t="shared" si="50"/>
        <v>0</v>
      </c>
      <c r="EJ40" s="73">
        <f t="shared" si="50"/>
        <v>0</v>
      </c>
      <c r="EK40" s="73">
        <f t="shared" si="50"/>
        <v>0</v>
      </c>
      <c r="EL40" s="73">
        <f t="shared" si="50"/>
        <v>0</v>
      </c>
      <c r="EM40" s="73">
        <f t="shared" si="50"/>
        <v>0</v>
      </c>
      <c r="EN40" s="73">
        <f t="shared" si="50"/>
        <v>0</v>
      </c>
      <c r="EO40" s="73">
        <f t="shared" si="50"/>
        <v>0</v>
      </c>
      <c r="EP40" s="73">
        <f t="shared" si="50"/>
        <v>0</v>
      </c>
      <c r="EQ40" s="73">
        <f t="shared" si="50"/>
        <v>0</v>
      </c>
      <c r="ER40" s="73">
        <f t="shared" si="50"/>
        <v>0</v>
      </c>
      <c r="ES40" s="73">
        <f t="shared" si="50"/>
        <v>0</v>
      </c>
      <c r="ET40" s="74">
        <f t="shared" si="51"/>
        <v>0</v>
      </c>
    </row>
    <row r="41" spans="1:150" x14ac:dyDescent="0.35">
      <c r="A41" s="56">
        <f t="shared" si="52"/>
        <v>4</v>
      </c>
      <c r="B41" t="s">
        <v>12</v>
      </c>
      <c r="C41" s="57">
        <f>'Paramètres du time series model'!$B$2</f>
        <v>45809</v>
      </c>
      <c r="D41" s="57">
        <f t="shared" si="32"/>
        <v>45930</v>
      </c>
      <c r="E41">
        <f t="shared" si="53"/>
        <v>4</v>
      </c>
      <c r="F41" s="64">
        <f>VLOOKUP(B41,'Paramètres du time series model'!$G$14:$I$18,3,FALSE)</f>
        <v>3333333.3333333335</v>
      </c>
      <c r="G41" s="72">
        <f t="shared" si="38"/>
        <v>3333333.3333333335</v>
      </c>
      <c r="H41" s="73">
        <f t="shared" si="38"/>
        <v>3333333.3333333335</v>
      </c>
      <c r="I41" s="73">
        <f t="shared" si="38"/>
        <v>3333333.3333333335</v>
      </c>
      <c r="J41" s="73">
        <f t="shared" si="38"/>
        <v>3333333.3333333335</v>
      </c>
      <c r="K41" s="73">
        <f t="shared" si="38"/>
        <v>3333333.3333333335</v>
      </c>
      <c r="L41" s="73">
        <f t="shared" si="38"/>
        <v>3333333.3333333335</v>
      </c>
      <c r="M41" s="73">
        <f t="shared" si="38"/>
        <v>3333333.3333333335</v>
      </c>
      <c r="N41" s="73">
        <f t="shared" si="38"/>
        <v>3333333.3333333335</v>
      </c>
      <c r="O41" s="73">
        <f t="shared" si="38"/>
        <v>0</v>
      </c>
      <c r="P41" s="73">
        <f t="shared" si="38"/>
        <v>0</v>
      </c>
      <c r="Q41" s="73">
        <f t="shared" si="38"/>
        <v>0</v>
      </c>
      <c r="R41" s="73">
        <f t="shared" si="38"/>
        <v>0</v>
      </c>
      <c r="S41" s="73">
        <f t="shared" si="38"/>
        <v>0</v>
      </c>
      <c r="T41" s="73">
        <f t="shared" si="38"/>
        <v>0</v>
      </c>
      <c r="U41" s="73">
        <f t="shared" si="38"/>
        <v>0</v>
      </c>
      <c r="V41" s="73">
        <f t="shared" si="38"/>
        <v>0</v>
      </c>
      <c r="W41" s="73">
        <f t="shared" si="39"/>
        <v>0</v>
      </c>
      <c r="X41" s="73">
        <f t="shared" si="39"/>
        <v>0</v>
      </c>
      <c r="Y41" s="73">
        <f t="shared" si="39"/>
        <v>0</v>
      </c>
      <c r="Z41" s="73">
        <f t="shared" si="39"/>
        <v>0</v>
      </c>
      <c r="AA41" s="73">
        <f t="shared" si="39"/>
        <v>0</v>
      </c>
      <c r="AB41" s="73">
        <f t="shared" si="39"/>
        <v>0</v>
      </c>
      <c r="AC41" s="73">
        <f t="shared" si="39"/>
        <v>0</v>
      </c>
      <c r="AD41" s="73">
        <f t="shared" si="39"/>
        <v>0</v>
      </c>
      <c r="AE41" s="73">
        <f t="shared" si="39"/>
        <v>0</v>
      </c>
      <c r="AF41" s="73">
        <f t="shared" si="39"/>
        <v>0</v>
      </c>
      <c r="AG41" s="73">
        <f t="shared" si="39"/>
        <v>0</v>
      </c>
      <c r="AH41" s="73">
        <f t="shared" si="39"/>
        <v>0</v>
      </c>
      <c r="AI41" s="73">
        <f t="shared" si="39"/>
        <v>0</v>
      </c>
      <c r="AJ41" s="73">
        <f t="shared" si="39"/>
        <v>0</v>
      </c>
      <c r="AK41" s="73">
        <f t="shared" si="39"/>
        <v>0</v>
      </c>
      <c r="AL41" s="73">
        <f t="shared" si="40"/>
        <v>0</v>
      </c>
      <c r="AM41" s="73">
        <f t="shared" si="40"/>
        <v>0</v>
      </c>
      <c r="AN41" s="73">
        <f t="shared" si="40"/>
        <v>0</v>
      </c>
      <c r="AO41" s="73">
        <f t="shared" si="40"/>
        <v>0</v>
      </c>
      <c r="AP41" s="73">
        <f t="shared" si="40"/>
        <v>0</v>
      </c>
      <c r="AQ41" s="73">
        <f t="shared" si="40"/>
        <v>0</v>
      </c>
      <c r="AR41" s="73">
        <f t="shared" si="40"/>
        <v>0</v>
      </c>
      <c r="AS41" s="73">
        <f t="shared" si="40"/>
        <v>0</v>
      </c>
      <c r="AT41" s="73">
        <f t="shared" si="40"/>
        <v>0</v>
      </c>
      <c r="AU41" s="73">
        <f t="shared" si="40"/>
        <v>0</v>
      </c>
      <c r="AV41" s="73">
        <f t="shared" si="40"/>
        <v>0</v>
      </c>
      <c r="AW41" s="73">
        <f t="shared" si="40"/>
        <v>0</v>
      </c>
      <c r="AX41" s="73">
        <f t="shared" si="40"/>
        <v>0</v>
      </c>
      <c r="AY41" s="73">
        <f t="shared" si="40"/>
        <v>0</v>
      </c>
      <c r="AZ41" s="73">
        <f t="shared" si="40"/>
        <v>0</v>
      </c>
      <c r="BA41" s="73">
        <f t="shared" si="40"/>
        <v>0</v>
      </c>
      <c r="BB41" s="73">
        <f t="shared" si="41"/>
        <v>0</v>
      </c>
      <c r="BC41" s="73">
        <f t="shared" si="41"/>
        <v>0</v>
      </c>
      <c r="BD41" s="73">
        <f t="shared" si="41"/>
        <v>0</v>
      </c>
      <c r="BE41" s="73">
        <f t="shared" si="41"/>
        <v>0</v>
      </c>
      <c r="BF41" s="73">
        <f t="shared" si="42"/>
        <v>0</v>
      </c>
      <c r="BG41" s="73">
        <f t="shared" si="42"/>
        <v>0</v>
      </c>
      <c r="BH41" s="73">
        <f t="shared" si="42"/>
        <v>0</v>
      </c>
      <c r="BI41" s="73">
        <f t="shared" si="42"/>
        <v>0</v>
      </c>
      <c r="BJ41" s="73">
        <f t="shared" si="42"/>
        <v>0</v>
      </c>
      <c r="BK41" s="73">
        <f t="shared" si="42"/>
        <v>0</v>
      </c>
      <c r="BL41" s="73">
        <f t="shared" si="42"/>
        <v>0</v>
      </c>
      <c r="BM41" s="73">
        <f t="shared" si="42"/>
        <v>0</v>
      </c>
      <c r="BN41" s="73">
        <f t="shared" si="42"/>
        <v>0</v>
      </c>
      <c r="BO41" s="73">
        <f t="shared" si="42"/>
        <v>0</v>
      </c>
      <c r="BP41" s="73">
        <f t="shared" si="42"/>
        <v>0</v>
      </c>
      <c r="BQ41" s="73">
        <f t="shared" si="42"/>
        <v>0</v>
      </c>
      <c r="BR41" s="73">
        <f t="shared" si="43"/>
        <v>0</v>
      </c>
      <c r="BS41" s="73">
        <f t="shared" si="43"/>
        <v>0</v>
      </c>
      <c r="BT41" s="73">
        <f t="shared" si="43"/>
        <v>0</v>
      </c>
      <c r="BU41" s="73">
        <f t="shared" si="43"/>
        <v>0</v>
      </c>
      <c r="BV41" s="73">
        <f t="shared" si="43"/>
        <v>0</v>
      </c>
      <c r="BW41" s="73">
        <f t="shared" si="43"/>
        <v>0</v>
      </c>
      <c r="BX41" s="73">
        <f t="shared" si="43"/>
        <v>0</v>
      </c>
      <c r="BY41" s="73">
        <f t="shared" si="43"/>
        <v>0</v>
      </c>
      <c r="BZ41" s="73">
        <f t="shared" si="43"/>
        <v>0</v>
      </c>
      <c r="CA41" s="73">
        <f t="shared" si="43"/>
        <v>0</v>
      </c>
      <c r="CB41" s="73">
        <f t="shared" si="43"/>
        <v>0</v>
      </c>
      <c r="CC41" s="73">
        <f t="shared" si="43"/>
        <v>0</v>
      </c>
      <c r="CD41" s="73">
        <f t="shared" si="43"/>
        <v>0</v>
      </c>
      <c r="CE41" s="73">
        <f t="shared" si="43"/>
        <v>0</v>
      </c>
      <c r="CF41" s="73">
        <f t="shared" si="43"/>
        <v>0</v>
      </c>
      <c r="CG41" s="73">
        <f t="shared" si="44"/>
        <v>0</v>
      </c>
      <c r="CH41" s="73">
        <f t="shared" si="44"/>
        <v>0</v>
      </c>
      <c r="CI41" s="73">
        <f t="shared" si="44"/>
        <v>0</v>
      </c>
      <c r="CJ41" s="73">
        <f t="shared" si="44"/>
        <v>0</v>
      </c>
      <c r="CK41" s="73">
        <f t="shared" si="44"/>
        <v>0</v>
      </c>
      <c r="CL41" s="73">
        <f t="shared" si="45"/>
        <v>0</v>
      </c>
      <c r="CM41" s="73">
        <f t="shared" si="45"/>
        <v>0</v>
      </c>
      <c r="CN41" s="73">
        <f t="shared" si="45"/>
        <v>0</v>
      </c>
      <c r="CO41" s="73">
        <f t="shared" si="45"/>
        <v>0</v>
      </c>
      <c r="CP41" s="73">
        <f t="shared" si="45"/>
        <v>0</v>
      </c>
      <c r="CQ41" s="73">
        <f t="shared" si="45"/>
        <v>0</v>
      </c>
      <c r="CR41" s="73">
        <f t="shared" si="45"/>
        <v>0</v>
      </c>
      <c r="CS41" s="73">
        <f t="shared" si="45"/>
        <v>0</v>
      </c>
      <c r="CT41" s="73">
        <f t="shared" si="45"/>
        <v>0</v>
      </c>
      <c r="CU41" s="73">
        <f t="shared" si="45"/>
        <v>0</v>
      </c>
      <c r="CV41" s="73">
        <f t="shared" si="45"/>
        <v>0</v>
      </c>
      <c r="CW41" s="73">
        <f t="shared" si="45"/>
        <v>0</v>
      </c>
      <c r="CX41" s="73">
        <f t="shared" si="45"/>
        <v>0</v>
      </c>
      <c r="CY41" s="73">
        <f t="shared" si="45"/>
        <v>0</v>
      </c>
      <c r="CZ41" s="73">
        <f t="shared" si="45"/>
        <v>0</v>
      </c>
      <c r="DA41" s="73">
        <f t="shared" si="45"/>
        <v>0</v>
      </c>
      <c r="DB41" s="73">
        <f t="shared" si="46"/>
        <v>0</v>
      </c>
      <c r="DC41" s="73">
        <f t="shared" si="47"/>
        <v>0</v>
      </c>
      <c r="DD41" s="73">
        <f t="shared" si="47"/>
        <v>0</v>
      </c>
      <c r="DE41" s="73">
        <f t="shared" si="47"/>
        <v>0</v>
      </c>
      <c r="DF41" s="73">
        <f t="shared" si="47"/>
        <v>0</v>
      </c>
      <c r="DG41" s="73">
        <f t="shared" si="47"/>
        <v>0</v>
      </c>
      <c r="DH41" s="73">
        <f t="shared" si="47"/>
        <v>0</v>
      </c>
      <c r="DI41" s="73">
        <f t="shared" si="47"/>
        <v>0</v>
      </c>
      <c r="DJ41" s="73">
        <f t="shared" si="47"/>
        <v>0</v>
      </c>
      <c r="DK41" s="73">
        <f t="shared" si="47"/>
        <v>0</v>
      </c>
      <c r="DL41" s="73">
        <f t="shared" si="48"/>
        <v>0</v>
      </c>
      <c r="DM41" s="73">
        <f t="shared" si="48"/>
        <v>0</v>
      </c>
      <c r="DN41" s="73">
        <f t="shared" si="48"/>
        <v>0</v>
      </c>
      <c r="DO41" s="73">
        <f t="shared" si="48"/>
        <v>0</v>
      </c>
      <c r="DP41" s="73">
        <f t="shared" si="48"/>
        <v>0</v>
      </c>
      <c r="DQ41" s="73">
        <f t="shared" si="48"/>
        <v>0</v>
      </c>
      <c r="DR41" s="73">
        <f t="shared" si="48"/>
        <v>0</v>
      </c>
      <c r="DS41" s="73">
        <f t="shared" si="48"/>
        <v>0</v>
      </c>
      <c r="DT41" s="73">
        <f t="shared" si="48"/>
        <v>0</v>
      </c>
      <c r="DU41" s="73">
        <f t="shared" si="48"/>
        <v>0</v>
      </c>
      <c r="DV41" s="73">
        <f t="shared" si="48"/>
        <v>0</v>
      </c>
      <c r="DW41" s="73">
        <f t="shared" si="48"/>
        <v>0</v>
      </c>
      <c r="DX41" s="73">
        <f t="shared" si="48"/>
        <v>0</v>
      </c>
      <c r="DY41" s="73">
        <f t="shared" si="48"/>
        <v>0</v>
      </c>
      <c r="DZ41" s="73">
        <f t="shared" si="48"/>
        <v>0</v>
      </c>
      <c r="EA41" s="73">
        <f t="shared" si="49"/>
        <v>0</v>
      </c>
      <c r="EB41" s="73">
        <f t="shared" si="49"/>
        <v>0</v>
      </c>
      <c r="EC41" s="73">
        <f t="shared" si="31"/>
        <v>0</v>
      </c>
      <c r="ED41" s="73">
        <f t="shared" si="50"/>
        <v>0</v>
      </c>
      <c r="EE41" s="73">
        <f t="shared" si="50"/>
        <v>0</v>
      </c>
      <c r="EF41" s="73">
        <f t="shared" si="50"/>
        <v>0</v>
      </c>
      <c r="EG41" s="73">
        <f t="shared" si="50"/>
        <v>0</v>
      </c>
      <c r="EH41" s="73">
        <f t="shared" si="50"/>
        <v>0</v>
      </c>
      <c r="EI41" s="73">
        <f t="shared" si="50"/>
        <v>0</v>
      </c>
      <c r="EJ41" s="73">
        <f t="shared" si="50"/>
        <v>0</v>
      </c>
      <c r="EK41" s="73">
        <f t="shared" si="50"/>
        <v>0</v>
      </c>
      <c r="EL41" s="73">
        <f t="shared" si="50"/>
        <v>0</v>
      </c>
      <c r="EM41" s="73">
        <f t="shared" si="50"/>
        <v>0</v>
      </c>
      <c r="EN41" s="73">
        <f t="shared" si="50"/>
        <v>0</v>
      </c>
      <c r="EO41" s="73">
        <f t="shared" si="50"/>
        <v>0</v>
      </c>
      <c r="EP41" s="73">
        <f t="shared" si="50"/>
        <v>0</v>
      </c>
      <c r="EQ41" s="73">
        <f t="shared" si="50"/>
        <v>0</v>
      </c>
      <c r="ER41" s="73">
        <f t="shared" si="50"/>
        <v>0</v>
      </c>
      <c r="ES41" s="73">
        <f t="shared" si="50"/>
        <v>0</v>
      </c>
      <c r="ET41" s="74">
        <f t="shared" si="51"/>
        <v>0</v>
      </c>
    </row>
    <row r="42" spans="1:150" x14ac:dyDescent="0.35">
      <c r="A42" s="56">
        <f t="shared" si="52"/>
        <v>5</v>
      </c>
      <c r="B42" t="s">
        <v>12</v>
      </c>
      <c r="C42" s="57">
        <f>'Paramètres du time series model'!$B$2</f>
        <v>45809</v>
      </c>
      <c r="D42" s="57">
        <f t="shared" si="32"/>
        <v>45961</v>
      </c>
      <c r="E42">
        <f t="shared" si="53"/>
        <v>5</v>
      </c>
      <c r="F42" s="64">
        <f>VLOOKUP(B42,'Paramètres du time series model'!$G$14:$I$18,3,FALSE)</f>
        <v>3333333.3333333335</v>
      </c>
      <c r="G42" s="72">
        <f t="shared" si="38"/>
        <v>3333333.3333333335</v>
      </c>
      <c r="H42" s="73">
        <f t="shared" si="38"/>
        <v>3333333.3333333335</v>
      </c>
      <c r="I42" s="73">
        <f t="shared" si="38"/>
        <v>3333333.3333333335</v>
      </c>
      <c r="J42" s="73">
        <f t="shared" si="38"/>
        <v>3333333.3333333335</v>
      </c>
      <c r="K42" s="73">
        <f t="shared" si="38"/>
        <v>3333333.3333333335</v>
      </c>
      <c r="L42" s="73">
        <f t="shared" si="38"/>
        <v>3333333.3333333335</v>
      </c>
      <c r="M42" s="73">
        <f t="shared" si="38"/>
        <v>3333333.3333333335</v>
      </c>
      <c r="N42" s="73">
        <f t="shared" si="38"/>
        <v>3333333.3333333335</v>
      </c>
      <c r="O42" s="73">
        <f t="shared" si="38"/>
        <v>3333333.3333333335</v>
      </c>
      <c r="P42" s="73">
        <f t="shared" si="38"/>
        <v>3333333.3333333335</v>
      </c>
      <c r="Q42" s="73">
        <f t="shared" si="38"/>
        <v>0</v>
      </c>
      <c r="R42" s="73">
        <f t="shared" si="38"/>
        <v>0</v>
      </c>
      <c r="S42" s="73">
        <f t="shared" si="38"/>
        <v>0</v>
      </c>
      <c r="T42" s="73">
        <f t="shared" si="38"/>
        <v>0</v>
      </c>
      <c r="U42" s="73">
        <f t="shared" si="38"/>
        <v>0</v>
      </c>
      <c r="V42" s="73">
        <f t="shared" si="38"/>
        <v>0</v>
      </c>
      <c r="W42" s="73">
        <f t="shared" si="39"/>
        <v>0</v>
      </c>
      <c r="X42" s="73">
        <f t="shared" si="39"/>
        <v>0</v>
      </c>
      <c r="Y42" s="73">
        <f t="shared" si="39"/>
        <v>0</v>
      </c>
      <c r="Z42" s="73">
        <f t="shared" si="39"/>
        <v>0</v>
      </c>
      <c r="AA42" s="73">
        <f t="shared" si="39"/>
        <v>0</v>
      </c>
      <c r="AB42" s="73">
        <f t="shared" si="39"/>
        <v>0</v>
      </c>
      <c r="AC42" s="73">
        <f t="shared" si="39"/>
        <v>0</v>
      </c>
      <c r="AD42" s="73">
        <f t="shared" si="39"/>
        <v>0</v>
      </c>
      <c r="AE42" s="73">
        <f t="shared" si="39"/>
        <v>0</v>
      </c>
      <c r="AF42" s="73">
        <f t="shared" si="39"/>
        <v>0</v>
      </c>
      <c r="AG42" s="73">
        <f t="shared" si="39"/>
        <v>0</v>
      </c>
      <c r="AH42" s="73">
        <f t="shared" si="39"/>
        <v>0</v>
      </c>
      <c r="AI42" s="73">
        <f t="shared" si="39"/>
        <v>0</v>
      </c>
      <c r="AJ42" s="73">
        <f t="shared" si="39"/>
        <v>0</v>
      </c>
      <c r="AK42" s="73">
        <f t="shared" si="39"/>
        <v>0</v>
      </c>
      <c r="AL42" s="73">
        <f t="shared" si="40"/>
        <v>0</v>
      </c>
      <c r="AM42" s="73">
        <f t="shared" si="40"/>
        <v>0</v>
      </c>
      <c r="AN42" s="73">
        <f t="shared" si="40"/>
        <v>0</v>
      </c>
      <c r="AO42" s="73">
        <f t="shared" si="40"/>
        <v>0</v>
      </c>
      <c r="AP42" s="73">
        <f t="shared" si="40"/>
        <v>0</v>
      </c>
      <c r="AQ42" s="73">
        <f t="shared" si="40"/>
        <v>0</v>
      </c>
      <c r="AR42" s="73">
        <f t="shared" si="40"/>
        <v>0</v>
      </c>
      <c r="AS42" s="73">
        <f t="shared" si="40"/>
        <v>0</v>
      </c>
      <c r="AT42" s="73">
        <f t="shared" si="40"/>
        <v>0</v>
      </c>
      <c r="AU42" s="73">
        <f t="shared" si="40"/>
        <v>0</v>
      </c>
      <c r="AV42" s="73">
        <f t="shared" si="40"/>
        <v>0</v>
      </c>
      <c r="AW42" s="73">
        <f t="shared" si="40"/>
        <v>0</v>
      </c>
      <c r="AX42" s="73">
        <f t="shared" si="40"/>
        <v>0</v>
      </c>
      <c r="AY42" s="73">
        <f t="shared" si="40"/>
        <v>0</v>
      </c>
      <c r="AZ42" s="73">
        <f t="shared" si="40"/>
        <v>0</v>
      </c>
      <c r="BA42" s="73">
        <f t="shared" si="40"/>
        <v>0</v>
      </c>
      <c r="BB42" s="73">
        <f t="shared" si="41"/>
        <v>0</v>
      </c>
      <c r="BC42" s="73">
        <f t="shared" si="41"/>
        <v>0</v>
      </c>
      <c r="BD42" s="73">
        <f t="shared" si="41"/>
        <v>0</v>
      </c>
      <c r="BE42" s="73">
        <f t="shared" si="41"/>
        <v>0</v>
      </c>
      <c r="BF42" s="73">
        <f t="shared" si="42"/>
        <v>0</v>
      </c>
      <c r="BG42" s="73">
        <f t="shared" si="42"/>
        <v>0</v>
      </c>
      <c r="BH42" s="73">
        <f t="shared" si="42"/>
        <v>0</v>
      </c>
      <c r="BI42" s="73">
        <f t="shared" si="42"/>
        <v>0</v>
      </c>
      <c r="BJ42" s="73">
        <f t="shared" si="42"/>
        <v>0</v>
      </c>
      <c r="BK42" s="73">
        <f t="shared" si="42"/>
        <v>0</v>
      </c>
      <c r="BL42" s="73">
        <f t="shared" si="42"/>
        <v>0</v>
      </c>
      <c r="BM42" s="73">
        <f t="shared" si="42"/>
        <v>0</v>
      </c>
      <c r="BN42" s="73">
        <f t="shared" si="42"/>
        <v>0</v>
      </c>
      <c r="BO42" s="73">
        <f t="shared" si="42"/>
        <v>0</v>
      </c>
      <c r="BP42" s="73">
        <f t="shared" si="42"/>
        <v>0</v>
      </c>
      <c r="BQ42" s="73">
        <f t="shared" si="42"/>
        <v>0</v>
      </c>
      <c r="BR42" s="73">
        <f t="shared" si="43"/>
        <v>0</v>
      </c>
      <c r="BS42" s="73">
        <f t="shared" si="43"/>
        <v>0</v>
      </c>
      <c r="BT42" s="73">
        <f t="shared" si="43"/>
        <v>0</v>
      </c>
      <c r="BU42" s="73">
        <f t="shared" si="43"/>
        <v>0</v>
      </c>
      <c r="BV42" s="73">
        <f t="shared" si="43"/>
        <v>0</v>
      </c>
      <c r="BW42" s="73">
        <f t="shared" si="43"/>
        <v>0</v>
      </c>
      <c r="BX42" s="73">
        <f t="shared" si="43"/>
        <v>0</v>
      </c>
      <c r="BY42" s="73">
        <f t="shared" si="43"/>
        <v>0</v>
      </c>
      <c r="BZ42" s="73">
        <f t="shared" si="43"/>
        <v>0</v>
      </c>
      <c r="CA42" s="73">
        <f t="shared" si="43"/>
        <v>0</v>
      </c>
      <c r="CB42" s="73">
        <f t="shared" si="43"/>
        <v>0</v>
      </c>
      <c r="CC42" s="73">
        <f t="shared" si="43"/>
        <v>0</v>
      </c>
      <c r="CD42" s="73">
        <f t="shared" si="43"/>
        <v>0</v>
      </c>
      <c r="CE42" s="73">
        <f t="shared" si="43"/>
        <v>0</v>
      </c>
      <c r="CF42" s="73">
        <f t="shared" si="43"/>
        <v>0</v>
      </c>
      <c r="CG42" s="73">
        <f t="shared" si="44"/>
        <v>0</v>
      </c>
      <c r="CH42" s="73">
        <f t="shared" si="44"/>
        <v>0</v>
      </c>
      <c r="CI42" s="73">
        <f t="shared" si="44"/>
        <v>0</v>
      </c>
      <c r="CJ42" s="73">
        <f t="shared" si="44"/>
        <v>0</v>
      </c>
      <c r="CK42" s="73">
        <f t="shared" si="44"/>
        <v>0</v>
      </c>
      <c r="CL42" s="73">
        <f t="shared" si="45"/>
        <v>0</v>
      </c>
      <c r="CM42" s="73">
        <f t="shared" si="45"/>
        <v>0</v>
      </c>
      <c r="CN42" s="73">
        <f t="shared" si="45"/>
        <v>0</v>
      </c>
      <c r="CO42" s="73">
        <f t="shared" si="45"/>
        <v>0</v>
      </c>
      <c r="CP42" s="73">
        <f t="shared" si="45"/>
        <v>0</v>
      </c>
      <c r="CQ42" s="73">
        <f t="shared" si="45"/>
        <v>0</v>
      </c>
      <c r="CR42" s="73">
        <f t="shared" si="45"/>
        <v>0</v>
      </c>
      <c r="CS42" s="73">
        <f t="shared" si="45"/>
        <v>0</v>
      </c>
      <c r="CT42" s="73">
        <f t="shared" si="45"/>
        <v>0</v>
      </c>
      <c r="CU42" s="73">
        <f t="shared" si="45"/>
        <v>0</v>
      </c>
      <c r="CV42" s="73">
        <f t="shared" si="45"/>
        <v>0</v>
      </c>
      <c r="CW42" s="73">
        <f t="shared" si="45"/>
        <v>0</v>
      </c>
      <c r="CX42" s="73">
        <f t="shared" si="45"/>
        <v>0</v>
      </c>
      <c r="CY42" s="73">
        <f t="shared" si="45"/>
        <v>0</v>
      </c>
      <c r="CZ42" s="73">
        <f t="shared" si="45"/>
        <v>0</v>
      </c>
      <c r="DA42" s="73">
        <f t="shared" si="45"/>
        <v>0</v>
      </c>
      <c r="DB42" s="73">
        <f t="shared" si="46"/>
        <v>0</v>
      </c>
      <c r="DC42" s="73">
        <f t="shared" si="47"/>
        <v>0</v>
      </c>
      <c r="DD42" s="73">
        <f t="shared" si="47"/>
        <v>0</v>
      </c>
      <c r="DE42" s="73">
        <f t="shared" si="47"/>
        <v>0</v>
      </c>
      <c r="DF42" s="73">
        <f t="shared" si="47"/>
        <v>0</v>
      </c>
      <c r="DG42" s="73">
        <f t="shared" si="47"/>
        <v>0</v>
      </c>
      <c r="DH42" s="73">
        <f t="shared" si="47"/>
        <v>0</v>
      </c>
      <c r="DI42" s="73">
        <f t="shared" si="47"/>
        <v>0</v>
      </c>
      <c r="DJ42" s="73">
        <f t="shared" si="47"/>
        <v>0</v>
      </c>
      <c r="DK42" s="73">
        <f t="shared" si="47"/>
        <v>0</v>
      </c>
      <c r="DL42" s="73">
        <f t="shared" si="48"/>
        <v>0</v>
      </c>
      <c r="DM42" s="73">
        <f t="shared" si="48"/>
        <v>0</v>
      </c>
      <c r="DN42" s="73">
        <f t="shared" si="48"/>
        <v>0</v>
      </c>
      <c r="DO42" s="73">
        <f t="shared" si="48"/>
        <v>0</v>
      </c>
      <c r="DP42" s="73">
        <f t="shared" si="48"/>
        <v>0</v>
      </c>
      <c r="DQ42" s="73">
        <f t="shared" si="48"/>
        <v>0</v>
      </c>
      <c r="DR42" s="73">
        <f t="shared" si="48"/>
        <v>0</v>
      </c>
      <c r="DS42" s="73">
        <f t="shared" si="48"/>
        <v>0</v>
      </c>
      <c r="DT42" s="73">
        <f t="shared" si="48"/>
        <v>0</v>
      </c>
      <c r="DU42" s="73">
        <f t="shared" si="48"/>
        <v>0</v>
      </c>
      <c r="DV42" s="73">
        <f t="shared" si="48"/>
        <v>0</v>
      </c>
      <c r="DW42" s="73">
        <f t="shared" si="48"/>
        <v>0</v>
      </c>
      <c r="DX42" s="73">
        <f t="shared" si="48"/>
        <v>0</v>
      </c>
      <c r="DY42" s="73">
        <f t="shared" si="48"/>
        <v>0</v>
      </c>
      <c r="DZ42" s="73">
        <f t="shared" si="48"/>
        <v>0</v>
      </c>
      <c r="EA42" s="73">
        <f t="shared" si="49"/>
        <v>0</v>
      </c>
      <c r="EB42" s="73">
        <f t="shared" si="49"/>
        <v>0</v>
      </c>
      <c r="EC42" s="73">
        <f t="shared" si="31"/>
        <v>0</v>
      </c>
      <c r="ED42" s="73">
        <f t="shared" si="50"/>
        <v>0</v>
      </c>
      <c r="EE42" s="73">
        <f t="shared" si="50"/>
        <v>0</v>
      </c>
      <c r="EF42" s="73">
        <f t="shared" si="50"/>
        <v>0</v>
      </c>
      <c r="EG42" s="73">
        <f t="shared" si="50"/>
        <v>0</v>
      </c>
      <c r="EH42" s="73">
        <f t="shared" si="50"/>
        <v>0</v>
      </c>
      <c r="EI42" s="73">
        <f t="shared" si="50"/>
        <v>0</v>
      </c>
      <c r="EJ42" s="73">
        <f t="shared" si="50"/>
        <v>0</v>
      </c>
      <c r="EK42" s="73">
        <f t="shared" si="50"/>
        <v>0</v>
      </c>
      <c r="EL42" s="73">
        <f t="shared" si="50"/>
        <v>0</v>
      </c>
      <c r="EM42" s="73">
        <f t="shared" si="50"/>
        <v>0</v>
      </c>
      <c r="EN42" s="73">
        <f t="shared" si="50"/>
        <v>0</v>
      </c>
      <c r="EO42" s="73">
        <f t="shared" si="50"/>
        <v>0</v>
      </c>
      <c r="EP42" s="73">
        <f t="shared" si="50"/>
        <v>0</v>
      </c>
      <c r="EQ42" s="73">
        <f t="shared" si="50"/>
        <v>0</v>
      </c>
      <c r="ER42" s="73">
        <f t="shared" si="50"/>
        <v>0</v>
      </c>
      <c r="ES42" s="73">
        <f t="shared" si="50"/>
        <v>0</v>
      </c>
      <c r="ET42" s="74">
        <f t="shared" si="51"/>
        <v>0</v>
      </c>
    </row>
    <row r="43" spans="1:150" x14ac:dyDescent="0.35">
      <c r="A43" s="56">
        <f t="shared" si="52"/>
        <v>6</v>
      </c>
      <c r="B43" t="s">
        <v>12</v>
      </c>
      <c r="C43" s="57">
        <f>'Paramètres du time series model'!$B$2</f>
        <v>45809</v>
      </c>
      <c r="D43" s="57">
        <f t="shared" si="32"/>
        <v>45991</v>
      </c>
      <c r="E43">
        <f t="shared" si="53"/>
        <v>6</v>
      </c>
      <c r="F43" s="64">
        <f>VLOOKUP(B43,'Paramètres du time series model'!$G$14:$I$18,3,FALSE)</f>
        <v>3333333.3333333335</v>
      </c>
      <c r="G43" s="72">
        <f t="shared" si="38"/>
        <v>3333333.3333333335</v>
      </c>
      <c r="H43" s="73">
        <f t="shared" si="38"/>
        <v>3333333.3333333335</v>
      </c>
      <c r="I43" s="73">
        <f t="shared" si="38"/>
        <v>3333333.3333333335</v>
      </c>
      <c r="J43" s="73">
        <f t="shared" si="38"/>
        <v>3333333.3333333335</v>
      </c>
      <c r="K43" s="73">
        <f t="shared" si="38"/>
        <v>3333333.3333333335</v>
      </c>
      <c r="L43" s="73">
        <f t="shared" si="38"/>
        <v>3333333.3333333335</v>
      </c>
      <c r="M43" s="73">
        <f t="shared" si="38"/>
        <v>3333333.3333333335</v>
      </c>
      <c r="N43" s="73">
        <f t="shared" si="38"/>
        <v>3333333.3333333335</v>
      </c>
      <c r="O43" s="73">
        <f t="shared" si="38"/>
        <v>3333333.3333333335</v>
      </c>
      <c r="P43" s="73">
        <f t="shared" si="38"/>
        <v>3333333.3333333335</v>
      </c>
      <c r="Q43" s="73">
        <f t="shared" si="38"/>
        <v>3333333.3333333335</v>
      </c>
      <c r="R43" s="73">
        <f t="shared" si="38"/>
        <v>3333333.3333333335</v>
      </c>
      <c r="S43" s="73">
        <f t="shared" si="38"/>
        <v>0</v>
      </c>
      <c r="T43" s="73">
        <f t="shared" si="38"/>
        <v>0</v>
      </c>
      <c r="U43" s="73">
        <f t="shared" si="38"/>
        <v>0</v>
      </c>
      <c r="V43" s="73">
        <f t="shared" si="38"/>
        <v>0</v>
      </c>
      <c r="W43" s="73">
        <f t="shared" si="39"/>
        <v>0</v>
      </c>
      <c r="X43" s="73">
        <f t="shared" si="39"/>
        <v>0</v>
      </c>
      <c r="Y43" s="73">
        <f t="shared" si="39"/>
        <v>0</v>
      </c>
      <c r="Z43" s="73">
        <f t="shared" si="39"/>
        <v>0</v>
      </c>
      <c r="AA43" s="73">
        <f t="shared" si="39"/>
        <v>0</v>
      </c>
      <c r="AB43" s="73">
        <f t="shared" si="39"/>
        <v>0</v>
      </c>
      <c r="AC43" s="73">
        <f t="shared" si="39"/>
        <v>0</v>
      </c>
      <c r="AD43" s="73">
        <f t="shared" si="39"/>
        <v>0</v>
      </c>
      <c r="AE43" s="73">
        <f t="shared" si="39"/>
        <v>0</v>
      </c>
      <c r="AF43" s="73">
        <f t="shared" si="39"/>
        <v>0</v>
      </c>
      <c r="AG43" s="73">
        <f t="shared" si="39"/>
        <v>0</v>
      </c>
      <c r="AH43" s="73">
        <f t="shared" si="39"/>
        <v>0</v>
      </c>
      <c r="AI43" s="73">
        <f t="shared" si="39"/>
        <v>0</v>
      </c>
      <c r="AJ43" s="73">
        <f t="shared" si="39"/>
        <v>0</v>
      </c>
      <c r="AK43" s="73">
        <f t="shared" si="39"/>
        <v>0</v>
      </c>
      <c r="AL43" s="73">
        <f t="shared" si="40"/>
        <v>0</v>
      </c>
      <c r="AM43" s="73">
        <f t="shared" si="40"/>
        <v>0</v>
      </c>
      <c r="AN43" s="73">
        <f t="shared" si="40"/>
        <v>0</v>
      </c>
      <c r="AO43" s="73">
        <f t="shared" si="40"/>
        <v>0</v>
      </c>
      <c r="AP43" s="73">
        <f t="shared" si="40"/>
        <v>0</v>
      </c>
      <c r="AQ43" s="73">
        <f t="shared" si="40"/>
        <v>0</v>
      </c>
      <c r="AR43" s="73">
        <f t="shared" si="40"/>
        <v>0</v>
      </c>
      <c r="AS43" s="73">
        <f t="shared" si="40"/>
        <v>0</v>
      </c>
      <c r="AT43" s="73">
        <f t="shared" si="40"/>
        <v>0</v>
      </c>
      <c r="AU43" s="73">
        <f t="shared" si="40"/>
        <v>0</v>
      </c>
      <c r="AV43" s="73">
        <f t="shared" si="40"/>
        <v>0</v>
      </c>
      <c r="AW43" s="73">
        <f t="shared" si="40"/>
        <v>0</v>
      </c>
      <c r="AX43" s="73">
        <f t="shared" si="40"/>
        <v>0</v>
      </c>
      <c r="AY43" s="73">
        <f t="shared" si="40"/>
        <v>0</v>
      </c>
      <c r="AZ43" s="73">
        <f t="shared" si="40"/>
        <v>0</v>
      </c>
      <c r="BA43" s="73">
        <f t="shared" si="40"/>
        <v>0</v>
      </c>
      <c r="BB43" s="73">
        <f t="shared" si="41"/>
        <v>0</v>
      </c>
      <c r="BC43" s="73">
        <f t="shared" si="41"/>
        <v>0</v>
      </c>
      <c r="BD43" s="73">
        <f t="shared" si="41"/>
        <v>0</v>
      </c>
      <c r="BE43" s="73">
        <f t="shared" si="41"/>
        <v>0</v>
      </c>
      <c r="BF43" s="73">
        <f t="shared" si="42"/>
        <v>0</v>
      </c>
      <c r="BG43" s="73">
        <f t="shared" si="42"/>
        <v>0</v>
      </c>
      <c r="BH43" s="73">
        <f t="shared" si="42"/>
        <v>0</v>
      </c>
      <c r="BI43" s="73">
        <f t="shared" si="42"/>
        <v>0</v>
      </c>
      <c r="BJ43" s="73">
        <f t="shared" si="42"/>
        <v>0</v>
      </c>
      <c r="BK43" s="73">
        <f t="shared" si="42"/>
        <v>0</v>
      </c>
      <c r="BL43" s="73">
        <f t="shared" si="42"/>
        <v>0</v>
      </c>
      <c r="BM43" s="73">
        <f t="shared" si="42"/>
        <v>0</v>
      </c>
      <c r="BN43" s="73">
        <f t="shared" si="42"/>
        <v>0</v>
      </c>
      <c r="BO43" s="73">
        <f t="shared" si="42"/>
        <v>0</v>
      </c>
      <c r="BP43" s="73">
        <f t="shared" si="42"/>
        <v>0</v>
      </c>
      <c r="BQ43" s="73">
        <f t="shared" si="42"/>
        <v>0</v>
      </c>
      <c r="BR43" s="73">
        <f t="shared" si="43"/>
        <v>0</v>
      </c>
      <c r="BS43" s="73">
        <f t="shared" si="43"/>
        <v>0</v>
      </c>
      <c r="BT43" s="73">
        <f t="shared" si="43"/>
        <v>0</v>
      </c>
      <c r="BU43" s="73">
        <f t="shared" si="43"/>
        <v>0</v>
      </c>
      <c r="BV43" s="73">
        <f t="shared" si="43"/>
        <v>0</v>
      </c>
      <c r="BW43" s="73">
        <f t="shared" si="43"/>
        <v>0</v>
      </c>
      <c r="BX43" s="73">
        <f t="shared" si="43"/>
        <v>0</v>
      </c>
      <c r="BY43" s="73">
        <f t="shared" si="43"/>
        <v>0</v>
      </c>
      <c r="BZ43" s="73">
        <f t="shared" si="43"/>
        <v>0</v>
      </c>
      <c r="CA43" s="73">
        <f t="shared" si="43"/>
        <v>0</v>
      </c>
      <c r="CB43" s="73">
        <f t="shared" si="43"/>
        <v>0</v>
      </c>
      <c r="CC43" s="73">
        <f t="shared" si="43"/>
        <v>0</v>
      </c>
      <c r="CD43" s="73">
        <f t="shared" si="43"/>
        <v>0</v>
      </c>
      <c r="CE43" s="73">
        <f t="shared" si="43"/>
        <v>0</v>
      </c>
      <c r="CF43" s="73">
        <f t="shared" si="43"/>
        <v>0</v>
      </c>
      <c r="CG43" s="73">
        <f t="shared" si="44"/>
        <v>0</v>
      </c>
      <c r="CH43" s="73">
        <f t="shared" si="44"/>
        <v>0</v>
      </c>
      <c r="CI43" s="73">
        <f t="shared" si="44"/>
        <v>0</v>
      </c>
      <c r="CJ43" s="73">
        <f t="shared" si="44"/>
        <v>0</v>
      </c>
      <c r="CK43" s="73">
        <f t="shared" si="44"/>
        <v>0</v>
      </c>
      <c r="CL43" s="73">
        <f t="shared" si="45"/>
        <v>0</v>
      </c>
      <c r="CM43" s="73">
        <f t="shared" si="45"/>
        <v>0</v>
      </c>
      <c r="CN43" s="73">
        <f t="shared" si="45"/>
        <v>0</v>
      </c>
      <c r="CO43" s="73">
        <f t="shared" si="45"/>
        <v>0</v>
      </c>
      <c r="CP43" s="73">
        <f t="shared" si="45"/>
        <v>0</v>
      </c>
      <c r="CQ43" s="73">
        <f t="shared" si="45"/>
        <v>0</v>
      </c>
      <c r="CR43" s="73">
        <f t="shared" si="45"/>
        <v>0</v>
      </c>
      <c r="CS43" s="73">
        <f t="shared" si="45"/>
        <v>0</v>
      </c>
      <c r="CT43" s="73">
        <f t="shared" si="45"/>
        <v>0</v>
      </c>
      <c r="CU43" s="73">
        <f t="shared" si="45"/>
        <v>0</v>
      </c>
      <c r="CV43" s="73">
        <f t="shared" si="45"/>
        <v>0</v>
      </c>
      <c r="CW43" s="73">
        <f t="shared" si="45"/>
        <v>0</v>
      </c>
      <c r="CX43" s="73">
        <f t="shared" si="45"/>
        <v>0</v>
      </c>
      <c r="CY43" s="73">
        <f t="shared" si="45"/>
        <v>0</v>
      </c>
      <c r="CZ43" s="73">
        <f t="shared" si="45"/>
        <v>0</v>
      </c>
      <c r="DA43" s="73">
        <f t="shared" si="45"/>
        <v>0</v>
      </c>
      <c r="DB43" s="73">
        <f t="shared" si="46"/>
        <v>0</v>
      </c>
      <c r="DC43" s="73">
        <f t="shared" si="47"/>
        <v>0</v>
      </c>
      <c r="DD43" s="73">
        <f t="shared" si="47"/>
        <v>0</v>
      </c>
      <c r="DE43" s="73">
        <f t="shared" si="47"/>
        <v>0</v>
      </c>
      <c r="DF43" s="73">
        <f t="shared" si="47"/>
        <v>0</v>
      </c>
      <c r="DG43" s="73">
        <f t="shared" si="47"/>
        <v>0</v>
      </c>
      <c r="DH43" s="73">
        <f t="shared" si="47"/>
        <v>0</v>
      </c>
      <c r="DI43" s="73">
        <f t="shared" si="47"/>
        <v>0</v>
      </c>
      <c r="DJ43" s="73">
        <f t="shared" si="47"/>
        <v>0</v>
      </c>
      <c r="DK43" s="73">
        <f t="shared" si="47"/>
        <v>0</v>
      </c>
      <c r="DL43" s="73">
        <f t="shared" si="48"/>
        <v>0</v>
      </c>
      <c r="DM43" s="73">
        <f t="shared" si="48"/>
        <v>0</v>
      </c>
      <c r="DN43" s="73">
        <f t="shared" si="48"/>
        <v>0</v>
      </c>
      <c r="DO43" s="73">
        <f t="shared" si="48"/>
        <v>0</v>
      </c>
      <c r="DP43" s="73">
        <f t="shared" si="48"/>
        <v>0</v>
      </c>
      <c r="DQ43" s="73">
        <f t="shared" si="48"/>
        <v>0</v>
      </c>
      <c r="DR43" s="73">
        <f t="shared" si="48"/>
        <v>0</v>
      </c>
      <c r="DS43" s="73">
        <f t="shared" si="48"/>
        <v>0</v>
      </c>
      <c r="DT43" s="73">
        <f t="shared" si="48"/>
        <v>0</v>
      </c>
      <c r="DU43" s="73">
        <f t="shared" si="48"/>
        <v>0</v>
      </c>
      <c r="DV43" s="73">
        <f t="shared" si="48"/>
        <v>0</v>
      </c>
      <c r="DW43" s="73">
        <f t="shared" si="48"/>
        <v>0</v>
      </c>
      <c r="DX43" s="73">
        <f t="shared" si="48"/>
        <v>0</v>
      </c>
      <c r="DY43" s="73">
        <f t="shared" si="48"/>
        <v>0</v>
      </c>
      <c r="DZ43" s="73">
        <f t="shared" si="48"/>
        <v>0</v>
      </c>
      <c r="EA43" s="73">
        <f t="shared" si="49"/>
        <v>0</v>
      </c>
      <c r="EB43" s="73">
        <f t="shared" si="49"/>
        <v>0</v>
      </c>
      <c r="EC43" s="73">
        <f t="shared" si="31"/>
        <v>0</v>
      </c>
      <c r="ED43" s="73">
        <f t="shared" si="50"/>
        <v>0</v>
      </c>
      <c r="EE43" s="73">
        <f t="shared" si="50"/>
        <v>0</v>
      </c>
      <c r="EF43" s="73">
        <f t="shared" si="50"/>
        <v>0</v>
      </c>
      <c r="EG43" s="73">
        <f t="shared" si="50"/>
        <v>0</v>
      </c>
      <c r="EH43" s="73">
        <f t="shared" si="50"/>
        <v>0</v>
      </c>
      <c r="EI43" s="73">
        <f t="shared" si="50"/>
        <v>0</v>
      </c>
      <c r="EJ43" s="73">
        <f t="shared" si="50"/>
        <v>0</v>
      </c>
      <c r="EK43" s="73">
        <f t="shared" si="50"/>
        <v>0</v>
      </c>
      <c r="EL43" s="73">
        <f t="shared" si="50"/>
        <v>0</v>
      </c>
      <c r="EM43" s="73">
        <f t="shared" si="50"/>
        <v>0</v>
      </c>
      <c r="EN43" s="73">
        <f t="shared" si="50"/>
        <v>0</v>
      </c>
      <c r="EO43" s="73">
        <f t="shared" si="50"/>
        <v>0</v>
      </c>
      <c r="EP43" s="73">
        <f t="shared" si="50"/>
        <v>0</v>
      </c>
      <c r="EQ43" s="73">
        <f t="shared" si="50"/>
        <v>0</v>
      </c>
      <c r="ER43" s="73">
        <f t="shared" si="50"/>
        <v>0</v>
      </c>
      <c r="ES43" s="73">
        <f t="shared" si="50"/>
        <v>0</v>
      </c>
      <c r="ET43" s="74">
        <f t="shared" si="51"/>
        <v>0</v>
      </c>
    </row>
    <row r="44" spans="1:150" x14ac:dyDescent="0.35">
      <c r="A44" s="56">
        <f t="shared" si="52"/>
        <v>7</v>
      </c>
      <c r="B44" t="s">
        <v>12</v>
      </c>
      <c r="C44" s="57">
        <f>'Paramètres du time series model'!$B$2</f>
        <v>45809</v>
      </c>
      <c r="D44" s="57">
        <f t="shared" si="32"/>
        <v>46022</v>
      </c>
      <c r="E44">
        <f t="shared" si="53"/>
        <v>7</v>
      </c>
      <c r="F44" s="64">
        <f>VLOOKUP(B44,'Paramètres du time series model'!$G$14:$I$18,3,FALSE)</f>
        <v>3333333.3333333335</v>
      </c>
      <c r="G44" s="72">
        <f t="shared" si="38"/>
        <v>3333333.3333333335</v>
      </c>
      <c r="H44" s="73">
        <f t="shared" si="38"/>
        <v>3333333.3333333335</v>
      </c>
      <c r="I44" s="73">
        <f t="shared" si="38"/>
        <v>3333333.3333333335</v>
      </c>
      <c r="J44" s="73">
        <f t="shared" si="38"/>
        <v>3333333.3333333335</v>
      </c>
      <c r="K44" s="73">
        <f t="shared" si="38"/>
        <v>3333333.3333333335</v>
      </c>
      <c r="L44" s="73">
        <f t="shared" si="38"/>
        <v>3333333.3333333335</v>
      </c>
      <c r="M44" s="73">
        <f t="shared" si="38"/>
        <v>3333333.3333333335</v>
      </c>
      <c r="N44" s="73">
        <f t="shared" si="38"/>
        <v>3333333.3333333335</v>
      </c>
      <c r="O44" s="73">
        <f t="shared" si="38"/>
        <v>3333333.3333333335</v>
      </c>
      <c r="P44" s="73">
        <f t="shared" si="38"/>
        <v>3333333.3333333335</v>
      </c>
      <c r="Q44" s="73">
        <f t="shared" si="38"/>
        <v>3333333.3333333335</v>
      </c>
      <c r="R44" s="73">
        <f t="shared" si="38"/>
        <v>3333333.3333333335</v>
      </c>
      <c r="S44" s="73">
        <f t="shared" si="38"/>
        <v>3333333.3333333335</v>
      </c>
      <c r="T44" s="73">
        <f t="shared" si="38"/>
        <v>3333333.3333333335</v>
      </c>
      <c r="U44" s="73">
        <f t="shared" si="38"/>
        <v>0</v>
      </c>
      <c r="V44" s="73">
        <f t="shared" si="38"/>
        <v>0</v>
      </c>
      <c r="W44" s="73">
        <f t="shared" si="39"/>
        <v>0</v>
      </c>
      <c r="X44" s="73">
        <f t="shared" si="39"/>
        <v>0</v>
      </c>
      <c r="Y44" s="73">
        <f t="shared" si="39"/>
        <v>0</v>
      </c>
      <c r="Z44" s="73">
        <f t="shared" si="39"/>
        <v>0</v>
      </c>
      <c r="AA44" s="73">
        <f t="shared" si="39"/>
        <v>0</v>
      </c>
      <c r="AB44" s="73">
        <f t="shared" si="39"/>
        <v>0</v>
      </c>
      <c r="AC44" s="73">
        <f t="shared" si="39"/>
        <v>0</v>
      </c>
      <c r="AD44" s="73">
        <f t="shared" si="39"/>
        <v>0</v>
      </c>
      <c r="AE44" s="73">
        <f t="shared" si="39"/>
        <v>0</v>
      </c>
      <c r="AF44" s="73">
        <f t="shared" si="39"/>
        <v>0</v>
      </c>
      <c r="AG44" s="73">
        <f t="shared" si="39"/>
        <v>0</v>
      </c>
      <c r="AH44" s="73">
        <f t="shared" si="39"/>
        <v>0</v>
      </c>
      <c r="AI44" s="73">
        <f t="shared" si="39"/>
        <v>0</v>
      </c>
      <c r="AJ44" s="73">
        <f t="shared" si="39"/>
        <v>0</v>
      </c>
      <c r="AK44" s="73">
        <f t="shared" si="39"/>
        <v>0</v>
      </c>
      <c r="AL44" s="73">
        <f t="shared" si="40"/>
        <v>0</v>
      </c>
      <c r="AM44" s="73">
        <f t="shared" si="40"/>
        <v>0</v>
      </c>
      <c r="AN44" s="73">
        <f t="shared" si="40"/>
        <v>0</v>
      </c>
      <c r="AO44" s="73">
        <f t="shared" si="40"/>
        <v>0</v>
      </c>
      <c r="AP44" s="73">
        <f t="shared" si="40"/>
        <v>0</v>
      </c>
      <c r="AQ44" s="73">
        <f t="shared" si="40"/>
        <v>0</v>
      </c>
      <c r="AR44" s="73">
        <f t="shared" si="40"/>
        <v>0</v>
      </c>
      <c r="AS44" s="73">
        <f t="shared" si="40"/>
        <v>0</v>
      </c>
      <c r="AT44" s="73">
        <f t="shared" si="40"/>
        <v>0</v>
      </c>
      <c r="AU44" s="73">
        <f t="shared" si="40"/>
        <v>0</v>
      </c>
      <c r="AV44" s="73">
        <f t="shared" si="40"/>
        <v>0</v>
      </c>
      <c r="AW44" s="73">
        <f t="shared" si="40"/>
        <v>0</v>
      </c>
      <c r="AX44" s="73">
        <f t="shared" si="40"/>
        <v>0</v>
      </c>
      <c r="AY44" s="73">
        <f t="shared" si="40"/>
        <v>0</v>
      </c>
      <c r="AZ44" s="73">
        <f t="shared" si="40"/>
        <v>0</v>
      </c>
      <c r="BA44" s="73">
        <f t="shared" si="40"/>
        <v>0</v>
      </c>
      <c r="BB44" s="73">
        <f t="shared" si="41"/>
        <v>0</v>
      </c>
      <c r="BC44" s="73">
        <f t="shared" si="41"/>
        <v>0</v>
      </c>
      <c r="BD44" s="73">
        <f t="shared" si="41"/>
        <v>0</v>
      </c>
      <c r="BE44" s="73">
        <f t="shared" si="41"/>
        <v>0</v>
      </c>
      <c r="BF44" s="73">
        <f t="shared" si="42"/>
        <v>0</v>
      </c>
      <c r="BG44" s="73">
        <f t="shared" si="42"/>
        <v>0</v>
      </c>
      <c r="BH44" s="73">
        <f t="shared" si="42"/>
        <v>0</v>
      </c>
      <c r="BI44" s="73">
        <f t="shared" si="42"/>
        <v>0</v>
      </c>
      <c r="BJ44" s="73">
        <f t="shared" si="42"/>
        <v>0</v>
      </c>
      <c r="BK44" s="73">
        <f t="shared" si="42"/>
        <v>0</v>
      </c>
      <c r="BL44" s="73">
        <f t="shared" si="42"/>
        <v>0</v>
      </c>
      <c r="BM44" s="73">
        <f t="shared" si="42"/>
        <v>0</v>
      </c>
      <c r="BN44" s="73">
        <f t="shared" si="42"/>
        <v>0</v>
      </c>
      <c r="BO44" s="73">
        <f t="shared" si="42"/>
        <v>0</v>
      </c>
      <c r="BP44" s="73">
        <f t="shared" si="42"/>
        <v>0</v>
      </c>
      <c r="BQ44" s="73">
        <f t="shared" si="42"/>
        <v>0</v>
      </c>
      <c r="BR44" s="73">
        <f t="shared" si="43"/>
        <v>0</v>
      </c>
      <c r="BS44" s="73">
        <f t="shared" si="43"/>
        <v>0</v>
      </c>
      <c r="BT44" s="73">
        <f t="shared" si="43"/>
        <v>0</v>
      </c>
      <c r="BU44" s="73">
        <f t="shared" si="43"/>
        <v>0</v>
      </c>
      <c r="BV44" s="73">
        <f t="shared" si="43"/>
        <v>0</v>
      </c>
      <c r="BW44" s="73">
        <f t="shared" si="43"/>
        <v>0</v>
      </c>
      <c r="BX44" s="73">
        <f t="shared" si="43"/>
        <v>0</v>
      </c>
      <c r="BY44" s="73">
        <f t="shared" si="43"/>
        <v>0</v>
      </c>
      <c r="BZ44" s="73">
        <f t="shared" si="43"/>
        <v>0</v>
      </c>
      <c r="CA44" s="73">
        <f t="shared" si="43"/>
        <v>0</v>
      </c>
      <c r="CB44" s="73">
        <f t="shared" si="43"/>
        <v>0</v>
      </c>
      <c r="CC44" s="73">
        <f t="shared" si="43"/>
        <v>0</v>
      </c>
      <c r="CD44" s="73">
        <f t="shared" si="43"/>
        <v>0</v>
      </c>
      <c r="CE44" s="73">
        <f t="shared" si="43"/>
        <v>0</v>
      </c>
      <c r="CF44" s="73">
        <f t="shared" si="43"/>
        <v>0</v>
      </c>
      <c r="CG44" s="73">
        <f t="shared" si="44"/>
        <v>0</v>
      </c>
      <c r="CH44" s="73">
        <f t="shared" si="44"/>
        <v>0</v>
      </c>
      <c r="CI44" s="73">
        <f t="shared" si="44"/>
        <v>0</v>
      </c>
      <c r="CJ44" s="73">
        <f t="shared" si="44"/>
        <v>0</v>
      </c>
      <c r="CK44" s="73">
        <f t="shared" si="44"/>
        <v>0</v>
      </c>
      <c r="CL44" s="73">
        <f t="shared" si="45"/>
        <v>0</v>
      </c>
      <c r="CM44" s="73">
        <f t="shared" si="45"/>
        <v>0</v>
      </c>
      <c r="CN44" s="73">
        <f t="shared" si="45"/>
        <v>0</v>
      </c>
      <c r="CO44" s="73">
        <f t="shared" si="45"/>
        <v>0</v>
      </c>
      <c r="CP44" s="73">
        <f t="shared" si="45"/>
        <v>0</v>
      </c>
      <c r="CQ44" s="73">
        <f t="shared" si="45"/>
        <v>0</v>
      </c>
      <c r="CR44" s="73">
        <f t="shared" si="45"/>
        <v>0</v>
      </c>
      <c r="CS44" s="73">
        <f t="shared" si="45"/>
        <v>0</v>
      </c>
      <c r="CT44" s="73">
        <f t="shared" si="45"/>
        <v>0</v>
      </c>
      <c r="CU44" s="73">
        <f t="shared" si="45"/>
        <v>0</v>
      </c>
      <c r="CV44" s="73">
        <f t="shared" si="45"/>
        <v>0</v>
      </c>
      <c r="CW44" s="73">
        <f t="shared" si="45"/>
        <v>0</v>
      </c>
      <c r="CX44" s="73">
        <f t="shared" si="45"/>
        <v>0</v>
      </c>
      <c r="CY44" s="73">
        <f t="shared" si="45"/>
        <v>0</v>
      </c>
      <c r="CZ44" s="73">
        <f t="shared" si="45"/>
        <v>0</v>
      </c>
      <c r="DA44" s="73">
        <f t="shared" si="45"/>
        <v>0</v>
      </c>
      <c r="DB44" s="73">
        <f t="shared" si="46"/>
        <v>0</v>
      </c>
      <c r="DC44" s="73">
        <f t="shared" si="47"/>
        <v>0</v>
      </c>
      <c r="DD44" s="73">
        <f t="shared" si="47"/>
        <v>0</v>
      </c>
      <c r="DE44" s="73">
        <f t="shared" si="47"/>
        <v>0</v>
      </c>
      <c r="DF44" s="73">
        <f t="shared" si="47"/>
        <v>0</v>
      </c>
      <c r="DG44" s="73">
        <f t="shared" si="47"/>
        <v>0</v>
      </c>
      <c r="DH44" s="73">
        <f t="shared" si="47"/>
        <v>0</v>
      </c>
      <c r="DI44" s="73">
        <f t="shared" si="47"/>
        <v>0</v>
      </c>
      <c r="DJ44" s="73">
        <f t="shared" si="47"/>
        <v>0</v>
      </c>
      <c r="DK44" s="73">
        <f t="shared" si="47"/>
        <v>0</v>
      </c>
      <c r="DL44" s="73">
        <f t="shared" si="48"/>
        <v>0</v>
      </c>
      <c r="DM44" s="73">
        <f t="shared" si="48"/>
        <v>0</v>
      </c>
      <c r="DN44" s="73">
        <f t="shared" si="48"/>
        <v>0</v>
      </c>
      <c r="DO44" s="73">
        <f t="shared" si="48"/>
        <v>0</v>
      </c>
      <c r="DP44" s="73">
        <f t="shared" si="48"/>
        <v>0</v>
      </c>
      <c r="DQ44" s="73">
        <f t="shared" si="48"/>
        <v>0</v>
      </c>
      <c r="DR44" s="73">
        <f t="shared" si="48"/>
        <v>0</v>
      </c>
      <c r="DS44" s="73">
        <f t="shared" si="48"/>
        <v>0</v>
      </c>
      <c r="DT44" s="73">
        <f t="shared" si="48"/>
        <v>0</v>
      </c>
      <c r="DU44" s="73">
        <f t="shared" si="48"/>
        <v>0</v>
      </c>
      <c r="DV44" s="73">
        <f t="shared" si="48"/>
        <v>0</v>
      </c>
      <c r="DW44" s="73">
        <f t="shared" si="48"/>
        <v>0</v>
      </c>
      <c r="DX44" s="73">
        <f t="shared" si="48"/>
        <v>0</v>
      </c>
      <c r="DY44" s="73">
        <f t="shared" si="48"/>
        <v>0</v>
      </c>
      <c r="DZ44" s="73">
        <f t="shared" si="48"/>
        <v>0</v>
      </c>
      <c r="EA44" s="73">
        <f t="shared" si="49"/>
        <v>0</v>
      </c>
      <c r="EB44" s="73">
        <f t="shared" si="49"/>
        <v>0</v>
      </c>
      <c r="EC44" s="73">
        <f t="shared" si="31"/>
        <v>0</v>
      </c>
      <c r="ED44" s="73">
        <f t="shared" si="50"/>
        <v>0</v>
      </c>
      <c r="EE44" s="73">
        <f t="shared" si="50"/>
        <v>0</v>
      </c>
      <c r="EF44" s="73">
        <f t="shared" si="50"/>
        <v>0</v>
      </c>
      <c r="EG44" s="73">
        <f t="shared" si="50"/>
        <v>0</v>
      </c>
      <c r="EH44" s="73">
        <f t="shared" si="50"/>
        <v>0</v>
      </c>
      <c r="EI44" s="73">
        <f t="shared" si="50"/>
        <v>0</v>
      </c>
      <c r="EJ44" s="73">
        <f t="shared" si="50"/>
        <v>0</v>
      </c>
      <c r="EK44" s="73">
        <f t="shared" si="50"/>
        <v>0</v>
      </c>
      <c r="EL44" s="73">
        <f t="shared" si="50"/>
        <v>0</v>
      </c>
      <c r="EM44" s="73">
        <f t="shared" si="50"/>
        <v>0</v>
      </c>
      <c r="EN44" s="73">
        <f t="shared" si="50"/>
        <v>0</v>
      </c>
      <c r="EO44" s="73">
        <f t="shared" si="50"/>
        <v>0</v>
      </c>
      <c r="EP44" s="73">
        <f t="shared" si="50"/>
        <v>0</v>
      </c>
      <c r="EQ44" s="73">
        <f t="shared" si="50"/>
        <v>0</v>
      </c>
      <c r="ER44" s="73">
        <f t="shared" si="50"/>
        <v>0</v>
      </c>
      <c r="ES44" s="73">
        <f t="shared" si="50"/>
        <v>0</v>
      </c>
      <c r="ET44" s="74">
        <f t="shared" si="51"/>
        <v>0</v>
      </c>
    </row>
    <row r="45" spans="1:150" x14ac:dyDescent="0.35">
      <c r="A45" s="56">
        <f t="shared" si="52"/>
        <v>8</v>
      </c>
      <c r="B45" t="s">
        <v>12</v>
      </c>
      <c r="C45" s="57">
        <f>'Paramètres du time series model'!$B$2</f>
        <v>45809</v>
      </c>
      <c r="D45" s="57">
        <f t="shared" si="32"/>
        <v>46053</v>
      </c>
      <c r="E45">
        <f t="shared" si="53"/>
        <v>8</v>
      </c>
      <c r="F45" s="64">
        <f>VLOOKUP(B45,'Paramètres du time series model'!$G$14:$I$18,3,FALSE)</f>
        <v>3333333.3333333335</v>
      </c>
      <c r="G45" s="72">
        <f t="shared" si="38"/>
        <v>3333333.3333333335</v>
      </c>
      <c r="H45" s="73">
        <f t="shared" si="38"/>
        <v>3333333.3333333335</v>
      </c>
      <c r="I45" s="73">
        <f t="shared" si="38"/>
        <v>3333333.3333333335</v>
      </c>
      <c r="J45" s="73">
        <f t="shared" si="38"/>
        <v>3333333.3333333335</v>
      </c>
      <c r="K45" s="73">
        <f t="shared" si="38"/>
        <v>3333333.3333333335</v>
      </c>
      <c r="L45" s="73">
        <f t="shared" si="38"/>
        <v>3333333.3333333335</v>
      </c>
      <c r="M45" s="73">
        <f t="shared" si="38"/>
        <v>3333333.3333333335</v>
      </c>
      <c r="N45" s="73">
        <f t="shared" si="38"/>
        <v>3333333.3333333335</v>
      </c>
      <c r="O45" s="73">
        <f t="shared" si="38"/>
        <v>3333333.3333333335</v>
      </c>
      <c r="P45" s="73">
        <f t="shared" si="38"/>
        <v>3333333.3333333335</v>
      </c>
      <c r="Q45" s="73">
        <f t="shared" si="38"/>
        <v>3333333.3333333335</v>
      </c>
      <c r="R45" s="73">
        <f t="shared" si="38"/>
        <v>3333333.3333333335</v>
      </c>
      <c r="S45" s="73">
        <f t="shared" si="38"/>
        <v>3333333.3333333335</v>
      </c>
      <c r="T45" s="73">
        <f t="shared" si="38"/>
        <v>3333333.3333333335</v>
      </c>
      <c r="U45" s="73">
        <f t="shared" si="38"/>
        <v>3333333.3333333335</v>
      </c>
      <c r="V45" s="73">
        <f t="shared" ref="V45:AK49" si="54">IF($D45&gt;=V$1,$F45,0)</f>
        <v>3333333.3333333335</v>
      </c>
      <c r="W45" s="73">
        <f t="shared" si="54"/>
        <v>0</v>
      </c>
      <c r="X45" s="73">
        <f t="shared" si="54"/>
        <v>0</v>
      </c>
      <c r="Y45" s="73">
        <f t="shared" si="54"/>
        <v>0</v>
      </c>
      <c r="Z45" s="73">
        <f t="shared" si="54"/>
        <v>0</v>
      </c>
      <c r="AA45" s="73">
        <f t="shared" si="54"/>
        <v>0</v>
      </c>
      <c r="AB45" s="73">
        <f t="shared" si="54"/>
        <v>0</v>
      </c>
      <c r="AC45" s="73">
        <f t="shared" si="54"/>
        <v>0</v>
      </c>
      <c r="AD45" s="73">
        <f t="shared" si="54"/>
        <v>0</v>
      </c>
      <c r="AE45" s="73">
        <f t="shared" si="54"/>
        <v>0</v>
      </c>
      <c r="AF45" s="73">
        <f t="shared" si="54"/>
        <v>0</v>
      </c>
      <c r="AG45" s="73">
        <f t="shared" si="54"/>
        <v>0</v>
      </c>
      <c r="AH45" s="73">
        <f t="shared" si="54"/>
        <v>0</v>
      </c>
      <c r="AI45" s="73">
        <f t="shared" si="54"/>
        <v>0</v>
      </c>
      <c r="AJ45" s="73">
        <f t="shared" si="54"/>
        <v>0</v>
      </c>
      <c r="AK45" s="73">
        <f t="shared" si="54"/>
        <v>0</v>
      </c>
      <c r="AL45" s="73">
        <f t="shared" si="40"/>
        <v>0</v>
      </c>
      <c r="AM45" s="73">
        <f t="shared" si="40"/>
        <v>0</v>
      </c>
      <c r="AN45" s="73">
        <f t="shared" si="40"/>
        <v>0</v>
      </c>
      <c r="AO45" s="73">
        <f t="shared" si="40"/>
        <v>0</v>
      </c>
      <c r="AP45" s="73">
        <f t="shared" si="40"/>
        <v>0</v>
      </c>
      <c r="AQ45" s="73">
        <f t="shared" si="40"/>
        <v>0</v>
      </c>
      <c r="AR45" s="73">
        <f t="shared" si="40"/>
        <v>0</v>
      </c>
      <c r="AS45" s="73">
        <f t="shared" si="40"/>
        <v>0</v>
      </c>
      <c r="AT45" s="73">
        <f t="shared" si="40"/>
        <v>0</v>
      </c>
      <c r="AU45" s="73">
        <f t="shared" si="40"/>
        <v>0</v>
      </c>
      <c r="AV45" s="73">
        <f t="shared" si="40"/>
        <v>0</v>
      </c>
      <c r="AW45" s="73">
        <f t="shared" si="40"/>
        <v>0</v>
      </c>
      <c r="AX45" s="73">
        <f t="shared" si="40"/>
        <v>0</v>
      </c>
      <c r="AY45" s="73">
        <f t="shared" si="40"/>
        <v>0</v>
      </c>
      <c r="AZ45" s="73">
        <f t="shared" si="40"/>
        <v>0</v>
      </c>
      <c r="BA45" s="73">
        <f t="shared" si="40"/>
        <v>0</v>
      </c>
      <c r="BB45" s="73">
        <f t="shared" si="41"/>
        <v>0</v>
      </c>
      <c r="BC45" s="73">
        <f t="shared" si="41"/>
        <v>0</v>
      </c>
      <c r="BD45" s="73">
        <f t="shared" si="41"/>
        <v>0</v>
      </c>
      <c r="BE45" s="73">
        <f t="shared" si="41"/>
        <v>0</v>
      </c>
      <c r="BF45" s="73">
        <f t="shared" si="42"/>
        <v>0</v>
      </c>
      <c r="BG45" s="73">
        <f t="shared" si="42"/>
        <v>0</v>
      </c>
      <c r="BH45" s="73">
        <f t="shared" si="42"/>
        <v>0</v>
      </c>
      <c r="BI45" s="73">
        <f t="shared" si="42"/>
        <v>0</v>
      </c>
      <c r="BJ45" s="73">
        <f t="shared" si="42"/>
        <v>0</v>
      </c>
      <c r="BK45" s="73">
        <f t="shared" si="42"/>
        <v>0</v>
      </c>
      <c r="BL45" s="73">
        <f t="shared" si="42"/>
        <v>0</v>
      </c>
      <c r="BM45" s="73">
        <f t="shared" si="42"/>
        <v>0</v>
      </c>
      <c r="BN45" s="73">
        <f t="shared" si="42"/>
        <v>0</v>
      </c>
      <c r="BO45" s="73">
        <f t="shared" si="42"/>
        <v>0</v>
      </c>
      <c r="BP45" s="73">
        <f t="shared" si="42"/>
        <v>0</v>
      </c>
      <c r="BQ45" s="73">
        <f t="shared" si="42"/>
        <v>0</v>
      </c>
      <c r="BR45" s="73">
        <f t="shared" si="43"/>
        <v>0</v>
      </c>
      <c r="BS45" s="73">
        <f t="shared" si="43"/>
        <v>0</v>
      </c>
      <c r="BT45" s="73">
        <f t="shared" si="43"/>
        <v>0</v>
      </c>
      <c r="BU45" s="73">
        <f t="shared" si="43"/>
        <v>0</v>
      </c>
      <c r="BV45" s="73">
        <f t="shared" si="43"/>
        <v>0</v>
      </c>
      <c r="BW45" s="73">
        <f t="shared" si="43"/>
        <v>0</v>
      </c>
      <c r="BX45" s="73">
        <f t="shared" si="43"/>
        <v>0</v>
      </c>
      <c r="BY45" s="73">
        <f t="shared" si="43"/>
        <v>0</v>
      </c>
      <c r="BZ45" s="73">
        <f t="shared" si="43"/>
        <v>0</v>
      </c>
      <c r="CA45" s="73">
        <f t="shared" si="43"/>
        <v>0</v>
      </c>
      <c r="CB45" s="73">
        <f t="shared" si="43"/>
        <v>0</v>
      </c>
      <c r="CC45" s="73">
        <f t="shared" si="43"/>
        <v>0</v>
      </c>
      <c r="CD45" s="73">
        <f t="shared" si="43"/>
        <v>0</v>
      </c>
      <c r="CE45" s="73">
        <f t="shared" si="43"/>
        <v>0</v>
      </c>
      <c r="CF45" s="73">
        <f t="shared" si="43"/>
        <v>0</v>
      </c>
      <c r="CG45" s="73">
        <f t="shared" si="44"/>
        <v>0</v>
      </c>
      <c r="CH45" s="73">
        <f t="shared" si="44"/>
        <v>0</v>
      </c>
      <c r="CI45" s="73">
        <f t="shared" si="44"/>
        <v>0</v>
      </c>
      <c r="CJ45" s="73">
        <f t="shared" si="44"/>
        <v>0</v>
      </c>
      <c r="CK45" s="73">
        <f t="shared" si="44"/>
        <v>0</v>
      </c>
      <c r="CL45" s="73">
        <f t="shared" si="45"/>
        <v>0</v>
      </c>
      <c r="CM45" s="73">
        <f t="shared" si="45"/>
        <v>0</v>
      </c>
      <c r="CN45" s="73">
        <f t="shared" si="45"/>
        <v>0</v>
      </c>
      <c r="CO45" s="73">
        <f t="shared" si="45"/>
        <v>0</v>
      </c>
      <c r="CP45" s="73">
        <f t="shared" si="45"/>
        <v>0</v>
      </c>
      <c r="CQ45" s="73">
        <f t="shared" si="45"/>
        <v>0</v>
      </c>
      <c r="CR45" s="73">
        <f t="shared" si="45"/>
        <v>0</v>
      </c>
      <c r="CS45" s="73">
        <f t="shared" si="45"/>
        <v>0</v>
      </c>
      <c r="CT45" s="73">
        <f t="shared" si="45"/>
        <v>0</v>
      </c>
      <c r="CU45" s="73">
        <f t="shared" si="45"/>
        <v>0</v>
      </c>
      <c r="CV45" s="73">
        <f t="shared" si="45"/>
        <v>0</v>
      </c>
      <c r="CW45" s="73">
        <f t="shared" si="45"/>
        <v>0</v>
      </c>
      <c r="CX45" s="73">
        <f t="shared" si="45"/>
        <v>0</v>
      </c>
      <c r="CY45" s="73">
        <f t="shared" si="45"/>
        <v>0</v>
      </c>
      <c r="CZ45" s="73">
        <f t="shared" si="45"/>
        <v>0</v>
      </c>
      <c r="DA45" s="73">
        <f t="shared" si="45"/>
        <v>0</v>
      </c>
      <c r="DB45" s="73">
        <f t="shared" si="46"/>
        <v>0</v>
      </c>
      <c r="DC45" s="73">
        <f t="shared" si="47"/>
        <v>0</v>
      </c>
      <c r="DD45" s="73">
        <f t="shared" si="47"/>
        <v>0</v>
      </c>
      <c r="DE45" s="73">
        <f t="shared" si="47"/>
        <v>0</v>
      </c>
      <c r="DF45" s="73">
        <f t="shared" si="47"/>
        <v>0</v>
      </c>
      <c r="DG45" s="73">
        <f t="shared" si="47"/>
        <v>0</v>
      </c>
      <c r="DH45" s="73">
        <f t="shared" si="47"/>
        <v>0</v>
      </c>
      <c r="DI45" s="73">
        <f t="shared" si="47"/>
        <v>0</v>
      </c>
      <c r="DJ45" s="73">
        <f t="shared" si="47"/>
        <v>0</v>
      </c>
      <c r="DK45" s="73">
        <f t="shared" si="47"/>
        <v>0</v>
      </c>
      <c r="DL45" s="73">
        <f t="shared" si="48"/>
        <v>0</v>
      </c>
      <c r="DM45" s="73">
        <f t="shared" si="48"/>
        <v>0</v>
      </c>
      <c r="DN45" s="73">
        <f t="shared" si="48"/>
        <v>0</v>
      </c>
      <c r="DO45" s="73">
        <f t="shared" si="48"/>
        <v>0</v>
      </c>
      <c r="DP45" s="73">
        <f t="shared" si="48"/>
        <v>0</v>
      </c>
      <c r="DQ45" s="73">
        <f t="shared" si="48"/>
        <v>0</v>
      </c>
      <c r="DR45" s="73">
        <f t="shared" si="48"/>
        <v>0</v>
      </c>
      <c r="DS45" s="73">
        <f t="shared" si="48"/>
        <v>0</v>
      </c>
      <c r="DT45" s="73">
        <f t="shared" si="48"/>
        <v>0</v>
      </c>
      <c r="DU45" s="73">
        <f t="shared" si="48"/>
        <v>0</v>
      </c>
      <c r="DV45" s="73">
        <f t="shared" si="48"/>
        <v>0</v>
      </c>
      <c r="DW45" s="73">
        <f t="shared" si="48"/>
        <v>0</v>
      </c>
      <c r="DX45" s="73">
        <f t="shared" si="48"/>
        <v>0</v>
      </c>
      <c r="DY45" s="73">
        <f t="shared" si="48"/>
        <v>0</v>
      </c>
      <c r="DZ45" s="73">
        <f t="shared" ref="DZ45:EE45" si="55">IF($D45&gt;=DZ$1,$F45,0)</f>
        <v>0</v>
      </c>
      <c r="EA45" s="73">
        <f t="shared" si="55"/>
        <v>0</v>
      </c>
      <c r="EB45" s="73">
        <f t="shared" si="55"/>
        <v>0</v>
      </c>
      <c r="EC45" s="73">
        <f t="shared" si="55"/>
        <v>0</v>
      </c>
      <c r="ED45" s="73">
        <f t="shared" si="55"/>
        <v>0</v>
      </c>
      <c r="EE45" s="73">
        <f t="shared" si="55"/>
        <v>0</v>
      </c>
      <c r="EF45" s="73">
        <f t="shared" si="50"/>
        <v>0</v>
      </c>
      <c r="EG45" s="73">
        <f t="shared" si="50"/>
        <v>0</v>
      </c>
      <c r="EH45" s="73">
        <f t="shared" si="50"/>
        <v>0</v>
      </c>
      <c r="EI45" s="73">
        <f t="shared" si="50"/>
        <v>0</v>
      </c>
      <c r="EJ45" s="73">
        <f t="shared" si="50"/>
        <v>0</v>
      </c>
      <c r="EK45" s="73">
        <f t="shared" si="50"/>
        <v>0</v>
      </c>
      <c r="EL45" s="73">
        <f t="shared" si="50"/>
        <v>0</v>
      </c>
      <c r="EM45" s="73">
        <f t="shared" si="50"/>
        <v>0</v>
      </c>
      <c r="EN45" s="73">
        <f t="shared" si="50"/>
        <v>0</v>
      </c>
      <c r="EO45" s="73">
        <f t="shared" si="50"/>
        <v>0</v>
      </c>
      <c r="EP45" s="73">
        <f t="shared" si="50"/>
        <v>0</v>
      </c>
      <c r="EQ45" s="73">
        <f t="shared" si="50"/>
        <v>0</v>
      </c>
      <c r="ER45" s="73">
        <f t="shared" si="50"/>
        <v>0</v>
      </c>
      <c r="ES45" s="73">
        <f t="shared" si="50"/>
        <v>0</v>
      </c>
      <c r="ET45" s="74">
        <f t="shared" si="51"/>
        <v>0</v>
      </c>
    </row>
    <row r="46" spans="1:150" x14ac:dyDescent="0.35">
      <c r="A46" s="56">
        <f t="shared" si="52"/>
        <v>9</v>
      </c>
      <c r="B46" t="s">
        <v>12</v>
      </c>
      <c r="C46" s="57">
        <f>'Paramètres du time series model'!$B$2</f>
        <v>45809</v>
      </c>
      <c r="D46" s="57">
        <f t="shared" si="32"/>
        <v>46081</v>
      </c>
      <c r="E46">
        <f t="shared" si="53"/>
        <v>9</v>
      </c>
      <c r="F46" s="64">
        <f>VLOOKUP(B46,'Paramètres du time series model'!$G$14:$I$18,3,FALSE)</f>
        <v>3333333.3333333335</v>
      </c>
      <c r="G46" s="72">
        <f t="shared" ref="G46:V49" si="56">IF($D46&gt;=G$1,$F46,0)</f>
        <v>3333333.3333333335</v>
      </c>
      <c r="H46" s="73">
        <f t="shared" si="56"/>
        <v>3333333.3333333335</v>
      </c>
      <c r="I46" s="73">
        <f t="shared" si="56"/>
        <v>3333333.3333333335</v>
      </c>
      <c r="J46" s="73">
        <f t="shared" si="56"/>
        <v>3333333.3333333335</v>
      </c>
      <c r="K46" s="73">
        <f t="shared" si="56"/>
        <v>3333333.3333333335</v>
      </c>
      <c r="L46" s="73">
        <f t="shared" si="56"/>
        <v>3333333.3333333335</v>
      </c>
      <c r="M46" s="73">
        <f t="shared" si="56"/>
        <v>3333333.3333333335</v>
      </c>
      <c r="N46" s="73">
        <f t="shared" si="56"/>
        <v>3333333.3333333335</v>
      </c>
      <c r="O46" s="73">
        <f t="shared" si="56"/>
        <v>3333333.3333333335</v>
      </c>
      <c r="P46" s="73">
        <f t="shared" si="56"/>
        <v>3333333.3333333335</v>
      </c>
      <c r="Q46" s="73">
        <f t="shared" si="56"/>
        <v>3333333.3333333335</v>
      </c>
      <c r="R46" s="73">
        <f t="shared" si="56"/>
        <v>3333333.3333333335</v>
      </c>
      <c r="S46" s="73">
        <f t="shared" si="56"/>
        <v>3333333.3333333335</v>
      </c>
      <c r="T46" s="73">
        <f t="shared" si="56"/>
        <v>3333333.3333333335</v>
      </c>
      <c r="U46" s="73">
        <f t="shared" si="56"/>
        <v>3333333.3333333335</v>
      </c>
      <c r="V46" s="73">
        <f t="shared" si="56"/>
        <v>3333333.3333333335</v>
      </c>
      <c r="W46" s="73">
        <f t="shared" si="54"/>
        <v>3333333.3333333335</v>
      </c>
      <c r="X46" s="73">
        <f t="shared" si="54"/>
        <v>3333333.3333333335</v>
      </c>
      <c r="Y46" s="73">
        <f t="shared" si="54"/>
        <v>0</v>
      </c>
      <c r="Z46" s="73">
        <f t="shared" si="54"/>
        <v>0</v>
      </c>
      <c r="AA46" s="73">
        <f t="shared" si="54"/>
        <v>0</v>
      </c>
      <c r="AB46" s="73">
        <f t="shared" si="54"/>
        <v>0</v>
      </c>
      <c r="AC46" s="73">
        <f t="shared" si="54"/>
        <v>0</v>
      </c>
      <c r="AD46" s="73">
        <f t="shared" si="54"/>
        <v>0</v>
      </c>
      <c r="AE46" s="73">
        <f t="shared" si="54"/>
        <v>0</v>
      </c>
      <c r="AF46" s="73">
        <f t="shared" si="54"/>
        <v>0</v>
      </c>
      <c r="AG46" s="73">
        <f t="shared" si="54"/>
        <v>0</v>
      </c>
      <c r="AH46" s="73">
        <f t="shared" si="54"/>
        <v>0</v>
      </c>
      <c r="AI46" s="73">
        <f t="shared" si="54"/>
        <v>0</v>
      </c>
      <c r="AJ46" s="73">
        <f t="shared" si="54"/>
        <v>0</v>
      </c>
      <c r="AK46" s="73">
        <f t="shared" si="54"/>
        <v>0</v>
      </c>
      <c r="AL46" s="73">
        <f t="shared" si="40"/>
        <v>0</v>
      </c>
      <c r="AM46" s="73">
        <f t="shared" si="40"/>
        <v>0</v>
      </c>
      <c r="AN46" s="73">
        <f t="shared" si="40"/>
        <v>0</v>
      </c>
      <c r="AO46" s="73">
        <f t="shared" si="40"/>
        <v>0</v>
      </c>
      <c r="AP46" s="73">
        <f t="shared" si="40"/>
        <v>0</v>
      </c>
      <c r="AQ46" s="73">
        <f t="shared" si="40"/>
        <v>0</v>
      </c>
      <c r="AR46" s="73">
        <f t="shared" si="40"/>
        <v>0</v>
      </c>
      <c r="AS46" s="73">
        <f t="shared" si="40"/>
        <v>0</v>
      </c>
      <c r="AT46" s="73">
        <f t="shared" si="40"/>
        <v>0</v>
      </c>
      <c r="AU46" s="73">
        <f t="shared" si="40"/>
        <v>0</v>
      </c>
      <c r="AV46" s="73">
        <f t="shared" si="40"/>
        <v>0</v>
      </c>
      <c r="AW46" s="73">
        <f t="shared" si="40"/>
        <v>0</v>
      </c>
      <c r="AX46" s="73">
        <f t="shared" si="40"/>
        <v>0</v>
      </c>
      <c r="AY46" s="73">
        <f t="shared" si="40"/>
        <v>0</v>
      </c>
      <c r="AZ46" s="73">
        <f t="shared" si="40"/>
        <v>0</v>
      </c>
      <c r="BA46" s="73">
        <f t="shared" si="40"/>
        <v>0</v>
      </c>
      <c r="BB46" s="73">
        <f t="shared" si="41"/>
        <v>0</v>
      </c>
      <c r="BC46" s="73">
        <f t="shared" si="41"/>
        <v>0</v>
      </c>
      <c r="BD46" s="73">
        <f t="shared" si="41"/>
        <v>0</v>
      </c>
      <c r="BE46" s="73">
        <f t="shared" si="41"/>
        <v>0</v>
      </c>
      <c r="BF46" s="73">
        <f t="shared" si="42"/>
        <v>0</v>
      </c>
      <c r="BG46" s="73">
        <f t="shared" si="42"/>
        <v>0</v>
      </c>
      <c r="BH46" s="73">
        <f t="shared" si="42"/>
        <v>0</v>
      </c>
      <c r="BI46" s="73">
        <f t="shared" si="42"/>
        <v>0</v>
      </c>
      <c r="BJ46" s="73">
        <f t="shared" si="42"/>
        <v>0</v>
      </c>
      <c r="BK46" s="73">
        <f t="shared" si="42"/>
        <v>0</v>
      </c>
      <c r="BL46" s="73">
        <f t="shared" si="42"/>
        <v>0</v>
      </c>
      <c r="BM46" s="73">
        <f t="shared" si="42"/>
        <v>0</v>
      </c>
      <c r="BN46" s="73">
        <f t="shared" si="42"/>
        <v>0</v>
      </c>
      <c r="BO46" s="73">
        <f t="shared" si="42"/>
        <v>0</v>
      </c>
      <c r="BP46" s="73">
        <f t="shared" si="42"/>
        <v>0</v>
      </c>
      <c r="BQ46" s="73">
        <f t="shared" si="42"/>
        <v>0</v>
      </c>
      <c r="BR46" s="73">
        <f t="shared" si="43"/>
        <v>0</v>
      </c>
      <c r="BS46" s="73">
        <f t="shared" si="43"/>
        <v>0</v>
      </c>
      <c r="BT46" s="73">
        <f t="shared" si="43"/>
        <v>0</v>
      </c>
      <c r="BU46" s="73">
        <f t="shared" si="43"/>
        <v>0</v>
      </c>
      <c r="BV46" s="73">
        <f t="shared" si="43"/>
        <v>0</v>
      </c>
      <c r="BW46" s="73">
        <f t="shared" si="43"/>
        <v>0</v>
      </c>
      <c r="BX46" s="73">
        <f t="shared" si="43"/>
        <v>0</v>
      </c>
      <c r="BY46" s="73">
        <f t="shared" si="43"/>
        <v>0</v>
      </c>
      <c r="BZ46" s="73">
        <f t="shared" si="43"/>
        <v>0</v>
      </c>
      <c r="CA46" s="73">
        <f t="shared" si="43"/>
        <v>0</v>
      </c>
      <c r="CB46" s="73">
        <f t="shared" si="43"/>
        <v>0</v>
      </c>
      <c r="CC46" s="73">
        <f t="shared" si="43"/>
        <v>0</v>
      </c>
      <c r="CD46" s="73">
        <f t="shared" si="43"/>
        <v>0</v>
      </c>
      <c r="CE46" s="73">
        <f t="shared" si="43"/>
        <v>0</v>
      </c>
      <c r="CF46" s="73">
        <f t="shared" si="43"/>
        <v>0</v>
      </c>
      <c r="CG46" s="73">
        <f t="shared" si="44"/>
        <v>0</v>
      </c>
      <c r="CH46" s="73">
        <f t="shared" si="44"/>
        <v>0</v>
      </c>
      <c r="CI46" s="73">
        <f t="shared" si="44"/>
        <v>0</v>
      </c>
      <c r="CJ46" s="73">
        <f t="shared" si="44"/>
        <v>0</v>
      </c>
      <c r="CK46" s="73">
        <f t="shared" si="44"/>
        <v>0</v>
      </c>
      <c r="CL46" s="73">
        <f t="shared" si="45"/>
        <v>0</v>
      </c>
      <c r="CM46" s="73">
        <f t="shared" si="45"/>
        <v>0</v>
      </c>
      <c r="CN46" s="73">
        <f t="shared" si="45"/>
        <v>0</v>
      </c>
      <c r="CO46" s="73">
        <f t="shared" si="45"/>
        <v>0</v>
      </c>
      <c r="CP46" s="73">
        <f t="shared" si="45"/>
        <v>0</v>
      </c>
      <c r="CQ46" s="73">
        <f t="shared" si="45"/>
        <v>0</v>
      </c>
      <c r="CR46" s="73">
        <f t="shared" si="45"/>
        <v>0</v>
      </c>
      <c r="CS46" s="73">
        <f t="shared" si="45"/>
        <v>0</v>
      </c>
      <c r="CT46" s="73">
        <f t="shared" si="45"/>
        <v>0</v>
      </c>
      <c r="CU46" s="73">
        <f t="shared" si="45"/>
        <v>0</v>
      </c>
      <c r="CV46" s="73">
        <f t="shared" si="45"/>
        <v>0</v>
      </c>
      <c r="CW46" s="73">
        <f t="shared" si="45"/>
        <v>0</v>
      </c>
      <c r="CX46" s="73">
        <f t="shared" si="45"/>
        <v>0</v>
      </c>
      <c r="CY46" s="73">
        <f t="shared" si="45"/>
        <v>0</v>
      </c>
      <c r="CZ46" s="73">
        <f t="shared" si="45"/>
        <v>0</v>
      </c>
      <c r="DA46" s="73">
        <f t="shared" si="45"/>
        <v>0</v>
      </c>
      <c r="DB46" s="73">
        <f t="shared" si="46"/>
        <v>0</v>
      </c>
      <c r="DC46" s="73">
        <f t="shared" si="47"/>
        <v>0</v>
      </c>
      <c r="DD46" s="73">
        <f t="shared" si="47"/>
        <v>0</v>
      </c>
      <c r="DE46" s="73">
        <f t="shared" si="47"/>
        <v>0</v>
      </c>
      <c r="DF46" s="73">
        <f t="shared" si="47"/>
        <v>0</v>
      </c>
      <c r="DG46" s="73">
        <f t="shared" si="47"/>
        <v>0</v>
      </c>
      <c r="DH46" s="73">
        <f t="shared" si="47"/>
        <v>0</v>
      </c>
      <c r="DI46" s="73">
        <f t="shared" si="47"/>
        <v>0</v>
      </c>
      <c r="DJ46" s="73">
        <f t="shared" si="47"/>
        <v>0</v>
      </c>
      <c r="DK46" s="73">
        <f t="shared" si="47"/>
        <v>0</v>
      </c>
      <c r="DL46" s="73">
        <f t="shared" ref="DL46:EA49" si="57">IF($D46&gt;=DL$1,$F46,0)</f>
        <v>0</v>
      </c>
      <c r="DM46" s="73">
        <f t="shared" si="57"/>
        <v>0</v>
      </c>
      <c r="DN46" s="73">
        <f t="shared" si="57"/>
        <v>0</v>
      </c>
      <c r="DO46" s="73">
        <f t="shared" si="57"/>
        <v>0</v>
      </c>
      <c r="DP46" s="73">
        <f t="shared" si="57"/>
        <v>0</v>
      </c>
      <c r="DQ46" s="73">
        <f t="shared" si="57"/>
        <v>0</v>
      </c>
      <c r="DR46" s="73">
        <f t="shared" si="57"/>
        <v>0</v>
      </c>
      <c r="DS46" s="73">
        <f t="shared" si="57"/>
        <v>0</v>
      </c>
      <c r="DT46" s="73">
        <f t="shared" si="57"/>
        <v>0</v>
      </c>
      <c r="DU46" s="73">
        <f t="shared" si="57"/>
        <v>0</v>
      </c>
      <c r="DV46" s="73">
        <f t="shared" si="57"/>
        <v>0</v>
      </c>
      <c r="DW46" s="73">
        <f t="shared" si="57"/>
        <v>0</v>
      </c>
      <c r="DX46" s="73">
        <f t="shared" si="57"/>
        <v>0</v>
      </c>
      <c r="DY46" s="73">
        <f t="shared" si="57"/>
        <v>0</v>
      </c>
      <c r="DZ46" s="73">
        <f t="shared" si="57"/>
        <v>0</v>
      </c>
      <c r="EA46" s="73">
        <f t="shared" si="57"/>
        <v>0</v>
      </c>
      <c r="EB46" s="73">
        <f t="shared" ref="EB46:EE50" si="58">IF($D46&gt;=EB$1,$F46,0)</f>
        <v>0</v>
      </c>
      <c r="EC46" s="73">
        <f t="shared" si="58"/>
        <v>0</v>
      </c>
      <c r="ED46" s="73">
        <f t="shared" si="58"/>
        <v>0</v>
      </c>
      <c r="EE46" s="73">
        <f t="shared" si="58"/>
        <v>0</v>
      </c>
      <c r="EF46" s="73">
        <f t="shared" si="50"/>
        <v>0</v>
      </c>
      <c r="EG46" s="73">
        <f t="shared" si="50"/>
        <v>0</v>
      </c>
      <c r="EH46" s="73">
        <f t="shared" si="50"/>
        <v>0</v>
      </c>
      <c r="EI46" s="73">
        <f t="shared" si="50"/>
        <v>0</v>
      </c>
      <c r="EJ46" s="73">
        <f t="shared" si="50"/>
        <v>0</v>
      </c>
      <c r="EK46" s="73">
        <f t="shared" si="50"/>
        <v>0</v>
      </c>
      <c r="EL46" s="73">
        <f t="shared" si="50"/>
        <v>0</v>
      </c>
      <c r="EM46" s="73">
        <f t="shared" si="50"/>
        <v>0</v>
      </c>
      <c r="EN46" s="73">
        <f t="shared" si="50"/>
        <v>0</v>
      </c>
      <c r="EO46" s="73">
        <f t="shared" si="50"/>
        <v>0</v>
      </c>
      <c r="EP46" s="73">
        <f t="shared" si="50"/>
        <v>0</v>
      </c>
      <c r="EQ46" s="73">
        <f t="shared" si="50"/>
        <v>0</v>
      </c>
      <c r="ER46" s="73">
        <f t="shared" si="50"/>
        <v>0</v>
      </c>
      <c r="ES46" s="73">
        <f t="shared" si="50"/>
        <v>0</v>
      </c>
      <c r="ET46" s="74">
        <f t="shared" si="51"/>
        <v>0</v>
      </c>
    </row>
    <row r="47" spans="1:150" x14ac:dyDescent="0.35">
      <c r="A47" s="56">
        <f t="shared" si="52"/>
        <v>10</v>
      </c>
      <c r="B47" t="s">
        <v>12</v>
      </c>
      <c r="C47" s="57">
        <f>'Paramètres du time series model'!$B$2</f>
        <v>45809</v>
      </c>
      <c r="D47" s="57">
        <f t="shared" si="32"/>
        <v>46112</v>
      </c>
      <c r="E47">
        <f t="shared" si="53"/>
        <v>10</v>
      </c>
      <c r="F47" s="64">
        <f>VLOOKUP(B47,'Paramètres du time series model'!$G$14:$I$18,3,FALSE)</f>
        <v>3333333.3333333335</v>
      </c>
      <c r="G47" s="72">
        <f t="shared" si="56"/>
        <v>3333333.3333333335</v>
      </c>
      <c r="H47" s="73">
        <f t="shared" si="56"/>
        <v>3333333.3333333335</v>
      </c>
      <c r="I47" s="73">
        <f t="shared" si="56"/>
        <v>3333333.3333333335</v>
      </c>
      <c r="J47" s="73">
        <f t="shared" si="56"/>
        <v>3333333.3333333335</v>
      </c>
      <c r="K47" s="73">
        <f t="shared" si="56"/>
        <v>3333333.3333333335</v>
      </c>
      <c r="L47" s="73">
        <f t="shared" si="56"/>
        <v>3333333.3333333335</v>
      </c>
      <c r="M47" s="73">
        <f t="shared" si="56"/>
        <v>3333333.3333333335</v>
      </c>
      <c r="N47" s="73">
        <f t="shared" si="56"/>
        <v>3333333.3333333335</v>
      </c>
      <c r="O47" s="73">
        <f t="shared" si="56"/>
        <v>3333333.3333333335</v>
      </c>
      <c r="P47" s="73">
        <f t="shared" si="56"/>
        <v>3333333.3333333335</v>
      </c>
      <c r="Q47" s="73">
        <f t="shared" si="56"/>
        <v>3333333.3333333335</v>
      </c>
      <c r="R47" s="73">
        <f t="shared" si="56"/>
        <v>3333333.3333333335</v>
      </c>
      <c r="S47" s="73">
        <f t="shared" si="56"/>
        <v>3333333.3333333335</v>
      </c>
      <c r="T47" s="73">
        <f t="shared" si="56"/>
        <v>3333333.3333333335</v>
      </c>
      <c r="U47" s="73">
        <f t="shared" si="56"/>
        <v>3333333.3333333335</v>
      </c>
      <c r="V47" s="73">
        <f t="shared" si="56"/>
        <v>3333333.3333333335</v>
      </c>
      <c r="W47" s="73">
        <f t="shared" si="54"/>
        <v>3333333.3333333335</v>
      </c>
      <c r="X47" s="73">
        <f t="shared" si="54"/>
        <v>3333333.3333333335</v>
      </c>
      <c r="Y47" s="73">
        <f t="shared" si="54"/>
        <v>3333333.3333333335</v>
      </c>
      <c r="Z47" s="73">
        <f t="shared" si="54"/>
        <v>3333333.3333333335</v>
      </c>
      <c r="AA47" s="73">
        <f t="shared" si="54"/>
        <v>0</v>
      </c>
      <c r="AB47" s="73">
        <f t="shared" si="54"/>
        <v>0</v>
      </c>
      <c r="AC47" s="73">
        <f t="shared" si="54"/>
        <v>0</v>
      </c>
      <c r="AD47" s="73">
        <f t="shared" si="54"/>
        <v>0</v>
      </c>
      <c r="AE47" s="73">
        <f t="shared" si="54"/>
        <v>0</v>
      </c>
      <c r="AF47" s="73">
        <f t="shared" si="54"/>
        <v>0</v>
      </c>
      <c r="AG47" s="73">
        <f t="shared" si="54"/>
        <v>0</v>
      </c>
      <c r="AH47" s="73">
        <f t="shared" si="54"/>
        <v>0</v>
      </c>
      <c r="AI47" s="73">
        <f t="shared" si="54"/>
        <v>0</v>
      </c>
      <c r="AJ47" s="73">
        <f t="shared" si="54"/>
        <v>0</v>
      </c>
      <c r="AK47" s="73">
        <f t="shared" si="54"/>
        <v>0</v>
      </c>
      <c r="AL47" s="73">
        <f t="shared" si="40"/>
        <v>0</v>
      </c>
      <c r="AM47" s="73">
        <f t="shared" si="40"/>
        <v>0</v>
      </c>
      <c r="AN47" s="73">
        <f t="shared" si="40"/>
        <v>0</v>
      </c>
      <c r="AO47" s="73">
        <f t="shared" si="40"/>
        <v>0</v>
      </c>
      <c r="AP47" s="73">
        <f t="shared" si="40"/>
        <v>0</v>
      </c>
      <c r="AQ47" s="73">
        <f t="shared" si="40"/>
        <v>0</v>
      </c>
      <c r="AR47" s="73">
        <f t="shared" si="40"/>
        <v>0</v>
      </c>
      <c r="AS47" s="73">
        <f t="shared" si="40"/>
        <v>0</v>
      </c>
      <c r="AT47" s="73">
        <f t="shared" si="40"/>
        <v>0</v>
      </c>
      <c r="AU47" s="73">
        <f t="shared" si="40"/>
        <v>0</v>
      </c>
      <c r="AV47" s="73">
        <f t="shared" si="40"/>
        <v>0</v>
      </c>
      <c r="AW47" s="73">
        <f t="shared" si="40"/>
        <v>0</v>
      </c>
      <c r="AX47" s="73">
        <f t="shared" si="40"/>
        <v>0</v>
      </c>
      <c r="AY47" s="73">
        <f t="shared" si="40"/>
        <v>0</v>
      </c>
      <c r="AZ47" s="73">
        <f t="shared" si="40"/>
        <v>0</v>
      </c>
      <c r="BA47" s="73">
        <f t="shared" si="40"/>
        <v>0</v>
      </c>
      <c r="BB47" s="73">
        <f t="shared" si="41"/>
        <v>0</v>
      </c>
      <c r="BC47" s="73">
        <f t="shared" si="41"/>
        <v>0</v>
      </c>
      <c r="BD47" s="73">
        <f t="shared" si="41"/>
        <v>0</v>
      </c>
      <c r="BE47" s="73">
        <f t="shared" si="41"/>
        <v>0</v>
      </c>
      <c r="BF47" s="73">
        <f t="shared" si="42"/>
        <v>0</v>
      </c>
      <c r="BG47" s="73">
        <f t="shared" si="42"/>
        <v>0</v>
      </c>
      <c r="BH47" s="73">
        <f t="shared" si="42"/>
        <v>0</v>
      </c>
      <c r="BI47" s="73">
        <f t="shared" si="42"/>
        <v>0</v>
      </c>
      <c r="BJ47" s="73">
        <f t="shared" si="42"/>
        <v>0</v>
      </c>
      <c r="BK47" s="73">
        <f t="shared" si="42"/>
        <v>0</v>
      </c>
      <c r="BL47" s="73">
        <f t="shared" si="42"/>
        <v>0</v>
      </c>
      <c r="BM47" s="73">
        <f t="shared" si="42"/>
        <v>0</v>
      </c>
      <c r="BN47" s="73">
        <f t="shared" si="42"/>
        <v>0</v>
      </c>
      <c r="BO47" s="73">
        <f t="shared" si="42"/>
        <v>0</v>
      </c>
      <c r="BP47" s="73">
        <f t="shared" si="42"/>
        <v>0</v>
      </c>
      <c r="BQ47" s="73">
        <f t="shared" si="42"/>
        <v>0</v>
      </c>
      <c r="BR47" s="73">
        <f t="shared" si="43"/>
        <v>0</v>
      </c>
      <c r="BS47" s="73">
        <f t="shared" si="43"/>
        <v>0</v>
      </c>
      <c r="BT47" s="73">
        <f t="shared" si="43"/>
        <v>0</v>
      </c>
      <c r="BU47" s="73">
        <f t="shared" si="43"/>
        <v>0</v>
      </c>
      <c r="BV47" s="73">
        <f t="shared" si="43"/>
        <v>0</v>
      </c>
      <c r="BW47" s="73">
        <f t="shared" si="43"/>
        <v>0</v>
      </c>
      <c r="BX47" s="73">
        <f t="shared" si="43"/>
        <v>0</v>
      </c>
      <c r="BY47" s="73">
        <f t="shared" si="43"/>
        <v>0</v>
      </c>
      <c r="BZ47" s="73">
        <f t="shared" si="43"/>
        <v>0</v>
      </c>
      <c r="CA47" s="73">
        <f t="shared" si="43"/>
        <v>0</v>
      </c>
      <c r="CB47" s="73">
        <f t="shared" si="43"/>
        <v>0</v>
      </c>
      <c r="CC47" s="73">
        <f t="shared" si="43"/>
        <v>0</v>
      </c>
      <c r="CD47" s="73">
        <f t="shared" si="43"/>
        <v>0</v>
      </c>
      <c r="CE47" s="73">
        <f t="shared" si="43"/>
        <v>0</v>
      </c>
      <c r="CF47" s="73">
        <f t="shared" si="43"/>
        <v>0</v>
      </c>
      <c r="CG47" s="73">
        <f t="shared" si="44"/>
        <v>0</v>
      </c>
      <c r="CH47" s="73">
        <f t="shared" si="44"/>
        <v>0</v>
      </c>
      <c r="CI47" s="73">
        <f t="shared" si="44"/>
        <v>0</v>
      </c>
      <c r="CJ47" s="73">
        <f t="shared" si="44"/>
        <v>0</v>
      </c>
      <c r="CK47" s="73">
        <f t="shared" si="44"/>
        <v>0</v>
      </c>
      <c r="CL47" s="73">
        <f t="shared" si="45"/>
        <v>0</v>
      </c>
      <c r="CM47" s="73">
        <f t="shared" si="45"/>
        <v>0</v>
      </c>
      <c r="CN47" s="73">
        <f t="shared" si="45"/>
        <v>0</v>
      </c>
      <c r="CO47" s="73">
        <f t="shared" si="45"/>
        <v>0</v>
      </c>
      <c r="CP47" s="73">
        <f t="shared" si="45"/>
        <v>0</v>
      </c>
      <c r="CQ47" s="73">
        <f t="shared" si="45"/>
        <v>0</v>
      </c>
      <c r="CR47" s="73">
        <f t="shared" si="45"/>
        <v>0</v>
      </c>
      <c r="CS47" s="73">
        <f t="shared" si="45"/>
        <v>0</v>
      </c>
      <c r="CT47" s="73">
        <f t="shared" si="45"/>
        <v>0</v>
      </c>
      <c r="CU47" s="73">
        <f t="shared" si="45"/>
        <v>0</v>
      </c>
      <c r="CV47" s="73">
        <f t="shared" si="45"/>
        <v>0</v>
      </c>
      <c r="CW47" s="73">
        <f t="shared" si="45"/>
        <v>0</v>
      </c>
      <c r="CX47" s="73">
        <f t="shared" si="45"/>
        <v>0</v>
      </c>
      <c r="CY47" s="73">
        <f t="shared" si="45"/>
        <v>0</v>
      </c>
      <c r="CZ47" s="73">
        <f t="shared" si="45"/>
        <v>0</v>
      </c>
      <c r="DA47" s="73">
        <f t="shared" si="45"/>
        <v>0</v>
      </c>
      <c r="DB47" s="73">
        <f t="shared" si="46"/>
        <v>0</v>
      </c>
      <c r="DC47" s="73">
        <f t="shared" si="47"/>
        <v>0</v>
      </c>
      <c r="DD47" s="73">
        <f t="shared" si="47"/>
        <v>0</v>
      </c>
      <c r="DE47" s="73">
        <f t="shared" si="47"/>
        <v>0</v>
      </c>
      <c r="DF47" s="73">
        <f t="shared" si="47"/>
        <v>0</v>
      </c>
      <c r="DG47" s="73">
        <f t="shared" si="47"/>
        <v>0</v>
      </c>
      <c r="DH47" s="73">
        <f t="shared" si="47"/>
        <v>0</v>
      </c>
      <c r="DI47" s="73">
        <f t="shared" si="47"/>
        <v>0</v>
      </c>
      <c r="DJ47" s="73">
        <f t="shared" si="47"/>
        <v>0</v>
      </c>
      <c r="DK47" s="73">
        <f t="shared" si="47"/>
        <v>0</v>
      </c>
      <c r="DL47" s="73">
        <f t="shared" si="57"/>
        <v>0</v>
      </c>
      <c r="DM47" s="73">
        <f t="shared" si="57"/>
        <v>0</v>
      </c>
      <c r="DN47" s="73">
        <f t="shared" si="57"/>
        <v>0</v>
      </c>
      <c r="DO47" s="73">
        <f t="shared" si="57"/>
        <v>0</v>
      </c>
      <c r="DP47" s="73">
        <f t="shared" si="57"/>
        <v>0</v>
      </c>
      <c r="DQ47" s="73">
        <f t="shared" si="57"/>
        <v>0</v>
      </c>
      <c r="DR47" s="73">
        <f t="shared" si="57"/>
        <v>0</v>
      </c>
      <c r="DS47" s="73">
        <f t="shared" si="57"/>
        <v>0</v>
      </c>
      <c r="DT47" s="73">
        <f t="shared" si="57"/>
        <v>0</v>
      </c>
      <c r="DU47" s="73">
        <f t="shared" si="57"/>
        <v>0</v>
      </c>
      <c r="DV47" s="73">
        <f t="shared" si="57"/>
        <v>0</v>
      </c>
      <c r="DW47" s="73">
        <f t="shared" si="57"/>
        <v>0</v>
      </c>
      <c r="DX47" s="73">
        <f t="shared" si="57"/>
        <v>0</v>
      </c>
      <c r="DY47" s="73">
        <f t="shared" si="57"/>
        <v>0</v>
      </c>
      <c r="DZ47" s="73">
        <f t="shared" si="57"/>
        <v>0</v>
      </c>
      <c r="EA47" s="73">
        <f t="shared" si="57"/>
        <v>0</v>
      </c>
      <c r="EB47" s="73">
        <f t="shared" si="58"/>
        <v>0</v>
      </c>
      <c r="EC47" s="73">
        <f t="shared" si="58"/>
        <v>0</v>
      </c>
      <c r="ED47" s="73">
        <f t="shared" si="58"/>
        <v>0</v>
      </c>
      <c r="EE47" s="73">
        <f t="shared" si="58"/>
        <v>0</v>
      </c>
      <c r="EF47" s="73">
        <f t="shared" si="50"/>
        <v>0</v>
      </c>
      <c r="EG47" s="73">
        <f t="shared" si="50"/>
        <v>0</v>
      </c>
      <c r="EH47" s="73">
        <f t="shared" si="50"/>
        <v>0</v>
      </c>
      <c r="EI47" s="73">
        <f t="shared" si="50"/>
        <v>0</v>
      </c>
      <c r="EJ47" s="73">
        <f t="shared" si="50"/>
        <v>0</v>
      </c>
      <c r="EK47" s="73">
        <f t="shared" si="50"/>
        <v>0</v>
      </c>
      <c r="EL47" s="73">
        <f t="shared" si="50"/>
        <v>0</v>
      </c>
      <c r="EM47" s="73">
        <f t="shared" si="50"/>
        <v>0</v>
      </c>
      <c r="EN47" s="73">
        <f t="shared" si="50"/>
        <v>0</v>
      </c>
      <c r="EO47" s="73">
        <f t="shared" si="50"/>
        <v>0</v>
      </c>
      <c r="EP47" s="73">
        <f t="shared" si="50"/>
        <v>0</v>
      </c>
      <c r="EQ47" s="73">
        <f t="shared" si="50"/>
        <v>0</v>
      </c>
      <c r="ER47" s="73">
        <f t="shared" si="50"/>
        <v>0</v>
      </c>
      <c r="ES47" s="73">
        <f t="shared" si="50"/>
        <v>0</v>
      </c>
      <c r="ET47" s="74">
        <f t="shared" si="51"/>
        <v>0</v>
      </c>
    </row>
    <row r="48" spans="1:150" x14ac:dyDescent="0.35">
      <c r="A48" s="56">
        <f t="shared" si="52"/>
        <v>11</v>
      </c>
      <c r="B48" t="s">
        <v>12</v>
      </c>
      <c r="C48" s="57">
        <f>'Paramètres du time series model'!$B$2</f>
        <v>45809</v>
      </c>
      <c r="D48" s="57">
        <f t="shared" si="32"/>
        <v>46142</v>
      </c>
      <c r="E48">
        <f t="shared" si="53"/>
        <v>11</v>
      </c>
      <c r="F48" s="64">
        <f>VLOOKUP(B48,'Paramètres du time series model'!$G$14:$I$18,3,FALSE)</f>
        <v>3333333.3333333335</v>
      </c>
      <c r="G48" s="72">
        <f t="shared" si="56"/>
        <v>3333333.3333333335</v>
      </c>
      <c r="H48" s="73">
        <f t="shared" si="56"/>
        <v>3333333.3333333335</v>
      </c>
      <c r="I48" s="73">
        <f t="shared" si="56"/>
        <v>3333333.3333333335</v>
      </c>
      <c r="J48" s="73">
        <f t="shared" si="56"/>
        <v>3333333.3333333335</v>
      </c>
      <c r="K48" s="73">
        <f t="shared" si="56"/>
        <v>3333333.3333333335</v>
      </c>
      <c r="L48" s="73">
        <f t="shared" si="56"/>
        <v>3333333.3333333335</v>
      </c>
      <c r="M48" s="73">
        <f t="shared" si="56"/>
        <v>3333333.3333333335</v>
      </c>
      <c r="N48" s="73">
        <f t="shared" si="56"/>
        <v>3333333.3333333335</v>
      </c>
      <c r="O48" s="73">
        <f t="shared" si="56"/>
        <v>3333333.3333333335</v>
      </c>
      <c r="P48" s="73">
        <f t="shared" si="56"/>
        <v>3333333.3333333335</v>
      </c>
      <c r="Q48" s="73">
        <f t="shared" si="56"/>
        <v>3333333.3333333335</v>
      </c>
      <c r="R48" s="73">
        <f t="shared" si="56"/>
        <v>3333333.3333333335</v>
      </c>
      <c r="S48" s="73">
        <f t="shared" si="56"/>
        <v>3333333.3333333335</v>
      </c>
      <c r="T48" s="73">
        <f t="shared" si="56"/>
        <v>3333333.3333333335</v>
      </c>
      <c r="U48" s="73">
        <f t="shared" si="56"/>
        <v>3333333.3333333335</v>
      </c>
      <c r="V48" s="73">
        <f t="shared" si="56"/>
        <v>3333333.3333333335</v>
      </c>
      <c r="W48" s="73">
        <f t="shared" si="54"/>
        <v>3333333.3333333335</v>
      </c>
      <c r="X48" s="73">
        <f t="shared" si="54"/>
        <v>3333333.3333333335</v>
      </c>
      <c r="Y48" s="73">
        <f t="shared" si="54"/>
        <v>3333333.3333333335</v>
      </c>
      <c r="Z48" s="73">
        <f t="shared" si="54"/>
        <v>3333333.3333333335</v>
      </c>
      <c r="AA48" s="73">
        <f t="shared" si="54"/>
        <v>3333333.3333333335</v>
      </c>
      <c r="AB48" s="73">
        <f t="shared" si="54"/>
        <v>3333333.3333333335</v>
      </c>
      <c r="AC48" s="73">
        <f t="shared" si="54"/>
        <v>0</v>
      </c>
      <c r="AD48" s="73">
        <f t="shared" si="54"/>
        <v>0</v>
      </c>
      <c r="AE48" s="73">
        <f t="shared" si="54"/>
        <v>0</v>
      </c>
      <c r="AF48" s="73">
        <f t="shared" si="54"/>
        <v>0</v>
      </c>
      <c r="AG48" s="73">
        <f t="shared" si="54"/>
        <v>0</v>
      </c>
      <c r="AH48" s="73">
        <f t="shared" si="54"/>
        <v>0</v>
      </c>
      <c r="AI48" s="73">
        <f t="shared" si="54"/>
        <v>0</v>
      </c>
      <c r="AJ48" s="73">
        <f t="shared" si="54"/>
        <v>0</v>
      </c>
      <c r="AK48" s="73">
        <f t="shared" si="54"/>
        <v>0</v>
      </c>
      <c r="AL48" s="73">
        <f t="shared" si="40"/>
        <v>0</v>
      </c>
      <c r="AM48" s="73">
        <f t="shared" si="40"/>
        <v>0</v>
      </c>
      <c r="AN48" s="73">
        <f t="shared" si="40"/>
        <v>0</v>
      </c>
      <c r="AO48" s="73">
        <f t="shared" si="40"/>
        <v>0</v>
      </c>
      <c r="AP48" s="73">
        <f t="shared" si="40"/>
        <v>0</v>
      </c>
      <c r="AQ48" s="73">
        <f t="shared" si="40"/>
        <v>0</v>
      </c>
      <c r="AR48" s="73">
        <f t="shared" si="40"/>
        <v>0</v>
      </c>
      <c r="AS48" s="73">
        <f t="shared" si="40"/>
        <v>0</v>
      </c>
      <c r="AT48" s="73">
        <f t="shared" si="40"/>
        <v>0</v>
      </c>
      <c r="AU48" s="73">
        <f t="shared" si="40"/>
        <v>0</v>
      </c>
      <c r="AV48" s="73">
        <f t="shared" si="40"/>
        <v>0</v>
      </c>
      <c r="AW48" s="73">
        <f t="shared" si="40"/>
        <v>0</v>
      </c>
      <c r="AX48" s="73">
        <f t="shared" si="40"/>
        <v>0</v>
      </c>
      <c r="AY48" s="73">
        <f t="shared" si="40"/>
        <v>0</v>
      </c>
      <c r="AZ48" s="73">
        <f t="shared" si="40"/>
        <v>0</v>
      </c>
      <c r="BA48" s="73">
        <f t="shared" ref="BA48:BP50" si="59">IF($D48&gt;=BA$1,$F48,0)</f>
        <v>0</v>
      </c>
      <c r="BB48" s="73">
        <f t="shared" si="59"/>
        <v>0</v>
      </c>
      <c r="BC48" s="73">
        <f t="shared" si="59"/>
        <v>0</v>
      </c>
      <c r="BD48" s="73">
        <f t="shared" si="59"/>
        <v>0</v>
      </c>
      <c r="BE48" s="73">
        <f t="shared" si="59"/>
        <v>0</v>
      </c>
      <c r="BF48" s="73">
        <f t="shared" si="59"/>
        <v>0</v>
      </c>
      <c r="BG48" s="73">
        <f t="shared" si="59"/>
        <v>0</v>
      </c>
      <c r="BH48" s="73">
        <f t="shared" si="59"/>
        <v>0</v>
      </c>
      <c r="BI48" s="73">
        <f t="shared" si="59"/>
        <v>0</v>
      </c>
      <c r="BJ48" s="73">
        <f t="shared" si="59"/>
        <v>0</v>
      </c>
      <c r="BK48" s="73">
        <f t="shared" si="59"/>
        <v>0</v>
      </c>
      <c r="BL48" s="73">
        <f t="shared" si="59"/>
        <v>0</v>
      </c>
      <c r="BM48" s="73">
        <f t="shared" si="59"/>
        <v>0</v>
      </c>
      <c r="BN48" s="73">
        <f t="shared" si="59"/>
        <v>0</v>
      </c>
      <c r="BO48" s="73">
        <f t="shared" si="59"/>
        <v>0</v>
      </c>
      <c r="BP48" s="73">
        <f t="shared" si="59"/>
        <v>0</v>
      </c>
      <c r="BQ48" s="73">
        <f t="shared" si="42"/>
        <v>0</v>
      </c>
      <c r="BR48" s="73">
        <f t="shared" si="43"/>
        <v>0</v>
      </c>
      <c r="BS48" s="73">
        <f t="shared" si="43"/>
        <v>0</v>
      </c>
      <c r="BT48" s="73">
        <f t="shared" si="43"/>
        <v>0</v>
      </c>
      <c r="BU48" s="73">
        <f t="shared" si="43"/>
        <v>0</v>
      </c>
      <c r="BV48" s="73">
        <f t="shared" si="43"/>
        <v>0</v>
      </c>
      <c r="BW48" s="73">
        <f t="shared" si="43"/>
        <v>0</v>
      </c>
      <c r="BX48" s="73">
        <f t="shared" ref="BX48:CM49" si="60">IF($D48&gt;=BX$1,$F48,0)</f>
        <v>0</v>
      </c>
      <c r="BY48" s="73">
        <f t="shared" si="60"/>
        <v>0</v>
      </c>
      <c r="BZ48" s="73">
        <f t="shared" si="60"/>
        <v>0</v>
      </c>
      <c r="CA48" s="73">
        <f t="shared" si="60"/>
        <v>0</v>
      </c>
      <c r="CB48" s="73">
        <f t="shared" si="60"/>
        <v>0</v>
      </c>
      <c r="CC48" s="73">
        <f t="shared" si="60"/>
        <v>0</v>
      </c>
      <c r="CD48" s="73">
        <f t="shared" si="60"/>
        <v>0</v>
      </c>
      <c r="CE48" s="73">
        <f t="shared" si="60"/>
        <v>0</v>
      </c>
      <c r="CF48" s="73">
        <f t="shared" si="60"/>
        <v>0</v>
      </c>
      <c r="CG48" s="73">
        <f t="shared" si="60"/>
        <v>0</v>
      </c>
      <c r="CH48" s="73">
        <f t="shared" si="60"/>
        <v>0</v>
      </c>
      <c r="CI48" s="73">
        <f t="shared" si="60"/>
        <v>0</v>
      </c>
      <c r="CJ48" s="73">
        <f t="shared" si="60"/>
        <v>0</v>
      </c>
      <c r="CK48" s="73">
        <f t="shared" si="60"/>
        <v>0</v>
      </c>
      <c r="CL48" s="73">
        <f t="shared" si="60"/>
        <v>0</v>
      </c>
      <c r="CM48" s="73">
        <f t="shared" si="60"/>
        <v>0</v>
      </c>
      <c r="CN48" s="73">
        <f t="shared" si="45"/>
        <v>0</v>
      </c>
      <c r="CO48" s="73">
        <f t="shared" si="45"/>
        <v>0</v>
      </c>
      <c r="CP48" s="73">
        <f t="shared" si="45"/>
        <v>0</v>
      </c>
      <c r="CQ48" s="73">
        <f t="shared" si="45"/>
        <v>0</v>
      </c>
      <c r="CR48" s="73">
        <f t="shared" si="45"/>
        <v>0</v>
      </c>
      <c r="CS48" s="73">
        <f t="shared" si="45"/>
        <v>0</v>
      </c>
      <c r="CT48" s="73">
        <f t="shared" si="45"/>
        <v>0</v>
      </c>
      <c r="CU48" s="73">
        <f t="shared" si="45"/>
        <v>0</v>
      </c>
      <c r="CV48" s="73">
        <f t="shared" si="45"/>
        <v>0</v>
      </c>
      <c r="CW48" s="73">
        <f t="shared" si="45"/>
        <v>0</v>
      </c>
      <c r="CX48" s="73">
        <f t="shared" si="45"/>
        <v>0</v>
      </c>
      <c r="CY48" s="73">
        <f t="shared" si="45"/>
        <v>0</v>
      </c>
      <c r="CZ48" s="73">
        <f t="shared" si="45"/>
        <v>0</v>
      </c>
      <c r="DA48" s="73">
        <f t="shared" si="45"/>
        <v>0</v>
      </c>
      <c r="DB48" s="73">
        <f t="shared" si="46"/>
        <v>0</v>
      </c>
      <c r="DC48" s="73">
        <f t="shared" si="47"/>
        <v>0</v>
      </c>
      <c r="DD48" s="73">
        <f t="shared" si="47"/>
        <v>0</v>
      </c>
      <c r="DE48" s="73">
        <f t="shared" si="47"/>
        <v>0</v>
      </c>
      <c r="DF48" s="73">
        <f t="shared" si="47"/>
        <v>0</v>
      </c>
      <c r="DG48" s="73">
        <f t="shared" si="47"/>
        <v>0</v>
      </c>
      <c r="DH48" s="73">
        <f t="shared" si="47"/>
        <v>0</v>
      </c>
      <c r="DI48" s="73">
        <f t="shared" si="47"/>
        <v>0</v>
      </c>
      <c r="DJ48" s="73">
        <f t="shared" si="47"/>
        <v>0</v>
      </c>
      <c r="DK48" s="73">
        <f t="shared" si="47"/>
        <v>0</v>
      </c>
      <c r="DL48" s="73">
        <f t="shared" si="57"/>
        <v>0</v>
      </c>
      <c r="DM48" s="73">
        <f t="shared" si="57"/>
        <v>0</v>
      </c>
      <c r="DN48" s="73">
        <f t="shared" si="57"/>
        <v>0</v>
      </c>
      <c r="DO48" s="73">
        <f t="shared" si="57"/>
        <v>0</v>
      </c>
      <c r="DP48" s="73">
        <f t="shared" si="57"/>
        <v>0</v>
      </c>
      <c r="DQ48" s="73">
        <f t="shared" si="57"/>
        <v>0</v>
      </c>
      <c r="DR48" s="73">
        <f t="shared" si="57"/>
        <v>0</v>
      </c>
      <c r="DS48" s="73">
        <f t="shared" si="57"/>
        <v>0</v>
      </c>
      <c r="DT48" s="73">
        <f t="shared" si="57"/>
        <v>0</v>
      </c>
      <c r="DU48" s="73">
        <f t="shared" si="57"/>
        <v>0</v>
      </c>
      <c r="DV48" s="73">
        <f t="shared" si="57"/>
        <v>0</v>
      </c>
      <c r="DW48" s="73">
        <f t="shared" si="57"/>
        <v>0</v>
      </c>
      <c r="DX48" s="73">
        <f t="shared" si="57"/>
        <v>0</v>
      </c>
      <c r="DY48" s="73">
        <f t="shared" si="57"/>
        <v>0</v>
      </c>
      <c r="DZ48" s="73">
        <f t="shared" si="57"/>
        <v>0</v>
      </c>
      <c r="EA48" s="73">
        <f t="shared" si="57"/>
        <v>0</v>
      </c>
      <c r="EB48" s="73">
        <f t="shared" si="58"/>
        <v>0</v>
      </c>
      <c r="EC48" s="73">
        <f t="shared" si="58"/>
        <v>0</v>
      </c>
      <c r="ED48" s="73">
        <f t="shared" si="58"/>
        <v>0</v>
      </c>
      <c r="EE48" s="73">
        <f t="shared" si="58"/>
        <v>0</v>
      </c>
      <c r="EF48" s="73">
        <f t="shared" si="50"/>
        <v>0</v>
      </c>
      <c r="EG48" s="73">
        <f t="shared" si="50"/>
        <v>0</v>
      </c>
      <c r="EH48" s="73">
        <f t="shared" si="50"/>
        <v>0</v>
      </c>
      <c r="EI48" s="73">
        <f t="shared" si="50"/>
        <v>0</v>
      </c>
      <c r="EJ48" s="73">
        <f t="shared" si="50"/>
        <v>0</v>
      </c>
      <c r="EK48" s="73">
        <f t="shared" si="50"/>
        <v>0</v>
      </c>
      <c r="EL48" s="73">
        <f t="shared" si="50"/>
        <v>0</v>
      </c>
      <c r="EM48" s="73">
        <f t="shared" si="50"/>
        <v>0</v>
      </c>
      <c r="EN48" s="73">
        <f t="shared" si="50"/>
        <v>0</v>
      </c>
      <c r="EO48" s="73">
        <f t="shared" si="50"/>
        <v>0</v>
      </c>
      <c r="EP48" s="73">
        <f t="shared" si="50"/>
        <v>0</v>
      </c>
      <c r="EQ48" s="73">
        <f t="shared" si="50"/>
        <v>0</v>
      </c>
      <c r="ER48" s="73">
        <f t="shared" si="50"/>
        <v>0</v>
      </c>
      <c r="ES48" s="73">
        <f t="shared" si="50"/>
        <v>0</v>
      </c>
      <c r="ET48" s="74">
        <f t="shared" si="51"/>
        <v>0</v>
      </c>
    </row>
    <row r="49" spans="1:150" ht="15" thickBot="1" x14ac:dyDescent="0.4">
      <c r="A49" s="56">
        <f t="shared" si="52"/>
        <v>12</v>
      </c>
      <c r="B49" t="s">
        <v>12</v>
      </c>
      <c r="C49" s="57">
        <f>'Paramètres du time series model'!$B$2</f>
        <v>45809</v>
      </c>
      <c r="D49" s="57">
        <f t="shared" si="32"/>
        <v>46173</v>
      </c>
      <c r="E49">
        <f t="shared" si="53"/>
        <v>12</v>
      </c>
      <c r="F49" s="64">
        <f>VLOOKUP(B49,'Paramètres du time series model'!$G$14:$I$18,3,FALSE)</f>
        <v>3333333.3333333335</v>
      </c>
      <c r="G49" s="93">
        <f t="shared" si="56"/>
        <v>3333333.3333333335</v>
      </c>
      <c r="H49" s="94">
        <f t="shared" si="56"/>
        <v>3333333.3333333335</v>
      </c>
      <c r="I49" s="94">
        <f t="shared" si="56"/>
        <v>3333333.3333333335</v>
      </c>
      <c r="J49" s="94">
        <f t="shared" si="56"/>
        <v>3333333.3333333335</v>
      </c>
      <c r="K49" s="94">
        <f t="shared" si="56"/>
        <v>3333333.3333333335</v>
      </c>
      <c r="L49" s="94">
        <f t="shared" si="56"/>
        <v>3333333.3333333335</v>
      </c>
      <c r="M49" s="94">
        <f t="shared" si="56"/>
        <v>3333333.3333333335</v>
      </c>
      <c r="N49" s="94">
        <f t="shared" si="56"/>
        <v>3333333.3333333335</v>
      </c>
      <c r="O49" s="94">
        <f t="shared" si="56"/>
        <v>3333333.3333333335</v>
      </c>
      <c r="P49" s="94">
        <f t="shared" si="56"/>
        <v>3333333.3333333335</v>
      </c>
      <c r="Q49" s="94">
        <f t="shared" si="56"/>
        <v>3333333.3333333335</v>
      </c>
      <c r="R49" s="94">
        <f t="shared" si="56"/>
        <v>3333333.3333333335</v>
      </c>
      <c r="S49" s="94">
        <f t="shared" si="56"/>
        <v>3333333.3333333335</v>
      </c>
      <c r="T49" s="94">
        <f t="shared" si="56"/>
        <v>3333333.3333333335</v>
      </c>
      <c r="U49" s="94">
        <f t="shared" si="56"/>
        <v>3333333.3333333335</v>
      </c>
      <c r="V49" s="94">
        <f t="shared" si="56"/>
        <v>3333333.3333333335</v>
      </c>
      <c r="W49" s="94">
        <f t="shared" si="54"/>
        <v>3333333.3333333335</v>
      </c>
      <c r="X49" s="94">
        <f t="shared" si="54"/>
        <v>3333333.3333333335</v>
      </c>
      <c r="Y49" s="94">
        <f t="shared" si="54"/>
        <v>3333333.3333333335</v>
      </c>
      <c r="Z49" s="94">
        <f t="shared" si="54"/>
        <v>3333333.3333333335</v>
      </c>
      <c r="AA49" s="94">
        <f t="shared" si="54"/>
        <v>3333333.3333333335</v>
      </c>
      <c r="AB49" s="94">
        <f t="shared" si="54"/>
        <v>3333333.3333333335</v>
      </c>
      <c r="AC49" s="94">
        <f t="shared" si="54"/>
        <v>3333333.3333333335</v>
      </c>
      <c r="AD49" s="94">
        <f t="shared" si="54"/>
        <v>3333333.3333333335</v>
      </c>
      <c r="AE49" s="94">
        <f t="shared" si="54"/>
        <v>0</v>
      </c>
      <c r="AF49" s="94">
        <f t="shared" si="54"/>
        <v>0</v>
      </c>
      <c r="AG49" s="94">
        <f t="shared" si="54"/>
        <v>0</v>
      </c>
      <c r="AH49" s="94">
        <f t="shared" si="54"/>
        <v>0</v>
      </c>
      <c r="AI49" s="94">
        <f t="shared" si="54"/>
        <v>0</v>
      </c>
      <c r="AJ49" s="94">
        <f t="shared" si="54"/>
        <v>0</v>
      </c>
      <c r="AK49" s="94">
        <f t="shared" si="54"/>
        <v>0</v>
      </c>
      <c r="AL49" s="94">
        <f t="shared" ref="AL49:BA50" si="61">IF($D49&gt;=AL$1,$F49,0)</f>
        <v>0</v>
      </c>
      <c r="AM49" s="94">
        <f t="shared" si="61"/>
        <v>0</v>
      </c>
      <c r="AN49" s="94">
        <f t="shared" si="61"/>
        <v>0</v>
      </c>
      <c r="AO49" s="94">
        <f t="shared" si="61"/>
        <v>0</v>
      </c>
      <c r="AP49" s="94">
        <f t="shared" si="61"/>
        <v>0</v>
      </c>
      <c r="AQ49" s="94">
        <f t="shared" si="61"/>
        <v>0</v>
      </c>
      <c r="AR49" s="94">
        <f t="shared" si="61"/>
        <v>0</v>
      </c>
      <c r="AS49" s="94">
        <f t="shared" si="61"/>
        <v>0</v>
      </c>
      <c r="AT49" s="94">
        <f t="shared" si="61"/>
        <v>0</v>
      </c>
      <c r="AU49" s="94">
        <f t="shared" si="61"/>
        <v>0</v>
      </c>
      <c r="AV49" s="94">
        <f t="shared" si="61"/>
        <v>0</v>
      </c>
      <c r="AW49" s="94">
        <f t="shared" si="61"/>
        <v>0</v>
      </c>
      <c r="AX49" s="94">
        <f t="shared" si="61"/>
        <v>0</v>
      </c>
      <c r="AY49" s="94">
        <f t="shared" si="61"/>
        <v>0</v>
      </c>
      <c r="AZ49" s="94">
        <f t="shared" si="61"/>
        <v>0</v>
      </c>
      <c r="BA49" s="94">
        <f t="shared" si="61"/>
        <v>0</v>
      </c>
      <c r="BB49" s="94">
        <f t="shared" si="59"/>
        <v>0</v>
      </c>
      <c r="BC49" s="94">
        <f t="shared" si="59"/>
        <v>0</v>
      </c>
      <c r="BD49" s="94">
        <f t="shared" si="59"/>
        <v>0</v>
      </c>
      <c r="BE49" s="94">
        <f t="shared" si="59"/>
        <v>0</v>
      </c>
      <c r="BF49" s="94">
        <f t="shared" si="59"/>
        <v>0</v>
      </c>
      <c r="BG49" s="94">
        <f t="shared" si="59"/>
        <v>0</v>
      </c>
      <c r="BH49" s="94">
        <f t="shared" si="59"/>
        <v>0</v>
      </c>
      <c r="BI49" s="94">
        <f t="shared" si="59"/>
        <v>0</v>
      </c>
      <c r="BJ49" s="94">
        <f t="shared" si="59"/>
        <v>0</v>
      </c>
      <c r="BK49" s="94">
        <f t="shared" si="59"/>
        <v>0</v>
      </c>
      <c r="BL49" s="94">
        <f t="shared" si="59"/>
        <v>0</v>
      </c>
      <c r="BM49" s="94">
        <f t="shared" si="59"/>
        <v>0</v>
      </c>
      <c r="BN49" s="94">
        <f t="shared" si="59"/>
        <v>0</v>
      </c>
      <c r="BO49" s="94">
        <f t="shared" si="59"/>
        <v>0</v>
      </c>
      <c r="BP49" s="94">
        <f t="shared" si="59"/>
        <v>0</v>
      </c>
      <c r="BQ49" s="94">
        <f t="shared" si="42"/>
        <v>0</v>
      </c>
      <c r="BR49" s="94">
        <f t="shared" ref="BR49:BW50" si="62">IF($D49&gt;=BR$1,$F49,0)</f>
        <v>0</v>
      </c>
      <c r="BS49" s="94">
        <f t="shared" si="62"/>
        <v>0</v>
      </c>
      <c r="BT49" s="94">
        <f t="shared" si="62"/>
        <v>0</v>
      </c>
      <c r="BU49" s="94">
        <f t="shared" si="62"/>
        <v>0</v>
      </c>
      <c r="BV49" s="94">
        <f t="shared" si="62"/>
        <v>0</v>
      </c>
      <c r="BW49" s="94">
        <f t="shared" si="62"/>
        <v>0</v>
      </c>
      <c r="BX49" s="94">
        <f t="shared" si="60"/>
        <v>0</v>
      </c>
      <c r="BY49" s="94">
        <f t="shared" si="60"/>
        <v>0</v>
      </c>
      <c r="BZ49" s="94">
        <f t="shared" si="60"/>
        <v>0</v>
      </c>
      <c r="CA49" s="94">
        <f t="shared" si="60"/>
        <v>0</v>
      </c>
      <c r="CB49" s="94">
        <f t="shared" si="60"/>
        <v>0</v>
      </c>
      <c r="CC49" s="94">
        <f t="shared" si="60"/>
        <v>0</v>
      </c>
      <c r="CD49" s="94">
        <f t="shared" si="60"/>
        <v>0</v>
      </c>
      <c r="CE49" s="94">
        <f t="shared" si="60"/>
        <v>0</v>
      </c>
      <c r="CF49" s="94">
        <f t="shared" si="60"/>
        <v>0</v>
      </c>
      <c r="CG49" s="94">
        <f t="shared" si="60"/>
        <v>0</v>
      </c>
      <c r="CH49" s="94">
        <f t="shared" si="60"/>
        <v>0</v>
      </c>
      <c r="CI49" s="94">
        <f t="shared" si="60"/>
        <v>0</v>
      </c>
      <c r="CJ49" s="94">
        <f t="shared" si="60"/>
        <v>0</v>
      </c>
      <c r="CK49" s="94">
        <f t="shared" si="60"/>
        <v>0</v>
      </c>
      <c r="CL49" s="94">
        <f t="shared" si="60"/>
        <v>0</v>
      </c>
      <c r="CM49" s="94">
        <f t="shared" si="60"/>
        <v>0</v>
      </c>
      <c r="CN49" s="94">
        <f t="shared" si="45"/>
        <v>0</v>
      </c>
      <c r="CO49" s="94">
        <f t="shared" si="45"/>
        <v>0</v>
      </c>
      <c r="CP49" s="94">
        <f t="shared" si="45"/>
        <v>0</v>
      </c>
      <c r="CQ49" s="94">
        <f t="shared" si="45"/>
        <v>0</v>
      </c>
      <c r="CR49" s="94">
        <f t="shared" si="45"/>
        <v>0</v>
      </c>
      <c r="CS49" s="94">
        <f t="shared" si="45"/>
        <v>0</v>
      </c>
      <c r="CT49" s="94">
        <f t="shared" si="45"/>
        <v>0</v>
      </c>
      <c r="CU49" s="94">
        <f t="shared" si="45"/>
        <v>0</v>
      </c>
      <c r="CV49" s="94">
        <f t="shared" si="45"/>
        <v>0</v>
      </c>
      <c r="CW49" s="94">
        <f t="shared" si="45"/>
        <v>0</v>
      </c>
      <c r="CX49" s="94">
        <f t="shared" si="45"/>
        <v>0</v>
      </c>
      <c r="CY49" s="94">
        <f t="shared" si="45"/>
        <v>0</v>
      </c>
      <c r="CZ49" s="94">
        <f t="shared" si="45"/>
        <v>0</v>
      </c>
      <c r="DA49" s="94">
        <f t="shared" si="45"/>
        <v>0</v>
      </c>
      <c r="DB49" s="94">
        <f t="shared" si="46"/>
        <v>0</v>
      </c>
      <c r="DC49" s="94">
        <f t="shared" si="47"/>
        <v>0</v>
      </c>
      <c r="DD49" s="94">
        <f t="shared" si="47"/>
        <v>0</v>
      </c>
      <c r="DE49" s="94">
        <f t="shared" si="47"/>
        <v>0</v>
      </c>
      <c r="DF49" s="94">
        <f t="shared" si="47"/>
        <v>0</v>
      </c>
      <c r="DG49" s="94">
        <f t="shared" si="47"/>
        <v>0</v>
      </c>
      <c r="DH49" s="94">
        <f t="shared" si="47"/>
        <v>0</v>
      </c>
      <c r="DI49" s="94">
        <f t="shared" si="47"/>
        <v>0</v>
      </c>
      <c r="DJ49" s="94">
        <f t="shared" si="47"/>
        <v>0</v>
      </c>
      <c r="DK49" s="94">
        <f t="shared" si="47"/>
        <v>0</v>
      </c>
      <c r="DL49" s="94">
        <f t="shared" si="57"/>
        <v>0</v>
      </c>
      <c r="DM49" s="94">
        <f t="shared" si="57"/>
        <v>0</v>
      </c>
      <c r="DN49" s="94">
        <f t="shared" si="57"/>
        <v>0</v>
      </c>
      <c r="DO49" s="94">
        <f t="shared" si="57"/>
        <v>0</v>
      </c>
      <c r="DP49" s="94">
        <f t="shared" si="57"/>
        <v>0</v>
      </c>
      <c r="DQ49" s="94">
        <f t="shared" si="57"/>
        <v>0</v>
      </c>
      <c r="DR49" s="94">
        <f t="shared" si="57"/>
        <v>0</v>
      </c>
      <c r="DS49" s="94">
        <f t="shared" si="57"/>
        <v>0</v>
      </c>
      <c r="DT49" s="94">
        <f t="shared" si="57"/>
        <v>0</v>
      </c>
      <c r="DU49" s="94">
        <f t="shared" si="57"/>
        <v>0</v>
      </c>
      <c r="DV49" s="94">
        <f t="shared" si="57"/>
        <v>0</v>
      </c>
      <c r="DW49" s="94">
        <f t="shared" si="57"/>
        <v>0</v>
      </c>
      <c r="DX49" s="94">
        <f t="shared" si="57"/>
        <v>0</v>
      </c>
      <c r="DY49" s="94">
        <f t="shared" si="57"/>
        <v>0</v>
      </c>
      <c r="DZ49" s="94">
        <f t="shared" si="57"/>
        <v>0</v>
      </c>
      <c r="EA49" s="94">
        <f t="shared" si="57"/>
        <v>0</v>
      </c>
      <c r="EB49" s="94">
        <f t="shared" si="58"/>
        <v>0</v>
      </c>
      <c r="EC49" s="94">
        <f t="shared" si="58"/>
        <v>0</v>
      </c>
      <c r="ED49" s="94">
        <f t="shared" si="58"/>
        <v>0</v>
      </c>
      <c r="EE49" s="94">
        <f t="shared" si="58"/>
        <v>0</v>
      </c>
      <c r="EF49" s="94">
        <f t="shared" si="50"/>
        <v>0</v>
      </c>
      <c r="EG49" s="94">
        <f t="shared" si="50"/>
        <v>0</v>
      </c>
      <c r="EH49" s="94">
        <f t="shared" si="50"/>
        <v>0</v>
      </c>
      <c r="EI49" s="94">
        <f t="shared" si="50"/>
        <v>0</v>
      </c>
      <c r="EJ49" s="94">
        <f t="shared" si="50"/>
        <v>0</v>
      </c>
      <c r="EK49" s="94">
        <f t="shared" si="50"/>
        <v>0</v>
      </c>
      <c r="EL49" s="94">
        <f t="shared" si="50"/>
        <v>0</v>
      </c>
      <c r="EM49" s="94">
        <f t="shared" si="50"/>
        <v>0</v>
      </c>
      <c r="EN49" s="94">
        <f t="shared" si="50"/>
        <v>0</v>
      </c>
      <c r="EO49" s="94">
        <f t="shared" si="50"/>
        <v>0</v>
      </c>
      <c r="EP49" s="94">
        <f t="shared" si="50"/>
        <v>0</v>
      </c>
      <c r="EQ49" s="94">
        <f t="shared" si="50"/>
        <v>0</v>
      </c>
      <c r="ER49" s="94">
        <f t="shared" si="50"/>
        <v>0</v>
      </c>
      <c r="ES49" s="94">
        <f t="shared" si="50"/>
        <v>0</v>
      </c>
      <c r="ET49" s="95">
        <f t="shared" si="51"/>
        <v>0</v>
      </c>
    </row>
    <row r="50" spans="1:150" s="97" customFormat="1" ht="15" thickBot="1" x14ac:dyDescent="0.4">
      <c r="A50" s="96">
        <v>1</v>
      </c>
      <c r="B50" s="97" t="s">
        <v>13</v>
      </c>
      <c r="C50" s="98">
        <f>'Paramètres du time series model'!$B$2</f>
        <v>45809</v>
      </c>
      <c r="D50" s="98">
        <f t="shared" si="32"/>
        <v>45838</v>
      </c>
      <c r="E50" s="97">
        <v>1</v>
      </c>
      <c r="F50" s="99">
        <f>VLOOKUP(B50,'Paramètres du time series model'!$G$14:$I$18,3,FALSE)</f>
        <v>500000000</v>
      </c>
      <c r="G50" s="100">
        <f t="shared" ref="G50:U50" si="63">IF($D50&gt;=G$1,$F50,0)</f>
        <v>500000000</v>
      </c>
      <c r="H50" s="79">
        <f t="shared" si="63"/>
        <v>500000000</v>
      </c>
      <c r="I50" s="79">
        <f t="shared" si="63"/>
        <v>0</v>
      </c>
      <c r="J50" s="79">
        <f t="shared" si="63"/>
        <v>0</v>
      </c>
      <c r="K50" s="79">
        <f t="shared" si="63"/>
        <v>0</v>
      </c>
      <c r="L50" s="79">
        <f t="shared" si="63"/>
        <v>0</v>
      </c>
      <c r="M50" s="79">
        <f t="shared" si="63"/>
        <v>0</v>
      </c>
      <c r="N50" s="79">
        <f t="shared" si="63"/>
        <v>0</v>
      </c>
      <c r="O50" s="79">
        <f t="shared" si="63"/>
        <v>0</v>
      </c>
      <c r="P50" s="79">
        <f t="shared" si="63"/>
        <v>0</v>
      </c>
      <c r="Q50" s="79">
        <f t="shared" si="63"/>
        <v>0</v>
      </c>
      <c r="R50" s="79">
        <f t="shared" si="63"/>
        <v>0</v>
      </c>
      <c r="S50" s="79">
        <f t="shared" si="63"/>
        <v>0</v>
      </c>
      <c r="T50" s="79">
        <f t="shared" si="63"/>
        <v>0</v>
      </c>
      <c r="U50" s="79">
        <f t="shared" si="63"/>
        <v>0</v>
      </c>
      <c r="V50" s="79">
        <f t="shared" ref="V50:AK50" si="64">IF($D50&gt;=V$1,$F50,0)</f>
        <v>0</v>
      </c>
      <c r="W50" s="79">
        <f t="shared" si="64"/>
        <v>0</v>
      </c>
      <c r="X50" s="79">
        <f t="shared" si="64"/>
        <v>0</v>
      </c>
      <c r="Y50" s="79">
        <f t="shared" si="64"/>
        <v>0</v>
      </c>
      <c r="Z50" s="79">
        <f t="shared" si="64"/>
        <v>0</v>
      </c>
      <c r="AA50" s="79">
        <f t="shared" si="64"/>
        <v>0</v>
      </c>
      <c r="AB50" s="79">
        <f t="shared" si="64"/>
        <v>0</v>
      </c>
      <c r="AC50" s="79">
        <f t="shared" si="64"/>
        <v>0</v>
      </c>
      <c r="AD50" s="79">
        <f t="shared" si="64"/>
        <v>0</v>
      </c>
      <c r="AE50" s="79">
        <f t="shared" si="64"/>
        <v>0</v>
      </c>
      <c r="AF50" s="79">
        <f t="shared" si="64"/>
        <v>0</v>
      </c>
      <c r="AG50" s="79">
        <f t="shared" si="64"/>
        <v>0</v>
      </c>
      <c r="AH50" s="79">
        <f t="shared" si="64"/>
        <v>0</v>
      </c>
      <c r="AI50" s="79">
        <f t="shared" si="64"/>
        <v>0</v>
      </c>
      <c r="AJ50" s="79">
        <f t="shared" si="64"/>
        <v>0</v>
      </c>
      <c r="AK50" s="79">
        <f t="shared" si="64"/>
        <v>0</v>
      </c>
      <c r="AL50" s="79">
        <f t="shared" si="61"/>
        <v>0</v>
      </c>
      <c r="AM50" s="79">
        <f t="shared" si="61"/>
        <v>0</v>
      </c>
      <c r="AN50" s="79">
        <f t="shared" si="61"/>
        <v>0</v>
      </c>
      <c r="AO50" s="79">
        <f t="shared" si="61"/>
        <v>0</v>
      </c>
      <c r="AP50" s="79">
        <f t="shared" si="61"/>
        <v>0</v>
      </c>
      <c r="AQ50" s="79">
        <f t="shared" si="61"/>
        <v>0</v>
      </c>
      <c r="AR50" s="79">
        <f t="shared" si="61"/>
        <v>0</v>
      </c>
      <c r="AS50" s="79">
        <f t="shared" si="61"/>
        <v>0</v>
      </c>
      <c r="AT50" s="79">
        <f t="shared" si="61"/>
        <v>0</v>
      </c>
      <c r="AU50" s="79">
        <f t="shared" si="61"/>
        <v>0</v>
      </c>
      <c r="AV50" s="79">
        <f t="shared" si="61"/>
        <v>0</v>
      </c>
      <c r="AW50" s="79">
        <f t="shared" si="61"/>
        <v>0</v>
      </c>
      <c r="AX50" s="79">
        <f t="shared" si="61"/>
        <v>0</v>
      </c>
      <c r="AY50" s="79">
        <f t="shared" si="61"/>
        <v>0</v>
      </c>
      <c r="AZ50" s="79">
        <f t="shared" si="61"/>
        <v>0</v>
      </c>
      <c r="BA50" s="79">
        <f t="shared" si="61"/>
        <v>0</v>
      </c>
      <c r="BB50" s="79">
        <f t="shared" si="59"/>
        <v>0</v>
      </c>
      <c r="BC50" s="79">
        <f t="shared" si="59"/>
        <v>0</v>
      </c>
      <c r="BD50" s="79">
        <f t="shared" si="59"/>
        <v>0</v>
      </c>
      <c r="BE50" s="79">
        <f t="shared" si="59"/>
        <v>0</v>
      </c>
      <c r="BF50" s="79">
        <f t="shared" si="59"/>
        <v>0</v>
      </c>
      <c r="BG50" s="79">
        <f t="shared" si="59"/>
        <v>0</v>
      </c>
      <c r="BH50" s="79">
        <f t="shared" si="59"/>
        <v>0</v>
      </c>
      <c r="BI50" s="79">
        <f t="shared" si="59"/>
        <v>0</v>
      </c>
      <c r="BJ50" s="79">
        <f t="shared" si="59"/>
        <v>0</v>
      </c>
      <c r="BK50" s="79">
        <f t="shared" si="59"/>
        <v>0</v>
      </c>
      <c r="BL50" s="79">
        <f t="shared" si="59"/>
        <v>0</v>
      </c>
      <c r="BM50" s="79">
        <f t="shared" si="59"/>
        <v>0</v>
      </c>
      <c r="BN50" s="79">
        <f t="shared" si="59"/>
        <v>0</v>
      </c>
      <c r="BO50" s="79">
        <f t="shared" si="59"/>
        <v>0</v>
      </c>
      <c r="BP50" s="79">
        <f t="shared" si="59"/>
        <v>0</v>
      </c>
      <c r="BQ50" s="79">
        <f t="shared" si="42"/>
        <v>0</v>
      </c>
      <c r="BR50" s="79">
        <f t="shared" si="62"/>
        <v>0</v>
      </c>
      <c r="BS50" s="79">
        <f t="shared" si="62"/>
        <v>0</v>
      </c>
      <c r="BT50" s="79">
        <f t="shared" si="62"/>
        <v>0</v>
      </c>
      <c r="BU50" s="79">
        <f t="shared" si="62"/>
        <v>0</v>
      </c>
      <c r="BV50" s="79">
        <f t="shared" si="62"/>
        <v>0</v>
      </c>
      <c r="BW50" s="79">
        <f t="shared" si="62"/>
        <v>0</v>
      </c>
      <c r="BX50" s="79">
        <f t="shared" ref="BX50:CM50" si="65">IF($D50&gt;=BX$1,$F50,0)</f>
        <v>0</v>
      </c>
      <c r="BY50" s="79">
        <f t="shared" si="65"/>
        <v>0</v>
      </c>
      <c r="BZ50" s="79">
        <f t="shared" si="65"/>
        <v>0</v>
      </c>
      <c r="CA50" s="79">
        <f t="shared" si="65"/>
        <v>0</v>
      </c>
      <c r="CB50" s="79">
        <f t="shared" si="65"/>
        <v>0</v>
      </c>
      <c r="CC50" s="79">
        <f t="shared" si="65"/>
        <v>0</v>
      </c>
      <c r="CD50" s="79">
        <f t="shared" si="65"/>
        <v>0</v>
      </c>
      <c r="CE50" s="79">
        <f t="shared" si="65"/>
        <v>0</v>
      </c>
      <c r="CF50" s="79">
        <f t="shared" si="65"/>
        <v>0</v>
      </c>
      <c r="CG50" s="79">
        <f t="shared" si="65"/>
        <v>0</v>
      </c>
      <c r="CH50" s="79">
        <f t="shared" si="65"/>
        <v>0</v>
      </c>
      <c r="CI50" s="79">
        <f t="shared" si="65"/>
        <v>0</v>
      </c>
      <c r="CJ50" s="79">
        <f t="shared" si="65"/>
        <v>0</v>
      </c>
      <c r="CK50" s="79">
        <f t="shared" si="65"/>
        <v>0</v>
      </c>
      <c r="CL50" s="79">
        <f t="shared" si="65"/>
        <v>0</v>
      </c>
      <c r="CM50" s="79">
        <f t="shared" si="65"/>
        <v>0</v>
      </c>
      <c r="CN50" s="79">
        <f t="shared" ref="CN50:CR50" si="66">IF($D50&gt;=CN$1,$F50,0)</f>
        <v>0</v>
      </c>
      <c r="CO50" s="79">
        <f t="shared" si="66"/>
        <v>0</v>
      </c>
      <c r="CP50" s="79">
        <f t="shared" si="66"/>
        <v>0</v>
      </c>
      <c r="CQ50" s="79">
        <f t="shared" si="66"/>
        <v>0</v>
      </c>
      <c r="CR50" s="79">
        <f t="shared" si="66"/>
        <v>0</v>
      </c>
      <c r="CS50" s="79">
        <f t="shared" ref="CS50:DH50" si="67">IF($D50&gt;=CS$1,$F50,0)</f>
        <v>0</v>
      </c>
      <c r="CT50" s="79">
        <f t="shared" si="67"/>
        <v>0</v>
      </c>
      <c r="CU50" s="79">
        <f t="shared" si="67"/>
        <v>0</v>
      </c>
      <c r="CV50" s="79">
        <f t="shared" si="67"/>
        <v>0</v>
      </c>
      <c r="CW50" s="79">
        <f t="shared" si="67"/>
        <v>0</v>
      </c>
      <c r="CX50" s="79">
        <f t="shared" si="67"/>
        <v>0</v>
      </c>
      <c r="CY50" s="79">
        <f t="shared" si="67"/>
        <v>0</v>
      </c>
      <c r="CZ50" s="79">
        <f t="shared" si="67"/>
        <v>0</v>
      </c>
      <c r="DA50" s="79">
        <f t="shared" si="67"/>
        <v>0</v>
      </c>
      <c r="DB50" s="79">
        <f t="shared" si="67"/>
        <v>0</v>
      </c>
      <c r="DC50" s="79">
        <f t="shared" si="67"/>
        <v>0</v>
      </c>
      <c r="DD50" s="79">
        <f t="shared" si="67"/>
        <v>0</v>
      </c>
      <c r="DE50" s="79">
        <f t="shared" si="67"/>
        <v>0</v>
      </c>
      <c r="DF50" s="79">
        <f t="shared" si="67"/>
        <v>0</v>
      </c>
      <c r="DG50" s="79">
        <f t="shared" si="67"/>
        <v>0</v>
      </c>
      <c r="DH50" s="79">
        <f t="shared" si="67"/>
        <v>0</v>
      </c>
      <c r="DI50" s="79">
        <f t="shared" si="47"/>
        <v>0</v>
      </c>
      <c r="DJ50" s="79">
        <f t="shared" si="47"/>
        <v>0</v>
      </c>
      <c r="DK50" s="79">
        <f t="shared" si="47"/>
        <v>0</v>
      </c>
      <c r="DL50" s="79">
        <f t="shared" ref="DL50:DZ50" si="68">IF($D50&gt;=DL$1,$F50,0)</f>
        <v>0</v>
      </c>
      <c r="DM50" s="79">
        <f t="shared" si="68"/>
        <v>0</v>
      </c>
      <c r="DN50" s="79">
        <f t="shared" si="68"/>
        <v>0</v>
      </c>
      <c r="DO50" s="79">
        <f t="shared" si="68"/>
        <v>0</v>
      </c>
      <c r="DP50" s="79">
        <f t="shared" si="68"/>
        <v>0</v>
      </c>
      <c r="DQ50" s="79">
        <f t="shared" si="68"/>
        <v>0</v>
      </c>
      <c r="DR50" s="79">
        <f t="shared" si="68"/>
        <v>0</v>
      </c>
      <c r="DS50" s="79">
        <f t="shared" si="68"/>
        <v>0</v>
      </c>
      <c r="DT50" s="79">
        <f t="shared" si="68"/>
        <v>0</v>
      </c>
      <c r="DU50" s="79">
        <f t="shared" si="68"/>
        <v>0</v>
      </c>
      <c r="DV50" s="79">
        <f t="shared" si="68"/>
        <v>0</v>
      </c>
      <c r="DW50" s="79">
        <f t="shared" si="68"/>
        <v>0</v>
      </c>
      <c r="DX50" s="79">
        <f t="shared" si="68"/>
        <v>0</v>
      </c>
      <c r="DY50" s="79">
        <f t="shared" si="68"/>
        <v>0</v>
      </c>
      <c r="DZ50" s="79">
        <f t="shared" si="68"/>
        <v>0</v>
      </c>
      <c r="EA50" s="79">
        <f>IF($D50&gt;=EA$1,$F50,0)</f>
        <v>0</v>
      </c>
      <c r="EB50" s="79">
        <f t="shared" si="58"/>
        <v>0</v>
      </c>
      <c r="EC50" s="79">
        <f t="shared" si="58"/>
        <v>0</v>
      </c>
      <c r="ED50" s="79">
        <f t="shared" si="58"/>
        <v>0</v>
      </c>
      <c r="EE50" s="79">
        <f t="shared" si="58"/>
        <v>0</v>
      </c>
      <c r="EF50" s="79">
        <f t="shared" ref="EF50" si="69">IF($D50&gt;=EF$1,$F50,0)</f>
        <v>0</v>
      </c>
      <c r="EG50" s="79">
        <f t="shared" ref="EG50:ET50" si="70">IF($D50&gt;=EG$1,$F50,0)</f>
        <v>0</v>
      </c>
      <c r="EH50" s="79">
        <f t="shared" si="70"/>
        <v>0</v>
      </c>
      <c r="EI50" s="79">
        <f t="shared" si="70"/>
        <v>0</v>
      </c>
      <c r="EJ50" s="79">
        <f t="shared" si="70"/>
        <v>0</v>
      </c>
      <c r="EK50" s="79">
        <f t="shared" si="70"/>
        <v>0</v>
      </c>
      <c r="EL50" s="79">
        <f t="shared" si="70"/>
        <v>0</v>
      </c>
      <c r="EM50" s="79">
        <f t="shared" si="70"/>
        <v>0</v>
      </c>
      <c r="EN50" s="79">
        <f t="shared" si="70"/>
        <v>0</v>
      </c>
      <c r="EO50" s="79">
        <f t="shared" si="70"/>
        <v>0</v>
      </c>
      <c r="EP50" s="79">
        <f t="shared" si="70"/>
        <v>0</v>
      </c>
      <c r="EQ50" s="79">
        <f t="shared" si="70"/>
        <v>0</v>
      </c>
      <c r="ER50" s="79">
        <f t="shared" si="70"/>
        <v>0</v>
      </c>
      <c r="ES50" s="79">
        <f t="shared" si="70"/>
        <v>0</v>
      </c>
      <c r="ET50" s="80">
        <f t="shared" si="7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FE7EF-64E8-47D7-B2F1-4342EB92C8C1}">
  <dimension ref="A1:ET38"/>
  <sheetViews>
    <sheetView workbookViewId="0">
      <selection activeCell="E39" sqref="E39"/>
    </sheetView>
  </sheetViews>
  <sheetFormatPr baseColWidth="10" defaultRowHeight="14.5" x14ac:dyDescent="0.35"/>
  <cols>
    <col min="1" max="1" width="2.81640625" bestFit="1" customWidth="1"/>
    <col min="2" max="5" width="16.26953125" customWidth="1"/>
    <col min="6" max="6" width="27.7265625" style="67" bestFit="1" customWidth="1"/>
    <col min="7" max="150" width="15.453125" bestFit="1" customWidth="1"/>
  </cols>
  <sheetData>
    <row r="1" spans="1:150" ht="15" thickBot="1" x14ac:dyDescent="0.4">
      <c r="A1" s="53"/>
      <c r="B1" s="61" t="s">
        <v>20</v>
      </c>
      <c r="C1" s="62" t="s">
        <v>21</v>
      </c>
      <c r="D1" s="62" t="s">
        <v>22</v>
      </c>
      <c r="E1" s="62" t="s">
        <v>23</v>
      </c>
      <c r="F1" s="63" t="s">
        <v>24</v>
      </c>
      <c r="G1" s="68">
        <f>'Paramètres du time series model'!B2+13</f>
        <v>45822</v>
      </c>
      <c r="H1" s="68">
        <f t="shared" ref="H1:AM1" si="0">IF(DAY(G1)=14,EOMONTH(G1,0),G1+14)</f>
        <v>45838</v>
      </c>
      <c r="I1" s="68">
        <f t="shared" si="0"/>
        <v>45852</v>
      </c>
      <c r="J1" s="68">
        <f t="shared" si="0"/>
        <v>45869</v>
      </c>
      <c r="K1" s="68">
        <f t="shared" si="0"/>
        <v>45883</v>
      </c>
      <c r="L1" s="68">
        <f t="shared" si="0"/>
        <v>45900</v>
      </c>
      <c r="M1" s="68">
        <f t="shared" si="0"/>
        <v>45914</v>
      </c>
      <c r="N1" s="68">
        <f t="shared" si="0"/>
        <v>45930</v>
      </c>
      <c r="O1" s="68">
        <f t="shared" si="0"/>
        <v>45944</v>
      </c>
      <c r="P1" s="68">
        <f t="shared" si="0"/>
        <v>45961</v>
      </c>
      <c r="Q1" s="68">
        <f t="shared" si="0"/>
        <v>45975</v>
      </c>
      <c r="R1" s="68">
        <f t="shared" si="0"/>
        <v>45991</v>
      </c>
      <c r="S1" s="68">
        <f t="shared" si="0"/>
        <v>46005</v>
      </c>
      <c r="T1" s="68">
        <f t="shared" si="0"/>
        <v>46022</v>
      </c>
      <c r="U1" s="68">
        <f t="shared" si="0"/>
        <v>46036</v>
      </c>
      <c r="V1" s="68">
        <f t="shared" si="0"/>
        <v>46053</v>
      </c>
      <c r="W1" s="68">
        <f t="shared" si="0"/>
        <v>46067</v>
      </c>
      <c r="X1" s="68">
        <f t="shared" si="0"/>
        <v>46081</v>
      </c>
      <c r="Y1" s="68">
        <f t="shared" si="0"/>
        <v>46095</v>
      </c>
      <c r="Z1" s="68">
        <f t="shared" si="0"/>
        <v>46112</v>
      </c>
      <c r="AA1" s="68">
        <f t="shared" si="0"/>
        <v>46126</v>
      </c>
      <c r="AB1" s="68">
        <f t="shared" si="0"/>
        <v>46142</v>
      </c>
      <c r="AC1" s="68">
        <f t="shared" si="0"/>
        <v>46156</v>
      </c>
      <c r="AD1" s="68">
        <f t="shared" si="0"/>
        <v>46173</v>
      </c>
      <c r="AE1" s="68">
        <f t="shared" si="0"/>
        <v>46187</v>
      </c>
      <c r="AF1" s="68">
        <f t="shared" si="0"/>
        <v>46203</v>
      </c>
      <c r="AG1" s="68">
        <f t="shared" si="0"/>
        <v>46217</v>
      </c>
      <c r="AH1" s="68">
        <f t="shared" si="0"/>
        <v>46234</v>
      </c>
      <c r="AI1" s="68">
        <f t="shared" si="0"/>
        <v>46248</v>
      </c>
      <c r="AJ1" s="68">
        <f t="shared" si="0"/>
        <v>46265</v>
      </c>
      <c r="AK1" s="68">
        <f t="shared" si="0"/>
        <v>46279</v>
      </c>
      <c r="AL1" s="68">
        <f t="shared" si="0"/>
        <v>46295</v>
      </c>
      <c r="AM1" s="68">
        <f t="shared" si="0"/>
        <v>46309</v>
      </c>
      <c r="AN1" s="68">
        <f t="shared" ref="AN1:BS1" si="1">IF(DAY(AM1)=14,EOMONTH(AM1,0),AM1+14)</f>
        <v>46326</v>
      </c>
      <c r="AO1" s="68">
        <f t="shared" si="1"/>
        <v>46340</v>
      </c>
      <c r="AP1" s="68">
        <f t="shared" si="1"/>
        <v>46356</v>
      </c>
      <c r="AQ1" s="68">
        <f t="shared" si="1"/>
        <v>46370</v>
      </c>
      <c r="AR1" s="68">
        <f t="shared" si="1"/>
        <v>46387</v>
      </c>
      <c r="AS1" s="68">
        <f t="shared" si="1"/>
        <v>46401</v>
      </c>
      <c r="AT1" s="68">
        <f t="shared" si="1"/>
        <v>46418</v>
      </c>
      <c r="AU1" s="68">
        <f t="shared" si="1"/>
        <v>46432</v>
      </c>
      <c r="AV1" s="68">
        <f t="shared" si="1"/>
        <v>46446</v>
      </c>
      <c r="AW1" s="68">
        <f t="shared" si="1"/>
        <v>46460</v>
      </c>
      <c r="AX1" s="68">
        <f t="shared" si="1"/>
        <v>46477</v>
      </c>
      <c r="AY1" s="68">
        <f t="shared" si="1"/>
        <v>46491</v>
      </c>
      <c r="AZ1" s="68">
        <f t="shared" si="1"/>
        <v>46507</v>
      </c>
      <c r="BA1" s="68">
        <f t="shared" si="1"/>
        <v>46521</v>
      </c>
      <c r="BB1" s="68">
        <f t="shared" si="1"/>
        <v>46538</v>
      </c>
      <c r="BC1" s="68">
        <f t="shared" si="1"/>
        <v>46552</v>
      </c>
      <c r="BD1" s="68">
        <f t="shared" si="1"/>
        <v>46568</v>
      </c>
      <c r="BE1" s="68">
        <f t="shared" si="1"/>
        <v>46582</v>
      </c>
      <c r="BF1" s="68">
        <f t="shared" si="1"/>
        <v>46599</v>
      </c>
      <c r="BG1" s="68">
        <f t="shared" si="1"/>
        <v>46613</v>
      </c>
      <c r="BH1" s="68">
        <f t="shared" si="1"/>
        <v>46630</v>
      </c>
      <c r="BI1" s="68">
        <f t="shared" si="1"/>
        <v>46644</v>
      </c>
      <c r="BJ1" s="68">
        <f t="shared" si="1"/>
        <v>46660</v>
      </c>
      <c r="BK1" s="68">
        <f t="shared" si="1"/>
        <v>46674</v>
      </c>
      <c r="BL1" s="68">
        <f t="shared" si="1"/>
        <v>46691</v>
      </c>
      <c r="BM1" s="68">
        <f t="shared" si="1"/>
        <v>46705</v>
      </c>
      <c r="BN1" s="68">
        <f t="shared" si="1"/>
        <v>46721</v>
      </c>
      <c r="BO1" s="68">
        <f t="shared" si="1"/>
        <v>46735</v>
      </c>
      <c r="BP1" s="68">
        <f t="shared" si="1"/>
        <v>46752</v>
      </c>
      <c r="BQ1" s="68">
        <f t="shared" si="1"/>
        <v>46766</v>
      </c>
      <c r="BR1" s="68">
        <f t="shared" si="1"/>
        <v>46783</v>
      </c>
      <c r="BS1" s="68">
        <f t="shared" si="1"/>
        <v>46797</v>
      </c>
      <c r="BT1" s="68">
        <f t="shared" ref="BT1:CY1" si="2">IF(DAY(BS1)=14,EOMONTH(BS1,0),BS1+14)</f>
        <v>46812</v>
      </c>
      <c r="BU1" s="68">
        <f t="shared" si="2"/>
        <v>46826</v>
      </c>
      <c r="BV1" s="68">
        <f t="shared" si="2"/>
        <v>46843</v>
      </c>
      <c r="BW1" s="68">
        <f t="shared" si="2"/>
        <v>46857</v>
      </c>
      <c r="BX1" s="68">
        <f t="shared" si="2"/>
        <v>46873</v>
      </c>
      <c r="BY1" s="68">
        <f t="shared" si="2"/>
        <v>46887</v>
      </c>
      <c r="BZ1" s="68">
        <f t="shared" si="2"/>
        <v>46904</v>
      </c>
      <c r="CA1" s="68">
        <f t="shared" si="2"/>
        <v>46918</v>
      </c>
      <c r="CB1" s="68">
        <f t="shared" si="2"/>
        <v>46934</v>
      </c>
      <c r="CC1" s="68">
        <f t="shared" si="2"/>
        <v>46948</v>
      </c>
      <c r="CD1" s="68">
        <f t="shared" si="2"/>
        <v>46965</v>
      </c>
      <c r="CE1" s="68">
        <f t="shared" si="2"/>
        <v>46979</v>
      </c>
      <c r="CF1" s="68">
        <f t="shared" si="2"/>
        <v>46996</v>
      </c>
      <c r="CG1" s="68">
        <f t="shared" si="2"/>
        <v>47010</v>
      </c>
      <c r="CH1" s="68">
        <f t="shared" si="2"/>
        <v>47026</v>
      </c>
      <c r="CI1" s="68">
        <f t="shared" si="2"/>
        <v>47040</v>
      </c>
      <c r="CJ1" s="68">
        <f t="shared" si="2"/>
        <v>47057</v>
      </c>
      <c r="CK1" s="68">
        <f t="shared" si="2"/>
        <v>47071</v>
      </c>
      <c r="CL1" s="68">
        <f t="shared" si="2"/>
        <v>47087</v>
      </c>
      <c r="CM1" s="68">
        <f t="shared" si="2"/>
        <v>47101</v>
      </c>
      <c r="CN1" s="68">
        <f t="shared" si="2"/>
        <v>47118</v>
      </c>
      <c r="CO1" s="68">
        <f t="shared" si="2"/>
        <v>47132</v>
      </c>
      <c r="CP1" s="68">
        <f t="shared" si="2"/>
        <v>47149</v>
      </c>
      <c r="CQ1" s="68">
        <f t="shared" si="2"/>
        <v>47163</v>
      </c>
      <c r="CR1" s="68">
        <f t="shared" si="2"/>
        <v>47177</v>
      </c>
      <c r="CS1" s="68">
        <f t="shared" si="2"/>
        <v>47191</v>
      </c>
      <c r="CT1" s="68">
        <f t="shared" si="2"/>
        <v>47208</v>
      </c>
      <c r="CU1" s="68">
        <f t="shared" si="2"/>
        <v>47222</v>
      </c>
      <c r="CV1" s="68">
        <f t="shared" si="2"/>
        <v>47238</v>
      </c>
      <c r="CW1" s="68">
        <f t="shared" si="2"/>
        <v>47252</v>
      </c>
      <c r="CX1" s="68">
        <f t="shared" si="2"/>
        <v>47269</v>
      </c>
      <c r="CY1" s="68">
        <f t="shared" si="2"/>
        <v>47283</v>
      </c>
      <c r="CZ1" s="68">
        <f t="shared" ref="CZ1:EE1" si="3">IF(DAY(CY1)=14,EOMONTH(CY1,0),CY1+14)</f>
        <v>47299</v>
      </c>
      <c r="DA1" s="68">
        <f t="shared" si="3"/>
        <v>47313</v>
      </c>
      <c r="DB1" s="68">
        <f t="shared" si="3"/>
        <v>47330</v>
      </c>
      <c r="DC1" s="68">
        <f t="shared" si="3"/>
        <v>47344</v>
      </c>
      <c r="DD1" s="68">
        <f t="shared" si="3"/>
        <v>47361</v>
      </c>
      <c r="DE1" s="68">
        <f t="shared" si="3"/>
        <v>47375</v>
      </c>
      <c r="DF1" s="68">
        <f t="shared" si="3"/>
        <v>47391</v>
      </c>
      <c r="DG1" s="68">
        <f t="shared" si="3"/>
        <v>47405</v>
      </c>
      <c r="DH1" s="68">
        <f t="shared" si="3"/>
        <v>47422</v>
      </c>
      <c r="DI1" s="68">
        <f t="shared" si="3"/>
        <v>47436</v>
      </c>
      <c r="DJ1" s="68">
        <f t="shared" si="3"/>
        <v>47452</v>
      </c>
      <c r="DK1" s="68">
        <f t="shared" si="3"/>
        <v>47466</v>
      </c>
      <c r="DL1" s="68">
        <f t="shared" si="3"/>
        <v>47483</v>
      </c>
      <c r="DM1" s="68">
        <f t="shared" si="3"/>
        <v>47497</v>
      </c>
      <c r="DN1" s="68">
        <f t="shared" si="3"/>
        <v>47514</v>
      </c>
      <c r="DO1" s="68">
        <f t="shared" si="3"/>
        <v>47528</v>
      </c>
      <c r="DP1" s="68">
        <f t="shared" si="3"/>
        <v>47542</v>
      </c>
      <c r="DQ1" s="68">
        <f t="shared" si="3"/>
        <v>47556</v>
      </c>
      <c r="DR1" s="68">
        <f t="shared" si="3"/>
        <v>47573</v>
      </c>
      <c r="DS1" s="68">
        <f t="shared" si="3"/>
        <v>47587</v>
      </c>
      <c r="DT1" s="68">
        <f t="shared" si="3"/>
        <v>47603</v>
      </c>
      <c r="DU1" s="68">
        <f t="shared" si="3"/>
        <v>47617</v>
      </c>
      <c r="DV1" s="68">
        <f t="shared" si="3"/>
        <v>47634</v>
      </c>
      <c r="DW1" s="68">
        <f t="shared" si="3"/>
        <v>47648</v>
      </c>
      <c r="DX1" s="68">
        <f t="shared" si="3"/>
        <v>47664</v>
      </c>
      <c r="DY1" s="68">
        <f t="shared" si="3"/>
        <v>47678</v>
      </c>
      <c r="DZ1" s="68">
        <f t="shared" si="3"/>
        <v>47695</v>
      </c>
      <c r="EA1" s="68">
        <f t="shared" si="3"/>
        <v>47709</v>
      </c>
      <c r="EB1" s="68">
        <f t="shared" si="3"/>
        <v>47726</v>
      </c>
      <c r="EC1" s="68">
        <f t="shared" si="3"/>
        <v>47740</v>
      </c>
      <c r="ED1" s="68">
        <f t="shared" si="3"/>
        <v>47756</v>
      </c>
      <c r="EE1" s="68">
        <f t="shared" si="3"/>
        <v>47770</v>
      </c>
      <c r="EF1" s="68">
        <f t="shared" ref="EF1:ET1" si="4">IF(DAY(EE1)=14,EOMONTH(EE1,0),EE1+14)</f>
        <v>47787</v>
      </c>
      <c r="EG1" s="68">
        <f t="shared" si="4"/>
        <v>47801</v>
      </c>
      <c r="EH1" s="68">
        <f t="shared" si="4"/>
        <v>47817</v>
      </c>
      <c r="EI1" s="68">
        <f t="shared" si="4"/>
        <v>47831</v>
      </c>
      <c r="EJ1" s="68">
        <f t="shared" si="4"/>
        <v>47848</v>
      </c>
      <c r="EK1" s="68">
        <f t="shared" si="4"/>
        <v>47862</v>
      </c>
      <c r="EL1" s="68">
        <f t="shared" si="4"/>
        <v>47879</v>
      </c>
      <c r="EM1" s="68">
        <f t="shared" si="4"/>
        <v>47893</v>
      </c>
      <c r="EN1" s="68">
        <f t="shared" si="4"/>
        <v>47907</v>
      </c>
      <c r="EO1" s="68">
        <f t="shared" si="4"/>
        <v>47921</v>
      </c>
      <c r="EP1" s="68">
        <f t="shared" si="4"/>
        <v>47938</v>
      </c>
      <c r="EQ1" s="68">
        <f t="shared" si="4"/>
        <v>47952</v>
      </c>
      <c r="ER1" s="68">
        <f t="shared" si="4"/>
        <v>47968</v>
      </c>
      <c r="ES1" s="68">
        <f t="shared" si="4"/>
        <v>47982</v>
      </c>
      <c r="ET1" s="68">
        <f t="shared" si="4"/>
        <v>47999</v>
      </c>
    </row>
    <row r="2" spans="1:150" x14ac:dyDescent="0.35">
      <c r="A2" s="53">
        <f>1</f>
        <v>1</v>
      </c>
      <c r="B2" s="54" t="s">
        <v>10</v>
      </c>
      <c r="C2" s="55">
        <f>'Paramètres du time series model'!$B$2</f>
        <v>45809</v>
      </c>
      <c r="D2" s="55">
        <f>EDATE(C2,E2)-1</f>
        <v>45900</v>
      </c>
      <c r="E2" s="54">
        <f>3</f>
        <v>3</v>
      </c>
      <c r="F2" s="66">
        <f>VLOOKUP(B2,'Paramètres du time series model'!$G$7:$I$10,3,FALSE)</f>
        <v>60833333.333333336</v>
      </c>
      <c r="G2" s="69">
        <f>IF($D2&gt;=G$1,$F2,0)</f>
        <v>60833333.333333336</v>
      </c>
      <c r="H2" s="70">
        <f t="shared" ref="H2:BS5" si="5">IF($D2&gt;=H$1,$F2,0)</f>
        <v>60833333.333333336</v>
      </c>
      <c r="I2" s="70">
        <f t="shared" si="5"/>
        <v>60833333.333333336</v>
      </c>
      <c r="J2" s="70">
        <f t="shared" si="5"/>
        <v>60833333.333333336</v>
      </c>
      <c r="K2" s="70">
        <f t="shared" si="5"/>
        <v>60833333.333333336</v>
      </c>
      <c r="L2" s="70">
        <f t="shared" si="5"/>
        <v>60833333.333333336</v>
      </c>
      <c r="M2" s="70">
        <f t="shared" si="5"/>
        <v>0</v>
      </c>
      <c r="N2" s="70">
        <f t="shared" si="5"/>
        <v>0</v>
      </c>
      <c r="O2" s="70">
        <f t="shared" si="5"/>
        <v>0</v>
      </c>
      <c r="P2" s="70">
        <f t="shared" si="5"/>
        <v>0</v>
      </c>
      <c r="Q2" s="70">
        <f t="shared" si="5"/>
        <v>0</v>
      </c>
      <c r="R2" s="70">
        <f t="shared" si="5"/>
        <v>0</v>
      </c>
      <c r="S2" s="70">
        <f t="shared" si="5"/>
        <v>0</v>
      </c>
      <c r="T2" s="70">
        <f t="shared" si="5"/>
        <v>0</v>
      </c>
      <c r="U2" s="70">
        <f t="shared" si="5"/>
        <v>0</v>
      </c>
      <c r="V2" s="70">
        <f t="shared" si="5"/>
        <v>0</v>
      </c>
      <c r="W2" s="70">
        <f t="shared" si="5"/>
        <v>0</v>
      </c>
      <c r="X2" s="70">
        <f t="shared" si="5"/>
        <v>0</v>
      </c>
      <c r="Y2" s="70">
        <f t="shared" si="5"/>
        <v>0</v>
      </c>
      <c r="Z2" s="70">
        <f t="shared" si="5"/>
        <v>0</v>
      </c>
      <c r="AA2" s="70">
        <f t="shared" si="5"/>
        <v>0</v>
      </c>
      <c r="AB2" s="70">
        <f t="shared" si="5"/>
        <v>0</v>
      </c>
      <c r="AC2" s="70">
        <f t="shared" si="5"/>
        <v>0</v>
      </c>
      <c r="AD2" s="70">
        <f t="shared" si="5"/>
        <v>0</v>
      </c>
      <c r="AE2" s="70">
        <f t="shared" si="5"/>
        <v>0</v>
      </c>
      <c r="AF2" s="70">
        <f t="shared" si="5"/>
        <v>0</v>
      </c>
      <c r="AG2" s="70">
        <f t="shared" si="5"/>
        <v>0</v>
      </c>
      <c r="AH2" s="70">
        <f t="shared" si="5"/>
        <v>0</v>
      </c>
      <c r="AI2" s="70">
        <f t="shared" si="5"/>
        <v>0</v>
      </c>
      <c r="AJ2" s="70">
        <f t="shared" si="5"/>
        <v>0</v>
      </c>
      <c r="AK2" s="70">
        <f t="shared" si="5"/>
        <v>0</v>
      </c>
      <c r="AL2" s="70">
        <f t="shared" si="5"/>
        <v>0</v>
      </c>
      <c r="AM2" s="70">
        <f t="shared" si="5"/>
        <v>0</v>
      </c>
      <c r="AN2" s="70">
        <f t="shared" si="5"/>
        <v>0</v>
      </c>
      <c r="AO2" s="70">
        <f t="shared" si="5"/>
        <v>0</v>
      </c>
      <c r="AP2" s="70">
        <f t="shared" si="5"/>
        <v>0</v>
      </c>
      <c r="AQ2" s="70">
        <f t="shared" si="5"/>
        <v>0</v>
      </c>
      <c r="AR2" s="70">
        <f t="shared" si="5"/>
        <v>0</v>
      </c>
      <c r="AS2" s="70">
        <f t="shared" si="5"/>
        <v>0</v>
      </c>
      <c r="AT2" s="70">
        <f t="shared" si="5"/>
        <v>0</v>
      </c>
      <c r="AU2" s="70">
        <f t="shared" si="5"/>
        <v>0</v>
      </c>
      <c r="AV2" s="70">
        <f t="shared" si="5"/>
        <v>0</v>
      </c>
      <c r="AW2" s="70">
        <f t="shared" si="5"/>
        <v>0</v>
      </c>
      <c r="AX2" s="70">
        <f t="shared" si="5"/>
        <v>0</v>
      </c>
      <c r="AY2" s="70">
        <f t="shared" si="5"/>
        <v>0</v>
      </c>
      <c r="AZ2" s="70">
        <f t="shared" si="5"/>
        <v>0</v>
      </c>
      <c r="BA2" s="70">
        <f t="shared" si="5"/>
        <v>0</v>
      </c>
      <c r="BB2" s="70">
        <f t="shared" si="5"/>
        <v>0</v>
      </c>
      <c r="BC2" s="70">
        <f t="shared" si="5"/>
        <v>0</v>
      </c>
      <c r="BD2" s="70">
        <f t="shared" si="5"/>
        <v>0</v>
      </c>
      <c r="BE2" s="70">
        <f t="shared" si="5"/>
        <v>0</v>
      </c>
      <c r="BF2" s="70">
        <f t="shared" si="5"/>
        <v>0</v>
      </c>
      <c r="BG2" s="70">
        <f t="shared" si="5"/>
        <v>0</v>
      </c>
      <c r="BH2" s="70">
        <f t="shared" si="5"/>
        <v>0</v>
      </c>
      <c r="BI2" s="70">
        <f t="shared" si="5"/>
        <v>0</v>
      </c>
      <c r="BJ2" s="70">
        <f t="shared" si="5"/>
        <v>0</v>
      </c>
      <c r="BK2" s="70">
        <f t="shared" si="5"/>
        <v>0</v>
      </c>
      <c r="BL2" s="70">
        <f t="shared" si="5"/>
        <v>0</v>
      </c>
      <c r="BM2" s="70">
        <f t="shared" si="5"/>
        <v>0</v>
      </c>
      <c r="BN2" s="70">
        <f t="shared" si="5"/>
        <v>0</v>
      </c>
      <c r="BO2" s="70">
        <f t="shared" si="5"/>
        <v>0</v>
      </c>
      <c r="BP2" s="70">
        <f t="shared" si="5"/>
        <v>0</v>
      </c>
      <c r="BQ2" s="70">
        <f t="shared" si="5"/>
        <v>0</v>
      </c>
      <c r="BR2" s="70">
        <f t="shared" si="5"/>
        <v>0</v>
      </c>
      <c r="BS2" s="70">
        <f t="shared" si="5"/>
        <v>0</v>
      </c>
      <c r="BT2" s="70">
        <f t="shared" ref="BT2:EE5" si="6">IF($D2&gt;=BT$1,$F2,0)</f>
        <v>0</v>
      </c>
      <c r="BU2" s="70">
        <f t="shared" si="6"/>
        <v>0</v>
      </c>
      <c r="BV2" s="70">
        <f t="shared" si="6"/>
        <v>0</v>
      </c>
      <c r="BW2" s="70">
        <f t="shared" si="6"/>
        <v>0</v>
      </c>
      <c r="BX2" s="70">
        <f t="shared" si="6"/>
        <v>0</v>
      </c>
      <c r="BY2" s="70">
        <f t="shared" si="6"/>
        <v>0</v>
      </c>
      <c r="BZ2" s="70">
        <f t="shared" si="6"/>
        <v>0</v>
      </c>
      <c r="CA2" s="70">
        <f t="shared" si="6"/>
        <v>0</v>
      </c>
      <c r="CB2" s="70">
        <f t="shared" si="6"/>
        <v>0</v>
      </c>
      <c r="CC2" s="70">
        <f t="shared" si="6"/>
        <v>0</v>
      </c>
      <c r="CD2" s="70">
        <f t="shared" si="6"/>
        <v>0</v>
      </c>
      <c r="CE2" s="70">
        <f t="shared" si="6"/>
        <v>0</v>
      </c>
      <c r="CF2" s="70">
        <f t="shared" si="6"/>
        <v>0</v>
      </c>
      <c r="CG2" s="70">
        <f t="shared" si="6"/>
        <v>0</v>
      </c>
      <c r="CH2" s="70">
        <f t="shared" si="6"/>
        <v>0</v>
      </c>
      <c r="CI2" s="70">
        <f t="shared" si="6"/>
        <v>0</v>
      </c>
      <c r="CJ2" s="70">
        <f t="shared" si="6"/>
        <v>0</v>
      </c>
      <c r="CK2" s="70">
        <f t="shared" si="6"/>
        <v>0</v>
      </c>
      <c r="CL2" s="70">
        <f t="shared" si="6"/>
        <v>0</v>
      </c>
      <c r="CM2" s="70">
        <f t="shared" si="6"/>
        <v>0</v>
      </c>
      <c r="CN2" s="70">
        <f t="shared" si="6"/>
        <v>0</v>
      </c>
      <c r="CO2" s="70">
        <f t="shared" si="6"/>
        <v>0</v>
      </c>
      <c r="CP2" s="70">
        <f t="shared" si="6"/>
        <v>0</v>
      </c>
      <c r="CQ2" s="70">
        <f t="shared" si="6"/>
        <v>0</v>
      </c>
      <c r="CR2" s="70">
        <f t="shared" si="6"/>
        <v>0</v>
      </c>
      <c r="CS2" s="70">
        <f t="shared" si="6"/>
        <v>0</v>
      </c>
      <c r="CT2" s="70">
        <f t="shared" si="6"/>
        <v>0</v>
      </c>
      <c r="CU2" s="70">
        <f t="shared" si="6"/>
        <v>0</v>
      </c>
      <c r="CV2" s="70">
        <f t="shared" si="6"/>
        <v>0</v>
      </c>
      <c r="CW2" s="70">
        <f t="shared" si="6"/>
        <v>0</v>
      </c>
      <c r="CX2" s="70">
        <f t="shared" si="6"/>
        <v>0</v>
      </c>
      <c r="CY2" s="70">
        <f t="shared" si="6"/>
        <v>0</v>
      </c>
      <c r="CZ2" s="70">
        <f t="shared" si="6"/>
        <v>0</v>
      </c>
      <c r="DA2" s="70">
        <f t="shared" si="6"/>
        <v>0</v>
      </c>
      <c r="DB2" s="70">
        <f t="shared" si="6"/>
        <v>0</v>
      </c>
      <c r="DC2" s="70">
        <f t="shared" si="6"/>
        <v>0</v>
      </c>
      <c r="DD2" s="70">
        <f t="shared" si="6"/>
        <v>0</v>
      </c>
      <c r="DE2" s="70">
        <f t="shared" si="6"/>
        <v>0</v>
      </c>
      <c r="DF2" s="70">
        <f t="shared" si="6"/>
        <v>0</v>
      </c>
      <c r="DG2" s="70">
        <f t="shared" si="6"/>
        <v>0</v>
      </c>
      <c r="DH2" s="70">
        <f t="shared" si="6"/>
        <v>0</v>
      </c>
      <c r="DI2" s="70">
        <f t="shared" si="6"/>
        <v>0</v>
      </c>
      <c r="DJ2" s="70">
        <f t="shared" si="6"/>
        <v>0</v>
      </c>
      <c r="DK2" s="70">
        <f t="shared" si="6"/>
        <v>0</v>
      </c>
      <c r="DL2" s="70">
        <f t="shared" si="6"/>
        <v>0</v>
      </c>
      <c r="DM2" s="70">
        <f t="shared" si="6"/>
        <v>0</v>
      </c>
      <c r="DN2" s="70">
        <f t="shared" si="6"/>
        <v>0</v>
      </c>
      <c r="DO2" s="70">
        <f t="shared" si="6"/>
        <v>0</v>
      </c>
      <c r="DP2" s="70">
        <f t="shared" si="6"/>
        <v>0</v>
      </c>
      <c r="DQ2" s="70">
        <f t="shared" si="6"/>
        <v>0</v>
      </c>
      <c r="DR2" s="70">
        <f t="shared" si="6"/>
        <v>0</v>
      </c>
      <c r="DS2" s="70">
        <f t="shared" si="6"/>
        <v>0</v>
      </c>
      <c r="DT2" s="70">
        <f t="shared" si="6"/>
        <v>0</v>
      </c>
      <c r="DU2" s="70">
        <f t="shared" si="6"/>
        <v>0</v>
      </c>
      <c r="DV2" s="70">
        <f t="shared" si="6"/>
        <v>0</v>
      </c>
      <c r="DW2" s="70">
        <f t="shared" si="6"/>
        <v>0</v>
      </c>
      <c r="DX2" s="70">
        <f t="shared" si="6"/>
        <v>0</v>
      </c>
      <c r="DY2" s="70">
        <f t="shared" si="6"/>
        <v>0</v>
      </c>
      <c r="DZ2" s="70">
        <f t="shared" si="6"/>
        <v>0</v>
      </c>
      <c r="EA2" s="70">
        <f t="shared" si="6"/>
        <v>0</v>
      </c>
      <c r="EB2" s="70">
        <f t="shared" si="6"/>
        <v>0</v>
      </c>
      <c r="EC2" s="70">
        <f t="shared" si="6"/>
        <v>0</v>
      </c>
      <c r="ED2" s="70">
        <f t="shared" si="6"/>
        <v>0</v>
      </c>
      <c r="EE2" s="70">
        <f t="shared" si="6"/>
        <v>0</v>
      </c>
      <c r="EF2" s="70">
        <f t="shared" ref="EF2:ET17" si="7">IF($D2&gt;=EF$1,$F2,0)</f>
        <v>0</v>
      </c>
      <c r="EG2" s="70">
        <f t="shared" si="7"/>
        <v>0</v>
      </c>
      <c r="EH2" s="70">
        <f t="shared" si="7"/>
        <v>0</v>
      </c>
      <c r="EI2" s="70">
        <f t="shared" si="7"/>
        <v>0</v>
      </c>
      <c r="EJ2" s="70">
        <f t="shared" si="7"/>
        <v>0</v>
      </c>
      <c r="EK2" s="70">
        <f t="shared" si="7"/>
        <v>0</v>
      </c>
      <c r="EL2" s="70">
        <f t="shared" si="7"/>
        <v>0</v>
      </c>
      <c r="EM2" s="70">
        <f t="shared" si="7"/>
        <v>0</v>
      </c>
      <c r="EN2" s="70">
        <f t="shared" si="7"/>
        <v>0</v>
      </c>
      <c r="EO2" s="70">
        <f t="shared" si="7"/>
        <v>0</v>
      </c>
      <c r="EP2" s="70">
        <f t="shared" si="7"/>
        <v>0</v>
      </c>
      <c r="EQ2" s="70">
        <f t="shared" si="7"/>
        <v>0</v>
      </c>
      <c r="ER2" s="70">
        <f t="shared" si="7"/>
        <v>0</v>
      </c>
      <c r="ES2" s="70">
        <f t="shared" si="7"/>
        <v>0</v>
      </c>
      <c r="ET2" s="71">
        <f t="shared" si="7"/>
        <v>0</v>
      </c>
    </row>
    <row r="3" spans="1:150" x14ac:dyDescent="0.35">
      <c r="A3" s="56">
        <f>A2+1</f>
        <v>2</v>
      </c>
      <c r="B3" t="s">
        <v>10</v>
      </c>
      <c r="C3" s="57">
        <f>'Paramètres du time series model'!$B$2</f>
        <v>45809</v>
      </c>
      <c r="D3" s="57">
        <f t="shared" ref="D3:D25" si="8">EDATE(C3,E3)-1</f>
        <v>45991</v>
      </c>
      <c r="E3">
        <f>E2+3</f>
        <v>6</v>
      </c>
      <c r="F3" s="64">
        <f>VLOOKUP(B3,'Paramètres du time series model'!$G$7:$I$10,3,FALSE)</f>
        <v>60833333.333333336</v>
      </c>
      <c r="G3" s="72">
        <f t="shared" ref="G3:V21" si="9">IF($D3&gt;=G$1,$F3,0)</f>
        <v>60833333.333333336</v>
      </c>
      <c r="H3" s="73">
        <f t="shared" si="5"/>
        <v>60833333.333333336</v>
      </c>
      <c r="I3" s="73">
        <f t="shared" si="5"/>
        <v>60833333.333333336</v>
      </c>
      <c r="J3" s="73">
        <f t="shared" si="5"/>
        <v>60833333.333333336</v>
      </c>
      <c r="K3" s="73">
        <f t="shared" si="5"/>
        <v>60833333.333333336</v>
      </c>
      <c r="L3" s="73">
        <f t="shared" si="5"/>
        <v>60833333.333333336</v>
      </c>
      <c r="M3" s="73">
        <f t="shared" si="5"/>
        <v>60833333.333333336</v>
      </c>
      <c r="N3" s="73">
        <f t="shared" si="5"/>
        <v>60833333.333333336</v>
      </c>
      <c r="O3" s="73">
        <f t="shared" si="5"/>
        <v>60833333.333333336</v>
      </c>
      <c r="P3" s="73">
        <f t="shared" si="5"/>
        <v>60833333.333333336</v>
      </c>
      <c r="Q3" s="73">
        <f t="shared" si="5"/>
        <v>60833333.333333336</v>
      </c>
      <c r="R3" s="73">
        <f t="shared" si="5"/>
        <v>60833333.333333336</v>
      </c>
      <c r="S3" s="73">
        <f t="shared" si="5"/>
        <v>0</v>
      </c>
      <c r="T3" s="73">
        <f t="shared" si="5"/>
        <v>0</v>
      </c>
      <c r="U3" s="73">
        <f t="shared" si="5"/>
        <v>0</v>
      </c>
      <c r="V3" s="73">
        <f t="shared" si="5"/>
        <v>0</v>
      </c>
      <c r="W3" s="73">
        <f t="shared" si="5"/>
        <v>0</v>
      </c>
      <c r="X3" s="73">
        <f t="shared" si="5"/>
        <v>0</v>
      </c>
      <c r="Y3" s="73">
        <f t="shared" si="5"/>
        <v>0</v>
      </c>
      <c r="Z3" s="73">
        <f t="shared" si="5"/>
        <v>0</v>
      </c>
      <c r="AA3" s="73">
        <f t="shared" si="5"/>
        <v>0</v>
      </c>
      <c r="AB3" s="73">
        <f t="shared" si="5"/>
        <v>0</v>
      </c>
      <c r="AC3" s="73">
        <f t="shared" si="5"/>
        <v>0</v>
      </c>
      <c r="AD3" s="73">
        <f t="shared" si="5"/>
        <v>0</v>
      </c>
      <c r="AE3" s="73">
        <f t="shared" si="5"/>
        <v>0</v>
      </c>
      <c r="AF3" s="73">
        <f t="shared" si="5"/>
        <v>0</v>
      </c>
      <c r="AG3" s="73">
        <f t="shared" si="5"/>
        <v>0</v>
      </c>
      <c r="AH3" s="73">
        <f t="shared" si="5"/>
        <v>0</v>
      </c>
      <c r="AI3" s="73">
        <f t="shared" si="5"/>
        <v>0</v>
      </c>
      <c r="AJ3" s="73">
        <f t="shared" si="5"/>
        <v>0</v>
      </c>
      <c r="AK3" s="73">
        <f t="shared" si="5"/>
        <v>0</v>
      </c>
      <c r="AL3" s="73">
        <f t="shared" si="5"/>
        <v>0</v>
      </c>
      <c r="AM3" s="73">
        <f t="shared" si="5"/>
        <v>0</v>
      </c>
      <c r="AN3" s="73">
        <f t="shared" si="5"/>
        <v>0</v>
      </c>
      <c r="AO3" s="73">
        <f t="shared" si="5"/>
        <v>0</v>
      </c>
      <c r="AP3" s="73">
        <f t="shared" si="5"/>
        <v>0</v>
      </c>
      <c r="AQ3" s="73">
        <f t="shared" si="5"/>
        <v>0</v>
      </c>
      <c r="AR3" s="73">
        <f t="shared" si="5"/>
        <v>0</v>
      </c>
      <c r="AS3" s="73">
        <f t="shared" si="5"/>
        <v>0</v>
      </c>
      <c r="AT3" s="73">
        <f t="shared" si="5"/>
        <v>0</v>
      </c>
      <c r="AU3" s="73">
        <f t="shared" si="5"/>
        <v>0</v>
      </c>
      <c r="AV3" s="73">
        <f t="shared" si="5"/>
        <v>0</v>
      </c>
      <c r="AW3" s="73">
        <f t="shared" si="5"/>
        <v>0</v>
      </c>
      <c r="AX3" s="73">
        <f t="shared" si="5"/>
        <v>0</v>
      </c>
      <c r="AY3" s="73">
        <f t="shared" si="5"/>
        <v>0</v>
      </c>
      <c r="AZ3" s="73">
        <f t="shared" si="5"/>
        <v>0</v>
      </c>
      <c r="BA3" s="73">
        <f t="shared" si="5"/>
        <v>0</v>
      </c>
      <c r="BB3" s="73">
        <f t="shared" si="5"/>
        <v>0</v>
      </c>
      <c r="BC3" s="73">
        <f t="shared" si="5"/>
        <v>0</v>
      </c>
      <c r="BD3" s="73">
        <f t="shared" si="5"/>
        <v>0</v>
      </c>
      <c r="BE3" s="73">
        <f t="shared" si="5"/>
        <v>0</v>
      </c>
      <c r="BF3" s="73">
        <f t="shared" si="5"/>
        <v>0</v>
      </c>
      <c r="BG3" s="73">
        <f t="shared" si="5"/>
        <v>0</v>
      </c>
      <c r="BH3" s="73">
        <f t="shared" si="5"/>
        <v>0</v>
      </c>
      <c r="BI3" s="73">
        <f t="shared" si="5"/>
        <v>0</v>
      </c>
      <c r="BJ3" s="73">
        <f t="shared" si="5"/>
        <v>0</v>
      </c>
      <c r="BK3" s="73">
        <f t="shared" si="5"/>
        <v>0</v>
      </c>
      <c r="BL3" s="73">
        <f t="shared" si="5"/>
        <v>0</v>
      </c>
      <c r="BM3" s="73">
        <f t="shared" si="5"/>
        <v>0</v>
      </c>
      <c r="BN3" s="73">
        <f t="shared" si="5"/>
        <v>0</v>
      </c>
      <c r="BO3" s="73">
        <f t="shared" si="5"/>
        <v>0</v>
      </c>
      <c r="BP3" s="73">
        <f t="shared" si="5"/>
        <v>0</v>
      </c>
      <c r="BQ3" s="73">
        <f t="shared" si="5"/>
        <v>0</v>
      </c>
      <c r="BR3" s="73">
        <f t="shared" si="5"/>
        <v>0</v>
      </c>
      <c r="BS3" s="73">
        <f t="shared" si="5"/>
        <v>0</v>
      </c>
      <c r="BT3" s="73">
        <f t="shared" si="6"/>
        <v>0</v>
      </c>
      <c r="BU3" s="73">
        <f t="shared" si="6"/>
        <v>0</v>
      </c>
      <c r="BV3" s="73">
        <f t="shared" si="6"/>
        <v>0</v>
      </c>
      <c r="BW3" s="73">
        <f t="shared" si="6"/>
        <v>0</v>
      </c>
      <c r="BX3" s="73">
        <f t="shared" si="6"/>
        <v>0</v>
      </c>
      <c r="BY3" s="73">
        <f t="shared" si="6"/>
        <v>0</v>
      </c>
      <c r="BZ3" s="73">
        <f t="shared" si="6"/>
        <v>0</v>
      </c>
      <c r="CA3" s="73">
        <f t="shared" si="6"/>
        <v>0</v>
      </c>
      <c r="CB3" s="73">
        <f t="shared" si="6"/>
        <v>0</v>
      </c>
      <c r="CC3" s="73">
        <f t="shared" si="6"/>
        <v>0</v>
      </c>
      <c r="CD3" s="73">
        <f t="shared" si="6"/>
        <v>0</v>
      </c>
      <c r="CE3" s="73">
        <f t="shared" si="6"/>
        <v>0</v>
      </c>
      <c r="CF3" s="73">
        <f t="shared" si="6"/>
        <v>0</v>
      </c>
      <c r="CG3" s="73">
        <f t="shared" si="6"/>
        <v>0</v>
      </c>
      <c r="CH3" s="73">
        <f t="shared" si="6"/>
        <v>0</v>
      </c>
      <c r="CI3" s="73">
        <f t="shared" si="6"/>
        <v>0</v>
      </c>
      <c r="CJ3" s="73">
        <f t="shared" si="6"/>
        <v>0</v>
      </c>
      <c r="CK3" s="73">
        <f t="shared" si="6"/>
        <v>0</v>
      </c>
      <c r="CL3" s="73">
        <f t="shared" si="6"/>
        <v>0</v>
      </c>
      <c r="CM3" s="73">
        <f t="shared" si="6"/>
        <v>0</v>
      </c>
      <c r="CN3" s="73">
        <f t="shared" si="6"/>
        <v>0</v>
      </c>
      <c r="CO3" s="73">
        <f t="shared" si="6"/>
        <v>0</v>
      </c>
      <c r="CP3" s="73">
        <f t="shared" si="6"/>
        <v>0</v>
      </c>
      <c r="CQ3" s="73">
        <f t="shared" si="6"/>
        <v>0</v>
      </c>
      <c r="CR3" s="73">
        <f t="shared" si="6"/>
        <v>0</v>
      </c>
      <c r="CS3" s="73">
        <f t="shared" si="6"/>
        <v>0</v>
      </c>
      <c r="CT3" s="73">
        <f t="shared" si="6"/>
        <v>0</v>
      </c>
      <c r="CU3" s="73">
        <f t="shared" si="6"/>
        <v>0</v>
      </c>
      <c r="CV3" s="73">
        <f t="shared" si="6"/>
        <v>0</v>
      </c>
      <c r="CW3" s="73">
        <f t="shared" si="6"/>
        <v>0</v>
      </c>
      <c r="CX3" s="73">
        <f t="shared" si="6"/>
        <v>0</v>
      </c>
      <c r="CY3" s="73">
        <f t="shared" si="6"/>
        <v>0</v>
      </c>
      <c r="CZ3" s="73">
        <f t="shared" si="6"/>
        <v>0</v>
      </c>
      <c r="DA3" s="73">
        <f t="shared" si="6"/>
        <v>0</v>
      </c>
      <c r="DB3" s="73">
        <f t="shared" si="6"/>
        <v>0</v>
      </c>
      <c r="DC3" s="73">
        <f t="shared" si="6"/>
        <v>0</v>
      </c>
      <c r="DD3" s="73">
        <f t="shared" si="6"/>
        <v>0</v>
      </c>
      <c r="DE3" s="73">
        <f t="shared" si="6"/>
        <v>0</v>
      </c>
      <c r="DF3" s="73">
        <f t="shared" si="6"/>
        <v>0</v>
      </c>
      <c r="DG3" s="73">
        <f t="shared" si="6"/>
        <v>0</v>
      </c>
      <c r="DH3" s="73">
        <f t="shared" si="6"/>
        <v>0</v>
      </c>
      <c r="DI3" s="73">
        <f t="shared" si="6"/>
        <v>0</v>
      </c>
      <c r="DJ3" s="73">
        <f t="shared" si="6"/>
        <v>0</v>
      </c>
      <c r="DK3" s="73">
        <f t="shared" si="6"/>
        <v>0</v>
      </c>
      <c r="DL3" s="73">
        <f t="shared" si="6"/>
        <v>0</v>
      </c>
      <c r="DM3" s="73">
        <f t="shared" si="6"/>
        <v>0</v>
      </c>
      <c r="DN3" s="73">
        <f t="shared" si="6"/>
        <v>0</v>
      </c>
      <c r="DO3" s="73">
        <f t="shared" si="6"/>
        <v>0</v>
      </c>
      <c r="DP3" s="73">
        <f t="shared" si="6"/>
        <v>0</v>
      </c>
      <c r="DQ3" s="73">
        <f t="shared" si="6"/>
        <v>0</v>
      </c>
      <c r="DR3" s="73">
        <f t="shared" si="6"/>
        <v>0</v>
      </c>
      <c r="DS3" s="73">
        <f t="shared" si="6"/>
        <v>0</v>
      </c>
      <c r="DT3" s="73">
        <f t="shared" si="6"/>
        <v>0</v>
      </c>
      <c r="DU3" s="73">
        <f t="shared" si="6"/>
        <v>0</v>
      </c>
      <c r="DV3" s="73">
        <f t="shared" si="6"/>
        <v>0</v>
      </c>
      <c r="DW3" s="73">
        <f t="shared" si="6"/>
        <v>0</v>
      </c>
      <c r="DX3" s="73">
        <f t="shared" si="6"/>
        <v>0</v>
      </c>
      <c r="DY3" s="73">
        <f t="shared" si="6"/>
        <v>0</v>
      </c>
      <c r="DZ3" s="73">
        <f t="shared" si="6"/>
        <v>0</v>
      </c>
      <c r="EA3" s="73">
        <f t="shared" si="6"/>
        <v>0</v>
      </c>
      <c r="EB3" s="73">
        <f t="shared" si="6"/>
        <v>0</v>
      </c>
      <c r="EC3" s="73">
        <f t="shared" si="6"/>
        <v>0</v>
      </c>
      <c r="ED3" s="73">
        <f t="shared" si="6"/>
        <v>0</v>
      </c>
      <c r="EE3" s="73">
        <f t="shared" si="6"/>
        <v>0</v>
      </c>
      <c r="EF3" s="73">
        <f t="shared" si="7"/>
        <v>0</v>
      </c>
      <c r="EG3" s="73">
        <f t="shared" si="7"/>
        <v>0</v>
      </c>
      <c r="EH3" s="73">
        <f t="shared" si="7"/>
        <v>0</v>
      </c>
      <c r="EI3" s="73">
        <f t="shared" si="7"/>
        <v>0</v>
      </c>
      <c r="EJ3" s="73">
        <f t="shared" si="7"/>
        <v>0</v>
      </c>
      <c r="EK3" s="73">
        <f t="shared" si="7"/>
        <v>0</v>
      </c>
      <c r="EL3" s="73">
        <f t="shared" si="7"/>
        <v>0</v>
      </c>
      <c r="EM3" s="73">
        <f t="shared" si="7"/>
        <v>0</v>
      </c>
      <c r="EN3" s="73">
        <f t="shared" si="7"/>
        <v>0</v>
      </c>
      <c r="EO3" s="73">
        <f t="shared" si="7"/>
        <v>0</v>
      </c>
      <c r="EP3" s="73">
        <f t="shared" si="7"/>
        <v>0</v>
      </c>
      <c r="EQ3" s="73">
        <f t="shared" si="7"/>
        <v>0</v>
      </c>
      <c r="ER3" s="73">
        <f t="shared" si="7"/>
        <v>0</v>
      </c>
      <c r="ES3" s="73">
        <f t="shared" si="7"/>
        <v>0</v>
      </c>
      <c r="ET3" s="74">
        <f t="shared" si="7"/>
        <v>0</v>
      </c>
    </row>
    <row r="4" spans="1:150" x14ac:dyDescent="0.35">
      <c r="A4" s="56">
        <f t="shared" ref="A4:A25" si="10">A3+1</f>
        <v>3</v>
      </c>
      <c r="B4" t="s">
        <v>10</v>
      </c>
      <c r="C4" s="57">
        <f>'Paramètres du time series model'!$B$2</f>
        <v>45809</v>
      </c>
      <c r="D4" s="57">
        <f t="shared" si="8"/>
        <v>46081</v>
      </c>
      <c r="E4">
        <f t="shared" ref="E4:E25" si="11">E3+3</f>
        <v>9</v>
      </c>
      <c r="F4" s="64">
        <f>VLOOKUP(B4,'Paramètres du time series model'!$G$7:$I$10,3,FALSE)</f>
        <v>60833333.333333336</v>
      </c>
      <c r="G4" s="72">
        <f t="shared" si="9"/>
        <v>60833333.333333336</v>
      </c>
      <c r="H4" s="73">
        <f t="shared" si="5"/>
        <v>60833333.333333336</v>
      </c>
      <c r="I4" s="73">
        <f t="shared" si="5"/>
        <v>60833333.333333336</v>
      </c>
      <c r="J4" s="73">
        <f t="shared" si="5"/>
        <v>60833333.333333336</v>
      </c>
      <c r="K4" s="73">
        <f t="shared" si="5"/>
        <v>60833333.333333336</v>
      </c>
      <c r="L4" s="73">
        <f t="shared" si="5"/>
        <v>60833333.333333336</v>
      </c>
      <c r="M4" s="73">
        <f t="shared" si="5"/>
        <v>60833333.333333336</v>
      </c>
      <c r="N4" s="73">
        <f t="shared" si="5"/>
        <v>60833333.333333336</v>
      </c>
      <c r="O4" s="73">
        <f t="shared" si="5"/>
        <v>60833333.333333336</v>
      </c>
      <c r="P4" s="73">
        <f t="shared" si="5"/>
        <v>60833333.333333336</v>
      </c>
      <c r="Q4" s="73">
        <f t="shared" si="5"/>
        <v>60833333.333333336</v>
      </c>
      <c r="R4" s="73">
        <f t="shared" si="5"/>
        <v>60833333.333333336</v>
      </c>
      <c r="S4" s="73">
        <f t="shared" si="5"/>
        <v>60833333.333333336</v>
      </c>
      <c r="T4" s="73">
        <f t="shared" si="5"/>
        <v>60833333.333333336</v>
      </c>
      <c r="U4" s="73">
        <f t="shared" si="5"/>
        <v>60833333.333333336</v>
      </c>
      <c r="V4" s="73">
        <f t="shared" si="5"/>
        <v>60833333.333333336</v>
      </c>
      <c r="W4" s="73">
        <f t="shared" si="5"/>
        <v>60833333.333333336</v>
      </c>
      <c r="X4" s="73">
        <f t="shared" si="5"/>
        <v>60833333.333333336</v>
      </c>
      <c r="Y4" s="73">
        <f t="shared" si="5"/>
        <v>0</v>
      </c>
      <c r="Z4" s="73">
        <f t="shared" si="5"/>
        <v>0</v>
      </c>
      <c r="AA4" s="73">
        <f t="shared" si="5"/>
        <v>0</v>
      </c>
      <c r="AB4" s="73">
        <f t="shared" si="5"/>
        <v>0</v>
      </c>
      <c r="AC4" s="73">
        <f t="shared" si="5"/>
        <v>0</v>
      </c>
      <c r="AD4" s="73">
        <f t="shared" si="5"/>
        <v>0</v>
      </c>
      <c r="AE4" s="73">
        <f t="shared" si="5"/>
        <v>0</v>
      </c>
      <c r="AF4" s="73">
        <f t="shared" si="5"/>
        <v>0</v>
      </c>
      <c r="AG4" s="73">
        <f t="shared" si="5"/>
        <v>0</v>
      </c>
      <c r="AH4" s="73">
        <f t="shared" si="5"/>
        <v>0</v>
      </c>
      <c r="AI4" s="73">
        <f t="shared" si="5"/>
        <v>0</v>
      </c>
      <c r="AJ4" s="73">
        <f t="shared" si="5"/>
        <v>0</v>
      </c>
      <c r="AK4" s="73">
        <f t="shared" si="5"/>
        <v>0</v>
      </c>
      <c r="AL4" s="73">
        <f t="shared" si="5"/>
        <v>0</v>
      </c>
      <c r="AM4" s="73">
        <f t="shared" si="5"/>
        <v>0</v>
      </c>
      <c r="AN4" s="73">
        <f t="shared" si="5"/>
        <v>0</v>
      </c>
      <c r="AO4" s="73">
        <f t="shared" si="5"/>
        <v>0</v>
      </c>
      <c r="AP4" s="73">
        <f t="shared" si="5"/>
        <v>0</v>
      </c>
      <c r="AQ4" s="73">
        <f t="shared" si="5"/>
        <v>0</v>
      </c>
      <c r="AR4" s="73">
        <f t="shared" si="5"/>
        <v>0</v>
      </c>
      <c r="AS4" s="73">
        <f t="shared" si="5"/>
        <v>0</v>
      </c>
      <c r="AT4" s="73">
        <f t="shared" si="5"/>
        <v>0</v>
      </c>
      <c r="AU4" s="73">
        <f t="shared" si="5"/>
        <v>0</v>
      </c>
      <c r="AV4" s="73">
        <f t="shared" si="5"/>
        <v>0</v>
      </c>
      <c r="AW4" s="73">
        <f t="shared" si="5"/>
        <v>0</v>
      </c>
      <c r="AX4" s="73">
        <f t="shared" si="5"/>
        <v>0</v>
      </c>
      <c r="AY4" s="73">
        <f t="shared" si="5"/>
        <v>0</v>
      </c>
      <c r="AZ4" s="73">
        <f t="shared" si="5"/>
        <v>0</v>
      </c>
      <c r="BA4" s="73">
        <f t="shared" si="5"/>
        <v>0</v>
      </c>
      <c r="BB4" s="73">
        <f t="shared" si="5"/>
        <v>0</v>
      </c>
      <c r="BC4" s="73">
        <f t="shared" si="5"/>
        <v>0</v>
      </c>
      <c r="BD4" s="73">
        <f t="shared" si="5"/>
        <v>0</v>
      </c>
      <c r="BE4" s="73">
        <f t="shared" si="5"/>
        <v>0</v>
      </c>
      <c r="BF4" s="73">
        <f t="shared" si="5"/>
        <v>0</v>
      </c>
      <c r="BG4" s="73">
        <f t="shared" si="5"/>
        <v>0</v>
      </c>
      <c r="BH4" s="73">
        <f t="shared" si="5"/>
        <v>0</v>
      </c>
      <c r="BI4" s="73">
        <f t="shared" si="5"/>
        <v>0</v>
      </c>
      <c r="BJ4" s="73">
        <f t="shared" si="5"/>
        <v>0</v>
      </c>
      <c r="BK4" s="73">
        <f t="shared" si="5"/>
        <v>0</v>
      </c>
      <c r="BL4" s="73">
        <f t="shared" si="5"/>
        <v>0</v>
      </c>
      <c r="BM4" s="73">
        <f t="shared" si="5"/>
        <v>0</v>
      </c>
      <c r="BN4" s="73">
        <f t="shared" si="5"/>
        <v>0</v>
      </c>
      <c r="BO4" s="73">
        <f t="shared" si="5"/>
        <v>0</v>
      </c>
      <c r="BP4" s="73">
        <f t="shared" si="5"/>
        <v>0</v>
      </c>
      <c r="BQ4" s="73">
        <f t="shared" si="5"/>
        <v>0</v>
      </c>
      <c r="BR4" s="73">
        <f t="shared" si="5"/>
        <v>0</v>
      </c>
      <c r="BS4" s="73">
        <f t="shared" si="5"/>
        <v>0</v>
      </c>
      <c r="BT4" s="73">
        <f t="shared" si="6"/>
        <v>0</v>
      </c>
      <c r="BU4" s="73">
        <f t="shared" si="6"/>
        <v>0</v>
      </c>
      <c r="BV4" s="73">
        <f t="shared" si="6"/>
        <v>0</v>
      </c>
      <c r="BW4" s="73">
        <f t="shared" si="6"/>
        <v>0</v>
      </c>
      <c r="BX4" s="73">
        <f t="shared" si="6"/>
        <v>0</v>
      </c>
      <c r="BY4" s="73">
        <f t="shared" si="6"/>
        <v>0</v>
      </c>
      <c r="BZ4" s="73">
        <f t="shared" si="6"/>
        <v>0</v>
      </c>
      <c r="CA4" s="73">
        <f t="shared" si="6"/>
        <v>0</v>
      </c>
      <c r="CB4" s="73">
        <f t="shared" si="6"/>
        <v>0</v>
      </c>
      <c r="CC4" s="73">
        <f t="shared" si="6"/>
        <v>0</v>
      </c>
      <c r="CD4" s="73">
        <f t="shared" si="6"/>
        <v>0</v>
      </c>
      <c r="CE4" s="73">
        <f t="shared" si="6"/>
        <v>0</v>
      </c>
      <c r="CF4" s="73">
        <f t="shared" si="6"/>
        <v>0</v>
      </c>
      <c r="CG4" s="73">
        <f t="shared" si="6"/>
        <v>0</v>
      </c>
      <c r="CH4" s="73">
        <f t="shared" si="6"/>
        <v>0</v>
      </c>
      <c r="CI4" s="73">
        <f t="shared" si="6"/>
        <v>0</v>
      </c>
      <c r="CJ4" s="73">
        <f t="shared" si="6"/>
        <v>0</v>
      </c>
      <c r="CK4" s="73">
        <f t="shared" si="6"/>
        <v>0</v>
      </c>
      <c r="CL4" s="73">
        <f t="shared" si="6"/>
        <v>0</v>
      </c>
      <c r="CM4" s="73">
        <f t="shared" si="6"/>
        <v>0</v>
      </c>
      <c r="CN4" s="73">
        <f t="shared" si="6"/>
        <v>0</v>
      </c>
      <c r="CO4" s="73">
        <f t="shared" si="6"/>
        <v>0</v>
      </c>
      <c r="CP4" s="73">
        <f t="shared" si="6"/>
        <v>0</v>
      </c>
      <c r="CQ4" s="73">
        <f t="shared" si="6"/>
        <v>0</v>
      </c>
      <c r="CR4" s="73">
        <f t="shared" si="6"/>
        <v>0</v>
      </c>
      <c r="CS4" s="73">
        <f t="shared" si="6"/>
        <v>0</v>
      </c>
      <c r="CT4" s="73">
        <f t="shared" si="6"/>
        <v>0</v>
      </c>
      <c r="CU4" s="73">
        <f t="shared" si="6"/>
        <v>0</v>
      </c>
      <c r="CV4" s="73">
        <f t="shared" si="6"/>
        <v>0</v>
      </c>
      <c r="CW4" s="73">
        <f t="shared" si="6"/>
        <v>0</v>
      </c>
      <c r="CX4" s="73">
        <f t="shared" si="6"/>
        <v>0</v>
      </c>
      <c r="CY4" s="73">
        <f t="shared" si="6"/>
        <v>0</v>
      </c>
      <c r="CZ4" s="73">
        <f t="shared" si="6"/>
        <v>0</v>
      </c>
      <c r="DA4" s="73">
        <f t="shared" si="6"/>
        <v>0</v>
      </c>
      <c r="DB4" s="73">
        <f t="shared" si="6"/>
        <v>0</v>
      </c>
      <c r="DC4" s="73">
        <f t="shared" si="6"/>
        <v>0</v>
      </c>
      <c r="DD4" s="73">
        <f t="shared" si="6"/>
        <v>0</v>
      </c>
      <c r="DE4" s="73">
        <f t="shared" si="6"/>
        <v>0</v>
      </c>
      <c r="DF4" s="73">
        <f t="shared" si="6"/>
        <v>0</v>
      </c>
      <c r="DG4" s="73">
        <f t="shared" si="6"/>
        <v>0</v>
      </c>
      <c r="DH4" s="73">
        <f t="shared" si="6"/>
        <v>0</v>
      </c>
      <c r="DI4" s="73">
        <f t="shared" si="6"/>
        <v>0</v>
      </c>
      <c r="DJ4" s="73">
        <f t="shared" si="6"/>
        <v>0</v>
      </c>
      <c r="DK4" s="73">
        <f t="shared" si="6"/>
        <v>0</v>
      </c>
      <c r="DL4" s="73">
        <f t="shared" si="6"/>
        <v>0</v>
      </c>
      <c r="DM4" s="73">
        <f t="shared" si="6"/>
        <v>0</v>
      </c>
      <c r="DN4" s="73">
        <f t="shared" si="6"/>
        <v>0</v>
      </c>
      <c r="DO4" s="73">
        <f t="shared" si="6"/>
        <v>0</v>
      </c>
      <c r="DP4" s="73">
        <f t="shared" si="6"/>
        <v>0</v>
      </c>
      <c r="DQ4" s="73">
        <f t="shared" si="6"/>
        <v>0</v>
      </c>
      <c r="DR4" s="73">
        <f t="shared" si="6"/>
        <v>0</v>
      </c>
      <c r="DS4" s="73">
        <f t="shared" si="6"/>
        <v>0</v>
      </c>
      <c r="DT4" s="73">
        <f t="shared" si="6"/>
        <v>0</v>
      </c>
      <c r="DU4" s="73">
        <f t="shared" si="6"/>
        <v>0</v>
      </c>
      <c r="DV4" s="73">
        <f t="shared" si="6"/>
        <v>0</v>
      </c>
      <c r="DW4" s="73">
        <f t="shared" si="6"/>
        <v>0</v>
      </c>
      <c r="DX4" s="73">
        <f t="shared" si="6"/>
        <v>0</v>
      </c>
      <c r="DY4" s="73">
        <f t="shared" si="6"/>
        <v>0</v>
      </c>
      <c r="DZ4" s="73">
        <f t="shared" si="6"/>
        <v>0</v>
      </c>
      <c r="EA4" s="73">
        <f t="shared" si="6"/>
        <v>0</v>
      </c>
      <c r="EB4" s="73">
        <f t="shared" si="6"/>
        <v>0</v>
      </c>
      <c r="EC4" s="73">
        <f t="shared" si="6"/>
        <v>0</v>
      </c>
      <c r="ED4" s="73">
        <f t="shared" si="6"/>
        <v>0</v>
      </c>
      <c r="EE4" s="73">
        <f t="shared" si="6"/>
        <v>0</v>
      </c>
      <c r="EF4" s="73">
        <f t="shared" si="7"/>
        <v>0</v>
      </c>
      <c r="EG4" s="73">
        <f t="shared" si="7"/>
        <v>0</v>
      </c>
      <c r="EH4" s="73">
        <f t="shared" si="7"/>
        <v>0</v>
      </c>
      <c r="EI4" s="73">
        <f t="shared" si="7"/>
        <v>0</v>
      </c>
      <c r="EJ4" s="73">
        <f t="shared" si="7"/>
        <v>0</v>
      </c>
      <c r="EK4" s="73">
        <f t="shared" si="7"/>
        <v>0</v>
      </c>
      <c r="EL4" s="73">
        <f t="shared" si="7"/>
        <v>0</v>
      </c>
      <c r="EM4" s="73">
        <f t="shared" si="7"/>
        <v>0</v>
      </c>
      <c r="EN4" s="73">
        <f t="shared" si="7"/>
        <v>0</v>
      </c>
      <c r="EO4" s="73">
        <f t="shared" si="7"/>
        <v>0</v>
      </c>
      <c r="EP4" s="73">
        <f t="shared" si="7"/>
        <v>0</v>
      </c>
      <c r="EQ4" s="73">
        <f t="shared" si="7"/>
        <v>0</v>
      </c>
      <c r="ER4" s="73">
        <f t="shared" si="7"/>
        <v>0</v>
      </c>
      <c r="ES4" s="73">
        <f t="shared" si="7"/>
        <v>0</v>
      </c>
      <c r="ET4" s="74">
        <f t="shared" si="7"/>
        <v>0</v>
      </c>
    </row>
    <row r="5" spans="1:150" x14ac:dyDescent="0.35">
      <c r="A5" s="56">
        <f t="shared" si="10"/>
        <v>4</v>
      </c>
      <c r="B5" t="s">
        <v>10</v>
      </c>
      <c r="C5" s="57">
        <f>'Paramètres du time series model'!$B$2</f>
        <v>45809</v>
      </c>
      <c r="D5" s="57">
        <f t="shared" si="8"/>
        <v>46173</v>
      </c>
      <c r="E5">
        <f t="shared" si="11"/>
        <v>12</v>
      </c>
      <c r="F5" s="64">
        <f>VLOOKUP(B5,'Paramètres du time series model'!$G$7:$I$10,3,FALSE)</f>
        <v>60833333.333333336</v>
      </c>
      <c r="G5" s="72">
        <f t="shared" si="9"/>
        <v>60833333.333333336</v>
      </c>
      <c r="H5" s="73">
        <f t="shared" si="5"/>
        <v>60833333.333333336</v>
      </c>
      <c r="I5" s="73">
        <f t="shared" si="5"/>
        <v>60833333.333333336</v>
      </c>
      <c r="J5" s="73">
        <f t="shared" si="5"/>
        <v>60833333.333333336</v>
      </c>
      <c r="K5" s="73">
        <f t="shared" si="5"/>
        <v>60833333.333333336</v>
      </c>
      <c r="L5" s="73">
        <f t="shared" si="5"/>
        <v>60833333.333333336</v>
      </c>
      <c r="M5" s="73">
        <f t="shared" si="5"/>
        <v>60833333.333333336</v>
      </c>
      <c r="N5" s="73">
        <f t="shared" si="5"/>
        <v>60833333.333333336</v>
      </c>
      <c r="O5" s="73">
        <f t="shared" si="5"/>
        <v>60833333.333333336</v>
      </c>
      <c r="P5" s="73">
        <f t="shared" si="5"/>
        <v>60833333.333333336</v>
      </c>
      <c r="Q5" s="73">
        <f t="shared" si="5"/>
        <v>60833333.333333336</v>
      </c>
      <c r="R5" s="73">
        <f t="shared" si="5"/>
        <v>60833333.333333336</v>
      </c>
      <c r="S5" s="73">
        <f t="shared" si="5"/>
        <v>60833333.333333336</v>
      </c>
      <c r="T5" s="73">
        <f t="shared" si="5"/>
        <v>60833333.333333336</v>
      </c>
      <c r="U5" s="73">
        <f t="shared" si="5"/>
        <v>60833333.333333336</v>
      </c>
      <c r="V5" s="73">
        <f t="shared" si="5"/>
        <v>60833333.333333336</v>
      </c>
      <c r="W5" s="73">
        <f t="shared" si="5"/>
        <v>60833333.333333336</v>
      </c>
      <c r="X5" s="73">
        <f t="shared" si="5"/>
        <v>60833333.333333336</v>
      </c>
      <c r="Y5" s="73">
        <f t="shared" si="5"/>
        <v>60833333.333333336</v>
      </c>
      <c r="Z5" s="73">
        <f t="shared" si="5"/>
        <v>60833333.333333336</v>
      </c>
      <c r="AA5" s="73">
        <f t="shared" si="5"/>
        <v>60833333.333333336</v>
      </c>
      <c r="AB5" s="73">
        <f t="shared" si="5"/>
        <v>60833333.333333336</v>
      </c>
      <c r="AC5" s="73">
        <f t="shared" si="5"/>
        <v>60833333.333333336</v>
      </c>
      <c r="AD5" s="73">
        <f t="shared" si="5"/>
        <v>60833333.333333336</v>
      </c>
      <c r="AE5" s="73">
        <f t="shared" si="5"/>
        <v>0</v>
      </c>
      <c r="AF5" s="73">
        <f t="shared" si="5"/>
        <v>0</v>
      </c>
      <c r="AG5" s="73">
        <f t="shared" si="5"/>
        <v>0</v>
      </c>
      <c r="AH5" s="73">
        <f t="shared" si="5"/>
        <v>0</v>
      </c>
      <c r="AI5" s="73">
        <f t="shared" si="5"/>
        <v>0</v>
      </c>
      <c r="AJ5" s="73">
        <f t="shared" si="5"/>
        <v>0</v>
      </c>
      <c r="AK5" s="73">
        <f t="shared" si="5"/>
        <v>0</v>
      </c>
      <c r="AL5" s="73">
        <f t="shared" si="5"/>
        <v>0</v>
      </c>
      <c r="AM5" s="73">
        <f t="shared" si="5"/>
        <v>0</v>
      </c>
      <c r="AN5" s="73">
        <f t="shared" si="5"/>
        <v>0</v>
      </c>
      <c r="AO5" s="73">
        <f t="shared" si="5"/>
        <v>0</v>
      </c>
      <c r="AP5" s="73">
        <f t="shared" si="5"/>
        <v>0</v>
      </c>
      <c r="AQ5" s="73">
        <f t="shared" si="5"/>
        <v>0</v>
      </c>
      <c r="AR5" s="73">
        <f t="shared" si="5"/>
        <v>0</v>
      </c>
      <c r="AS5" s="73">
        <f t="shared" si="5"/>
        <v>0</v>
      </c>
      <c r="AT5" s="73">
        <f t="shared" si="5"/>
        <v>0</v>
      </c>
      <c r="AU5" s="73">
        <f t="shared" si="5"/>
        <v>0</v>
      </c>
      <c r="AV5" s="73">
        <f t="shared" si="5"/>
        <v>0</v>
      </c>
      <c r="AW5" s="73">
        <f t="shared" si="5"/>
        <v>0</v>
      </c>
      <c r="AX5" s="73">
        <f t="shared" si="5"/>
        <v>0</v>
      </c>
      <c r="AY5" s="73">
        <f t="shared" si="5"/>
        <v>0</v>
      </c>
      <c r="AZ5" s="73">
        <f t="shared" si="5"/>
        <v>0</v>
      </c>
      <c r="BA5" s="73">
        <f t="shared" si="5"/>
        <v>0</v>
      </c>
      <c r="BB5" s="73">
        <f t="shared" si="5"/>
        <v>0</v>
      </c>
      <c r="BC5" s="73">
        <f t="shared" si="5"/>
        <v>0</v>
      </c>
      <c r="BD5" s="73">
        <f t="shared" si="5"/>
        <v>0</v>
      </c>
      <c r="BE5" s="73">
        <f t="shared" si="5"/>
        <v>0</v>
      </c>
      <c r="BF5" s="73">
        <f t="shared" si="5"/>
        <v>0</v>
      </c>
      <c r="BG5" s="73">
        <f t="shared" si="5"/>
        <v>0</v>
      </c>
      <c r="BH5" s="73">
        <f t="shared" si="5"/>
        <v>0</v>
      </c>
      <c r="BI5" s="73">
        <f t="shared" si="5"/>
        <v>0</v>
      </c>
      <c r="BJ5" s="73">
        <f t="shared" si="5"/>
        <v>0</v>
      </c>
      <c r="BK5" s="73">
        <f t="shared" si="5"/>
        <v>0</v>
      </c>
      <c r="BL5" s="73">
        <f t="shared" si="5"/>
        <v>0</v>
      </c>
      <c r="BM5" s="73">
        <f t="shared" si="5"/>
        <v>0</v>
      </c>
      <c r="BN5" s="73">
        <f t="shared" si="5"/>
        <v>0</v>
      </c>
      <c r="BO5" s="73">
        <f t="shared" si="5"/>
        <v>0</v>
      </c>
      <c r="BP5" s="73">
        <f t="shared" si="5"/>
        <v>0</v>
      </c>
      <c r="BQ5" s="73">
        <f t="shared" si="5"/>
        <v>0</v>
      </c>
      <c r="BR5" s="73">
        <f t="shared" si="5"/>
        <v>0</v>
      </c>
      <c r="BS5" s="73">
        <f t="shared" ref="BS5" si="12">IF($D5&gt;=BS$1,$F5,0)</f>
        <v>0</v>
      </c>
      <c r="BT5" s="73">
        <f t="shared" si="6"/>
        <v>0</v>
      </c>
      <c r="BU5" s="73">
        <f t="shared" si="6"/>
        <v>0</v>
      </c>
      <c r="BV5" s="73">
        <f t="shared" si="6"/>
        <v>0</v>
      </c>
      <c r="BW5" s="73">
        <f t="shared" si="6"/>
        <v>0</v>
      </c>
      <c r="BX5" s="73">
        <f t="shared" si="6"/>
        <v>0</v>
      </c>
      <c r="BY5" s="73">
        <f t="shared" si="6"/>
        <v>0</v>
      </c>
      <c r="BZ5" s="73">
        <f t="shared" si="6"/>
        <v>0</v>
      </c>
      <c r="CA5" s="73">
        <f t="shared" si="6"/>
        <v>0</v>
      </c>
      <c r="CB5" s="73">
        <f t="shared" si="6"/>
        <v>0</v>
      </c>
      <c r="CC5" s="73">
        <f t="shared" si="6"/>
        <v>0</v>
      </c>
      <c r="CD5" s="73">
        <f t="shared" si="6"/>
        <v>0</v>
      </c>
      <c r="CE5" s="73">
        <f t="shared" si="6"/>
        <v>0</v>
      </c>
      <c r="CF5" s="73">
        <f t="shared" si="6"/>
        <v>0</v>
      </c>
      <c r="CG5" s="73">
        <f t="shared" si="6"/>
        <v>0</v>
      </c>
      <c r="CH5" s="73">
        <f t="shared" si="6"/>
        <v>0</v>
      </c>
      <c r="CI5" s="73">
        <f t="shared" si="6"/>
        <v>0</v>
      </c>
      <c r="CJ5" s="73">
        <f t="shared" si="6"/>
        <v>0</v>
      </c>
      <c r="CK5" s="73">
        <f t="shared" si="6"/>
        <v>0</v>
      </c>
      <c r="CL5" s="73">
        <f t="shared" si="6"/>
        <v>0</v>
      </c>
      <c r="CM5" s="73">
        <f t="shared" si="6"/>
        <v>0</v>
      </c>
      <c r="CN5" s="73">
        <f t="shared" si="6"/>
        <v>0</v>
      </c>
      <c r="CO5" s="73">
        <f t="shared" si="6"/>
        <v>0</v>
      </c>
      <c r="CP5" s="73">
        <f t="shared" si="6"/>
        <v>0</v>
      </c>
      <c r="CQ5" s="73">
        <f t="shared" si="6"/>
        <v>0</v>
      </c>
      <c r="CR5" s="73">
        <f t="shared" si="6"/>
        <v>0</v>
      </c>
      <c r="CS5" s="73">
        <f t="shared" si="6"/>
        <v>0</v>
      </c>
      <c r="CT5" s="73">
        <f t="shared" si="6"/>
        <v>0</v>
      </c>
      <c r="CU5" s="73">
        <f t="shared" si="6"/>
        <v>0</v>
      </c>
      <c r="CV5" s="73">
        <f t="shared" si="6"/>
        <v>0</v>
      </c>
      <c r="CW5" s="73">
        <f t="shared" si="6"/>
        <v>0</v>
      </c>
      <c r="CX5" s="73">
        <f t="shared" si="6"/>
        <v>0</v>
      </c>
      <c r="CY5" s="73">
        <f t="shared" si="6"/>
        <v>0</v>
      </c>
      <c r="CZ5" s="73">
        <f t="shared" si="6"/>
        <v>0</v>
      </c>
      <c r="DA5" s="73">
        <f t="shared" si="6"/>
        <v>0</v>
      </c>
      <c r="DB5" s="73">
        <f t="shared" si="6"/>
        <v>0</v>
      </c>
      <c r="DC5" s="73">
        <f t="shared" si="6"/>
        <v>0</v>
      </c>
      <c r="DD5" s="73">
        <f t="shared" si="6"/>
        <v>0</v>
      </c>
      <c r="DE5" s="73">
        <f t="shared" si="6"/>
        <v>0</v>
      </c>
      <c r="DF5" s="73">
        <f t="shared" si="6"/>
        <v>0</v>
      </c>
      <c r="DG5" s="73">
        <f t="shared" si="6"/>
        <v>0</v>
      </c>
      <c r="DH5" s="73">
        <f t="shared" si="6"/>
        <v>0</v>
      </c>
      <c r="DI5" s="73">
        <f t="shared" si="6"/>
        <v>0</v>
      </c>
      <c r="DJ5" s="73">
        <f t="shared" si="6"/>
        <v>0</v>
      </c>
      <c r="DK5" s="73">
        <f t="shared" si="6"/>
        <v>0</v>
      </c>
      <c r="DL5" s="73">
        <f t="shared" si="6"/>
        <v>0</v>
      </c>
      <c r="DM5" s="73">
        <f t="shared" si="6"/>
        <v>0</v>
      </c>
      <c r="DN5" s="73">
        <f t="shared" si="6"/>
        <v>0</v>
      </c>
      <c r="DO5" s="73">
        <f t="shared" si="6"/>
        <v>0</v>
      </c>
      <c r="DP5" s="73">
        <f t="shared" si="6"/>
        <v>0</v>
      </c>
      <c r="DQ5" s="73">
        <f t="shared" si="6"/>
        <v>0</v>
      </c>
      <c r="DR5" s="73">
        <f t="shared" si="6"/>
        <v>0</v>
      </c>
      <c r="DS5" s="73">
        <f t="shared" si="6"/>
        <v>0</v>
      </c>
      <c r="DT5" s="73">
        <f t="shared" si="6"/>
        <v>0</v>
      </c>
      <c r="DU5" s="73">
        <f t="shared" si="6"/>
        <v>0</v>
      </c>
      <c r="DV5" s="73">
        <f t="shared" si="6"/>
        <v>0</v>
      </c>
      <c r="DW5" s="73">
        <f t="shared" si="6"/>
        <v>0</v>
      </c>
      <c r="DX5" s="73">
        <f t="shared" si="6"/>
        <v>0</v>
      </c>
      <c r="DY5" s="73">
        <f t="shared" si="6"/>
        <v>0</v>
      </c>
      <c r="DZ5" s="73">
        <f t="shared" si="6"/>
        <v>0</v>
      </c>
      <c r="EA5" s="73">
        <f t="shared" si="6"/>
        <v>0</v>
      </c>
      <c r="EB5" s="73">
        <f t="shared" si="6"/>
        <v>0</v>
      </c>
      <c r="EC5" s="73">
        <f t="shared" si="6"/>
        <v>0</v>
      </c>
      <c r="ED5" s="73">
        <f t="shared" si="6"/>
        <v>0</v>
      </c>
      <c r="EE5" s="73">
        <f t="shared" ref="EE5" si="13">IF($D5&gt;=EE$1,$F5,0)</f>
        <v>0</v>
      </c>
      <c r="EF5" s="73">
        <f t="shared" si="7"/>
        <v>0</v>
      </c>
      <c r="EG5" s="73">
        <f t="shared" si="7"/>
        <v>0</v>
      </c>
      <c r="EH5" s="73">
        <f t="shared" si="7"/>
        <v>0</v>
      </c>
      <c r="EI5" s="73">
        <f t="shared" si="7"/>
        <v>0</v>
      </c>
      <c r="EJ5" s="73">
        <f t="shared" si="7"/>
        <v>0</v>
      </c>
      <c r="EK5" s="73">
        <f t="shared" si="7"/>
        <v>0</v>
      </c>
      <c r="EL5" s="73">
        <f t="shared" si="7"/>
        <v>0</v>
      </c>
      <c r="EM5" s="73">
        <f t="shared" si="7"/>
        <v>0</v>
      </c>
      <c r="EN5" s="73">
        <f t="shared" si="7"/>
        <v>0</v>
      </c>
      <c r="EO5" s="73">
        <f t="shared" si="7"/>
        <v>0</v>
      </c>
      <c r="EP5" s="73">
        <f t="shared" si="7"/>
        <v>0</v>
      </c>
      <c r="EQ5" s="73">
        <f t="shared" si="7"/>
        <v>0</v>
      </c>
      <c r="ER5" s="73">
        <f t="shared" si="7"/>
        <v>0</v>
      </c>
      <c r="ES5" s="73">
        <f t="shared" si="7"/>
        <v>0</v>
      </c>
      <c r="ET5" s="74">
        <f t="shared" si="7"/>
        <v>0</v>
      </c>
    </row>
    <row r="6" spans="1:150" x14ac:dyDescent="0.35">
      <c r="A6" s="56">
        <f t="shared" si="10"/>
        <v>5</v>
      </c>
      <c r="B6" t="s">
        <v>10</v>
      </c>
      <c r="C6" s="57">
        <f>'Paramètres du time series model'!$B$2</f>
        <v>45809</v>
      </c>
      <c r="D6" s="57">
        <f t="shared" si="8"/>
        <v>46265</v>
      </c>
      <c r="E6">
        <f t="shared" si="11"/>
        <v>15</v>
      </c>
      <c r="F6" s="64">
        <f>VLOOKUP(B6,'Paramètres du time series model'!$G$7:$I$10,3,FALSE)</f>
        <v>60833333.333333336</v>
      </c>
      <c r="G6" s="72">
        <f t="shared" si="9"/>
        <v>60833333.333333336</v>
      </c>
      <c r="H6" s="73">
        <f t="shared" si="9"/>
        <v>60833333.333333336</v>
      </c>
      <c r="I6" s="73">
        <f t="shared" si="9"/>
        <v>60833333.333333336</v>
      </c>
      <c r="J6" s="73">
        <f t="shared" si="9"/>
        <v>60833333.333333336</v>
      </c>
      <c r="K6" s="73">
        <f t="shared" si="9"/>
        <v>60833333.333333336</v>
      </c>
      <c r="L6" s="73">
        <f t="shared" si="9"/>
        <v>60833333.333333336</v>
      </c>
      <c r="M6" s="73">
        <f t="shared" si="9"/>
        <v>60833333.333333336</v>
      </c>
      <c r="N6" s="73">
        <f t="shared" si="9"/>
        <v>60833333.333333336</v>
      </c>
      <c r="O6" s="73">
        <f t="shared" si="9"/>
        <v>60833333.333333336</v>
      </c>
      <c r="P6" s="73">
        <f t="shared" si="9"/>
        <v>60833333.333333336</v>
      </c>
      <c r="Q6" s="73">
        <f t="shared" si="9"/>
        <v>60833333.333333336</v>
      </c>
      <c r="R6" s="73">
        <f t="shared" si="9"/>
        <v>60833333.333333336</v>
      </c>
      <c r="S6" s="73">
        <f t="shared" si="9"/>
        <v>60833333.333333336</v>
      </c>
      <c r="T6" s="73">
        <f t="shared" si="9"/>
        <v>60833333.333333336</v>
      </c>
      <c r="U6" s="73">
        <f t="shared" si="9"/>
        <v>60833333.333333336</v>
      </c>
      <c r="V6" s="73">
        <f t="shared" si="9"/>
        <v>60833333.333333336</v>
      </c>
      <c r="W6" s="73">
        <f t="shared" ref="W6:CH9" si="14">IF($D6&gt;=W$1,$F6,0)</f>
        <v>60833333.333333336</v>
      </c>
      <c r="X6" s="73">
        <f t="shared" si="14"/>
        <v>60833333.333333336</v>
      </c>
      <c r="Y6" s="73">
        <f t="shared" si="14"/>
        <v>60833333.333333336</v>
      </c>
      <c r="Z6" s="73">
        <f t="shared" si="14"/>
        <v>60833333.333333336</v>
      </c>
      <c r="AA6" s="73">
        <f t="shared" si="14"/>
        <v>60833333.333333336</v>
      </c>
      <c r="AB6" s="73">
        <f t="shared" si="14"/>
        <v>60833333.333333336</v>
      </c>
      <c r="AC6" s="73">
        <f t="shared" si="14"/>
        <v>60833333.333333336</v>
      </c>
      <c r="AD6" s="73">
        <f t="shared" si="14"/>
        <v>60833333.333333336</v>
      </c>
      <c r="AE6" s="73">
        <f t="shared" si="14"/>
        <v>60833333.333333336</v>
      </c>
      <c r="AF6" s="73">
        <f t="shared" si="14"/>
        <v>60833333.333333336</v>
      </c>
      <c r="AG6" s="73">
        <f t="shared" si="14"/>
        <v>60833333.333333336</v>
      </c>
      <c r="AH6" s="73">
        <f t="shared" si="14"/>
        <v>60833333.333333336</v>
      </c>
      <c r="AI6" s="73">
        <f t="shared" si="14"/>
        <v>60833333.333333336</v>
      </c>
      <c r="AJ6" s="73">
        <f t="shared" si="14"/>
        <v>60833333.333333336</v>
      </c>
      <c r="AK6" s="73">
        <f t="shared" si="14"/>
        <v>0</v>
      </c>
      <c r="AL6" s="73">
        <f t="shared" si="14"/>
        <v>0</v>
      </c>
      <c r="AM6" s="73">
        <f t="shared" si="14"/>
        <v>0</v>
      </c>
      <c r="AN6" s="73">
        <f t="shared" si="14"/>
        <v>0</v>
      </c>
      <c r="AO6" s="73">
        <f t="shared" si="14"/>
        <v>0</v>
      </c>
      <c r="AP6" s="73">
        <f t="shared" si="14"/>
        <v>0</v>
      </c>
      <c r="AQ6" s="73">
        <f t="shared" si="14"/>
        <v>0</v>
      </c>
      <c r="AR6" s="73">
        <f t="shared" si="14"/>
        <v>0</v>
      </c>
      <c r="AS6" s="73">
        <f t="shared" si="14"/>
        <v>0</v>
      </c>
      <c r="AT6" s="73">
        <f t="shared" si="14"/>
        <v>0</v>
      </c>
      <c r="AU6" s="73">
        <f t="shared" si="14"/>
        <v>0</v>
      </c>
      <c r="AV6" s="73">
        <f t="shared" si="14"/>
        <v>0</v>
      </c>
      <c r="AW6" s="73">
        <f t="shared" si="14"/>
        <v>0</v>
      </c>
      <c r="AX6" s="73">
        <f t="shared" si="14"/>
        <v>0</v>
      </c>
      <c r="AY6" s="73">
        <f t="shared" si="14"/>
        <v>0</v>
      </c>
      <c r="AZ6" s="73">
        <f t="shared" si="14"/>
        <v>0</v>
      </c>
      <c r="BA6" s="73">
        <f t="shared" si="14"/>
        <v>0</v>
      </c>
      <c r="BB6" s="73">
        <f t="shared" si="14"/>
        <v>0</v>
      </c>
      <c r="BC6" s="73">
        <f t="shared" si="14"/>
        <v>0</v>
      </c>
      <c r="BD6" s="73">
        <f t="shared" si="14"/>
        <v>0</v>
      </c>
      <c r="BE6" s="73">
        <f t="shared" si="14"/>
        <v>0</v>
      </c>
      <c r="BF6" s="73">
        <f t="shared" si="14"/>
        <v>0</v>
      </c>
      <c r="BG6" s="73">
        <f t="shared" si="14"/>
        <v>0</v>
      </c>
      <c r="BH6" s="73">
        <f t="shared" si="14"/>
        <v>0</v>
      </c>
      <c r="BI6" s="73">
        <f t="shared" si="14"/>
        <v>0</v>
      </c>
      <c r="BJ6" s="73">
        <f t="shared" si="14"/>
        <v>0</v>
      </c>
      <c r="BK6" s="73">
        <f t="shared" si="14"/>
        <v>0</v>
      </c>
      <c r="BL6" s="73">
        <f t="shared" si="14"/>
        <v>0</v>
      </c>
      <c r="BM6" s="73">
        <f t="shared" si="14"/>
        <v>0</v>
      </c>
      <c r="BN6" s="73">
        <f t="shared" si="14"/>
        <v>0</v>
      </c>
      <c r="BO6" s="73">
        <f t="shared" si="14"/>
        <v>0</v>
      </c>
      <c r="BP6" s="73">
        <f t="shared" si="14"/>
        <v>0</v>
      </c>
      <c r="BQ6" s="73">
        <f t="shared" si="14"/>
        <v>0</v>
      </c>
      <c r="BR6" s="73">
        <f t="shared" si="14"/>
        <v>0</v>
      </c>
      <c r="BS6" s="73">
        <f t="shared" si="14"/>
        <v>0</v>
      </c>
      <c r="BT6" s="73">
        <f t="shared" si="14"/>
        <v>0</v>
      </c>
      <c r="BU6" s="73">
        <f t="shared" si="14"/>
        <v>0</v>
      </c>
      <c r="BV6" s="73">
        <f t="shared" si="14"/>
        <v>0</v>
      </c>
      <c r="BW6" s="73">
        <f t="shared" si="14"/>
        <v>0</v>
      </c>
      <c r="BX6" s="73">
        <f t="shared" si="14"/>
        <v>0</v>
      </c>
      <c r="BY6" s="73">
        <f t="shared" si="14"/>
        <v>0</v>
      </c>
      <c r="BZ6" s="73">
        <f t="shared" si="14"/>
        <v>0</v>
      </c>
      <c r="CA6" s="73">
        <f t="shared" si="14"/>
        <v>0</v>
      </c>
      <c r="CB6" s="73">
        <f t="shared" si="14"/>
        <v>0</v>
      </c>
      <c r="CC6" s="73">
        <f t="shared" si="14"/>
        <v>0</v>
      </c>
      <c r="CD6" s="73">
        <f t="shared" si="14"/>
        <v>0</v>
      </c>
      <c r="CE6" s="73">
        <f t="shared" si="14"/>
        <v>0</v>
      </c>
      <c r="CF6" s="73">
        <f t="shared" si="14"/>
        <v>0</v>
      </c>
      <c r="CG6" s="73">
        <f t="shared" si="14"/>
        <v>0</v>
      </c>
      <c r="CH6" s="73">
        <f t="shared" si="14"/>
        <v>0</v>
      </c>
      <c r="CI6" s="73">
        <f t="shared" ref="CI6:ET21" si="15">IF($D6&gt;=CI$1,$F6,0)</f>
        <v>0</v>
      </c>
      <c r="CJ6" s="73">
        <f t="shared" si="15"/>
        <v>0</v>
      </c>
      <c r="CK6" s="73">
        <f t="shared" si="15"/>
        <v>0</v>
      </c>
      <c r="CL6" s="73">
        <f t="shared" si="15"/>
        <v>0</v>
      </c>
      <c r="CM6" s="73">
        <f t="shared" si="15"/>
        <v>0</v>
      </c>
      <c r="CN6" s="73">
        <f t="shared" si="15"/>
        <v>0</v>
      </c>
      <c r="CO6" s="73">
        <f t="shared" si="15"/>
        <v>0</v>
      </c>
      <c r="CP6" s="73">
        <f t="shared" si="15"/>
        <v>0</v>
      </c>
      <c r="CQ6" s="73">
        <f t="shared" si="15"/>
        <v>0</v>
      </c>
      <c r="CR6" s="73">
        <f t="shared" si="15"/>
        <v>0</v>
      </c>
      <c r="CS6" s="73">
        <f t="shared" si="15"/>
        <v>0</v>
      </c>
      <c r="CT6" s="73">
        <f t="shared" si="15"/>
        <v>0</v>
      </c>
      <c r="CU6" s="73">
        <f t="shared" si="15"/>
        <v>0</v>
      </c>
      <c r="CV6" s="73">
        <f t="shared" si="15"/>
        <v>0</v>
      </c>
      <c r="CW6" s="73">
        <f t="shared" si="15"/>
        <v>0</v>
      </c>
      <c r="CX6" s="73">
        <f t="shared" si="15"/>
        <v>0</v>
      </c>
      <c r="CY6" s="73">
        <f t="shared" si="15"/>
        <v>0</v>
      </c>
      <c r="CZ6" s="73">
        <f t="shared" si="15"/>
        <v>0</v>
      </c>
      <c r="DA6" s="73">
        <f t="shared" si="15"/>
        <v>0</v>
      </c>
      <c r="DB6" s="73">
        <f t="shared" si="15"/>
        <v>0</v>
      </c>
      <c r="DC6" s="73">
        <f t="shared" si="15"/>
        <v>0</v>
      </c>
      <c r="DD6" s="73">
        <f t="shared" si="15"/>
        <v>0</v>
      </c>
      <c r="DE6" s="73">
        <f t="shared" si="15"/>
        <v>0</v>
      </c>
      <c r="DF6" s="73">
        <f t="shared" si="15"/>
        <v>0</v>
      </c>
      <c r="DG6" s="73">
        <f t="shared" si="15"/>
        <v>0</v>
      </c>
      <c r="DH6" s="73">
        <f t="shared" si="15"/>
        <v>0</v>
      </c>
      <c r="DI6" s="73">
        <f t="shared" si="15"/>
        <v>0</v>
      </c>
      <c r="DJ6" s="73">
        <f t="shared" si="15"/>
        <v>0</v>
      </c>
      <c r="DK6" s="73">
        <f t="shared" si="15"/>
        <v>0</v>
      </c>
      <c r="DL6" s="73">
        <f t="shared" si="15"/>
        <v>0</v>
      </c>
      <c r="DM6" s="73">
        <f t="shared" si="15"/>
        <v>0</v>
      </c>
      <c r="DN6" s="73">
        <f t="shared" si="15"/>
        <v>0</v>
      </c>
      <c r="DO6" s="73">
        <f t="shared" si="15"/>
        <v>0</v>
      </c>
      <c r="DP6" s="73">
        <f t="shared" si="15"/>
        <v>0</v>
      </c>
      <c r="DQ6" s="73">
        <f t="shared" si="15"/>
        <v>0</v>
      </c>
      <c r="DR6" s="73">
        <f t="shared" si="15"/>
        <v>0</v>
      </c>
      <c r="DS6" s="73">
        <f t="shared" si="15"/>
        <v>0</v>
      </c>
      <c r="DT6" s="73">
        <f t="shared" si="15"/>
        <v>0</v>
      </c>
      <c r="DU6" s="73">
        <f t="shared" si="15"/>
        <v>0</v>
      </c>
      <c r="DV6" s="73">
        <f t="shared" si="15"/>
        <v>0</v>
      </c>
      <c r="DW6" s="73">
        <f t="shared" si="15"/>
        <v>0</v>
      </c>
      <c r="DX6" s="73">
        <f t="shared" si="15"/>
        <v>0</v>
      </c>
      <c r="DY6" s="73">
        <f t="shared" si="15"/>
        <v>0</v>
      </c>
      <c r="DZ6" s="73">
        <f t="shared" si="15"/>
        <v>0</v>
      </c>
      <c r="EA6" s="73">
        <f t="shared" si="15"/>
        <v>0</v>
      </c>
      <c r="EB6" s="73">
        <f t="shared" si="15"/>
        <v>0</v>
      </c>
      <c r="EC6" s="73">
        <f t="shared" si="15"/>
        <v>0</v>
      </c>
      <c r="ED6" s="73">
        <f t="shared" si="15"/>
        <v>0</v>
      </c>
      <c r="EE6" s="73">
        <f t="shared" si="15"/>
        <v>0</v>
      </c>
      <c r="EF6" s="73">
        <f t="shared" si="7"/>
        <v>0</v>
      </c>
      <c r="EG6" s="73">
        <f t="shared" si="7"/>
        <v>0</v>
      </c>
      <c r="EH6" s="73">
        <f t="shared" si="7"/>
        <v>0</v>
      </c>
      <c r="EI6" s="73">
        <f t="shared" si="7"/>
        <v>0</v>
      </c>
      <c r="EJ6" s="73">
        <f t="shared" si="7"/>
        <v>0</v>
      </c>
      <c r="EK6" s="73">
        <f t="shared" si="7"/>
        <v>0</v>
      </c>
      <c r="EL6" s="73">
        <f t="shared" si="7"/>
        <v>0</v>
      </c>
      <c r="EM6" s="73">
        <f t="shared" si="7"/>
        <v>0</v>
      </c>
      <c r="EN6" s="73">
        <f t="shared" si="7"/>
        <v>0</v>
      </c>
      <c r="EO6" s="73">
        <f t="shared" si="7"/>
        <v>0</v>
      </c>
      <c r="EP6" s="73">
        <f t="shared" si="7"/>
        <v>0</v>
      </c>
      <c r="EQ6" s="73">
        <f t="shared" si="7"/>
        <v>0</v>
      </c>
      <c r="ER6" s="73">
        <f t="shared" si="7"/>
        <v>0</v>
      </c>
      <c r="ES6" s="73">
        <f t="shared" si="7"/>
        <v>0</v>
      </c>
      <c r="ET6" s="74">
        <f t="shared" si="7"/>
        <v>0</v>
      </c>
    </row>
    <row r="7" spans="1:150" x14ac:dyDescent="0.35">
      <c r="A7" s="56">
        <f t="shared" si="10"/>
        <v>6</v>
      </c>
      <c r="B7" t="s">
        <v>10</v>
      </c>
      <c r="C7" s="57">
        <f>'Paramètres du time series model'!$B$2</f>
        <v>45809</v>
      </c>
      <c r="D7" s="57">
        <f t="shared" si="8"/>
        <v>46356</v>
      </c>
      <c r="E7">
        <f t="shared" si="11"/>
        <v>18</v>
      </c>
      <c r="F7" s="64">
        <f>VLOOKUP(B7,'Paramètres du time series model'!$G$7:$I$10,3,FALSE)</f>
        <v>60833333.333333336</v>
      </c>
      <c r="G7" s="72">
        <f t="shared" si="9"/>
        <v>60833333.333333336</v>
      </c>
      <c r="H7" s="73">
        <f t="shared" si="9"/>
        <v>60833333.333333336</v>
      </c>
      <c r="I7" s="73">
        <f t="shared" si="9"/>
        <v>60833333.333333336</v>
      </c>
      <c r="J7" s="73">
        <f t="shared" si="9"/>
        <v>60833333.333333336</v>
      </c>
      <c r="K7" s="73">
        <f t="shared" si="9"/>
        <v>60833333.333333336</v>
      </c>
      <c r="L7" s="73">
        <f t="shared" si="9"/>
        <v>60833333.333333336</v>
      </c>
      <c r="M7" s="73">
        <f t="shared" si="9"/>
        <v>60833333.333333336</v>
      </c>
      <c r="N7" s="73">
        <f t="shared" si="9"/>
        <v>60833333.333333336</v>
      </c>
      <c r="O7" s="73">
        <f t="shared" si="9"/>
        <v>60833333.333333336</v>
      </c>
      <c r="P7" s="73">
        <f t="shared" si="9"/>
        <v>60833333.333333336</v>
      </c>
      <c r="Q7" s="73">
        <f t="shared" si="9"/>
        <v>60833333.333333336</v>
      </c>
      <c r="R7" s="73">
        <f t="shared" si="9"/>
        <v>60833333.333333336</v>
      </c>
      <c r="S7" s="73">
        <f t="shared" si="9"/>
        <v>60833333.333333336</v>
      </c>
      <c r="T7" s="73">
        <f t="shared" si="9"/>
        <v>60833333.333333336</v>
      </c>
      <c r="U7" s="73">
        <f t="shared" si="9"/>
        <v>60833333.333333336</v>
      </c>
      <c r="V7" s="73">
        <f t="shared" si="9"/>
        <v>60833333.333333336</v>
      </c>
      <c r="W7" s="73">
        <f t="shared" si="14"/>
        <v>60833333.333333336</v>
      </c>
      <c r="X7" s="73">
        <f t="shared" si="14"/>
        <v>60833333.333333336</v>
      </c>
      <c r="Y7" s="73">
        <f t="shared" si="14"/>
        <v>60833333.333333336</v>
      </c>
      <c r="Z7" s="73">
        <f t="shared" si="14"/>
        <v>60833333.333333336</v>
      </c>
      <c r="AA7" s="73">
        <f t="shared" si="14"/>
        <v>60833333.333333336</v>
      </c>
      <c r="AB7" s="73">
        <f t="shared" si="14"/>
        <v>60833333.333333336</v>
      </c>
      <c r="AC7" s="73">
        <f t="shared" si="14"/>
        <v>60833333.333333336</v>
      </c>
      <c r="AD7" s="73">
        <f t="shared" si="14"/>
        <v>60833333.333333336</v>
      </c>
      <c r="AE7" s="73">
        <f t="shared" si="14"/>
        <v>60833333.333333336</v>
      </c>
      <c r="AF7" s="73">
        <f t="shared" si="14"/>
        <v>60833333.333333336</v>
      </c>
      <c r="AG7" s="73">
        <f t="shared" si="14"/>
        <v>60833333.333333336</v>
      </c>
      <c r="AH7" s="73">
        <f t="shared" si="14"/>
        <v>60833333.333333336</v>
      </c>
      <c r="AI7" s="73">
        <f t="shared" si="14"/>
        <v>60833333.333333336</v>
      </c>
      <c r="AJ7" s="73">
        <f t="shared" si="14"/>
        <v>60833333.333333336</v>
      </c>
      <c r="AK7" s="73">
        <f t="shared" si="14"/>
        <v>60833333.333333336</v>
      </c>
      <c r="AL7" s="73">
        <f t="shared" si="14"/>
        <v>60833333.333333336</v>
      </c>
      <c r="AM7" s="73">
        <f t="shared" si="14"/>
        <v>60833333.333333336</v>
      </c>
      <c r="AN7" s="73">
        <f t="shared" si="14"/>
        <v>60833333.333333336</v>
      </c>
      <c r="AO7" s="73">
        <f t="shared" si="14"/>
        <v>60833333.333333336</v>
      </c>
      <c r="AP7" s="73">
        <f t="shared" si="14"/>
        <v>60833333.333333336</v>
      </c>
      <c r="AQ7" s="73">
        <f t="shared" si="14"/>
        <v>0</v>
      </c>
      <c r="AR7" s="73">
        <f t="shared" si="14"/>
        <v>0</v>
      </c>
      <c r="AS7" s="73">
        <f t="shared" si="14"/>
        <v>0</v>
      </c>
      <c r="AT7" s="73">
        <f t="shared" si="14"/>
        <v>0</v>
      </c>
      <c r="AU7" s="73">
        <f t="shared" si="14"/>
        <v>0</v>
      </c>
      <c r="AV7" s="73">
        <f t="shared" si="14"/>
        <v>0</v>
      </c>
      <c r="AW7" s="73">
        <f t="shared" si="14"/>
        <v>0</v>
      </c>
      <c r="AX7" s="73">
        <f t="shared" si="14"/>
        <v>0</v>
      </c>
      <c r="AY7" s="73">
        <f t="shared" si="14"/>
        <v>0</v>
      </c>
      <c r="AZ7" s="73">
        <f t="shared" si="14"/>
        <v>0</v>
      </c>
      <c r="BA7" s="73">
        <f t="shared" si="14"/>
        <v>0</v>
      </c>
      <c r="BB7" s="73">
        <f t="shared" si="14"/>
        <v>0</v>
      </c>
      <c r="BC7" s="73">
        <f t="shared" si="14"/>
        <v>0</v>
      </c>
      <c r="BD7" s="73">
        <f t="shared" si="14"/>
        <v>0</v>
      </c>
      <c r="BE7" s="73">
        <f t="shared" si="14"/>
        <v>0</v>
      </c>
      <c r="BF7" s="73">
        <f t="shared" si="14"/>
        <v>0</v>
      </c>
      <c r="BG7" s="73">
        <f t="shared" si="14"/>
        <v>0</v>
      </c>
      <c r="BH7" s="73">
        <f t="shared" si="14"/>
        <v>0</v>
      </c>
      <c r="BI7" s="73">
        <f t="shared" si="14"/>
        <v>0</v>
      </c>
      <c r="BJ7" s="73">
        <f t="shared" si="14"/>
        <v>0</v>
      </c>
      <c r="BK7" s="73">
        <f t="shared" si="14"/>
        <v>0</v>
      </c>
      <c r="BL7" s="73">
        <f t="shared" si="14"/>
        <v>0</v>
      </c>
      <c r="BM7" s="73">
        <f t="shared" si="14"/>
        <v>0</v>
      </c>
      <c r="BN7" s="73">
        <f t="shared" si="14"/>
        <v>0</v>
      </c>
      <c r="BO7" s="73">
        <f t="shared" si="14"/>
        <v>0</v>
      </c>
      <c r="BP7" s="73">
        <f t="shared" si="14"/>
        <v>0</v>
      </c>
      <c r="BQ7" s="73">
        <f t="shared" si="14"/>
        <v>0</v>
      </c>
      <c r="BR7" s="73">
        <f t="shared" si="14"/>
        <v>0</v>
      </c>
      <c r="BS7" s="73">
        <f t="shared" si="14"/>
        <v>0</v>
      </c>
      <c r="BT7" s="73">
        <f t="shared" si="14"/>
        <v>0</v>
      </c>
      <c r="BU7" s="73">
        <f t="shared" si="14"/>
        <v>0</v>
      </c>
      <c r="BV7" s="73">
        <f t="shared" si="14"/>
        <v>0</v>
      </c>
      <c r="BW7" s="73">
        <f t="shared" si="14"/>
        <v>0</v>
      </c>
      <c r="BX7" s="73">
        <f t="shared" si="14"/>
        <v>0</v>
      </c>
      <c r="BY7" s="73">
        <f t="shared" si="14"/>
        <v>0</v>
      </c>
      <c r="BZ7" s="73">
        <f t="shared" si="14"/>
        <v>0</v>
      </c>
      <c r="CA7" s="73">
        <f t="shared" si="14"/>
        <v>0</v>
      </c>
      <c r="CB7" s="73">
        <f t="shared" si="14"/>
        <v>0</v>
      </c>
      <c r="CC7" s="73">
        <f t="shared" si="14"/>
        <v>0</v>
      </c>
      <c r="CD7" s="73">
        <f t="shared" si="14"/>
        <v>0</v>
      </c>
      <c r="CE7" s="73">
        <f t="shared" si="14"/>
        <v>0</v>
      </c>
      <c r="CF7" s="73">
        <f t="shared" si="14"/>
        <v>0</v>
      </c>
      <c r="CG7" s="73">
        <f t="shared" si="14"/>
        <v>0</v>
      </c>
      <c r="CH7" s="73">
        <f t="shared" si="14"/>
        <v>0</v>
      </c>
      <c r="CI7" s="73">
        <f t="shared" si="15"/>
        <v>0</v>
      </c>
      <c r="CJ7" s="73">
        <f t="shared" si="15"/>
        <v>0</v>
      </c>
      <c r="CK7" s="73">
        <f t="shared" si="15"/>
        <v>0</v>
      </c>
      <c r="CL7" s="73">
        <f t="shared" si="15"/>
        <v>0</v>
      </c>
      <c r="CM7" s="73">
        <f t="shared" si="15"/>
        <v>0</v>
      </c>
      <c r="CN7" s="73">
        <f t="shared" si="15"/>
        <v>0</v>
      </c>
      <c r="CO7" s="73">
        <f t="shared" si="15"/>
        <v>0</v>
      </c>
      <c r="CP7" s="73">
        <f t="shared" si="15"/>
        <v>0</v>
      </c>
      <c r="CQ7" s="73">
        <f t="shared" si="15"/>
        <v>0</v>
      </c>
      <c r="CR7" s="73">
        <f t="shared" si="15"/>
        <v>0</v>
      </c>
      <c r="CS7" s="73">
        <f t="shared" si="15"/>
        <v>0</v>
      </c>
      <c r="CT7" s="73">
        <f t="shared" si="15"/>
        <v>0</v>
      </c>
      <c r="CU7" s="73">
        <f t="shared" si="15"/>
        <v>0</v>
      </c>
      <c r="CV7" s="73">
        <f t="shared" si="15"/>
        <v>0</v>
      </c>
      <c r="CW7" s="73">
        <f t="shared" si="15"/>
        <v>0</v>
      </c>
      <c r="CX7" s="73">
        <f t="shared" si="15"/>
        <v>0</v>
      </c>
      <c r="CY7" s="73">
        <f t="shared" si="15"/>
        <v>0</v>
      </c>
      <c r="CZ7" s="73">
        <f t="shared" si="15"/>
        <v>0</v>
      </c>
      <c r="DA7" s="73">
        <f t="shared" si="15"/>
        <v>0</v>
      </c>
      <c r="DB7" s="73">
        <f t="shared" si="15"/>
        <v>0</v>
      </c>
      <c r="DC7" s="73">
        <f t="shared" si="15"/>
        <v>0</v>
      </c>
      <c r="DD7" s="73">
        <f t="shared" si="15"/>
        <v>0</v>
      </c>
      <c r="DE7" s="73">
        <f t="shared" si="15"/>
        <v>0</v>
      </c>
      <c r="DF7" s="73">
        <f t="shared" si="15"/>
        <v>0</v>
      </c>
      <c r="DG7" s="73">
        <f t="shared" si="15"/>
        <v>0</v>
      </c>
      <c r="DH7" s="73">
        <f t="shared" si="15"/>
        <v>0</v>
      </c>
      <c r="DI7" s="73">
        <f t="shared" si="15"/>
        <v>0</v>
      </c>
      <c r="DJ7" s="73">
        <f t="shared" si="15"/>
        <v>0</v>
      </c>
      <c r="DK7" s="73">
        <f t="shared" si="15"/>
        <v>0</v>
      </c>
      <c r="DL7" s="73">
        <f t="shared" si="15"/>
        <v>0</v>
      </c>
      <c r="DM7" s="73">
        <f t="shared" si="15"/>
        <v>0</v>
      </c>
      <c r="DN7" s="73">
        <f t="shared" si="15"/>
        <v>0</v>
      </c>
      <c r="DO7" s="73">
        <f t="shared" si="15"/>
        <v>0</v>
      </c>
      <c r="DP7" s="73">
        <f t="shared" si="15"/>
        <v>0</v>
      </c>
      <c r="DQ7" s="73">
        <f t="shared" si="15"/>
        <v>0</v>
      </c>
      <c r="DR7" s="73">
        <f t="shared" si="15"/>
        <v>0</v>
      </c>
      <c r="DS7" s="73">
        <f t="shared" si="15"/>
        <v>0</v>
      </c>
      <c r="DT7" s="73">
        <f t="shared" si="15"/>
        <v>0</v>
      </c>
      <c r="DU7" s="73">
        <f t="shared" si="15"/>
        <v>0</v>
      </c>
      <c r="DV7" s="73">
        <f t="shared" si="15"/>
        <v>0</v>
      </c>
      <c r="DW7" s="73">
        <f t="shared" si="15"/>
        <v>0</v>
      </c>
      <c r="DX7" s="73">
        <f t="shared" si="15"/>
        <v>0</v>
      </c>
      <c r="DY7" s="73">
        <f t="shared" si="15"/>
        <v>0</v>
      </c>
      <c r="DZ7" s="73">
        <f t="shared" si="15"/>
        <v>0</v>
      </c>
      <c r="EA7" s="73">
        <f t="shared" si="15"/>
        <v>0</v>
      </c>
      <c r="EB7" s="73">
        <f t="shared" si="15"/>
        <v>0</v>
      </c>
      <c r="EC7" s="73">
        <f t="shared" si="15"/>
        <v>0</v>
      </c>
      <c r="ED7" s="73">
        <f t="shared" si="15"/>
        <v>0</v>
      </c>
      <c r="EE7" s="73">
        <f t="shared" si="15"/>
        <v>0</v>
      </c>
      <c r="EF7" s="73">
        <f t="shared" si="7"/>
        <v>0</v>
      </c>
      <c r="EG7" s="73">
        <f t="shared" si="7"/>
        <v>0</v>
      </c>
      <c r="EH7" s="73">
        <f t="shared" si="7"/>
        <v>0</v>
      </c>
      <c r="EI7" s="73">
        <f t="shared" si="7"/>
        <v>0</v>
      </c>
      <c r="EJ7" s="73">
        <f t="shared" si="7"/>
        <v>0</v>
      </c>
      <c r="EK7" s="73">
        <f t="shared" si="7"/>
        <v>0</v>
      </c>
      <c r="EL7" s="73">
        <f t="shared" si="7"/>
        <v>0</v>
      </c>
      <c r="EM7" s="73">
        <f t="shared" si="7"/>
        <v>0</v>
      </c>
      <c r="EN7" s="73">
        <f t="shared" si="7"/>
        <v>0</v>
      </c>
      <c r="EO7" s="73">
        <f t="shared" si="7"/>
        <v>0</v>
      </c>
      <c r="EP7" s="73">
        <f t="shared" si="7"/>
        <v>0</v>
      </c>
      <c r="EQ7" s="73">
        <f t="shared" si="7"/>
        <v>0</v>
      </c>
      <c r="ER7" s="73">
        <f t="shared" si="7"/>
        <v>0</v>
      </c>
      <c r="ES7" s="73">
        <f t="shared" si="7"/>
        <v>0</v>
      </c>
      <c r="ET7" s="74">
        <f t="shared" si="7"/>
        <v>0</v>
      </c>
    </row>
    <row r="8" spans="1:150" x14ac:dyDescent="0.35">
      <c r="A8" s="56">
        <f t="shared" si="10"/>
        <v>7</v>
      </c>
      <c r="B8" t="s">
        <v>10</v>
      </c>
      <c r="C8" s="57">
        <f>'Paramètres du time series model'!$B$2</f>
        <v>45809</v>
      </c>
      <c r="D8" s="57">
        <f t="shared" si="8"/>
        <v>46446</v>
      </c>
      <c r="E8">
        <f t="shared" si="11"/>
        <v>21</v>
      </c>
      <c r="F8" s="64">
        <f>VLOOKUP(B8,'Paramètres du time series model'!$G$7:$I$10,3,FALSE)</f>
        <v>60833333.333333336</v>
      </c>
      <c r="G8" s="72">
        <f t="shared" si="9"/>
        <v>60833333.333333336</v>
      </c>
      <c r="H8" s="73">
        <f t="shared" si="9"/>
        <v>60833333.333333336</v>
      </c>
      <c r="I8" s="73">
        <f t="shared" si="9"/>
        <v>60833333.333333336</v>
      </c>
      <c r="J8" s="73">
        <f t="shared" si="9"/>
        <v>60833333.333333336</v>
      </c>
      <c r="K8" s="73">
        <f t="shared" si="9"/>
        <v>60833333.333333336</v>
      </c>
      <c r="L8" s="73">
        <f t="shared" si="9"/>
        <v>60833333.333333336</v>
      </c>
      <c r="M8" s="73">
        <f t="shared" si="9"/>
        <v>60833333.333333336</v>
      </c>
      <c r="N8" s="73">
        <f t="shared" si="9"/>
        <v>60833333.333333336</v>
      </c>
      <c r="O8" s="73">
        <f t="shared" si="9"/>
        <v>60833333.333333336</v>
      </c>
      <c r="P8" s="73">
        <f t="shared" si="9"/>
        <v>60833333.333333336</v>
      </c>
      <c r="Q8" s="73">
        <f t="shared" si="9"/>
        <v>60833333.333333336</v>
      </c>
      <c r="R8" s="73">
        <f t="shared" si="9"/>
        <v>60833333.333333336</v>
      </c>
      <c r="S8" s="73">
        <f t="shared" si="9"/>
        <v>60833333.333333336</v>
      </c>
      <c r="T8" s="73">
        <f t="shared" si="9"/>
        <v>60833333.333333336</v>
      </c>
      <c r="U8" s="73">
        <f t="shared" si="9"/>
        <v>60833333.333333336</v>
      </c>
      <c r="V8" s="73">
        <f t="shared" si="9"/>
        <v>60833333.333333336</v>
      </c>
      <c r="W8" s="73">
        <f t="shared" si="14"/>
        <v>60833333.333333336</v>
      </c>
      <c r="X8" s="73">
        <f t="shared" si="14"/>
        <v>60833333.333333336</v>
      </c>
      <c r="Y8" s="73">
        <f t="shared" si="14"/>
        <v>60833333.333333336</v>
      </c>
      <c r="Z8" s="73">
        <f t="shared" si="14"/>
        <v>60833333.333333336</v>
      </c>
      <c r="AA8" s="73">
        <f t="shared" si="14"/>
        <v>60833333.333333336</v>
      </c>
      <c r="AB8" s="73">
        <f t="shared" si="14"/>
        <v>60833333.333333336</v>
      </c>
      <c r="AC8" s="73">
        <f t="shared" si="14"/>
        <v>60833333.333333336</v>
      </c>
      <c r="AD8" s="73">
        <f t="shared" si="14"/>
        <v>60833333.333333336</v>
      </c>
      <c r="AE8" s="73">
        <f t="shared" si="14"/>
        <v>60833333.333333336</v>
      </c>
      <c r="AF8" s="73">
        <f t="shared" si="14"/>
        <v>60833333.333333336</v>
      </c>
      <c r="AG8" s="73">
        <f t="shared" si="14"/>
        <v>60833333.333333336</v>
      </c>
      <c r="AH8" s="73">
        <f t="shared" si="14"/>
        <v>60833333.333333336</v>
      </c>
      <c r="AI8" s="73">
        <f t="shared" si="14"/>
        <v>60833333.333333336</v>
      </c>
      <c r="AJ8" s="73">
        <f t="shared" si="14"/>
        <v>60833333.333333336</v>
      </c>
      <c r="AK8" s="73">
        <f t="shared" si="14"/>
        <v>60833333.333333336</v>
      </c>
      <c r="AL8" s="73">
        <f t="shared" si="14"/>
        <v>60833333.333333336</v>
      </c>
      <c r="AM8" s="73">
        <f t="shared" si="14"/>
        <v>60833333.333333336</v>
      </c>
      <c r="AN8" s="73">
        <f t="shared" si="14"/>
        <v>60833333.333333336</v>
      </c>
      <c r="AO8" s="73">
        <f t="shared" si="14"/>
        <v>60833333.333333336</v>
      </c>
      <c r="AP8" s="73">
        <f t="shared" si="14"/>
        <v>60833333.333333336</v>
      </c>
      <c r="AQ8" s="73">
        <f t="shared" si="14"/>
        <v>60833333.333333336</v>
      </c>
      <c r="AR8" s="73">
        <f t="shared" si="14"/>
        <v>60833333.333333336</v>
      </c>
      <c r="AS8" s="73">
        <f t="shared" si="14"/>
        <v>60833333.333333336</v>
      </c>
      <c r="AT8" s="73">
        <f t="shared" si="14"/>
        <v>60833333.333333336</v>
      </c>
      <c r="AU8" s="73">
        <f t="shared" si="14"/>
        <v>60833333.333333336</v>
      </c>
      <c r="AV8" s="73">
        <f t="shared" si="14"/>
        <v>60833333.333333336</v>
      </c>
      <c r="AW8" s="73">
        <f t="shared" si="14"/>
        <v>0</v>
      </c>
      <c r="AX8" s="73">
        <f t="shared" si="14"/>
        <v>0</v>
      </c>
      <c r="AY8" s="73">
        <f t="shared" si="14"/>
        <v>0</v>
      </c>
      <c r="AZ8" s="73">
        <f t="shared" si="14"/>
        <v>0</v>
      </c>
      <c r="BA8" s="73">
        <f t="shared" si="14"/>
        <v>0</v>
      </c>
      <c r="BB8" s="73">
        <f t="shared" si="14"/>
        <v>0</v>
      </c>
      <c r="BC8" s="73">
        <f t="shared" si="14"/>
        <v>0</v>
      </c>
      <c r="BD8" s="73">
        <f t="shared" si="14"/>
        <v>0</v>
      </c>
      <c r="BE8" s="73">
        <f t="shared" si="14"/>
        <v>0</v>
      </c>
      <c r="BF8" s="73">
        <f t="shared" si="14"/>
        <v>0</v>
      </c>
      <c r="BG8" s="73">
        <f t="shared" si="14"/>
        <v>0</v>
      </c>
      <c r="BH8" s="73">
        <f t="shared" si="14"/>
        <v>0</v>
      </c>
      <c r="BI8" s="73">
        <f t="shared" si="14"/>
        <v>0</v>
      </c>
      <c r="BJ8" s="73">
        <f t="shared" si="14"/>
        <v>0</v>
      </c>
      <c r="BK8" s="73">
        <f t="shared" si="14"/>
        <v>0</v>
      </c>
      <c r="BL8" s="73">
        <f t="shared" si="14"/>
        <v>0</v>
      </c>
      <c r="BM8" s="73">
        <f t="shared" si="14"/>
        <v>0</v>
      </c>
      <c r="BN8" s="73">
        <f t="shared" si="14"/>
        <v>0</v>
      </c>
      <c r="BO8" s="73">
        <f t="shared" si="14"/>
        <v>0</v>
      </c>
      <c r="BP8" s="73">
        <f t="shared" si="14"/>
        <v>0</v>
      </c>
      <c r="BQ8" s="73">
        <f t="shared" si="14"/>
        <v>0</v>
      </c>
      <c r="BR8" s="73">
        <f t="shared" si="14"/>
        <v>0</v>
      </c>
      <c r="BS8" s="73">
        <f t="shared" si="14"/>
        <v>0</v>
      </c>
      <c r="BT8" s="73">
        <f t="shared" si="14"/>
        <v>0</v>
      </c>
      <c r="BU8" s="73">
        <f t="shared" si="14"/>
        <v>0</v>
      </c>
      <c r="BV8" s="73">
        <f t="shared" si="14"/>
        <v>0</v>
      </c>
      <c r="BW8" s="73">
        <f t="shared" si="14"/>
        <v>0</v>
      </c>
      <c r="BX8" s="73">
        <f t="shared" si="14"/>
        <v>0</v>
      </c>
      <c r="BY8" s="73">
        <f t="shared" si="14"/>
        <v>0</v>
      </c>
      <c r="BZ8" s="73">
        <f t="shared" si="14"/>
        <v>0</v>
      </c>
      <c r="CA8" s="73">
        <f t="shared" si="14"/>
        <v>0</v>
      </c>
      <c r="CB8" s="73">
        <f t="shared" si="14"/>
        <v>0</v>
      </c>
      <c r="CC8" s="73">
        <f t="shared" si="14"/>
        <v>0</v>
      </c>
      <c r="CD8" s="73">
        <f t="shared" si="14"/>
        <v>0</v>
      </c>
      <c r="CE8" s="73">
        <f t="shared" si="14"/>
        <v>0</v>
      </c>
      <c r="CF8" s="73">
        <f t="shared" si="14"/>
        <v>0</v>
      </c>
      <c r="CG8" s="73">
        <f t="shared" si="14"/>
        <v>0</v>
      </c>
      <c r="CH8" s="73">
        <f t="shared" si="14"/>
        <v>0</v>
      </c>
      <c r="CI8" s="73">
        <f t="shared" si="15"/>
        <v>0</v>
      </c>
      <c r="CJ8" s="73">
        <f t="shared" si="15"/>
        <v>0</v>
      </c>
      <c r="CK8" s="73">
        <f t="shared" si="15"/>
        <v>0</v>
      </c>
      <c r="CL8" s="73">
        <f t="shared" si="15"/>
        <v>0</v>
      </c>
      <c r="CM8" s="73">
        <f t="shared" si="15"/>
        <v>0</v>
      </c>
      <c r="CN8" s="73">
        <f t="shared" si="15"/>
        <v>0</v>
      </c>
      <c r="CO8" s="73">
        <f t="shared" si="15"/>
        <v>0</v>
      </c>
      <c r="CP8" s="73">
        <f t="shared" si="15"/>
        <v>0</v>
      </c>
      <c r="CQ8" s="73">
        <f t="shared" si="15"/>
        <v>0</v>
      </c>
      <c r="CR8" s="73">
        <f t="shared" si="15"/>
        <v>0</v>
      </c>
      <c r="CS8" s="73">
        <f t="shared" si="15"/>
        <v>0</v>
      </c>
      <c r="CT8" s="73">
        <f t="shared" si="15"/>
        <v>0</v>
      </c>
      <c r="CU8" s="73">
        <f t="shared" si="15"/>
        <v>0</v>
      </c>
      <c r="CV8" s="73">
        <f t="shared" si="15"/>
        <v>0</v>
      </c>
      <c r="CW8" s="73">
        <f t="shared" si="15"/>
        <v>0</v>
      </c>
      <c r="CX8" s="73">
        <f t="shared" si="15"/>
        <v>0</v>
      </c>
      <c r="CY8" s="73">
        <f t="shared" si="15"/>
        <v>0</v>
      </c>
      <c r="CZ8" s="73">
        <f t="shared" si="15"/>
        <v>0</v>
      </c>
      <c r="DA8" s="73">
        <f t="shared" si="15"/>
        <v>0</v>
      </c>
      <c r="DB8" s="73">
        <f t="shared" si="15"/>
        <v>0</v>
      </c>
      <c r="DC8" s="73">
        <f t="shared" si="15"/>
        <v>0</v>
      </c>
      <c r="DD8" s="73">
        <f t="shared" si="15"/>
        <v>0</v>
      </c>
      <c r="DE8" s="73">
        <f t="shared" si="15"/>
        <v>0</v>
      </c>
      <c r="DF8" s="73">
        <f t="shared" si="15"/>
        <v>0</v>
      </c>
      <c r="DG8" s="73">
        <f t="shared" si="15"/>
        <v>0</v>
      </c>
      <c r="DH8" s="73">
        <f t="shared" si="15"/>
        <v>0</v>
      </c>
      <c r="DI8" s="73">
        <f t="shared" si="15"/>
        <v>0</v>
      </c>
      <c r="DJ8" s="73">
        <f t="shared" si="15"/>
        <v>0</v>
      </c>
      <c r="DK8" s="73">
        <f t="shared" si="15"/>
        <v>0</v>
      </c>
      <c r="DL8" s="73">
        <f t="shared" si="15"/>
        <v>0</v>
      </c>
      <c r="DM8" s="73">
        <f t="shared" si="15"/>
        <v>0</v>
      </c>
      <c r="DN8" s="73">
        <f t="shared" si="15"/>
        <v>0</v>
      </c>
      <c r="DO8" s="73">
        <f t="shared" si="15"/>
        <v>0</v>
      </c>
      <c r="DP8" s="73">
        <f t="shared" si="15"/>
        <v>0</v>
      </c>
      <c r="DQ8" s="73">
        <f t="shared" si="15"/>
        <v>0</v>
      </c>
      <c r="DR8" s="73">
        <f t="shared" si="15"/>
        <v>0</v>
      </c>
      <c r="DS8" s="73">
        <f t="shared" si="15"/>
        <v>0</v>
      </c>
      <c r="DT8" s="73">
        <f t="shared" si="15"/>
        <v>0</v>
      </c>
      <c r="DU8" s="73">
        <f t="shared" si="15"/>
        <v>0</v>
      </c>
      <c r="DV8" s="73">
        <f t="shared" si="15"/>
        <v>0</v>
      </c>
      <c r="DW8" s="73">
        <f t="shared" si="15"/>
        <v>0</v>
      </c>
      <c r="DX8" s="73">
        <f t="shared" si="15"/>
        <v>0</v>
      </c>
      <c r="DY8" s="73">
        <f t="shared" si="15"/>
        <v>0</v>
      </c>
      <c r="DZ8" s="73">
        <f t="shared" si="15"/>
        <v>0</v>
      </c>
      <c r="EA8" s="73">
        <f t="shared" si="15"/>
        <v>0</v>
      </c>
      <c r="EB8" s="73">
        <f t="shared" si="15"/>
        <v>0</v>
      </c>
      <c r="EC8" s="73">
        <f t="shared" si="15"/>
        <v>0</v>
      </c>
      <c r="ED8" s="73">
        <f t="shared" si="15"/>
        <v>0</v>
      </c>
      <c r="EE8" s="73">
        <f t="shared" si="15"/>
        <v>0</v>
      </c>
      <c r="EF8" s="73">
        <f t="shared" si="7"/>
        <v>0</v>
      </c>
      <c r="EG8" s="73">
        <f t="shared" si="7"/>
        <v>0</v>
      </c>
      <c r="EH8" s="73">
        <f t="shared" si="7"/>
        <v>0</v>
      </c>
      <c r="EI8" s="73">
        <f t="shared" si="7"/>
        <v>0</v>
      </c>
      <c r="EJ8" s="73">
        <f t="shared" si="7"/>
        <v>0</v>
      </c>
      <c r="EK8" s="73">
        <f t="shared" si="7"/>
        <v>0</v>
      </c>
      <c r="EL8" s="73">
        <f t="shared" si="7"/>
        <v>0</v>
      </c>
      <c r="EM8" s="73">
        <f t="shared" si="7"/>
        <v>0</v>
      </c>
      <c r="EN8" s="73">
        <f t="shared" si="7"/>
        <v>0</v>
      </c>
      <c r="EO8" s="73">
        <f t="shared" si="7"/>
        <v>0</v>
      </c>
      <c r="EP8" s="73">
        <f t="shared" si="7"/>
        <v>0</v>
      </c>
      <c r="EQ8" s="73">
        <f t="shared" si="7"/>
        <v>0</v>
      </c>
      <c r="ER8" s="73">
        <f t="shared" si="7"/>
        <v>0</v>
      </c>
      <c r="ES8" s="73">
        <f t="shared" si="7"/>
        <v>0</v>
      </c>
      <c r="ET8" s="74">
        <f t="shared" si="7"/>
        <v>0</v>
      </c>
    </row>
    <row r="9" spans="1:150" x14ac:dyDescent="0.35">
      <c r="A9" s="56">
        <f t="shared" si="10"/>
        <v>8</v>
      </c>
      <c r="B9" t="s">
        <v>10</v>
      </c>
      <c r="C9" s="57">
        <f>'Paramètres du time series model'!$B$2</f>
        <v>45809</v>
      </c>
      <c r="D9" s="57">
        <f t="shared" si="8"/>
        <v>46538</v>
      </c>
      <c r="E9">
        <f t="shared" si="11"/>
        <v>24</v>
      </c>
      <c r="F9" s="64">
        <f>VLOOKUP(B9,'Paramètres du time series model'!$G$7:$I$10,3,FALSE)</f>
        <v>60833333.333333336</v>
      </c>
      <c r="G9" s="72">
        <f t="shared" si="9"/>
        <v>60833333.333333336</v>
      </c>
      <c r="H9" s="73">
        <f t="shared" si="9"/>
        <v>60833333.333333336</v>
      </c>
      <c r="I9" s="73">
        <f t="shared" si="9"/>
        <v>60833333.333333336</v>
      </c>
      <c r="J9" s="73">
        <f t="shared" si="9"/>
        <v>60833333.333333336</v>
      </c>
      <c r="K9" s="73">
        <f t="shared" si="9"/>
        <v>60833333.333333336</v>
      </c>
      <c r="L9" s="73">
        <f t="shared" si="9"/>
        <v>60833333.333333336</v>
      </c>
      <c r="M9" s="73">
        <f t="shared" si="9"/>
        <v>60833333.333333336</v>
      </c>
      <c r="N9" s="73">
        <f t="shared" si="9"/>
        <v>60833333.333333336</v>
      </c>
      <c r="O9" s="73">
        <f t="shared" si="9"/>
        <v>60833333.333333336</v>
      </c>
      <c r="P9" s="73">
        <f t="shared" si="9"/>
        <v>60833333.333333336</v>
      </c>
      <c r="Q9" s="73">
        <f t="shared" si="9"/>
        <v>60833333.333333336</v>
      </c>
      <c r="R9" s="73">
        <f t="shared" si="9"/>
        <v>60833333.333333336</v>
      </c>
      <c r="S9" s="73">
        <f t="shared" si="9"/>
        <v>60833333.333333336</v>
      </c>
      <c r="T9" s="73">
        <f t="shared" si="9"/>
        <v>60833333.333333336</v>
      </c>
      <c r="U9" s="73">
        <f t="shared" si="9"/>
        <v>60833333.333333336</v>
      </c>
      <c r="V9" s="73">
        <f t="shared" si="9"/>
        <v>60833333.333333336</v>
      </c>
      <c r="W9" s="73">
        <f t="shared" si="14"/>
        <v>60833333.333333336</v>
      </c>
      <c r="X9" s="73">
        <f t="shared" si="14"/>
        <v>60833333.333333336</v>
      </c>
      <c r="Y9" s="73">
        <f t="shared" si="14"/>
        <v>60833333.333333336</v>
      </c>
      <c r="Z9" s="73">
        <f t="shared" si="14"/>
        <v>60833333.333333336</v>
      </c>
      <c r="AA9" s="73">
        <f t="shared" si="14"/>
        <v>60833333.333333336</v>
      </c>
      <c r="AB9" s="73">
        <f t="shared" si="14"/>
        <v>60833333.333333336</v>
      </c>
      <c r="AC9" s="73">
        <f t="shared" si="14"/>
        <v>60833333.333333336</v>
      </c>
      <c r="AD9" s="73">
        <f t="shared" si="14"/>
        <v>60833333.333333336</v>
      </c>
      <c r="AE9" s="73">
        <f t="shared" si="14"/>
        <v>60833333.333333336</v>
      </c>
      <c r="AF9" s="73">
        <f t="shared" si="14"/>
        <v>60833333.333333336</v>
      </c>
      <c r="AG9" s="73">
        <f t="shared" si="14"/>
        <v>60833333.333333336</v>
      </c>
      <c r="AH9" s="73">
        <f t="shared" si="14"/>
        <v>60833333.333333336</v>
      </c>
      <c r="AI9" s="73">
        <f t="shared" si="14"/>
        <v>60833333.333333336</v>
      </c>
      <c r="AJ9" s="73">
        <f t="shared" si="14"/>
        <v>60833333.333333336</v>
      </c>
      <c r="AK9" s="73">
        <f t="shared" si="14"/>
        <v>60833333.333333336</v>
      </c>
      <c r="AL9" s="73">
        <f t="shared" si="14"/>
        <v>60833333.333333336</v>
      </c>
      <c r="AM9" s="73">
        <f t="shared" si="14"/>
        <v>60833333.333333336</v>
      </c>
      <c r="AN9" s="73">
        <f t="shared" si="14"/>
        <v>60833333.333333336</v>
      </c>
      <c r="AO9" s="73">
        <f t="shared" si="14"/>
        <v>60833333.333333336</v>
      </c>
      <c r="AP9" s="73">
        <f t="shared" si="14"/>
        <v>60833333.333333336</v>
      </c>
      <c r="AQ9" s="73">
        <f t="shared" si="14"/>
        <v>60833333.333333336</v>
      </c>
      <c r="AR9" s="73">
        <f t="shared" si="14"/>
        <v>60833333.333333336</v>
      </c>
      <c r="AS9" s="73">
        <f t="shared" si="14"/>
        <v>60833333.333333336</v>
      </c>
      <c r="AT9" s="73">
        <f t="shared" si="14"/>
        <v>60833333.333333336</v>
      </c>
      <c r="AU9" s="73">
        <f t="shared" si="14"/>
        <v>60833333.333333336</v>
      </c>
      <c r="AV9" s="73">
        <f t="shared" si="14"/>
        <v>60833333.333333336</v>
      </c>
      <c r="AW9" s="73">
        <f t="shared" si="14"/>
        <v>60833333.333333336</v>
      </c>
      <c r="AX9" s="73">
        <f t="shared" si="14"/>
        <v>60833333.333333336</v>
      </c>
      <c r="AY9" s="73">
        <f t="shared" si="14"/>
        <v>60833333.333333336</v>
      </c>
      <c r="AZ9" s="73">
        <f t="shared" si="14"/>
        <v>60833333.333333336</v>
      </c>
      <c r="BA9" s="73">
        <f t="shared" si="14"/>
        <v>60833333.333333336</v>
      </c>
      <c r="BB9" s="73">
        <f t="shared" si="14"/>
        <v>60833333.333333336</v>
      </c>
      <c r="BC9" s="73">
        <f t="shared" si="14"/>
        <v>0</v>
      </c>
      <c r="BD9" s="73">
        <f t="shared" si="14"/>
        <v>0</v>
      </c>
      <c r="BE9" s="73">
        <f t="shared" si="14"/>
        <v>0</v>
      </c>
      <c r="BF9" s="73">
        <f t="shared" si="14"/>
        <v>0</v>
      </c>
      <c r="BG9" s="73">
        <f t="shared" si="14"/>
        <v>0</v>
      </c>
      <c r="BH9" s="73">
        <f t="shared" si="14"/>
        <v>0</v>
      </c>
      <c r="BI9" s="73">
        <f t="shared" si="14"/>
        <v>0</v>
      </c>
      <c r="BJ9" s="73">
        <f t="shared" si="14"/>
        <v>0</v>
      </c>
      <c r="BK9" s="73">
        <f t="shared" si="14"/>
        <v>0</v>
      </c>
      <c r="BL9" s="73">
        <f t="shared" si="14"/>
        <v>0</v>
      </c>
      <c r="BM9" s="73">
        <f t="shared" si="14"/>
        <v>0</v>
      </c>
      <c r="BN9" s="73">
        <f t="shared" si="14"/>
        <v>0</v>
      </c>
      <c r="BO9" s="73">
        <f t="shared" si="14"/>
        <v>0</v>
      </c>
      <c r="BP9" s="73">
        <f t="shared" si="14"/>
        <v>0</v>
      </c>
      <c r="BQ9" s="73">
        <f t="shared" si="14"/>
        <v>0</v>
      </c>
      <c r="BR9" s="73">
        <f t="shared" si="14"/>
        <v>0</v>
      </c>
      <c r="BS9" s="73">
        <f t="shared" si="14"/>
        <v>0</v>
      </c>
      <c r="BT9" s="73">
        <f t="shared" si="14"/>
        <v>0</v>
      </c>
      <c r="BU9" s="73">
        <f t="shared" si="14"/>
        <v>0</v>
      </c>
      <c r="BV9" s="73">
        <f t="shared" si="14"/>
        <v>0</v>
      </c>
      <c r="BW9" s="73">
        <f t="shared" si="14"/>
        <v>0</v>
      </c>
      <c r="BX9" s="73">
        <f t="shared" si="14"/>
        <v>0</v>
      </c>
      <c r="BY9" s="73">
        <f t="shared" si="14"/>
        <v>0</v>
      </c>
      <c r="BZ9" s="73">
        <f t="shared" si="14"/>
        <v>0</v>
      </c>
      <c r="CA9" s="73">
        <f t="shared" si="14"/>
        <v>0</v>
      </c>
      <c r="CB9" s="73">
        <f t="shared" si="14"/>
        <v>0</v>
      </c>
      <c r="CC9" s="73">
        <f t="shared" si="14"/>
        <v>0</v>
      </c>
      <c r="CD9" s="73">
        <f t="shared" si="14"/>
        <v>0</v>
      </c>
      <c r="CE9" s="73">
        <f t="shared" si="14"/>
        <v>0</v>
      </c>
      <c r="CF9" s="73">
        <f t="shared" si="14"/>
        <v>0</v>
      </c>
      <c r="CG9" s="73">
        <f t="shared" si="14"/>
        <v>0</v>
      </c>
      <c r="CH9" s="73">
        <f t="shared" ref="CH9:EC14" si="16">IF($D9&gt;=CH$1,$F9,0)</f>
        <v>0</v>
      </c>
      <c r="CI9" s="73">
        <f t="shared" si="16"/>
        <v>0</v>
      </c>
      <c r="CJ9" s="73">
        <f t="shared" si="16"/>
        <v>0</v>
      </c>
      <c r="CK9" s="73">
        <f t="shared" si="16"/>
        <v>0</v>
      </c>
      <c r="CL9" s="73">
        <f t="shared" si="16"/>
        <v>0</v>
      </c>
      <c r="CM9" s="73">
        <f t="shared" si="16"/>
        <v>0</v>
      </c>
      <c r="CN9" s="73">
        <f t="shared" si="16"/>
        <v>0</v>
      </c>
      <c r="CO9" s="73">
        <f t="shared" si="16"/>
        <v>0</v>
      </c>
      <c r="CP9" s="73">
        <f t="shared" si="16"/>
        <v>0</v>
      </c>
      <c r="CQ9" s="73">
        <f t="shared" si="16"/>
        <v>0</v>
      </c>
      <c r="CR9" s="73">
        <f t="shared" si="16"/>
        <v>0</v>
      </c>
      <c r="CS9" s="73">
        <f t="shared" si="16"/>
        <v>0</v>
      </c>
      <c r="CT9" s="73">
        <f t="shared" si="16"/>
        <v>0</v>
      </c>
      <c r="CU9" s="73">
        <f t="shared" si="16"/>
        <v>0</v>
      </c>
      <c r="CV9" s="73">
        <f t="shared" si="16"/>
        <v>0</v>
      </c>
      <c r="CW9" s="73">
        <f t="shared" si="16"/>
        <v>0</v>
      </c>
      <c r="CX9" s="73">
        <f t="shared" si="16"/>
        <v>0</v>
      </c>
      <c r="CY9" s="73">
        <f t="shared" si="16"/>
        <v>0</v>
      </c>
      <c r="CZ9" s="73">
        <f t="shared" si="16"/>
        <v>0</v>
      </c>
      <c r="DA9" s="73">
        <f t="shared" si="16"/>
        <v>0</v>
      </c>
      <c r="DB9" s="73">
        <f t="shared" si="16"/>
        <v>0</v>
      </c>
      <c r="DC9" s="73">
        <f t="shared" si="16"/>
        <v>0</v>
      </c>
      <c r="DD9" s="73">
        <f t="shared" si="16"/>
        <v>0</v>
      </c>
      <c r="DE9" s="73">
        <f t="shared" si="16"/>
        <v>0</v>
      </c>
      <c r="DF9" s="73">
        <f t="shared" si="16"/>
        <v>0</v>
      </c>
      <c r="DG9" s="73">
        <f t="shared" si="16"/>
        <v>0</v>
      </c>
      <c r="DH9" s="73">
        <f t="shared" si="16"/>
        <v>0</v>
      </c>
      <c r="DI9" s="73">
        <f t="shared" si="16"/>
        <v>0</v>
      </c>
      <c r="DJ9" s="73">
        <f t="shared" si="16"/>
        <v>0</v>
      </c>
      <c r="DK9" s="73">
        <f t="shared" si="16"/>
        <v>0</v>
      </c>
      <c r="DL9" s="73">
        <f t="shared" si="16"/>
        <v>0</v>
      </c>
      <c r="DM9" s="73">
        <f t="shared" si="16"/>
        <v>0</v>
      </c>
      <c r="DN9" s="73">
        <f t="shared" si="16"/>
        <v>0</v>
      </c>
      <c r="DO9" s="73">
        <f t="shared" si="16"/>
        <v>0</v>
      </c>
      <c r="DP9" s="73">
        <f t="shared" si="16"/>
        <v>0</v>
      </c>
      <c r="DQ9" s="73">
        <f t="shared" si="16"/>
        <v>0</v>
      </c>
      <c r="DR9" s="73">
        <f t="shared" si="16"/>
        <v>0</v>
      </c>
      <c r="DS9" s="73">
        <f t="shared" si="16"/>
        <v>0</v>
      </c>
      <c r="DT9" s="73">
        <f t="shared" si="16"/>
        <v>0</v>
      </c>
      <c r="DU9" s="73">
        <f t="shared" si="16"/>
        <v>0</v>
      </c>
      <c r="DV9" s="73">
        <f t="shared" si="16"/>
        <v>0</v>
      </c>
      <c r="DW9" s="73">
        <f t="shared" si="16"/>
        <v>0</v>
      </c>
      <c r="DX9" s="73">
        <f t="shared" si="16"/>
        <v>0</v>
      </c>
      <c r="DY9" s="73">
        <f t="shared" si="16"/>
        <v>0</v>
      </c>
      <c r="DZ9" s="73">
        <f t="shared" si="16"/>
        <v>0</v>
      </c>
      <c r="EA9" s="73">
        <f t="shared" si="16"/>
        <v>0</v>
      </c>
      <c r="EB9" s="73">
        <f t="shared" si="16"/>
        <v>0</v>
      </c>
      <c r="EC9" s="73">
        <f t="shared" si="16"/>
        <v>0</v>
      </c>
      <c r="ED9" s="73">
        <f t="shared" si="15"/>
        <v>0</v>
      </c>
      <c r="EE9" s="73">
        <f t="shared" si="15"/>
        <v>0</v>
      </c>
      <c r="EF9" s="73">
        <f t="shared" si="7"/>
        <v>0</v>
      </c>
      <c r="EG9" s="73">
        <f t="shared" si="7"/>
        <v>0</v>
      </c>
      <c r="EH9" s="73">
        <f t="shared" si="7"/>
        <v>0</v>
      </c>
      <c r="EI9" s="73">
        <f t="shared" si="7"/>
        <v>0</v>
      </c>
      <c r="EJ9" s="73">
        <f t="shared" si="7"/>
        <v>0</v>
      </c>
      <c r="EK9" s="73">
        <f t="shared" si="7"/>
        <v>0</v>
      </c>
      <c r="EL9" s="73">
        <f t="shared" si="7"/>
        <v>0</v>
      </c>
      <c r="EM9" s="73">
        <f t="shared" si="7"/>
        <v>0</v>
      </c>
      <c r="EN9" s="73">
        <f t="shared" si="7"/>
        <v>0</v>
      </c>
      <c r="EO9" s="73">
        <f t="shared" si="7"/>
        <v>0</v>
      </c>
      <c r="EP9" s="73">
        <f t="shared" si="7"/>
        <v>0</v>
      </c>
      <c r="EQ9" s="73">
        <f t="shared" si="7"/>
        <v>0</v>
      </c>
      <c r="ER9" s="73">
        <f t="shared" si="7"/>
        <v>0</v>
      </c>
      <c r="ES9" s="73">
        <f t="shared" si="7"/>
        <v>0</v>
      </c>
      <c r="ET9" s="74">
        <f t="shared" si="7"/>
        <v>0</v>
      </c>
    </row>
    <row r="10" spans="1:150" x14ac:dyDescent="0.35">
      <c r="A10" s="56">
        <f t="shared" si="10"/>
        <v>9</v>
      </c>
      <c r="B10" t="s">
        <v>10</v>
      </c>
      <c r="C10" s="57">
        <f>'Paramètres du time series model'!$B$2</f>
        <v>45809</v>
      </c>
      <c r="D10" s="57">
        <f t="shared" si="8"/>
        <v>46630</v>
      </c>
      <c r="E10">
        <f t="shared" si="11"/>
        <v>27</v>
      </c>
      <c r="F10" s="64">
        <f>VLOOKUP(B10,'Paramètres du time series model'!$G$7:$I$10,3,FALSE)</f>
        <v>60833333.333333336</v>
      </c>
      <c r="G10" s="72">
        <f t="shared" si="9"/>
        <v>60833333.333333336</v>
      </c>
      <c r="H10" s="73">
        <f t="shared" si="9"/>
        <v>60833333.333333336</v>
      </c>
      <c r="I10" s="73">
        <f t="shared" si="9"/>
        <v>60833333.333333336</v>
      </c>
      <c r="J10" s="73">
        <f t="shared" si="9"/>
        <v>60833333.333333336</v>
      </c>
      <c r="K10" s="73">
        <f t="shared" si="9"/>
        <v>60833333.333333336</v>
      </c>
      <c r="L10" s="73">
        <f t="shared" si="9"/>
        <v>60833333.333333336</v>
      </c>
      <c r="M10" s="73">
        <f t="shared" si="9"/>
        <v>60833333.333333336</v>
      </c>
      <c r="N10" s="73">
        <f t="shared" si="9"/>
        <v>60833333.333333336</v>
      </c>
      <c r="O10" s="73">
        <f t="shared" si="9"/>
        <v>60833333.333333336</v>
      </c>
      <c r="P10" s="73">
        <f t="shared" si="9"/>
        <v>60833333.333333336</v>
      </c>
      <c r="Q10" s="73">
        <f t="shared" si="9"/>
        <v>60833333.333333336</v>
      </c>
      <c r="R10" s="73">
        <f t="shared" si="9"/>
        <v>60833333.333333336</v>
      </c>
      <c r="S10" s="73">
        <f t="shared" si="9"/>
        <v>60833333.333333336</v>
      </c>
      <c r="T10" s="73">
        <f t="shared" si="9"/>
        <v>60833333.333333336</v>
      </c>
      <c r="U10" s="73">
        <f t="shared" si="9"/>
        <v>60833333.333333336</v>
      </c>
      <c r="V10" s="73">
        <f t="shared" si="9"/>
        <v>60833333.333333336</v>
      </c>
      <c r="W10" s="73">
        <f t="shared" ref="W10:AL25" si="17">IF($D10&gt;=W$1,$F10,0)</f>
        <v>60833333.333333336</v>
      </c>
      <c r="X10" s="73">
        <f t="shared" si="17"/>
        <v>60833333.333333336</v>
      </c>
      <c r="Y10" s="73">
        <f t="shared" si="17"/>
        <v>60833333.333333336</v>
      </c>
      <c r="Z10" s="73">
        <f t="shared" si="17"/>
        <v>60833333.333333336</v>
      </c>
      <c r="AA10" s="73">
        <f t="shared" si="17"/>
        <v>60833333.333333336</v>
      </c>
      <c r="AB10" s="73">
        <f t="shared" si="17"/>
        <v>60833333.333333336</v>
      </c>
      <c r="AC10" s="73">
        <f t="shared" si="17"/>
        <v>60833333.333333336</v>
      </c>
      <c r="AD10" s="73">
        <f t="shared" si="17"/>
        <v>60833333.333333336</v>
      </c>
      <c r="AE10" s="73">
        <f t="shared" si="17"/>
        <v>60833333.333333336</v>
      </c>
      <c r="AF10" s="73">
        <f t="shared" si="17"/>
        <v>60833333.333333336</v>
      </c>
      <c r="AG10" s="73">
        <f t="shared" si="17"/>
        <v>60833333.333333336</v>
      </c>
      <c r="AH10" s="73">
        <f t="shared" si="17"/>
        <v>60833333.333333336</v>
      </c>
      <c r="AI10" s="73">
        <f t="shared" si="17"/>
        <v>60833333.333333336</v>
      </c>
      <c r="AJ10" s="73">
        <f t="shared" si="17"/>
        <v>60833333.333333336</v>
      </c>
      <c r="AK10" s="73">
        <f t="shared" si="17"/>
        <v>60833333.333333336</v>
      </c>
      <c r="AL10" s="73">
        <f t="shared" si="17"/>
        <v>60833333.333333336</v>
      </c>
      <c r="AM10" s="73">
        <f t="shared" ref="AM10:BB25" si="18">IF($D10&gt;=AM$1,$F10,0)</f>
        <v>60833333.333333336</v>
      </c>
      <c r="AN10" s="73">
        <f t="shared" si="18"/>
        <v>60833333.333333336</v>
      </c>
      <c r="AO10" s="73">
        <f t="shared" si="18"/>
        <v>60833333.333333336</v>
      </c>
      <c r="AP10" s="73">
        <f t="shared" si="18"/>
        <v>60833333.333333336</v>
      </c>
      <c r="AQ10" s="73">
        <f t="shared" si="18"/>
        <v>60833333.333333336</v>
      </c>
      <c r="AR10" s="73">
        <f t="shared" si="18"/>
        <v>60833333.333333336</v>
      </c>
      <c r="AS10" s="73">
        <f t="shared" si="18"/>
        <v>60833333.333333336</v>
      </c>
      <c r="AT10" s="73">
        <f t="shared" si="18"/>
        <v>60833333.333333336</v>
      </c>
      <c r="AU10" s="73">
        <f t="shared" si="18"/>
        <v>60833333.333333336</v>
      </c>
      <c r="AV10" s="73">
        <f t="shared" si="18"/>
        <v>60833333.333333336</v>
      </c>
      <c r="AW10" s="73">
        <f t="shared" si="18"/>
        <v>60833333.333333336</v>
      </c>
      <c r="AX10" s="73">
        <f t="shared" si="18"/>
        <v>60833333.333333336</v>
      </c>
      <c r="AY10" s="73">
        <f t="shared" si="18"/>
        <v>60833333.333333336</v>
      </c>
      <c r="AZ10" s="73">
        <f t="shared" si="18"/>
        <v>60833333.333333336</v>
      </c>
      <c r="BA10" s="73">
        <f t="shared" si="18"/>
        <v>60833333.333333336</v>
      </c>
      <c r="BB10" s="73">
        <f t="shared" si="18"/>
        <v>60833333.333333336</v>
      </c>
      <c r="BC10" s="73">
        <f t="shared" ref="BC10:BR25" si="19">IF($D10&gt;=BC$1,$F10,0)</f>
        <v>60833333.333333336</v>
      </c>
      <c r="BD10" s="73">
        <f t="shared" si="19"/>
        <v>60833333.333333336</v>
      </c>
      <c r="BE10" s="73">
        <f t="shared" si="19"/>
        <v>60833333.333333336</v>
      </c>
      <c r="BF10" s="73">
        <f t="shared" si="19"/>
        <v>60833333.333333336</v>
      </c>
      <c r="BG10" s="73">
        <f t="shared" si="19"/>
        <v>60833333.333333336</v>
      </c>
      <c r="BH10" s="73">
        <f t="shared" si="19"/>
        <v>60833333.333333336</v>
      </c>
      <c r="BI10" s="73">
        <f t="shared" si="19"/>
        <v>0</v>
      </c>
      <c r="BJ10" s="73">
        <f t="shared" si="19"/>
        <v>0</v>
      </c>
      <c r="BK10" s="73">
        <f t="shared" si="19"/>
        <v>0</v>
      </c>
      <c r="BL10" s="73">
        <f t="shared" si="19"/>
        <v>0</v>
      </c>
      <c r="BM10" s="73">
        <f t="shared" si="19"/>
        <v>0</v>
      </c>
      <c r="BN10" s="73">
        <f t="shared" si="19"/>
        <v>0</v>
      </c>
      <c r="BO10" s="73">
        <f t="shared" si="19"/>
        <v>0</v>
      </c>
      <c r="BP10" s="73">
        <f t="shared" si="19"/>
        <v>0</v>
      </c>
      <c r="BQ10" s="73">
        <f t="shared" si="19"/>
        <v>0</v>
      </c>
      <c r="BR10" s="73">
        <f t="shared" si="19"/>
        <v>0</v>
      </c>
      <c r="BS10" s="73">
        <f t="shared" ref="BS10:CH25" si="20">IF($D10&gt;=BS$1,$F10,0)</f>
        <v>0</v>
      </c>
      <c r="BT10" s="73">
        <f t="shared" si="20"/>
        <v>0</v>
      </c>
      <c r="BU10" s="73">
        <f t="shared" si="20"/>
        <v>0</v>
      </c>
      <c r="BV10" s="73">
        <f t="shared" si="20"/>
        <v>0</v>
      </c>
      <c r="BW10" s="73">
        <f t="shared" si="20"/>
        <v>0</v>
      </c>
      <c r="BX10" s="73">
        <f t="shared" si="20"/>
        <v>0</v>
      </c>
      <c r="BY10" s="73">
        <f t="shared" si="20"/>
        <v>0</v>
      </c>
      <c r="BZ10" s="73">
        <f t="shared" si="20"/>
        <v>0</v>
      </c>
      <c r="CA10" s="73">
        <f t="shared" si="20"/>
        <v>0</v>
      </c>
      <c r="CB10" s="73">
        <f t="shared" si="20"/>
        <v>0</v>
      </c>
      <c r="CC10" s="73">
        <f t="shared" si="20"/>
        <v>0</v>
      </c>
      <c r="CD10" s="73">
        <f t="shared" si="20"/>
        <v>0</v>
      </c>
      <c r="CE10" s="73">
        <f t="shared" si="20"/>
        <v>0</v>
      </c>
      <c r="CF10" s="73">
        <f t="shared" si="20"/>
        <v>0</v>
      </c>
      <c r="CG10" s="73">
        <f t="shared" si="20"/>
        <v>0</v>
      </c>
      <c r="CH10" s="73">
        <f t="shared" si="16"/>
        <v>0</v>
      </c>
      <c r="CI10" s="73">
        <f t="shared" si="16"/>
        <v>0</v>
      </c>
      <c r="CJ10" s="73">
        <f t="shared" si="16"/>
        <v>0</v>
      </c>
      <c r="CK10" s="73">
        <f t="shared" si="16"/>
        <v>0</v>
      </c>
      <c r="CL10" s="73">
        <f t="shared" si="16"/>
        <v>0</v>
      </c>
      <c r="CM10" s="73">
        <f t="shared" si="16"/>
        <v>0</v>
      </c>
      <c r="CN10" s="73">
        <f t="shared" si="16"/>
        <v>0</v>
      </c>
      <c r="CO10" s="73">
        <f t="shared" si="16"/>
        <v>0</v>
      </c>
      <c r="CP10" s="73">
        <f t="shared" si="16"/>
        <v>0</v>
      </c>
      <c r="CQ10" s="73">
        <f t="shared" si="16"/>
        <v>0</v>
      </c>
      <c r="CR10" s="73">
        <f t="shared" si="16"/>
        <v>0</v>
      </c>
      <c r="CS10" s="73">
        <f t="shared" si="16"/>
        <v>0</v>
      </c>
      <c r="CT10" s="73">
        <f t="shared" si="16"/>
        <v>0</v>
      </c>
      <c r="CU10" s="73">
        <f t="shared" si="16"/>
        <v>0</v>
      </c>
      <c r="CV10" s="73">
        <f t="shared" si="16"/>
        <v>0</v>
      </c>
      <c r="CW10" s="73">
        <f t="shared" si="16"/>
        <v>0</v>
      </c>
      <c r="CX10" s="73">
        <f t="shared" si="16"/>
        <v>0</v>
      </c>
      <c r="CY10" s="73">
        <f t="shared" si="16"/>
        <v>0</v>
      </c>
      <c r="CZ10" s="73">
        <f t="shared" si="16"/>
        <v>0</v>
      </c>
      <c r="DA10" s="73">
        <f t="shared" si="16"/>
        <v>0</v>
      </c>
      <c r="DB10" s="73">
        <f t="shared" si="16"/>
        <v>0</v>
      </c>
      <c r="DC10" s="73">
        <f t="shared" si="16"/>
        <v>0</v>
      </c>
      <c r="DD10" s="73">
        <f t="shared" si="16"/>
        <v>0</v>
      </c>
      <c r="DE10" s="73">
        <f t="shared" si="16"/>
        <v>0</v>
      </c>
      <c r="DF10" s="73">
        <f t="shared" si="16"/>
        <v>0</v>
      </c>
      <c r="DG10" s="73">
        <f t="shared" si="16"/>
        <v>0</v>
      </c>
      <c r="DH10" s="73">
        <f t="shared" si="16"/>
        <v>0</v>
      </c>
      <c r="DI10" s="73">
        <f t="shared" si="16"/>
        <v>0</v>
      </c>
      <c r="DJ10" s="73">
        <f t="shared" si="16"/>
        <v>0</v>
      </c>
      <c r="DK10" s="73">
        <f t="shared" si="16"/>
        <v>0</v>
      </c>
      <c r="DL10" s="73">
        <f t="shared" si="16"/>
        <v>0</v>
      </c>
      <c r="DM10" s="73">
        <f t="shared" si="16"/>
        <v>0</v>
      </c>
      <c r="DN10" s="73">
        <f t="shared" si="16"/>
        <v>0</v>
      </c>
      <c r="DO10" s="73">
        <f t="shared" si="16"/>
        <v>0</v>
      </c>
      <c r="DP10" s="73">
        <f t="shared" si="16"/>
        <v>0</v>
      </c>
      <c r="DQ10" s="73">
        <f t="shared" si="16"/>
        <v>0</v>
      </c>
      <c r="DR10" s="73">
        <f t="shared" si="16"/>
        <v>0</v>
      </c>
      <c r="DS10" s="73">
        <f t="shared" si="16"/>
        <v>0</v>
      </c>
      <c r="DT10" s="73">
        <f t="shared" si="16"/>
        <v>0</v>
      </c>
      <c r="DU10" s="73">
        <f t="shared" si="16"/>
        <v>0</v>
      </c>
      <c r="DV10" s="73">
        <f t="shared" si="16"/>
        <v>0</v>
      </c>
      <c r="DW10" s="73">
        <f t="shared" si="16"/>
        <v>0</v>
      </c>
      <c r="DX10" s="73">
        <f t="shared" si="16"/>
        <v>0</v>
      </c>
      <c r="DY10" s="73">
        <f t="shared" si="16"/>
        <v>0</v>
      </c>
      <c r="DZ10" s="73">
        <f t="shared" si="16"/>
        <v>0</v>
      </c>
      <c r="EA10" s="73">
        <f t="shared" si="16"/>
        <v>0</v>
      </c>
      <c r="EB10" s="73">
        <f t="shared" si="16"/>
        <v>0</v>
      </c>
      <c r="EC10" s="73">
        <f t="shared" si="16"/>
        <v>0</v>
      </c>
      <c r="ED10" s="73">
        <f t="shared" si="15"/>
        <v>0</v>
      </c>
      <c r="EE10" s="73">
        <f t="shared" si="15"/>
        <v>0</v>
      </c>
      <c r="EF10" s="73">
        <f t="shared" si="7"/>
        <v>0</v>
      </c>
      <c r="EG10" s="73">
        <f t="shared" si="7"/>
        <v>0</v>
      </c>
      <c r="EH10" s="73">
        <f t="shared" si="7"/>
        <v>0</v>
      </c>
      <c r="EI10" s="73">
        <f t="shared" si="7"/>
        <v>0</v>
      </c>
      <c r="EJ10" s="73">
        <f t="shared" si="7"/>
        <v>0</v>
      </c>
      <c r="EK10" s="73">
        <f t="shared" si="7"/>
        <v>0</v>
      </c>
      <c r="EL10" s="73">
        <f t="shared" si="7"/>
        <v>0</v>
      </c>
      <c r="EM10" s="73">
        <f t="shared" si="7"/>
        <v>0</v>
      </c>
      <c r="EN10" s="73">
        <f t="shared" si="7"/>
        <v>0</v>
      </c>
      <c r="EO10" s="73">
        <f t="shared" si="7"/>
        <v>0</v>
      </c>
      <c r="EP10" s="73">
        <f t="shared" si="7"/>
        <v>0</v>
      </c>
      <c r="EQ10" s="73">
        <f t="shared" si="7"/>
        <v>0</v>
      </c>
      <c r="ER10" s="73">
        <f t="shared" si="7"/>
        <v>0</v>
      </c>
      <c r="ES10" s="73">
        <f t="shared" si="7"/>
        <v>0</v>
      </c>
      <c r="ET10" s="74">
        <f t="shared" si="7"/>
        <v>0</v>
      </c>
    </row>
    <row r="11" spans="1:150" x14ac:dyDescent="0.35">
      <c r="A11" s="56">
        <f t="shared" si="10"/>
        <v>10</v>
      </c>
      <c r="B11" t="s">
        <v>10</v>
      </c>
      <c r="C11" s="57">
        <f>'Paramètres du time series model'!$B$2</f>
        <v>45809</v>
      </c>
      <c r="D11" s="57">
        <f t="shared" si="8"/>
        <v>46721</v>
      </c>
      <c r="E11">
        <f t="shared" si="11"/>
        <v>30</v>
      </c>
      <c r="F11" s="64">
        <f>VLOOKUP(B11,'Paramètres du time series model'!$G$7:$I$10,3,FALSE)</f>
        <v>60833333.333333336</v>
      </c>
      <c r="G11" s="72">
        <f t="shared" si="9"/>
        <v>60833333.333333336</v>
      </c>
      <c r="H11" s="73">
        <f t="shared" si="9"/>
        <v>60833333.333333336</v>
      </c>
      <c r="I11" s="73">
        <f t="shared" si="9"/>
        <v>60833333.333333336</v>
      </c>
      <c r="J11" s="73">
        <f t="shared" si="9"/>
        <v>60833333.333333336</v>
      </c>
      <c r="K11" s="73">
        <f t="shared" si="9"/>
        <v>60833333.333333336</v>
      </c>
      <c r="L11" s="73">
        <f t="shared" si="9"/>
        <v>60833333.333333336</v>
      </c>
      <c r="M11" s="73">
        <f t="shared" si="9"/>
        <v>60833333.333333336</v>
      </c>
      <c r="N11" s="73">
        <f t="shared" si="9"/>
        <v>60833333.333333336</v>
      </c>
      <c r="O11" s="73">
        <f t="shared" si="9"/>
        <v>60833333.333333336</v>
      </c>
      <c r="P11" s="73">
        <f t="shared" si="9"/>
        <v>60833333.333333336</v>
      </c>
      <c r="Q11" s="73">
        <f t="shared" si="9"/>
        <v>60833333.333333336</v>
      </c>
      <c r="R11" s="73">
        <f t="shared" si="9"/>
        <v>60833333.333333336</v>
      </c>
      <c r="S11" s="73">
        <f t="shared" si="9"/>
        <v>60833333.333333336</v>
      </c>
      <c r="T11" s="73">
        <f t="shared" si="9"/>
        <v>60833333.333333336</v>
      </c>
      <c r="U11" s="73">
        <f t="shared" si="9"/>
        <v>60833333.333333336</v>
      </c>
      <c r="V11" s="73">
        <f t="shared" si="9"/>
        <v>60833333.333333336</v>
      </c>
      <c r="W11" s="73">
        <f t="shared" si="17"/>
        <v>60833333.333333336</v>
      </c>
      <c r="X11" s="73">
        <f t="shared" si="17"/>
        <v>60833333.333333336</v>
      </c>
      <c r="Y11" s="73">
        <f t="shared" si="17"/>
        <v>60833333.333333336</v>
      </c>
      <c r="Z11" s="73">
        <f t="shared" si="17"/>
        <v>60833333.333333336</v>
      </c>
      <c r="AA11" s="73">
        <f t="shared" si="17"/>
        <v>60833333.333333336</v>
      </c>
      <c r="AB11" s="73">
        <f t="shared" si="17"/>
        <v>60833333.333333336</v>
      </c>
      <c r="AC11" s="73">
        <f t="shared" si="17"/>
        <v>60833333.333333336</v>
      </c>
      <c r="AD11" s="73">
        <f t="shared" si="17"/>
        <v>60833333.333333336</v>
      </c>
      <c r="AE11" s="73">
        <f t="shared" si="17"/>
        <v>60833333.333333336</v>
      </c>
      <c r="AF11" s="73">
        <f t="shared" si="17"/>
        <v>60833333.333333336</v>
      </c>
      <c r="AG11" s="73">
        <f t="shared" si="17"/>
        <v>60833333.333333336</v>
      </c>
      <c r="AH11" s="73">
        <f t="shared" si="17"/>
        <v>60833333.333333336</v>
      </c>
      <c r="AI11" s="73">
        <f t="shared" si="17"/>
        <v>60833333.333333336</v>
      </c>
      <c r="AJ11" s="73">
        <f t="shared" si="17"/>
        <v>60833333.333333336</v>
      </c>
      <c r="AK11" s="73">
        <f t="shared" si="17"/>
        <v>60833333.333333336</v>
      </c>
      <c r="AL11" s="73">
        <f t="shared" si="17"/>
        <v>60833333.333333336</v>
      </c>
      <c r="AM11" s="73">
        <f t="shared" si="18"/>
        <v>60833333.333333336</v>
      </c>
      <c r="AN11" s="73">
        <f t="shared" si="18"/>
        <v>60833333.333333336</v>
      </c>
      <c r="AO11" s="73">
        <f t="shared" si="18"/>
        <v>60833333.333333336</v>
      </c>
      <c r="AP11" s="73">
        <f t="shared" si="18"/>
        <v>60833333.333333336</v>
      </c>
      <c r="AQ11" s="73">
        <f t="shared" si="18"/>
        <v>60833333.333333336</v>
      </c>
      <c r="AR11" s="73">
        <f t="shared" si="18"/>
        <v>60833333.333333336</v>
      </c>
      <c r="AS11" s="73">
        <f t="shared" si="18"/>
        <v>60833333.333333336</v>
      </c>
      <c r="AT11" s="73">
        <f t="shared" si="18"/>
        <v>60833333.333333336</v>
      </c>
      <c r="AU11" s="73">
        <f t="shared" si="18"/>
        <v>60833333.333333336</v>
      </c>
      <c r="AV11" s="73">
        <f t="shared" si="18"/>
        <v>60833333.333333336</v>
      </c>
      <c r="AW11" s="73">
        <f t="shared" si="18"/>
        <v>60833333.333333336</v>
      </c>
      <c r="AX11" s="73">
        <f t="shared" si="18"/>
        <v>60833333.333333336</v>
      </c>
      <c r="AY11" s="73">
        <f t="shared" si="18"/>
        <v>60833333.333333336</v>
      </c>
      <c r="AZ11" s="73">
        <f t="shared" si="18"/>
        <v>60833333.333333336</v>
      </c>
      <c r="BA11" s="73">
        <f t="shared" si="18"/>
        <v>60833333.333333336</v>
      </c>
      <c r="BB11" s="73">
        <f t="shared" si="18"/>
        <v>60833333.333333336</v>
      </c>
      <c r="BC11" s="73">
        <f t="shared" si="19"/>
        <v>60833333.333333336</v>
      </c>
      <c r="BD11" s="73">
        <f t="shared" si="19"/>
        <v>60833333.333333336</v>
      </c>
      <c r="BE11" s="73">
        <f t="shared" si="19"/>
        <v>60833333.333333336</v>
      </c>
      <c r="BF11" s="73">
        <f t="shared" si="19"/>
        <v>60833333.333333336</v>
      </c>
      <c r="BG11" s="73">
        <f t="shared" si="19"/>
        <v>60833333.333333336</v>
      </c>
      <c r="BH11" s="73">
        <f t="shared" si="19"/>
        <v>60833333.333333336</v>
      </c>
      <c r="BI11" s="73">
        <f t="shared" si="19"/>
        <v>60833333.333333336</v>
      </c>
      <c r="BJ11" s="73">
        <f t="shared" si="19"/>
        <v>60833333.333333336</v>
      </c>
      <c r="BK11" s="73">
        <f t="shared" si="19"/>
        <v>60833333.333333336</v>
      </c>
      <c r="BL11" s="73">
        <f t="shared" si="19"/>
        <v>60833333.333333336</v>
      </c>
      <c r="BM11" s="73">
        <f t="shared" si="19"/>
        <v>60833333.333333336</v>
      </c>
      <c r="BN11" s="73">
        <f t="shared" si="19"/>
        <v>60833333.333333336</v>
      </c>
      <c r="BO11" s="73">
        <f t="shared" si="19"/>
        <v>0</v>
      </c>
      <c r="BP11" s="73">
        <f t="shared" si="19"/>
        <v>0</v>
      </c>
      <c r="BQ11" s="73">
        <f t="shared" si="19"/>
        <v>0</v>
      </c>
      <c r="BR11" s="73">
        <f t="shared" si="19"/>
        <v>0</v>
      </c>
      <c r="BS11" s="73">
        <f t="shared" si="20"/>
        <v>0</v>
      </c>
      <c r="BT11" s="73">
        <f t="shared" si="20"/>
        <v>0</v>
      </c>
      <c r="BU11" s="73">
        <f t="shared" si="20"/>
        <v>0</v>
      </c>
      <c r="BV11" s="73">
        <f t="shared" si="20"/>
        <v>0</v>
      </c>
      <c r="BW11" s="73">
        <f t="shared" si="20"/>
        <v>0</v>
      </c>
      <c r="BX11" s="73">
        <f t="shared" si="20"/>
        <v>0</v>
      </c>
      <c r="BY11" s="73">
        <f t="shared" si="20"/>
        <v>0</v>
      </c>
      <c r="BZ11" s="73">
        <f t="shared" si="20"/>
        <v>0</v>
      </c>
      <c r="CA11" s="73">
        <f t="shared" si="20"/>
        <v>0</v>
      </c>
      <c r="CB11" s="73">
        <f t="shared" si="20"/>
        <v>0</v>
      </c>
      <c r="CC11" s="73">
        <f t="shared" si="20"/>
        <v>0</v>
      </c>
      <c r="CD11" s="73">
        <f t="shared" si="20"/>
        <v>0</v>
      </c>
      <c r="CE11" s="73">
        <f t="shared" si="20"/>
        <v>0</v>
      </c>
      <c r="CF11" s="73">
        <f t="shared" si="20"/>
        <v>0</v>
      </c>
      <c r="CG11" s="73">
        <f t="shared" si="20"/>
        <v>0</v>
      </c>
      <c r="CH11" s="73">
        <f t="shared" si="16"/>
        <v>0</v>
      </c>
      <c r="CI11" s="73">
        <f t="shared" si="16"/>
        <v>0</v>
      </c>
      <c r="CJ11" s="73">
        <f t="shared" si="16"/>
        <v>0</v>
      </c>
      <c r="CK11" s="73">
        <f t="shared" si="16"/>
        <v>0</v>
      </c>
      <c r="CL11" s="73">
        <f t="shared" si="16"/>
        <v>0</v>
      </c>
      <c r="CM11" s="73">
        <f t="shared" si="16"/>
        <v>0</v>
      </c>
      <c r="CN11" s="73">
        <f t="shared" si="16"/>
        <v>0</v>
      </c>
      <c r="CO11" s="73">
        <f t="shared" si="16"/>
        <v>0</v>
      </c>
      <c r="CP11" s="73">
        <f t="shared" si="16"/>
        <v>0</v>
      </c>
      <c r="CQ11" s="73">
        <f t="shared" si="16"/>
        <v>0</v>
      </c>
      <c r="CR11" s="73">
        <f t="shared" si="16"/>
        <v>0</v>
      </c>
      <c r="CS11" s="73">
        <f t="shared" si="16"/>
        <v>0</v>
      </c>
      <c r="CT11" s="73">
        <f t="shared" si="16"/>
        <v>0</v>
      </c>
      <c r="CU11" s="73">
        <f t="shared" si="16"/>
        <v>0</v>
      </c>
      <c r="CV11" s="73">
        <f t="shared" si="16"/>
        <v>0</v>
      </c>
      <c r="CW11" s="73">
        <f t="shared" si="16"/>
        <v>0</v>
      </c>
      <c r="CX11" s="73">
        <f t="shared" si="16"/>
        <v>0</v>
      </c>
      <c r="CY11" s="73">
        <f t="shared" si="16"/>
        <v>0</v>
      </c>
      <c r="CZ11" s="73">
        <f t="shared" si="16"/>
        <v>0</v>
      </c>
      <c r="DA11" s="73">
        <f t="shared" si="16"/>
        <v>0</v>
      </c>
      <c r="DB11" s="73">
        <f t="shared" si="16"/>
        <v>0</v>
      </c>
      <c r="DC11" s="73">
        <f t="shared" si="16"/>
        <v>0</v>
      </c>
      <c r="DD11" s="73">
        <f t="shared" si="16"/>
        <v>0</v>
      </c>
      <c r="DE11" s="73">
        <f t="shared" si="16"/>
        <v>0</v>
      </c>
      <c r="DF11" s="73">
        <f t="shared" si="16"/>
        <v>0</v>
      </c>
      <c r="DG11" s="73">
        <f t="shared" si="16"/>
        <v>0</v>
      </c>
      <c r="DH11" s="73">
        <f t="shared" si="16"/>
        <v>0</v>
      </c>
      <c r="DI11" s="73">
        <f t="shared" si="16"/>
        <v>0</v>
      </c>
      <c r="DJ11" s="73">
        <f t="shared" si="16"/>
        <v>0</v>
      </c>
      <c r="DK11" s="73">
        <f t="shared" si="16"/>
        <v>0</v>
      </c>
      <c r="DL11" s="73">
        <f t="shared" si="16"/>
        <v>0</v>
      </c>
      <c r="DM11" s="73">
        <f t="shared" si="16"/>
        <v>0</v>
      </c>
      <c r="DN11" s="73">
        <f t="shared" si="16"/>
        <v>0</v>
      </c>
      <c r="DO11" s="73">
        <f t="shared" si="16"/>
        <v>0</v>
      </c>
      <c r="DP11" s="73">
        <f t="shared" si="16"/>
        <v>0</v>
      </c>
      <c r="DQ11" s="73">
        <f t="shared" si="16"/>
        <v>0</v>
      </c>
      <c r="DR11" s="73">
        <f t="shared" si="16"/>
        <v>0</v>
      </c>
      <c r="DS11" s="73">
        <f t="shared" si="16"/>
        <v>0</v>
      </c>
      <c r="DT11" s="73">
        <f t="shared" si="16"/>
        <v>0</v>
      </c>
      <c r="DU11" s="73">
        <f t="shared" si="16"/>
        <v>0</v>
      </c>
      <c r="DV11" s="73">
        <f t="shared" si="16"/>
        <v>0</v>
      </c>
      <c r="DW11" s="73">
        <f t="shared" si="16"/>
        <v>0</v>
      </c>
      <c r="DX11" s="73">
        <f t="shared" si="16"/>
        <v>0</v>
      </c>
      <c r="DY11" s="73">
        <f t="shared" si="16"/>
        <v>0</v>
      </c>
      <c r="DZ11" s="73">
        <f t="shared" si="16"/>
        <v>0</v>
      </c>
      <c r="EA11" s="73">
        <f t="shared" si="16"/>
        <v>0</v>
      </c>
      <c r="EB11" s="73">
        <f t="shared" si="16"/>
        <v>0</v>
      </c>
      <c r="EC11" s="73">
        <f t="shared" si="16"/>
        <v>0</v>
      </c>
      <c r="ED11" s="73">
        <f t="shared" si="15"/>
        <v>0</v>
      </c>
      <c r="EE11" s="73">
        <f t="shared" si="15"/>
        <v>0</v>
      </c>
      <c r="EF11" s="73">
        <f t="shared" si="7"/>
        <v>0</v>
      </c>
      <c r="EG11" s="73">
        <f t="shared" si="7"/>
        <v>0</v>
      </c>
      <c r="EH11" s="73">
        <f t="shared" si="7"/>
        <v>0</v>
      </c>
      <c r="EI11" s="73">
        <f t="shared" si="7"/>
        <v>0</v>
      </c>
      <c r="EJ11" s="73">
        <f t="shared" si="7"/>
        <v>0</v>
      </c>
      <c r="EK11" s="73">
        <f t="shared" si="7"/>
        <v>0</v>
      </c>
      <c r="EL11" s="73">
        <f t="shared" si="7"/>
        <v>0</v>
      </c>
      <c r="EM11" s="73">
        <f t="shared" si="7"/>
        <v>0</v>
      </c>
      <c r="EN11" s="73">
        <f t="shared" si="7"/>
        <v>0</v>
      </c>
      <c r="EO11" s="73">
        <f t="shared" si="7"/>
        <v>0</v>
      </c>
      <c r="EP11" s="73">
        <f t="shared" si="7"/>
        <v>0</v>
      </c>
      <c r="EQ11" s="73">
        <f t="shared" si="7"/>
        <v>0</v>
      </c>
      <c r="ER11" s="73">
        <f t="shared" si="7"/>
        <v>0</v>
      </c>
      <c r="ES11" s="73">
        <f t="shared" si="7"/>
        <v>0</v>
      </c>
      <c r="ET11" s="74">
        <f t="shared" si="7"/>
        <v>0</v>
      </c>
    </row>
    <row r="12" spans="1:150" x14ac:dyDescent="0.35">
      <c r="A12" s="56">
        <f t="shared" si="10"/>
        <v>11</v>
      </c>
      <c r="B12" t="s">
        <v>10</v>
      </c>
      <c r="C12" s="57">
        <f>'Paramètres du time series model'!$B$2</f>
        <v>45809</v>
      </c>
      <c r="D12" s="57">
        <f t="shared" si="8"/>
        <v>46812</v>
      </c>
      <c r="E12">
        <f t="shared" si="11"/>
        <v>33</v>
      </c>
      <c r="F12" s="64">
        <f>VLOOKUP(B12,'Paramètres du time series model'!$G$7:$I$10,3,FALSE)</f>
        <v>60833333.333333336</v>
      </c>
      <c r="G12" s="72">
        <f t="shared" si="9"/>
        <v>60833333.333333336</v>
      </c>
      <c r="H12" s="73">
        <f t="shared" si="9"/>
        <v>60833333.333333336</v>
      </c>
      <c r="I12" s="73">
        <f t="shared" si="9"/>
        <v>60833333.333333336</v>
      </c>
      <c r="J12" s="73">
        <f t="shared" si="9"/>
        <v>60833333.333333336</v>
      </c>
      <c r="K12" s="73">
        <f t="shared" si="9"/>
        <v>60833333.333333336</v>
      </c>
      <c r="L12" s="73">
        <f t="shared" si="9"/>
        <v>60833333.333333336</v>
      </c>
      <c r="M12" s="73">
        <f t="shared" si="9"/>
        <v>60833333.333333336</v>
      </c>
      <c r="N12" s="73">
        <f t="shared" si="9"/>
        <v>60833333.333333336</v>
      </c>
      <c r="O12" s="73">
        <f t="shared" si="9"/>
        <v>60833333.333333336</v>
      </c>
      <c r="P12" s="73">
        <f t="shared" si="9"/>
        <v>60833333.333333336</v>
      </c>
      <c r="Q12" s="73">
        <f t="shared" si="9"/>
        <v>60833333.333333336</v>
      </c>
      <c r="R12" s="73">
        <f t="shared" si="9"/>
        <v>60833333.333333336</v>
      </c>
      <c r="S12" s="73">
        <f t="shared" si="9"/>
        <v>60833333.333333336</v>
      </c>
      <c r="T12" s="73">
        <f t="shared" si="9"/>
        <v>60833333.333333336</v>
      </c>
      <c r="U12" s="73">
        <f t="shared" si="9"/>
        <v>60833333.333333336</v>
      </c>
      <c r="V12" s="73">
        <f t="shared" si="9"/>
        <v>60833333.333333336</v>
      </c>
      <c r="W12" s="73">
        <f t="shared" si="17"/>
        <v>60833333.333333336</v>
      </c>
      <c r="X12" s="73">
        <f t="shared" si="17"/>
        <v>60833333.333333336</v>
      </c>
      <c r="Y12" s="73">
        <f t="shared" si="17"/>
        <v>60833333.333333336</v>
      </c>
      <c r="Z12" s="73">
        <f t="shared" si="17"/>
        <v>60833333.333333336</v>
      </c>
      <c r="AA12" s="73">
        <f t="shared" si="17"/>
        <v>60833333.333333336</v>
      </c>
      <c r="AB12" s="73">
        <f t="shared" si="17"/>
        <v>60833333.333333336</v>
      </c>
      <c r="AC12" s="73">
        <f t="shared" si="17"/>
        <v>60833333.333333336</v>
      </c>
      <c r="AD12" s="73">
        <f t="shared" si="17"/>
        <v>60833333.333333336</v>
      </c>
      <c r="AE12" s="73">
        <f t="shared" si="17"/>
        <v>60833333.333333336</v>
      </c>
      <c r="AF12" s="73">
        <f t="shared" si="17"/>
        <v>60833333.333333336</v>
      </c>
      <c r="AG12" s="73">
        <f t="shared" si="17"/>
        <v>60833333.333333336</v>
      </c>
      <c r="AH12" s="73">
        <f t="shared" si="17"/>
        <v>60833333.333333336</v>
      </c>
      <c r="AI12" s="73">
        <f t="shared" si="17"/>
        <v>60833333.333333336</v>
      </c>
      <c r="AJ12" s="73">
        <f t="shared" si="17"/>
        <v>60833333.333333336</v>
      </c>
      <c r="AK12" s="73">
        <f t="shared" si="17"/>
        <v>60833333.333333336</v>
      </c>
      <c r="AL12" s="73">
        <f t="shared" si="17"/>
        <v>60833333.333333336</v>
      </c>
      <c r="AM12" s="73">
        <f t="shared" si="18"/>
        <v>60833333.333333336</v>
      </c>
      <c r="AN12" s="73">
        <f t="shared" si="18"/>
        <v>60833333.333333336</v>
      </c>
      <c r="AO12" s="73">
        <f t="shared" si="18"/>
        <v>60833333.333333336</v>
      </c>
      <c r="AP12" s="73">
        <f t="shared" si="18"/>
        <v>60833333.333333336</v>
      </c>
      <c r="AQ12" s="73">
        <f t="shared" si="18"/>
        <v>60833333.333333336</v>
      </c>
      <c r="AR12" s="73">
        <f t="shared" si="18"/>
        <v>60833333.333333336</v>
      </c>
      <c r="AS12" s="73">
        <f t="shared" si="18"/>
        <v>60833333.333333336</v>
      </c>
      <c r="AT12" s="73">
        <f t="shared" si="18"/>
        <v>60833333.333333336</v>
      </c>
      <c r="AU12" s="73">
        <f t="shared" si="18"/>
        <v>60833333.333333336</v>
      </c>
      <c r="AV12" s="73">
        <f t="shared" si="18"/>
        <v>60833333.333333336</v>
      </c>
      <c r="AW12" s="73">
        <f t="shared" si="18"/>
        <v>60833333.333333336</v>
      </c>
      <c r="AX12" s="73">
        <f t="shared" si="18"/>
        <v>60833333.333333336</v>
      </c>
      <c r="AY12" s="73">
        <f t="shared" si="18"/>
        <v>60833333.333333336</v>
      </c>
      <c r="AZ12" s="73">
        <f t="shared" si="18"/>
        <v>60833333.333333336</v>
      </c>
      <c r="BA12" s="73">
        <f t="shared" si="18"/>
        <v>60833333.333333336</v>
      </c>
      <c r="BB12" s="73">
        <f t="shared" si="18"/>
        <v>60833333.333333336</v>
      </c>
      <c r="BC12" s="73">
        <f t="shared" si="19"/>
        <v>60833333.333333336</v>
      </c>
      <c r="BD12" s="73">
        <f t="shared" si="19"/>
        <v>60833333.333333336</v>
      </c>
      <c r="BE12" s="73">
        <f t="shared" si="19"/>
        <v>60833333.333333336</v>
      </c>
      <c r="BF12" s="73">
        <f t="shared" si="19"/>
        <v>60833333.333333336</v>
      </c>
      <c r="BG12" s="73">
        <f t="shared" si="19"/>
        <v>60833333.333333336</v>
      </c>
      <c r="BH12" s="73">
        <f t="shared" si="19"/>
        <v>60833333.333333336</v>
      </c>
      <c r="BI12" s="73">
        <f t="shared" si="19"/>
        <v>60833333.333333336</v>
      </c>
      <c r="BJ12" s="73">
        <f t="shared" si="19"/>
        <v>60833333.333333336</v>
      </c>
      <c r="BK12" s="73">
        <f t="shared" si="19"/>
        <v>60833333.333333336</v>
      </c>
      <c r="BL12" s="73">
        <f t="shared" si="19"/>
        <v>60833333.333333336</v>
      </c>
      <c r="BM12" s="73">
        <f t="shared" si="19"/>
        <v>60833333.333333336</v>
      </c>
      <c r="BN12" s="73">
        <f t="shared" si="19"/>
        <v>60833333.333333336</v>
      </c>
      <c r="BO12" s="73">
        <f t="shared" si="19"/>
        <v>60833333.333333336</v>
      </c>
      <c r="BP12" s="73">
        <f t="shared" si="19"/>
        <v>60833333.333333336</v>
      </c>
      <c r="BQ12" s="73">
        <f t="shared" si="19"/>
        <v>60833333.333333336</v>
      </c>
      <c r="BR12" s="73">
        <f t="shared" si="19"/>
        <v>60833333.333333336</v>
      </c>
      <c r="BS12" s="73">
        <f t="shared" si="20"/>
        <v>60833333.333333336</v>
      </c>
      <c r="BT12" s="73">
        <f t="shared" si="20"/>
        <v>60833333.333333336</v>
      </c>
      <c r="BU12" s="73">
        <f t="shared" si="20"/>
        <v>0</v>
      </c>
      <c r="BV12" s="73">
        <f t="shared" si="20"/>
        <v>0</v>
      </c>
      <c r="BW12" s="73">
        <f t="shared" si="20"/>
        <v>0</v>
      </c>
      <c r="BX12" s="73">
        <f t="shared" si="20"/>
        <v>0</v>
      </c>
      <c r="BY12" s="73">
        <f t="shared" si="20"/>
        <v>0</v>
      </c>
      <c r="BZ12" s="73">
        <f t="shared" si="20"/>
        <v>0</v>
      </c>
      <c r="CA12" s="73">
        <f t="shared" si="20"/>
        <v>0</v>
      </c>
      <c r="CB12" s="73">
        <f t="shared" si="20"/>
        <v>0</v>
      </c>
      <c r="CC12" s="73">
        <f t="shared" si="20"/>
        <v>0</v>
      </c>
      <c r="CD12" s="73">
        <f t="shared" si="20"/>
        <v>0</v>
      </c>
      <c r="CE12" s="73">
        <f t="shared" si="20"/>
        <v>0</v>
      </c>
      <c r="CF12" s="73">
        <f t="shared" si="20"/>
        <v>0</v>
      </c>
      <c r="CG12" s="73">
        <f t="shared" si="20"/>
        <v>0</v>
      </c>
      <c r="CH12" s="73">
        <f t="shared" si="16"/>
        <v>0</v>
      </c>
      <c r="CI12" s="73">
        <f t="shared" si="16"/>
        <v>0</v>
      </c>
      <c r="CJ12" s="73">
        <f t="shared" si="16"/>
        <v>0</v>
      </c>
      <c r="CK12" s="73">
        <f t="shared" si="16"/>
        <v>0</v>
      </c>
      <c r="CL12" s="73">
        <f t="shared" si="16"/>
        <v>0</v>
      </c>
      <c r="CM12" s="73">
        <f t="shared" si="16"/>
        <v>0</v>
      </c>
      <c r="CN12" s="73">
        <f t="shared" si="16"/>
        <v>0</v>
      </c>
      <c r="CO12" s="73">
        <f t="shared" si="16"/>
        <v>0</v>
      </c>
      <c r="CP12" s="73">
        <f t="shared" si="16"/>
        <v>0</v>
      </c>
      <c r="CQ12" s="73">
        <f t="shared" si="16"/>
        <v>0</v>
      </c>
      <c r="CR12" s="73">
        <f t="shared" si="16"/>
        <v>0</v>
      </c>
      <c r="CS12" s="73">
        <f t="shared" si="16"/>
        <v>0</v>
      </c>
      <c r="CT12" s="73">
        <f t="shared" si="16"/>
        <v>0</v>
      </c>
      <c r="CU12" s="73">
        <f t="shared" si="16"/>
        <v>0</v>
      </c>
      <c r="CV12" s="73">
        <f t="shared" si="16"/>
        <v>0</v>
      </c>
      <c r="CW12" s="73">
        <f t="shared" si="16"/>
        <v>0</v>
      </c>
      <c r="CX12" s="73">
        <f t="shared" si="16"/>
        <v>0</v>
      </c>
      <c r="CY12" s="73">
        <f t="shared" si="16"/>
        <v>0</v>
      </c>
      <c r="CZ12" s="73">
        <f t="shared" si="16"/>
        <v>0</v>
      </c>
      <c r="DA12" s="73">
        <f t="shared" si="16"/>
        <v>0</v>
      </c>
      <c r="DB12" s="73">
        <f t="shared" si="16"/>
        <v>0</v>
      </c>
      <c r="DC12" s="73">
        <f t="shared" si="16"/>
        <v>0</v>
      </c>
      <c r="DD12" s="73">
        <f t="shared" si="16"/>
        <v>0</v>
      </c>
      <c r="DE12" s="73">
        <f t="shared" si="16"/>
        <v>0</v>
      </c>
      <c r="DF12" s="73">
        <f t="shared" si="16"/>
        <v>0</v>
      </c>
      <c r="DG12" s="73">
        <f t="shared" si="16"/>
        <v>0</v>
      </c>
      <c r="DH12" s="73">
        <f t="shared" si="16"/>
        <v>0</v>
      </c>
      <c r="DI12" s="73">
        <f t="shared" si="16"/>
        <v>0</v>
      </c>
      <c r="DJ12" s="73">
        <f t="shared" si="16"/>
        <v>0</v>
      </c>
      <c r="DK12" s="73">
        <f t="shared" si="16"/>
        <v>0</v>
      </c>
      <c r="DL12" s="73">
        <f t="shared" si="16"/>
        <v>0</v>
      </c>
      <c r="DM12" s="73">
        <f t="shared" si="16"/>
        <v>0</v>
      </c>
      <c r="DN12" s="73">
        <f t="shared" si="16"/>
        <v>0</v>
      </c>
      <c r="DO12" s="73">
        <f t="shared" si="16"/>
        <v>0</v>
      </c>
      <c r="DP12" s="73">
        <f t="shared" si="16"/>
        <v>0</v>
      </c>
      <c r="DQ12" s="73">
        <f t="shared" si="16"/>
        <v>0</v>
      </c>
      <c r="DR12" s="73">
        <f t="shared" si="16"/>
        <v>0</v>
      </c>
      <c r="DS12" s="73">
        <f t="shared" si="16"/>
        <v>0</v>
      </c>
      <c r="DT12" s="73">
        <f t="shared" si="16"/>
        <v>0</v>
      </c>
      <c r="DU12" s="73">
        <f t="shared" si="16"/>
        <v>0</v>
      </c>
      <c r="DV12" s="73">
        <f t="shared" si="16"/>
        <v>0</v>
      </c>
      <c r="DW12" s="73">
        <f t="shared" si="16"/>
        <v>0</v>
      </c>
      <c r="DX12" s="73">
        <f t="shared" si="16"/>
        <v>0</v>
      </c>
      <c r="DY12" s="73">
        <f t="shared" si="16"/>
        <v>0</v>
      </c>
      <c r="DZ12" s="73">
        <f t="shared" si="16"/>
        <v>0</v>
      </c>
      <c r="EA12" s="73">
        <f t="shared" si="16"/>
        <v>0</v>
      </c>
      <c r="EB12" s="73">
        <f t="shared" si="16"/>
        <v>0</v>
      </c>
      <c r="EC12" s="73">
        <f t="shared" si="16"/>
        <v>0</v>
      </c>
      <c r="ED12" s="73">
        <f t="shared" si="15"/>
        <v>0</v>
      </c>
      <c r="EE12" s="73">
        <f t="shared" si="15"/>
        <v>0</v>
      </c>
      <c r="EF12" s="73">
        <f t="shared" si="7"/>
        <v>0</v>
      </c>
      <c r="EG12" s="73">
        <f t="shared" si="7"/>
        <v>0</v>
      </c>
      <c r="EH12" s="73">
        <f t="shared" si="7"/>
        <v>0</v>
      </c>
      <c r="EI12" s="73">
        <f t="shared" si="7"/>
        <v>0</v>
      </c>
      <c r="EJ12" s="73">
        <f t="shared" si="7"/>
        <v>0</v>
      </c>
      <c r="EK12" s="73">
        <f t="shared" si="7"/>
        <v>0</v>
      </c>
      <c r="EL12" s="73">
        <f t="shared" si="7"/>
        <v>0</v>
      </c>
      <c r="EM12" s="73">
        <f t="shared" si="7"/>
        <v>0</v>
      </c>
      <c r="EN12" s="73">
        <f t="shared" si="7"/>
        <v>0</v>
      </c>
      <c r="EO12" s="73">
        <f t="shared" si="7"/>
        <v>0</v>
      </c>
      <c r="EP12" s="73">
        <f t="shared" si="7"/>
        <v>0</v>
      </c>
      <c r="EQ12" s="73">
        <f t="shared" si="7"/>
        <v>0</v>
      </c>
      <c r="ER12" s="73">
        <f t="shared" si="7"/>
        <v>0</v>
      </c>
      <c r="ES12" s="73">
        <f t="shared" si="7"/>
        <v>0</v>
      </c>
      <c r="ET12" s="74">
        <f t="shared" si="7"/>
        <v>0</v>
      </c>
    </row>
    <row r="13" spans="1:150" x14ac:dyDescent="0.35">
      <c r="A13" s="56">
        <f t="shared" si="10"/>
        <v>12</v>
      </c>
      <c r="B13" t="s">
        <v>10</v>
      </c>
      <c r="C13" s="57">
        <f>'Paramètres du time series model'!$B$2</f>
        <v>45809</v>
      </c>
      <c r="D13" s="57">
        <f t="shared" si="8"/>
        <v>46904</v>
      </c>
      <c r="E13">
        <f t="shared" si="11"/>
        <v>36</v>
      </c>
      <c r="F13" s="64">
        <f>VLOOKUP(B13,'Paramètres du time series model'!$G$7:$I$10,3,FALSE)</f>
        <v>60833333.333333336</v>
      </c>
      <c r="G13" s="72">
        <f t="shared" si="9"/>
        <v>60833333.333333336</v>
      </c>
      <c r="H13" s="73">
        <f t="shared" si="9"/>
        <v>60833333.333333336</v>
      </c>
      <c r="I13" s="73">
        <f t="shared" si="9"/>
        <v>60833333.333333336</v>
      </c>
      <c r="J13" s="73">
        <f t="shared" si="9"/>
        <v>60833333.333333336</v>
      </c>
      <c r="K13" s="73">
        <f t="shared" si="9"/>
        <v>60833333.333333336</v>
      </c>
      <c r="L13" s="73">
        <f t="shared" si="9"/>
        <v>60833333.333333336</v>
      </c>
      <c r="M13" s="73">
        <f t="shared" si="9"/>
        <v>60833333.333333336</v>
      </c>
      <c r="N13" s="73">
        <f t="shared" si="9"/>
        <v>60833333.333333336</v>
      </c>
      <c r="O13" s="73">
        <f t="shared" si="9"/>
        <v>60833333.333333336</v>
      </c>
      <c r="P13" s="73">
        <f t="shared" si="9"/>
        <v>60833333.333333336</v>
      </c>
      <c r="Q13" s="73">
        <f t="shared" si="9"/>
        <v>60833333.333333336</v>
      </c>
      <c r="R13" s="73">
        <f t="shared" si="9"/>
        <v>60833333.333333336</v>
      </c>
      <c r="S13" s="73">
        <f t="shared" si="9"/>
        <v>60833333.333333336</v>
      </c>
      <c r="T13" s="73">
        <f t="shared" si="9"/>
        <v>60833333.333333336</v>
      </c>
      <c r="U13" s="73">
        <f t="shared" si="9"/>
        <v>60833333.333333336</v>
      </c>
      <c r="V13" s="73">
        <f t="shared" si="9"/>
        <v>60833333.333333336</v>
      </c>
      <c r="W13" s="73">
        <f t="shared" si="17"/>
        <v>60833333.333333336</v>
      </c>
      <c r="X13" s="73">
        <f t="shared" si="17"/>
        <v>60833333.333333336</v>
      </c>
      <c r="Y13" s="73">
        <f t="shared" si="17"/>
        <v>60833333.333333336</v>
      </c>
      <c r="Z13" s="73">
        <f t="shared" si="17"/>
        <v>60833333.333333336</v>
      </c>
      <c r="AA13" s="73">
        <f t="shared" si="17"/>
        <v>60833333.333333336</v>
      </c>
      <c r="AB13" s="73">
        <f t="shared" si="17"/>
        <v>60833333.333333336</v>
      </c>
      <c r="AC13" s="73">
        <f t="shared" si="17"/>
        <v>60833333.333333336</v>
      </c>
      <c r="AD13" s="73">
        <f t="shared" si="17"/>
        <v>60833333.333333336</v>
      </c>
      <c r="AE13" s="73">
        <f t="shared" si="17"/>
        <v>60833333.333333336</v>
      </c>
      <c r="AF13" s="73">
        <f t="shared" si="17"/>
        <v>60833333.333333336</v>
      </c>
      <c r="AG13" s="73">
        <f t="shared" si="17"/>
        <v>60833333.333333336</v>
      </c>
      <c r="AH13" s="73">
        <f t="shared" si="17"/>
        <v>60833333.333333336</v>
      </c>
      <c r="AI13" s="73">
        <f t="shared" si="17"/>
        <v>60833333.333333336</v>
      </c>
      <c r="AJ13" s="73">
        <f t="shared" si="17"/>
        <v>60833333.333333336</v>
      </c>
      <c r="AK13" s="73">
        <f t="shared" si="17"/>
        <v>60833333.333333336</v>
      </c>
      <c r="AL13" s="73">
        <f t="shared" si="17"/>
        <v>60833333.333333336</v>
      </c>
      <c r="AM13" s="73">
        <f t="shared" si="18"/>
        <v>60833333.333333336</v>
      </c>
      <c r="AN13" s="73">
        <f t="shared" si="18"/>
        <v>60833333.333333336</v>
      </c>
      <c r="AO13" s="73">
        <f t="shared" si="18"/>
        <v>60833333.333333336</v>
      </c>
      <c r="AP13" s="73">
        <f t="shared" si="18"/>
        <v>60833333.333333336</v>
      </c>
      <c r="AQ13" s="73">
        <f t="shared" si="18"/>
        <v>60833333.333333336</v>
      </c>
      <c r="AR13" s="73">
        <f t="shared" si="18"/>
        <v>60833333.333333336</v>
      </c>
      <c r="AS13" s="73">
        <f t="shared" si="18"/>
        <v>60833333.333333336</v>
      </c>
      <c r="AT13" s="73">
        <f t="shared" si="18"/>
        <v>60833333.333333336</v>
      </c>
      <c r="AU13" s="73">
        <f t="shared" si="18"/>
        <v>60833333.333333336</v>
      </c>
      <c r="AV13" s="73">
        <f t="shared" si="18"/>
        <v>60833333.333333336</v>
      </c>
      <c r="AW13" s="73">
        <f t="shared" si="18"/>
        <v>60833333.333333336</v>
      </c>
      <c r="AX13" s="73">
        <f t="shared" si="18"/>
        <v>60833333.333333336</v>
      </c>
      <c r="AY13" s="73">
        <f t="shared" si="18"/>
        <v>60833333.333333336</v>
      </c>
      <c r="AZ13" s="73">
        <f t="shared" si="18"/>
        <v>60833333.333333336</v>
      </c>
      <c r="BA13" s="73">
        <f t="shared" si="18"/>
        <v>60833333.333333336</v>
      </c>
      <c r="BB13" s="73">
        <f t="shared" si="18"/>
        <v>60833333.333333336</v>
      </c>
      <c r="BC13" s="73">
        <f t="shared" si="19"/>
        <v>60833333.333333336</v>
      </c>
      <c r="BD13" s="73">
        <f t="shared" si="19"/>
        <v>60833333.333333336</v>
      </c>
      <c r="BE13" s="73">
        <f t="shared" si="19"/>
        <v>60833333.333333336</v>
      </c>
      <c r="BF13" s="73">
        <f t="shared" si="19"/>
        <v>60833333.333333336</v>
      </c>
      <c r="BG13" s="73">
        <f t="shared" si="19"/>
        <v>60833333.333333336</v>
      </c>
      <c r="BH13" s="73">
        <f t="shared" si="19"/>
        <v>60833333.333333336</v>
      </c>
      <c r="BI13" s="73">
        <f t="shared" si="19"/>
        <v>60833333.333333336</v>
      </c>
      <c r="BJ13" s="73">
        <f t="shared" si="19"/>
        <v>60833333.333333336</v>
      </c>
      <c r="BK13" s="73">
        <f t="shared" si="19"/>
        <v>60833333.333333336</v>
      </c>
      <c r="BL13" s="73">
        <f t="shared" si="19"/>
        <v>60833333.333333336</v>
      </c>
      <c r="BM13" s="73">
        <f t="shared" si="19"/>
        <v>60833333.333333336</v>
      </c>
      <c r="BN13" s="73">
        <f t="shared" si="19"/>
        <v>60833333.333333336</v>
      </c>
      <c r="BO13" s="73">
        <f t="shared" si="19"/>
        <v>60833333.333333336</v>
      </c>
      <c r="BP13" s="73">
        <f t="shared" si="19"/>
        <v>60833333.333333336</v>
      </c>
      <c r="BQ13" s="73">
        <f t="shared" si="19"/>
        <v>60833333.333333336</v>
      </c>
      <c r="BR13" s="73">
        <f t="shared" si="19"/>
        <v>60833333.333333336</v>
      </c>
      <c r="BS13" s="73">
        <f t="shared" si="20"/>
        <v>60833333.333333336</v>
      </c>
      <c r="BT13" s="73">
        <f t="shared" si="20"/>
        <v>60833333.333333336</v>
      </c>
      <c r="BU13" s="73">
        <f t="shared" si="20"/>
        <v>60833333.333333336</v>
      </c>
      <c r="BV13" s="73">
        <f t="shared" si="20"/>
        <v>60833333.333333336</v>
      </c>
      <c r="BW13" s="73">
        <f t="shared" si="20"/>
        <v>60833333.333333336</v>
      </c>
      <c r="BX13" s="73">
        <f t="shared" si="20"/>
        <v>60833333.333333336</v>
      </c>
      <c r="BY13" s="73">
        <f t="shared" si="20"/>
        <v>60833333.333333336</v>
      </c>
      <c r="BZ13" s="73">
        <f t="shared" si="20"/>
        <v>60833333.333333336</v>
      </c>
      <c r="CA13" s="73">
        <f t="shared" si="20"/>
        <v>0</v>
      </c>
      <c r="CB13" s="73">
        <f t="shared" si="20"/>
        <v>0</v>
      </c>
      <c r="CC13" s="73">
        <f t="shared" si="20"/>
        <v>0</v>
      </c>
      <c r="CD13" s="73">
        <f t="shared" si="20"/>
        <v>0</v>
      </c>
      <c r="CE13" s="73">
        <f t="shared" si="20"/>
        <v>0</v>
      </c>
      <c r="CF13" s="73">
        <f t="shared" si="20"/>
        <v>0</v>
      </c>
      <c r="CG13" s="73">
        <f t="shared" si="20"/>
        <v>0</v>
      </c>
      <c r="CH13" s="73">
        <f t="shared" si="16"/>
        <v>0</v>
      </c>
      <c r="CI13" s="73">
        <f t="shared" si="16"/>
        <v>0</v>
      </c>
      <c r="CJ13" s="73">
        <f t="shared" si="16"/>
        <v>0</v>
      </c>
      <c r="CK13" s="73">
        <f t="shared" si="16"/>
        <v>0</v>
      </c>
      <c r="CL13" s="73">
        <f t="shared" si="16"/>
        <v>0</v>
      </c>
      <c r="CM13" s="73">
        <f t="shared" si="16"/>
        <v>0</v>
      </c>
      <c r="CN13" s="73">
        <f t="shared" si="16"/>
        <v>0</v>
      </c>
      <c r="CO13" s="73">
        <f t="shared" si="16"/>
        <v>0</v>
      </c>
      <c r="CP13" s="73">
        <f t="shared" si="16"/>
        <v>0</v>
      </c>
      <c r="CQ13" s="73">
        <f t="shared" si="16"/>
        <v>0</v>
      </c>
      <c r="CR13" s="73">
        <f t="shared" si="16"/>
        <v>0</v>
      </c>
      <c r="CS13" s="73">
        <f t="shared" si="16"/>
        <v>0</v>
      </c>
      <c r="CT13" s="73">
        <f t="shared" si="16"/>
        <v>0</v>
      </c>
      <c r="CU13" s="73">
        <f t="shared" si="16"/>
        <v>0</v>
      </c>
      <c r="CV13" s="73">
        <f t="shared" si="16"/>
        <v>0</v>
      </c>
      <c r="CW13" s="73">
        <f t="shared" si="16"/>
        <v>0</v>
      </c>
      <c r="CX13" s="73">
        <f t="shared" si="16"/>
        <v>0</v>
      </c>
      <c r="CY13" s="73">
        <f t="shared" si="16"/>
        <v>0</v>
      </c>
      <c r="CZ13" s="73">
        <f t="shared" si="16"/>
        <v>0</v>
      </c>
      <c r="DA13" s="73">
        <f t="shared" si="16"/>
        <v>0</v>
      </c>
      <c r="DB13" s="73">
        <f t="shared" si="16"/>
        <v>0</v>
      </c>
      <c r="DC13" s="73">
        <f t="shared" si="16"/>
        <v>0</v>
      </c>
      <c r="DD13" s="73">
        <f t="shared" si="16"/>
        <v>0</v>
      </c>
      <c r="DE13" s="73">
        <f t="shared" si="16"/>
        <v>0</v>
      </c>
      <c r="DF13" s="73">
        <f t="shared" si="16"/>
        <v>0</v>
      </c>
      <c r="DG13" s="73">
        <f t="shared" si="16"/>
        <v>0</v>
      </c>
      <c r="DH13" s="73">
        <f t="shared" si="16"/>
        <v>0</v>
      </c>
      <c r="DI13" s="73">
        <f t="shared" si="16"/>
        <v>0</v>
      </c>
      <c r="DJ13" s="73">
        <f t="shared" si="16"/>
        <v>0</v>
      </c>
      <c r="DK13" s="73">
        <f t="shared" si="16"/>
        <v>0</v>
      </c>
      <c r="DL13" s="73">
        <f t="shared" si="16"/>
        <v>0</v>
      </c>
      <c r="DM13" s="73">
        <f t="shared" si="16"/>
        <v>0</v>
      </c>
      <c r="DN13" s="73">
        <f t="shared" si="16"/>
        <v>0</v>
      </c>
      <c r="DO13" s="73">
        <f t="shared" si="16"/>
        <v>0</v>
      </c>
      <c r="DP13" s="73">
        <f t="shared" si="16"/>
        <v>0</v>
      </c>
      <c r="DQ13" s="73">
        <f t="shared" si="16"/>
        <v>0</v>
      </c>
      <c r="DR13" s="73">
        <f t="shared" si="16"/>
        <v>0</v>
      </c>
      <c r="DS13" s="73">
        <f t="shared" si="16"/>
        <v>0</v>
      </c>
      <c r="DT13" s="73">
        <f t="shared" si="16"/>
        <v>0</v>
      </c>
      <c r="DU13" s="73">
        <f t="shared" si="16"/>
        <v>0</v>
      </c>
      <c r="DV13" s="73">
        <f t="shared" si="16"/>
        <v>0</v>
      </c>
      <c r="DW13" s="73">
        <f t="shared" si="16"/>
        <v>0</v>
      </c>
      <c r="DX13" s="73">
        <f t="shared" si="16"/>
        <v>0</v>
      </c>
      <c r="DY13" s="73">
        <f t="shared" si="16"/>
        <v>0</v>
      </c>
      <c r="DZ13" s="73">
        <f t="shared" si="16"/>
        <v>0</v>
      </c>
      <c r="EA13" s="73">
        <f t="shared" si="16"/>
        <v>0</v>
      </c>
      <c r="EB13" s="73">
        <f t="shared" si="16"/>
        <v>0</v>
      </c>
      <c r="EC13" s="73">
        <f t="shared" si="16"/>
        <v>0</v>
      </c>
      <c r="ED13" s="73">
        <f t="shared" si="15"/>
        <v>0</v>
      </c>
      <c r="EE13" s="73">
        <f t="shared" si="15"/>
        <v>0</v>
      </c>
      <c r="EF13" s="73">
        <f t="shared" si="7"/>
        <v>0</v>
      </c>
      <c r="EG13" s="73">
        <f t="shared" si="7"/>
        <v>0</v>
      </c>
      <c r="EH13" s="73">
        <f t="shared" si="7"/>
        <v>0</v>
      </c>
      <c r="EI13" s="73">
        <f t="shared" si="7"/>
        <v>0</v>
      </c>
      <c r="EJ13" s="73">
        <f t="shared" si="7"/>
        <v>0</v>
      </c>
      <c r="EK13" s="73">
        <f t="shared" si="7"/>
        <v>0</v>
      </c>
      <c r="EL13" s="73">
        <f t="shared" si="7"/>
        <v>0</v>
      </c>
      <c r="EM13" s="73">
        <f t="shared" si="7"/>
        <v>0</v>
      </c>
      <c r="EN13" s="73">
        <f t="shared" si="7"/>
        <v>0</v>
      </c>
      <c r="EO13" s="73">
        <f t="shared" si="7"/>
        <v>0</v>
      </c>
      <c r="EP13" s="73">
        <f t="shared" si="7"/>
        <v>0</v>
      </c>
      <c r="EQ13" s="73">
        <f t="shared" si="7"/>
        <v>0</v>
      </c>
      <c r="ER13" s="73">
        <f t="shared" si="7"/>
        <v>0</v>
      </c>
      <c r="ES13" s="73">
        <f t="shared" si="7"/>
        <v>0</v>
      </c>
      <c r="ET13" s="74">
        <f t="shared" si="7"/>
        <v>0</v>
      </c>
    </row>
    <row r="14" spans="1:150" x14ac:dyDescent="0.35">
      <c r="A14" s="56">
        <f t="shared" si="10"/>
        <v>13</v>
      </c>
      <c r="B14" t="s">
        <v>10</v>
      </c>
      <c r="C14" s="57">
        <f>'Paramètres du time series model'!$B$2</f>
        <v>45809</v>
      </c>
      <c r="D14" s="57">
        <f t="shared" si="8"/>
        <v>46996</v>
      </c>
      <c r="E14">
        <f t="shared" si="11"/>
        <v>39</v>
      </c>
      <c r="F14" s="64">
        <f>VLOOKUP(B14,'Paramètres du time series model'!$G$7:$I$10,3,FALSE)</f>
        <v>60833333.333333336</v>
      </c>
      <c r="G14" s="72">
        <f t="shared" si="9"/>
        <v>60833333.333333336</v>
      </c>
      <c r="H14" s="73">
        <f t="shared" si="9"/>
        <v>60833333.333333336</v>
      </c>
      <c r="I14" s="73">
        <f t="shared" si="9"/>
        <v>60833333.333333336</v>
      </c>
      <c r="J14" s="73">
        <f t="shared" si="9"/>
        <v>60833333.333333336</v>
      </c>
      <c r="K14" s="73">
        <f t="shared" si="9"/>
        <v>60833333.333333336</v>
      </c>
      <c r="L14" s="73">
        <f t="shared" si="9"/>
        <v>60833333.333333336</v>
      </c>
      <c r="M14" s="73">
        <f t="shared" si="9"/>
        <v>60833333.333333336</v>
      </c>
      <c r="N14" s="73">
        <f t="shared" si="9"/>
        <v>60833333.333333336</v>
      </c>
      <c r="O14" s="73">
        <f t="shared" si="9"/>
        <v>60833333.333333336</v>
      </c>
      <c r="P14" s="73">
        <f t="shared" si="9"/>
        <v>60833333.333333336</v>
      </c>
      <c r="Q14" s="73">
        <f t="shared" si="9"/>
        <v>60833333.333333336</v>
      </c>
      <c r="R14" s="73">
        <f t="shared" si="9"/>
        <v>60833333.333333336</v>
      </c>
      <c r="S14" s="73">
        <f t="shared" si="9"/>
        <v>60833333.333333336</v>
      </c>
      <c r="T14" s="73">
        <f t="shared" si="9"/>
        <v>60833333.333333336</v>
      </c>
      <c r="U14" s="73">
        <f t="shared" si="9"/>
        <v>60833333.333333336</v>
      </c>
      <c r="V14" s="73">
        <f t="shared" si="9"/>
        <v>60833333.333333336</v>
      </c>
      <c r="W14" s="73">
        <f t="shared" si="17"/>
        <v>60833333.333333336</v>
      </c>
      <c r="X14" s="73">
        <f t="shared" si="17"/>
        <v>60833333.333333336</v>
      </c>
      <c r="Y14" s="73">
        <f t="shared" si="17"/>
        <v>60833333.333333336</v>
      </c>
      <c r="Z14" s="73">
        <f t="shared" si="17"/>
        <v>60833333.333333336</v>
      </c>
      <c r="AA14" s="73">
        <f t="shared" si="17"/>
        <v>60833333.333333336</v>
      </c>
      <c r="AB14" s="73">
        <f t="shared" si="17"/>
        <v>60833333.333333336</v>
      </c>
      <c r="AC14" s="73">
        <f t="shared" si="17"/>
        <v>60833333.333333336</v>
      </c>
      <c r="AD14" s="73">
        <f t="shared" si="17"/>
        <v>60833333.333333336</v>
      </c>
      <c r="AE14" s="73">
        <f t="shared" si="17"/>
        <v>60833333.333333336</v>
      </c>
      <c r="AF14" s="73">
        <f t="shared" si="17"/>
        <v>60833333.333333336</v>
      </c>
      <c r="AG14" s="73">
        <f t="shared" si="17"/>
        <v>60833333.333333336</v>
      </c>
      <c r="AH14" s="73">
        <f t="shared" si="17"/>
        <v>60833333.333333336</v>
      </c>
      <c r="AI14" s="73">
        <f t="shared" si="17"/>
        <v>60833333.333333336</v>
      </c>
      <c r="AJ14" s="73">
        <f t="shared" si="17"/>
        <v>60833333.333333336</v>
      </c>
      <c r="AK14" s="73">
        <f t="shared" si="17"/>
        <v>60833333.333333336</v>
      </c>
      <c r="AL14" s="73">
        <f t="shared" si="17"/>
        <v>60833333.333333336</v>
      </c>
      <c r="AM14" s="73">
        <f t="shared" si="18"/>
        <v>60833333.333333336</v>
      </c>
      <c r="AN14" s="73">
        <f t="shared" si="18"/>
        <v>60833333.333333336</v>
      </c>
      <c r="AO14" s="73">
        <f t="shared" si="18"/>
        <v>60833333.333333336</v>
      </c>
      <c r="AP14" s="73">
        <f t="shared" si="18"/>
        <v>60833333.333333336</v>
      </c>
      <c r="AQ14" s="73">
        <f t="shared" si="18"/>
        <v>60833333.333333336</v>
      </c>
      <c r="AR14" s="73">
        <f t="shared" si="18"/>
        <v>60833333.333333336</v>
      </c>
      <c r="AS14" s="73">
        <f t="shared" si="18"/>
        <v>60833333.333333336</v>
      </c>
      <c r="AT14" s="73">
        <f t="shared" si="18"/>
        <v>60833333.333333336</v>
      </c>
      <c r="AU14" s="73">
        <f t="shared" si="18"/>
        <v>60833333.333333336</v>
      </c>
      <c r="AV14" s="73">
        <f t="shared" si="18"/>
        <v>60833333.333333336</v>
      </c>
      <c r="AW14" s="73">
        <f t="shared" si="18"/>
        <v>60833333.333333336</v>
      </c>
      <c r="AX14" s="73">
        <f t="shared" si="18"/>
        <v>60833333.333333336</v>
      </c>
      <c r="AY14" s="73">
        <f t="shared" si="18"/>
        <v>60833333.333333336</v>
      </c>
      <c r="AZ14" s="73">
        <f t="shared" si="18"/>
        <v>60833333.333333336</v>
      </c>
      <c r="BA14" s="73">
        <f t="shared" si="18"/>
        <v>60833333.333333336</v>
      </c>
      <c r="BB14" s="73">
        <f t="shared" si="18"/>
        <v>60833333.333333336</v>
      </c>
      <c r="BC14" s="73">
        <f t="shared" si="19"/>
        <v>60833333.333333336</v>
      </c>
      <c r="BD14" s="73">
        <f t="shared" si="19"/>
        <v>60833333.333333336</v>
      </c>
      <c r="BE14" s="73">
        <f t="shared" si="19"/>
        <v>60833333.333333336</v>
      </c>
      <c r="BF14" s="73">
        <f t="shared" si="19"/>
        <v>60833333.333333336</v>
      </c>
      <c r="BG14" s="73">
        <f t="shared" si="19"/>
        <v>60833333.333333336</v>
      </c>
      <c r="BH14" s="73">
        <f t="shared" si="19"/>
        <v>60833333.333333336</v>
      </c>
      <c r="BI14" s="73">
        <f t="shared" si="19"/>
        <v>60833333.333333336</v>
      </c>
      <c r="BJ14" s="73">
        <f t="shared" si="19"/>
        <v>60833333.333333336</v>
      </c>
      <c r="BK14" s="73">
        <f t="shared" si="19"/>
        <v>60833333.333333336</v>
      </c>
      <c r="BL14" s="73">
        <f t="shared" si="19"/>
        <v>60833333.333333336</v>
      </c>
      <c r="BM14" s="73">
        <f t="shared" si="19"/>
        <v>60833333.333333336</v>
      </c>
      <c r="BN14" s="73">
        <f t="shared" si="19"/>
        <v>60833333.333333336</v>
      </c>
      <c r="BO14" s="73">
        <f t="shared" si="19"/>
        <v>60833333.333333336</v>
      </c>
      <c r="BP14" s="73">
        <f t="shared" si="19"/>
        <v>60833333.333333336</v>
      </c>
      <c r="BQ14" s="73">
        <f t="shared" si="19"/>
        <v>60833333.333333336</v>
      </c>
      <c r="BR14" s="73">
        <f t="shared" si="19"/>
        <v>60833333.333333336</v>
      </c>
      <c r="BS14" s="73">
        <f t="shared" si="20"/>
        <v>60833333.333333336</v>
      </c>
      <c r="BT14" s="73">
        <f t="shared" si="20"/>
        <v>60833333.333333336</v>
      </c>
      <c r="BU14" s="73">
        <f t="shared" si="20"/>
        <v>60833333.333333336</v>
      </c>
      <c r="BV14" s="73">
        <f t="shared" si="20"/>
        <v>60833333.333333336</v>
      </c>
      <c r="BW14" s="73">
        <f t="shared" si="20"/>
        <v>60833333.333333336</v>
      </c>
      <c r="BX14" s="73">
        <f t="shared" si="20"/>
        <v>60833333.333333336</v>
      </c>
      <c r="BY14" s="73">
        <f t="shared" si="20"/>
        <v>60833333.333333336</v>
      </c>
      <c r="BZ14" s="73">
        <f t="shared" si="20"/>
        <v>60833333.333333336</v>
      </c>
      <c r="CA14" s="73">
        <f t="shared" si="20"/>
        <v>60833333.333333336</v>
      </c>
      <c r="CB14" s="73">
        <f t="shared" si="20"/>
        <v>60833333.333333336</v>
      </c>
      <c r="CC14" s="73">
        <f t="shared" si="20"/>
        <v>60833333.333333336</v>
      </c>
      <c r="CD14" s="73">
        <f t="shared" si="20"/>
        <v>60833333.333333336</v>
      </c>
      <c r="CE14" s="73">
        <f t="shared" si="20"/>
        <v>60833333.333333336</v>
      </c>
      <c r="CF14" s="73">
        <f t="shared" si="20"/>
        <v>60833333.333333336</v>
      </c>
      <c r="CG14" s="73">
        <f t="shared" si="20"/>
        <v>0</v>
      </c>
      <c r="CH14" s="73">
        <f t="shared" si="16"/>
        <v>0</v>
      </c>
      <c r="CI14" s="73">
        <f t="shared" si="16"/>
        <v>0</v>
      </c>
      <c r="CJ14" s="73">
        <f t="shared" si="16"/>
        <v>0</v>
      </c>
      <c r="CK14" s="73">
        <f t="shared" si="16"/>
        <v>0</v>
      </c>
      <c r="CL14" s="73">
        <f t="shared" si="16"/>
        <v>0</v>
      </c>
      <c r="CM14" s="73">
        <f t="shared" si="16"/>
        <v>0</v>
      </c>
      <c r="CN14" s="73">
        <f t="shared" si="16"/>
        <v>0</v>
      </c>
      <c r="CO14" s="73">
        <f t="shared" si="16"/>
        <v>0</v>
      </c>
      <c r="CP14" s="73">
        <f t="shared" si="16"/>
        <v>0</v>
      </c>
      <c r="CQ14" s="73">
        <f t="shared" si="16"/>
        <v>0</v>
      </c>
      <c r="CR14" s="73">
        <f t="shared" si="16"/>
        <v>0</v>
      </c>
      <c r="CS14" s="73">
        <f t="shared" si="16"/>
        <v>0</v>
      </c>
      <c r="CT14" s="73">
        <f t="shared" si="16"/>
        <v>0</v>
      </c>
      <c r="CU14" s="73">
        <f t="shared" si="16"/>
        <v>0</v>
      </c>
      <c r="CV14" s="73">
        <f t="shared" si="16"/>
        <v>0</v>
      </c>
      <c r="CW14" s="73">
        <f t="shared" ref="CW14:DL25" si="21">IF($D14&gt;=CW$1,$F14,0)</f>
        <v>0</v>
      </c>
      <c r="CX14" s="73">
        <f t="shared" si="21"/>
        <v>0</v>
      </c>
      <c r="CY14" s="73">
        <f t="shared" si="21"/>
        <v>0</v>
      </c>
      <c r="CZ14" s="73">
        <f t="shared" si="21"/>
        <v>0</v>
      </c>
      <c r="DA14" s="73">
        <f t="shared" si="21"/>
        <v>0</v>
      </c>
      <c r="DB14" s="73">
        <f t="shared" si="21"/>
        <v>0</v>
      </c>
      <c r="DC14" s="73">
        <f t="shared" si="21"/>
        <v>0</v>
      </c>
      <c r="DD14" s="73">
        <f t="shared" si="21"/>
        <v>0</v>
      </c>
      <c r="DE14" s="73">
        <f t="shared" si="21"/>
        <v>0</v>
      </c>
      <c r="DF14" s="73">
        <f t="shared" si="21"/>
        <v>0</v>
      </c>
      <c r="DG14" s="73">
        <f t="shared" si="21"/>
        <v>0</v>
      </c>
      <c r="DH14" s="73">
        <f t="shared" si="21"/>
        <v>0</v>
      </c>
      <c r="DI14" s="73">
        <f t="shared" si="21"/>
        <v>0</v>
      </c>
      <c r="DJ14" s="73">
        <f t="shared" si="21"/>
        <v>0</v>
      </c>
      <c r="DK14" s="73">
        <f t="shared" si="21"/>
        <v>0</v>
      </c>
      <c r="DL14" s="73">
        <f t="shared" si="21"/>
        <v>0</v>
      </c>
      <c r="DM14" s="73">
        <f t="shared" ref="DM14:EB25" si="22">IF($D14&gt;=DM$1,$F14,0)</f>
        <v>0</v>
      </c>
      <c r="DN14" s="73">
        <f t="shared" si="22"/>
        <v>0</v>
      </c>
      <c r="DO14" s="73">
        <f t="shared" si="22"/>
        <v>0</v>
      </c>
      <c r="DP14" s="73">
        <f t="shared" si="22"/>
        <v>0</v>
      </c>
      <c r="DQ14" s="73">
        <f t="shared" si="22"/>
        <v>0</v>
      </c>
      <c r="DR14" s="73">
        <f t="shared" si="22"/>
        <v>0</v>
      </c>
      <c r="DS14" s="73">
        <f t="shared" si="22"/>
        <v>0</v>
      </c>
      <c r="DT14" s="73">
        <f t="shared" si="22"/>
        <v>0</v>
      </c>
      <c r="DU14" s="73">
        <f t="shared" si="22"/>
        <v>0</v>
      </c>
      <c r="DV14" s="73">
        <f t="shared" si="22"/>
        <v>0</v>
      </c>
      <c r="DW14" s="73">
        <f t="shared" si="22"/>
        <v>0</v>
      </c>
      <c r="DX14" s="73">
        <f t="shared" si="22"/>
        <v>0</v>
      </c>
      <c r="DY14" s="73">
        <f t="shared" si="22"/>
        <v>0</v>
      </c>
      <c r="DZ14" s="73">
        <f t="shared" si="22"/>
        <v>0</v>
      </c>
      <c r="EA14" s="73">
        <f t="shared" si="22"/>
        <v>0</v>
      </c>
      <c r="EB14" s="73">
        <f t="shared" si="22"/>
        <v>0</v>
      </c>
      <c r="EC14" s="73">
        <f t="shared" ref="EC14:ER25" si="23">IF($D14&gt;=EC$1,$F14,0)</f>
        <v>0</v>
      </c>
      <c r="ED14" s="73">
        <f t="shared" si="15"/>
        <v>0</v>
      </c>
      <c r="EE14" s="73">
        <f t="shared" si="15"/>
        <v>0</v>
      </c>
      <c r="EF14" s="73">
        <f t="shared" si="7"/>
        <v>0</v>
      </c>
      <c r="EG14" s="73">
        <f t="shared" si="7"/>
        <v>0</v>
      </c>
      <c r="EH14" s="73">
        <f t="shared" si="7"/>
        <v>0</v>
      </c>
      <c r="EI14" s="73">
        <f t="shared" si="7"/>
        <v>0</v>
      </c>
      <c r="EJ14" s="73">
        <f t="shared" si="7"/>
        <v>0</v>
      </c>
      <c r="EK14" s="73">
        <f t="shared" si="7"/>
        <v>0</v>
      </c>
      <c r="EL14" s="73">
        <f t="shared" si="7"/>
        <v>0</v>
      </c>
      <c r="EM14" s="73">
        <f t="shared" si="7"/>
        <v>0</v>
      </c>
      <c r="EN14" s="73">
        <f t="shared" si="7"/>
        <v>0</v>
      </c>
      <c r="EO14" s="73">
        <f t="shared" si="7"/>
        <v>0</v>
      </c>
      <c r="EP14" s="73">
        <f t="shared" si="7"/>
        <v>0</v>
      </c>
      <c r="EQ14" s="73">
        <f t="shared" si="7"/>
        <v>0</v>
      </c>
      <c r="ER14" s="73">
        <f t="shared" si="7"/>
        <v>0</v>
      </c>
      <c r="ES14" s="73">
        <f t="shared" si="7"/>
        <v>0</v>
      </c>
      <c r="ET14" s="74">
        <f t="shared" si="7"/>
        <v>0</v>
      </c>
    </row>
    <row r="15" spans="1:150" x14ac:dyDescent="0.35">
      <c r="A15" s="56">
        <f t="shared" si="10"/>
        <v>14</v>
      </c>
      <c r="B15" t="s">
        <v>10</v>
      </c>
      <c r="C15" s="57">
        <f>'Paramètres du time series model'!$B$2</f>
        <v>45809</v>
      </c>
      <c r="D15" s="57">
        <f t="shared" si="8"/>
        <v>47087</v>
      </c>
      <c r="E15">
        <f t="shared" si="11"/>
        <v>42</v>
      </c>
      <c r="F15" s="64">
        <f>VLOOKUP(B15,'Paramètres du time series model'!$G$7:$I$10,3,FALSE)</f>
        <v>60833333.333333336</v>
      </c>
      <c r="G15" s="72">
        <f t="shared" si="9"/>
        <v>60833333.333333336</v>
      </c>
      <c r="H15" s="73">
        <f t="shared" si="9"/>
        <v>60833333.333333336</v>
      </c>
      <c r="I15" s="73">
        <f t="shared" si="9"/>
        <v>60833333.333333336</v>
      </c>
      <c r="J15" s="73">
        <f t="shared" si="9"/>
        <v>60833333.333333336</v>
      </c>
      <c r="K15" s="73">
        <f t="shared" si="9"/>
        <v>60833333.333333336</v>
      </c>
      <c r="L15" s="73">
        <f t="shared" si="9"/>
        <v>60833333.333333336</v>
      </c>
      <c r="M15" s="73">
        <f t="shared" si="9"/>
        <v>60833333.333333336</v>
      </c>
      <c r="N15" s="73">
        <f t="shared" si="9"/>
        <v>60833333.333333336</v>
      </c>
      <c r="O15" s="73">
        <f t="shared" si="9"/>
        <v>60833333.333333336</v>
      </c>
      <c r="P15" s="73">
        <f t="shared" si="9"/>
        <v>60833333.333333336</v>
      </c>
      <c r="Q15" s="73">
        <f t="shared" si="9"/>
        <v>60833333.333333336</v>
      </c>
      <c r="R15" s="73">
        <f t="shared" si="9"/>
        <v>60833333.333333336</v>
      </c>
      <c r="S15" s="73">
        <f t="shared" si="9"/>
        <v>60833333.333333336</v>
      </c>
      <c r="T15" s="73">
        <f t="shared" si="9"/>
        <v>60833333.333333336</v>
      </c>
      <c r="U15" s="73">
        <f t="shared" si="9"/>
        <v>60833333.333333336</v>
      </c>
      <c r="V15" s="73">
        <f t="shared" si="9"/>
        <v>60833333.333333336</v>
      </c>
      <c r="W15" s="73">
        <f t="shared" si="17"/>
        <v>60833333.333333336</v>
      </c>
      <c r="X15" s="73">
        <f t="shared" si="17"/>
        <v>60833333.333333336</v>
      </c>
      <c r="Y15" s="73">
        <f t="shared" si="17"/>
        <v>60833333.333333336</v>
      </c>
      <c r="Z15" s="73">
        <f t="shared" si="17"/>
        <v>60833333.333333336</v>
      </c>
      <c r="AA15" s="73">
        <f t="shared" si="17"/>
        <v>60833333.333333336</v>
      </c>
      <c r="AB15" s="73">
        <f t="shared" si="17"/>
        <v>60833333.333333336</v>
      </c>
      <c r="AC15" s="73">
        <f t="shared" si="17"/>
        <v>60833333.333333336</v>
      </c>
      <c r="AD15" s="73">
        <f t="shared" si="17"/>
        <v>60833333.333333336</v>
      </c>
      <c r="AE15" s="73">
        <f t="shared" si="17"/>
        <v>60833333.333333336</v>
      </c>
      <c r="AF15" s="73">
        <f t="shared" si="17"/>
        <v>60833333.333333336</v>
      </c>
      <c r="AG15" s="73">
        <f t="shared" si="17"/>
        <v>60833333.333333336</v>
      </c>
      <c r="AH15" s="73">
        <f t="shared" si="17"/>
        <v>60833333.333333336</v>
      </c>
      <c r="AI15" s="73">
        <f t="shared" si="17"/>
        <v>60833333.333333336</v>
      </c>
      <c r="AJ15" s="73">
        <f t="shared" si="17"/>
        <v>60833333.333333336</v>
      </c>
      <c r="AK15" s="73">
        <f t="shared" si="17"/>
        <v>60833333.333333336</v>
      </c>
      <c r="AL15" s="73">
        <f t="shared" si="17"/>
        <v>60833333.333333336</v>
      </c>
      <c r="AM15" s="73">
        <f t="shared" si="18"/>
        <v>60833333.333333336</v>
      </c>
      <c r="AN15" s="73">
        <f t="shared" si="18"/>
        <v>60833333.333333336</v>
      </c>
      <c r="AO15" s="73">
        <f t="shared" si="18"/>
        <v>60833333.333333336</v>
      </c>
      <c r="AP15" s="73">
        <f t="shared" si="18"/>
        <v>60833333.333333336</v>
      </c>
      <c r="AQ15" s="73">
        <f t="shared" si="18"/>
        <v>60833333.333333336</v>
      </c>
      <c r="AR15" s="73">
        <f t="shared" si="18"/>
        <v>60833333.333333336</v>
      </c>
      <c r="AS15" s="73">
        <f t="shared" si="18"/>
        <v>60833333.333333336</v>
      </c>
      <c r="AT15" s="73">
        <f t="shared" si="18"/>
        <v>60833333.333333336</v>
      </c>
      <c r="AU15" s="73">
        <f t="shared" si="18"/>
        <v>60833333.333333336</v>
      </c>
      <c r="AV15" s="73">
        <f t="shared" si="18"/>
        <v>60833333.333333336</v>
      </c>
      <c r="AW15" s="73">
        <f t="shared" si="18"/>
        <v>60833333.333333336</v>
      </c>
      <c r="AX15" s="73">
        <f t="shared" si="18"/>
        <v>60833333.333333336</v>
      </c>
      <c r="AY15" s="73">
        <f t="shared" si="18"/>
        <v>60833333.333333336</v>
      </c>
      <c r="AZ15" s="73">
        <f t="shared" si="18"/>
        <v>60833333.333333336</v>
      </c>
      <c r="BA15" s="73">
        <f t="shared" si="18"/>
        <v>60833333.333333336</v>
      </c>
      <c r="BB15" s="73">
        <f t="shared" si="18"/>
        <v>60833333.333333336</v>
      </c>
      <c r="BC15" s="73">
        <f t="shared" si="19"/>
        <v>60833333.333333336</v>
      </c>
      <c r="BD15" s="73">
        <f t="shared" si="19"/>
        <v>60833333.333333336</v>
      </c>
      <c r="BE15" s="73">
        <f t="shared" si="19"/>
        <v>60833333.333333336</v>
      </c>
      <c r="BF15" s="73">
        <f t="shared" si="19"/>
        <v>60833333.333333336</v>
      </c>
      <c r="BG15" s="73">
        <f t="shared" si="19"/>
        <v>60833333.333333336</v>
      </c>
      <c r="BH15" s="73">
        <f t="shared" si="19"/>
        <v>60833333.333333336</v>
      </c>
      <c r="BI15" s="73">
        <f t="shared" si="19"/>
        <v>60833333.333333336</v>
      </c>
      <c r="BJ15" s="73">
        <f t="shared" si="19"/>
        <v>60833333.333333336</v>
      </c>
      <c r="BK15" s="73">
        <f t="shared" si="19"/>
        <v>60833333.333333336</v>
      </c>
      <c r="BL15" s="73">
        <f t="shared" si="19"/>
        <v>60833333.333333336</v>
      </c>
      <c r="BM15" s="73">
        <f t="shared" si="19"/>
        <v>60833333.333333336</v>
      </c>
      <c r="BN15" s="73">
        <f t="shared" si="19"/>
        <v>60833333.333333336</v>
      </c>
      <c r="BO15" s="73">
        <f t="shared" si="19"/>
        <v>60833333.333333336</v>
      </c>
      <c r="BP15" s="73">
        <f t="shared" si="19"/>
        <v>60833333.333333336</v>
      </c>
      <c r="BQ15" s="73">
        <f t="shared" si="19"/>
        <v>60833333.333333336</v>
      </c>
      <c r="BR15" s="73">
        <f t="shared" si="19"/>
        <v>60833333.333333336</v>
      </c>
      <c r="BS15" s="73">
        <f t="shared" si="20"/>
        <v>60833333.333333336</v>
      </c>
      <c r="BT15" s="73">
        <f t="shared" si="20"/>
        <v>60833333.333333336</v>
      </c>
      <c r="BU15" s="73">
        <f t="shared" si="20"/>
        <v>60833333.333333336</v>
      </c>
      <c r="BV15" s="73">
        <f t="shared" si="20"/>
        <v>60833333.333333336</v>
      </c>
      <c r="BW15" s="73">
        <f t="shared" si="20"/>
        <v>60833333.333333336</v>
      </c>
      <c r="BX15" s="73">
        <f t="shared" si="20"/>
        <v>60833333.333333336</v>
      </c>
      <c r="BY15" s="73">
        <f t="shared" si="20"/>
        <v>60833333.333333336</v>
      </c>
      <c r="BZ15" s="73">
        <f t="shared" si="20"/>
        <v>60833333.333333336</v>
      </c>
      <c r="CA15" s="73">
        <f t="shared" si="20"/>
        <v>60833333.333333336</v>
      </c>
      <c r="CB15" s="73">
        <f t="shared" si="20"/>
        <v>60833333.333333336</v>
      </c>
      <c r="CC15" s="73">
        <f t="shared" si="20"/>
        <v>60833333.333333336</v>
      </c>
      <c r="CD15" s="73">
        <f t="shared" si="20"/>
        <v>60833333.333333336</v>
      </c>
      <c r="CE15" s="73">
        <f t="shared" si="20"/>
        <v>60833333.333333336</v>
      </c>
      <c r="CF15" s="73">
        <f t="shared" si="20"/>
        <v>60833333.333333336</v>
      </c>
      <c r="CG15" s="73">
        <f t="shared" si="20"/>
        <v>60833333.333333336</v>
      </c>
      <c r="CH15" s="73">
        <f t="shared" si="20"/>
        <v>60833333.333333336</v>
      </c>
      <c r="CI15" s="73">
        <f t="shared" ref="CI15:CX25" si="24">IF($D15&gt;=CI$1,$F15,0)</f>
        <v>60833333.333333336</v>
      </c>
      <c r="CJ15" s="73">
        <f t="shared" si="24"/>
        <v>60833333.333333336</v>
      </c>
      <c r="CK15" s="73">
        <f t="shared" si="24"/>
        <v>60833333.333333336</v>
      </c>
      <c r="CL15" s="73">
        <f t="shared" si="24"/>
        <v>60833333.333333336</v>
      </c>
      <c r="CM15" s="73">
        <f t="shared" si="24"/>
        <v>0</v>
      </c>
      <c r="CN15" s="73">
        <f t="shared" si="24"/>
        <v>0</v>
      </c>
      <c r="CO15" s="73">
        <f t="shared" si="24"/>
        <v>0</v>
      </c>
      <c r="CP15" s="73">
        <f t="shared" si="24"/>
        <v>0</v>
      </c>
      <c r="CQ15" s="73">
        <f t="shared" si="24"/>
        <v>0</v>
      </c>
      <c r="CR15" s="73">
        <f t="shared" si="24"/>
        <v>0</v>
      </c>
      <c r="CS15" s="73">
        <f t="shared" si="24"/>
        <v>0</v>
      </c>
      <c r="CT15" s="73">
        <f t="shared" si="24"/>
        <v>0</v>
      </c>
      <c r="CU15" s="73">
        <f t="shared" si="24"/>
        <v>0</v>
      </c>
      <c r="CV15" s="73">
        <f t="shared" si="24"/>
        <v>0</v>
      </c>
      <c r="CW15" s="73">
        <f t="shared" si="24"/>
        <v>0</v>
      </c>
      <c r="CX15" s="73">
        <f t="shared" si="21"/>
        <v>0</v>
      </c>
      <c r="CY15" s="73">
        <f t="shared" si="21"/>
        <v>0</v>
      </c>
      <c r="CZ15" s="73">
        <f t="shared" si="21"/>
        <v>0</v>
      </c>
      <c r="DA15" s="73">
        <f t="shared" si="21"/>
        <v>0</v>
      </c>
      <c r="DB15" s="73">
        <f t="shared" si="21"/>
        <v>0</v>
      </c>
      <c r="DC15" s="73">
        <f t="shared" si="21"/>
        <v>0</v>
      </c>
      <c r="DD15" s="73">
        <f t="shared" si="21"/>
        <v>0</v>
      </c>
      <c r="DE15" s="73">
        <f t="shared" si="21"/>
        <v>0</v>
      </c>
      <c r="DF15" s="73">
        <f t="shared" si="21"/>
        <v>0</v>
      </c>
      <c r="DG15" s="73">
        <f t="shared" si="21"/>
        <v>0</v>
      </c>
      <c r="DH15" s="73">
        <f t="shared" si="21"/>
        <v>0</v>
      </c>
      <c r="DI15" s="73">
        <f t="shared" si="21"/>
        <v>0</v>
      </c>
      <c r="DJ15" s="73">
        <f t="shared" si="21"/>
        <v>0</v>
      </c>
      <c r="DK15" s="73">
        <f t="shared" si="21"/>
        <v>0</v>
      </c>
      <c r="DL15" s="73">
        <f t="shared" si="21"/>
        <v>0</v>
      </c>
      <c r="DM15" s="73">
        <f t="shared" si="22"/>
        <v>0</v>
      </c>
      <c r="DN15" s="73">
        <f t="shared" si="22"/>
        <v>0</v>
      </c>
      <c r="DO15" s="73">
        <f t="shared" si="22"/>
        <v>0</v>
      </c>
      <c r="DP15" s="73">
        <f t="shared" si="22"/>
        <v>0</v>
      </c>
      <c r="DQ15" s="73">
        <f t="shared" si="22"/>
        <v>0</v>
      </c>
      <c r="DR15" s="73">
        <f t="shared" si="22"/>
        <v>0</v>
      </c>
      <c r="DS15" s="73">
        <f t="shared" si="22"/>
        <v>0</v>
      </c>
      <c r="DT15" s="73">
        <f t="shared" si="22"/>
        <v>0</v>
      </c>
      <c r="DU15" s="73">
        <f t="shared" si="22"/>
        <v>0</v>
      </c>
      <c r="DV15" s="73">
        <f t="shared" si="22"/>
        <v>0</v>
      </c>
      <c r="DW15" s="73">
        <f t="shared" si="22"/>
        <v>0</v>
      </c>
      <c r="DX15" s="73">
        <f t="shared" si="22"/>
        <v>0</v>
      </c>
      <c r="DY15" s="73">
        <f t="shared" si="22"/>
        <v>0</v>
      </c>
      <c r="DZ15" s="73">
        <f t="shared" si="22"/>
        <v>0</v>
      </c>
      <c r="EA15" s="73">
        <f t="shared" si="22"/>
        <v>0</v>
      </c>
      <c r="EB15" s="73">
        <f t="shared" si="22"/>
        <v>0</v>
      </c>
      <c r="EC15" s="73">
        <f t="shared" si="23"/>
        <v>0</v>
      </c>
      <c r="ED15" s="73">
        <f t="shared" si="15"/>
        <v>0</v>
      </c>
      <c r="EE15" s="73">
        <f t="shared" si="15"/>
        <v>0</v>
      </c>
      <c r="EF15" s="73">
        <f t="shared" si="7"/>
        <v>0</v>
      </c>
      <c r="EG15" s="73">
        <f t="shared" si="7"/>
        <v>0</v>
      </c>
      <c r="EH15" s="73">
        <f t="shared" si="7"/>
        <v>0</v>
      </c>
      <c r="EI15" s="73">
        <f t="shared" si="7"/>
        <v>0</v>
      </c>
      <c r="EJ15" s="73">
        <f t="shared" si="7"/>
        <v>0</v>
      </c>
      <c r="EK15" s="73">
        <f t="shared" si="7"/>
        <v>0</v>
      </c>
      <c r="EL15" s="73">
        <f t="shared" si="7"/>
        <v>0</v>
      </c>
      <c r="EM15" s="73">
        <f t="shared" si="7"/>
        <v>0</v>
      </c>
      <c r="EN15" s="73">
        <f t="shared" si="7"/>
        <v>0</v>
      </c>
      <c r="EO15" s="73">
        <f t="shared" si="7"/>
        <v>0</v>
      </c>
      <c r="EP15" s="73">
        <f t="shared" si="7"/>
        <v>0</v>
      </c>
      <c r="EQ15" s="73">
        <f t="shared" si="7"/>
        <v>0</v>
      </c>
      <c r="ER15" s="73">
        <f t="shared" si="7"/>
        <v>0</v>
      </c>
      <c r="ES15" s="73">
        <f t="shared" si="7"/>
        <v>0</v>
      </c>
      <c r="ET15" s="74">
        <f t="shared" si="7"/>
        <v>0</v>
      </c>
    </row>
    <row r="16" spans="1:150" x14ac:dyDescent="0.35">
      <c r="A16" s="56">
        <f t="shared" si="10"/>
        <v>15</v>
      </c>
      <c r="B16" t="s">
        <v>10</v>
      </c>
      <c r="C16" s="57">
        <f>'Paramètres du time series model'!$B$2</f>
        <v>45809</v>
      </c>
      <c r="D16" s="57">
        <f t="shared" si="8"/>
        <v>47177</v>
      </c>
      <c r="E16">
        <f t="shared" si="11"/>
        <v>45</v>
      </c>
      <c r="F16" s="64">
        <f>VLOOKUP(B16,'Paramètres du time series model'!$G$7:$I$10,3,FALSE)</f>
        <v>60833333.333333336</v>
      </c>
      <c r="G16" s="72">
        <f t="shared" si="9"/>
        <v>60833333.333333336</v>
      </c>
      <c r="H16" s="73">
        <f t="shared" si="9"/>
        <v>60833333.333333336</v>
      </c>
      <c r="I16" s="73">
        <f t="shared" si="9"/>
        <v>60833333.333333336</v>
      </c>
      <c r="J16" s="73">
        <f t="shared" si="9"/>
        <v>60833333.333333336</v>
      </c>
      <c r="K16" s="73">
        <f t="shared" si="9"/>
        <v>60833333.333333336</v>
      </c>
      <c r="L16" s="73">
        <f t="shared" si="9"/>
        <v>60833333.333333336</v>
      </c>
      <c r="M16" s="73">
        <f t="shared" si="9"/>
        <v>60833333.333333336</v>
      </c>
      <c r="N16" s="73">
        <f t="shared" si="9"/>
        <v>60833333.333333336</v>
      </c>
      <c r="O16" s="73">
        <f t="shared" si="9"/>
        <v>60833333.333333336</v>
      </c>
      <c r="P16" s="73">
        <f t="shared" si="9"/>
        <v>60833333.333333336</v>
      </c>
      <c r="Q16" s="73">
        <f t="shared" si="9"/>
        <v>60833333.333333336</v>
      </c>
      <c r="R16" s="73">
        <f t="shared" si="9"/>
        <v>60833333.333333336</v>
      </c>
      <c r="S16" s="73">
        <f t="shared" si="9"/>
        <v>60833333.333333336</v>
      </c>
      <c r="T16" s="73">
        <f t="shared" si="9"/>
        <v>60833333.333333336</v>
      </c>
      <c r="U16" s="73">
        <f t="shared" si="9"/>
        <v>60833333.333333336</v>
      </c>
      <c r="V16" s="73">
        <f t="shared" si="9"/>
        <v>60833333.333333336</v>
      </c>
      <c r="W16" s="73">
        <f t="shared" si="17"/>
        <v>60833333.333333336</v>
      </c>
      <c r="X16" s="73">
        <f t="shared" si="17"/>
        <v>60833333.333333336</v>
      </c>
      <c r="Y16" s="73">
        <f t="shared" si="17"/>
        <v>60833333.333333336</v>
      </c>
      <c r="Z16" s="73">
        <f t="shared" si="17"/>
        <v>60833333.333333336</v>
      </c>
      <c r="AA16" s="73">
        <f t="shared" si="17"/>
        <v>60833333.333333336</v>
      </c>
      <c r="AB16" s="73">
        <f t="shared" si="17"/>
        <v>60833333.333333336</v>
      </c>
      <c r="AC16" s="73">
        <f t="shared" si="17"/>
        <v>60833333.333333336</v>
      </c>
      <c r="AD16" s="73">
        <f t="shared" si="17"/>
        <v>60833333.333333336</v>
      </c>
      <c r="AE16" s="73">
        <f t="shared" si="17"/>
        <v>60833333.333333336</v>
      </c>
      <c r="AF16" s="73">
        <f t="shared" si="17"/>
        <v>60833333.333333336</v>
      </c>
      <c r="AG16" s="73">
        <f t="shared" si="17"/>
        <v>60833333.333333336</v>
      </c>
      <c r="AH16" s="73">
        <f t="shared" si="17"/>
        <v>60833333.333333336</v>
      </c>
      <c r="AI16" s="73">
        <f t="shared" si="17"/>
        <v>60833333.333333336</v>
      </c>
      <c r="AJ16" s="73">
        <f t="shared" si="17"/>
        <v>60833333.333333336</v>
      </c>
      <c r="AK16" s="73">
        <f t="shared" si="17"/>
        <v>60833333.333333336</v>
      </c>
      <c r="AL16" s="73">
        <f t="shared" si="17"/>
        <v>60833333.333333336</v>
      </c>
      <c r="AM16" s="73">
        <f t="shared" si="18"/>
        <v>60833333.333333336</v>
      </c>
      <c r="AN16" s="73">
        <f t="shared" si="18"/>
        <v>60833333.333333336</v>
      </c>
      <c r="AO16" s="73">
        <f t="shared" si="18"/>
        <v>60833333.333333336</v>
      </c>
      <c r="AP16" s="73">
        <f t="shared" si="18"/>
        <v>60833333.333333336</v>
      </c>
      <c r="AQ16" s="73">
        <f t="shared" si="18"/>
        <v>60833333.333333336</v>
      </c>
      <c r="AR16" s="73">
        <f t="shared" si="18"/>
        <v>60833333.333333336</v>
      </c>
      <c r="AS16" s="73">
        <f t="shared" si="18"/>
        <v>60833333.333333336</v>
      </c>
      <c r="AT16" s="73">
        <f t="shared" si="18"/>
        <v>60833333.333333336</v>
      </c>
      <c r="AU16" s="73">
        <f t="shared" si="18"/>
        <v>60833333.333333336</v>
      </c>
      <c r="AV16" s="73">
        <f t="shared" si="18"/>
        <v>60833333.333333336</v>
      </c>
      <c r="AW16" s="73">
        <f t="shared" si="18"/>
        <v>60833333.333333336</v>
      </c>
      <c r="AX16" s="73">
        <f t="shared" si="18"/>
        <v>60833333.333333336</v>
      </c>
      <c r="AY16" s="73">
        <f t="shared" si="18"/>
        <v>60833333.333333336</v>
      </c>
      <c r="AZ16" s="73">
        <f t="shared" si="18"/>
        <v>60833333.333333336</v>
      </c>
      <c r="BA16" s="73">
        <f t="shared" si="18"/>
        <v>60833333.333333336</v>
      </c>
      <c r="BB16" s="73">
        <f t="shared" si="18"/>
        <v>60833333.333333336</v>
      </c>
      <c r="BC16" s="73">
        <f t="shared" si="19"/>
        <v>60833333.333333336</v>
      </c>
      <c r="BD16" s="73">
        <f t="shared" si="19"/>
        <v>60833333.333333336</v>
      </c>
      <c r="BE16" s="73">
        <f t="shared" si="19"/>
        <v>60833333.333333336</v>
      </c>
      <c r="BF16" s="73">
        <f t="shared" si="19"/>
        <v>60833333.333333336</v>
      </c>
      <c r="BG16" s="73">
        <f t="shared" si="19"/>
        <v>60833333.333333336</v>
      </c>
      <c r="BH16" s="73">
        <f t="shared" si="19"/>
        <v>60833333.333333336</v>
      </c>
      <c r="BI16" s="73">
        <f t="shared" si="19"/>
        <v>60833333.333333336</v>
      </c>
      <c r="BJ16" s="73">
        <f t="shared" si="19"/>
        <v>60833333.333333336</v>
      </c>
      <c r="BK16" s="73">
        <f t="shared" si="19"/>
        <v>60833333.333333336</v>
      </c>
      <c r="BL16" s="73">
        <f t="shared" si="19"/>
        <v>60833333.333333336</v>
      </c>
      <c r="BM16" s="73">
        <f t="shared" si="19"/>
        <v>60833333.333333336</v>
      </c>
      <c r="BN16" s="73">
        <f t="shared" si="19"/>
        <v>60833333.333333336</v>
      </c>
      <c r="BO16" s="73">
        <f t="shared" si="19"/>
        <v>60833333.333333336</v>
      </c>
      <c r="BP16" s="73">
        <f t="shared" si="19"/>
        <v>60833333.333333336</v>
      </c>
      <c r="BQ16" s="73">
        <f t="shared" si="19"/>
        <v>60833333.333333336</v>
      </c>
      <c r="BR16" s="73">
        <f t="shared" si="19"/>
        <v>60833333.333333336</v>
      </c>
      <c r="BS16" s="73">
        <f t="shared" si="20"/>
        <v>60833333.333333336</v>
      </c>
      <c r="BT16" s="73">
        <f t="shared" si="20"/>
        <v>60833333.333333336</v>
      </c>
      <c r="BU16" s="73">
        <f t="shared" si="20"/>
        <v>60833333.333333336</v>
      </c>
      <c r="BV16" s="73">
        <f t="shared" si="20"/>
        <v>60833333.333333336</v>
      </c>
      <c r="BW16" s="73">
        <f t="shared" si="20"/>
        <v>60833333.333333336</v>
      </c>
      <c r="BX16" s="73">
        <f t="shared" si="20"/>
        <v>60833333.333333336</v>
      </c>
      <c r="BY16" s="73">
        <f t="shared" si="20"/>
        <v>60833333.333333336</v>
      </c>
      <c r="BZ16" s="73">
        <f t="shared" si="20"/>
        <v>60833333.333333336</v>
      </c>
      <c r="CA16" s="73">
        <f t="shared" si="20"/>
        <v>60833333.333333336</v>
      </c>
      <c r="CB16" s="73">
        <f t="shared" si="20"/>
        <v>60833333.333333336</v>
      </c>
      <c r="CC16" s="73">
        <f t="shared" si="20"/>
        <v>60833333.333333336</v>
      </c>
      <c r="CD16" s="73">
        <f t="shared" si="20"/>
        <v>60833333.333333336</v>
      </c>
      <c r="CE16" s="73">
        <f t="shared" si="20"/>
        <v>60833333.333333336</v>
      </c>
      <c r="CF16" s="73">
        <f t="shared" si="20"/>
        <v>60833333.333333336</v>
      </c>
      <c r="CG16" s="73">
        <f t="shared" si="20"/>
        <v>60833333.333333336</v>
      </c>
      <c r="CH16" s="73">
        <f t="shared" si="20"/>
        <v>60833333.333333336</v>
      </c>
      <c r="CI16" s="73">
        <f t="shared" si="24"/>
        <v>60833333.333333336</v>
      </c>
      <c r="CJ16" s="73">
        <f t="shared" si="24"/>
        <v>60833333.333333336</v>
      </c>
      <c r="CK16" s="73">
        <f t="shared" si="24"/>
        <v>60833333.333333336</v>
      </c>
      <c r="CL16" s="73">
        <f t="shared" si="24"/>
        <v>60833333.333333336</v>
      </c>
      <c r="CM16" s="73">
        <f t="shared" si="24"/>
        <v>60833333.333333336</v>
      </c>
      <c r="CN16" s="73">
        <f t="shared" si="24"/>
        <v>60833333.333333336</v>
      </c>
      <c r="CO16" s="73">
        <f t="shared" si="24"/>
        <v>60833333.333333336</v>
      </c>
      <c r="CP16" s="73">
        <f t="shared" si="24"/>
        <v>60833333.333333336</v>
      </c>
      <c r="CQ16" s="73">
        <f t="shared" si="24"/>
        <v>60833333.333333336</v>
      </c>
      <c r="CR16" s="73">
        <f t="shared" si="24"/>
        <v>60833333.333333336</v>
      </c>
      <c r="CS16" s="73">
        <f t="shared" si="24"/>
        <v>0</v>
      </c>
      <c r="CT16" s="73">
        <f t="shared" si="24"/>
        <v>0</v>
      </c>
      <c r="CU16" s="73">
        <f t="shared" si="24"/>
        <v>0</v>
      </c>
      <c r="CV16" s="73">
        <f t="shared" si="24"/>
        <v>0</v>
      </c>
      <c r="CW16" s="73">
        <f t="shared" si="24"/>
        <v>0</v>
      </c>
      <c r="CX16" s="73">
        <f t="shared" si="21"/>
        <v>0</v>
      </c>
      <c r="CY16" s="73">
        <f t="shared" si="21"/>
        <v>0</v>
      </c>
      <c r="CZ16" s="73">
        <f t="shared" si="21"/>
        <v>0</v>
      </c>
      <c r="DA16" s="73">
        <f t="shared" si="21"/>
        <v>0</v>
      </c>
      <c r="DB16" s="73">
        <f t="shared" si="21"/>
        <v>0</v>
      </c>
      <c r="DC16" s="73">
        <f t="shared" si="21"/>
        <v>0</v>
      </c>
      <c r="DD16" s="73">
        <f t="shared" si="21"/>
        <v>0</v>
      </c>
      <c r="DE16" s="73">
        <f t="shared" si="21"/>
        <v>0</v>
      </c>
      <c r="DF16" s="73">
        <f t="shared" si="21"/>
        <v>0</v>
      </c>
      <c r="DG16" s="73">
        <f t="shared" si="21"/>
        <v>0</v>
      </c>
      <c r="DH16" s="73">
        <f t="shared" si="21"/>
        <v>0</v>
      </c>
      <c r="DI16" s="73">
        <f t="shared" si="21"/>
        <v>0</v>
      </c>
      <c r="DJ16" s="73">
        <f t="shared" si="21"/>
        <v>0</v>
      </c>
      <c r="DK16" s="73">
        <f t="shared" si="21"/>
        <v>0</v>
      </c>
      <c r="DL16" s="73">
        <f t="shared" si="21"/>
        <v>0</v>
      </c>
      <c r="DM16" s="73">
        <f t="shared" si="22"/>
        <v>0</v>
      </c>
      <c r="DN16" s="73">
        <f t="shared" si="22"/>
        <v>0</v>
      </c>
      <c r="DO16" s="73">
        <f t="shared" si="22"/>
        <v>0</v>
      </c>
      <c r="DP16" s="73">
        <f t="shared" si="22"/>
        <v>0</v>
      </c>
      <c r="DQ16" s="73">
        <f t="shared" si="22"/>
        <v>0</v>
      </c>
      <c r="DR16" s="73">
        <f t="shared" si="22"/>
        <v>0</v>
      </c>
      <c r="DS16" s="73">
        <f t="shared" si="22"/>
        <v>0</v>
      </c>
      <c r="DT16" s="73">
        <f t="shared" si="22"/>
        <v>0</v>
      </c>
      <c r="DU16" s="73">
        <f t="shared" si="22"/>
        <v>0</v>
      </c>
      <c r="DV16" s="73">
        <f t="shared" si="22"/>
        <v>0</v>
      </c>
      <c r="DW16" s="73">
        <f t="shared" si="22"/>
        <v>0</v>
      </c>
      <c r="DX16" s="73">
        <f t="shared" si="22"/>
        <v>0</v>
      </c>
      <c r="DY16" s="73">
        <f t="shared" si="22"/>
        <v>0</v>
      </c>
      <c r="DZ16" s="73">
        <f t="shared" si="22"/>
        <v>0</v>
      </c>
      <c r="EA16" s="73">
        <f t="shared" si="22"/>
        <v>0</v>
      </c>
      <c r="EB16" s="73">
        <f t="shared" si="22"/>
        <v>0</v>
      </c>
      <c r="EC16" s="73">
        <f t="shared" si="23"/>
        <v>0</v>
      </c>
      <c r="ED16" s="73">
        <f t="shared" si="15"/>
        <v>0</v>
      </c>
      <c r="EE16" s="73">
        <f t="shared" si="15"/>
        <v>0</v>
      </c>
      <c r="EF16" s="73">
        <f t="shared" si="7"/>
        <v>0</v>
      </c>
      <c r="EG16" s="73">
        <f t="shared" si="7"/>
        <v>0</v>
      </c>
      <c r="EH16" s="73">
        <f t="shared" si="7"/>
        <v>0</v>
      </c>
      <c r="EI16" s="73">
        <f t="shared" si="7"/>
        <v>0</v>
      </c>
      <c r="EJ16" s="73">
        <f t="shared" si="7"/>
        <v>0</v>
      </c>
      <c r="EK16" s="73">
        <f t="shared" si="7"/>
        <v>0</v>
      </c>
      <c r="EL16" s="73">
        <f t="shared" si="7"/>
        <v>0</v>
      </c>
      <c r="EM16" s="73">
        <f t="shared" si="7"/>
        <v>0</v>
      </c>
      <c r="EN16" s="73">
        <f t="shared" si="7"/>
        <v>0</v>
      </c>
      <c r="EO16" s="73">
        <f t="shared" si="7"/>
        <v>0</v>
      </c>
      <c r="EP16" s="73">
        <f t="shared" si="7"/>
        <v>0</v>
      </c>
      <c r="EQ16" s="73">
        <f t="shared" si="7"/>
        <v>0</v>
      </c>
      <c r="ER16" s="73">
        <f t="shared" si="7"/>
        <v>0</v>
      </c>
      <c r="ES16" s="73">
        <f t="shared" si="7"/>
        <v>0</v>
      </c>
      <c r="ET16" s="74">
        <f t="shared" si="7"/>
        <v>0</v>
      </c>
    </row>
    <row r="17" spans="1:150" x14ac:dyDescent="0.35">
      <c r="A17" s="56">
        <f t="shared" si="10"/>
        <v>16</v>
      </c>
      <c r="B17" t="s">
        <v>10</v>
      </c>
      <c r="C17" s="57">
        <f>'Paramètres du time series model'!$B$2</f>
        <v>45809</v>
      </c>
      <c r="D17" s="57">
        <f t="shared" si="8"/>
        <v>47269</v>
      </c>
      <c r="E17">
        <f t="shared" si="11"/>
        <v>48</v>
      </c>
      <c r="F17" s="64">
        <f>VLOOKUP(B17,'Paramètres du time series model'!$G$7:$I$10,3,FALSE)</f>
        <v>60833333.333333336</v>
      </c>
      <c r="G17" s="72">
        <f t="shared" si="9"/>
        <v>60833333.333333336</v>
      </c>
      <c r="H17" s="73">
        <f t="shared" si="9"/>
        <v>60833333.333333336</v>
      </c>
      <c r="I17" s="73">
        <f t="shared" si="9"/>
        <v>60833333.333333336</v>
      </c>
      <c r="J17" s="73">
        <f t="shared" si="9"/>
        <v>60833333.333333336</v>
      </c>
      <c r="K17" s="73">
        <f t="shared" si="9"/>
        <v>60833333.333333336</v>
      </c>
      <c r="L17" s="73">
        <f t="shared" si="9"/>
        <v>60833333.333333336</v>
      </c>
      <c r="M17" s="73">
        <f t="shared" si="9"/>
        <v>60833333.333333336</v>
      </c>
      <c r="N17" s="73">
        <f t="shared" si="9"/>
        <v>60833333.333333336</v>
      </c>
      <c r="O17" s="73">
        <f t="shared" si="9"/>
        <v>60833333.333333336</v>
      </c>
      <c r="P17" s="73">
        <f t="shared" si="9"/>
        <v>60833333.333333336</v>
      </c>
      <c r="Q17" s="73">
        <f t="shared" si="9"/>
        <v>60833333.333333336</v>
      </c>
      <c r="R17" s="73">
        <f t="shared" si="9"/>
        <v>60833333.333333336</v>
      </c>
      <c r="S17" s="73">
        <f t="shared" si="9"/>
        <v>60833333.333333336</v>
      </c>
      <c r="T17" s="73">
        <f t="shared" si="9"/>
        <v>60833333.333333336</v>
      </c>
      <c r="U17" s="73">
        <f t="shared" si="9"/>
        <v>60833333.333333336</v>
      </c>
      <c r="V17" s="73">
        <f t="shared" si="9"/>
        <v>60833333.333333336</v>
      </c>
      <c r="W17" s="73">
        <f t="shared" si="17"/>
        <v>60833333.333333336</v>
      </c>
      <c r="X17" s="73">
        <f t="shared" si="17"/>
        <v>60833333.333333336</v>
      </c>
      <c r="Y17" s="73">
        <f t="shared" si="17"/>
        <v>60833333.333333336</v>
      </c>
      <c r="Z17" s="73">
        <f t="shared" si="17"/>
        <v>60833333.333333336</v>
      </c>
      <c r="AA17" s="73">
        <f t="shared" si="17"/>
        <v>60833333.333333336</v>
      </c>
      <c r="AB17" s="73">
        <f t="shared" si="17"/>
        <v>60833333.333333336</v>
      </c>
      <c r="AC17" s="73">
        <f t="shared" si="17"/>
        <v>60833333.333333336</v>
      </c>
      <c r="AD17" s="73">
        <f t="shared" si="17"/>
        <v>60833333.333333336</v>
      </c>
      <c r="AE17" s="73">
        <f t="shared" si="17"/>
        <v>60833333.333333336</v>
      </c>
      <c r="AF17" s="73">
        <f t="shared" si="17"/>
        <v>60833333.333333336</v>
      </c>
      <c r="AG17" s="73">
        <f t="shared" si="17"/>
        <v>60833333.333333336</v>
      </c>
      <c r="AH17" s="73">
        <f t="shared" si="17"/>
        <v>60833333.333333336</v>
      </c>
      <c r="AI17" s="73">
        <f t="shared" si="17"/>
        <v>60833333.333333336</v>
      </c>
      <c r="AJ17" s="73">
        <f t="shared" si="17"/>
        <v>60833333.333333336</v>
      </c>
      <c r="AK17" s="73">
        <f t="shared" si="17"/>
        <v>60833333.333333336</v>
      </c>
      <c r="AL17" s="73">
        <f t="shared" si="17"/>
        <v>60833333.333333336</v>
      </c>
      <c r="AM17" s="73">
        <f t="shared" si="18"/>
        <v>60833333.333333336</v>
      </c>
      <c r="AN17" s="73">
        <f t="shared" si="18"/>
        <v>60833333.333333336</v>
      </c>
      <c r="AO17" s="73">
        <f t="shared" si="18"/>
        <v>60833333.333333336</v>
      </c>
      <c r="AP17" s="73">
        <f t="shared" si="18"/>
        <v>60833333.333333336</v>
      </c>
      <c r="AQ17" s="73">
        <f t="shared" si="18"/>
        <v>60833333.333333336</v>
      </c>
      <c r="AR17" s="73">
        <f t="shared" si="18"/>
        <v>60833333.333333336</v>
      </c>
      <c r="AS17" s="73">
        <f t="shared" si="18"/>
        <v>60833333.333333336</v>
      </c>
      <c r="AT17" s="73">
        <f t="shared" si="18"/>
        <v>60833333.333333336</v>
      </c>
      <c r="AU17" s="73">
        <f t="shared" si="18"/>
        <v>60833333.333333336</v>
      </c>
      <c r="AV17" s="73">
        <f t="shared" si="18"/>
        <v>60833333.333333336</v>
      </c>
      <c r="AW17" s="73">
        <f t="shared" si="18"/>
        <v>60833333.333333336</v>
      </c>
      <c r="AX17" s="73">
        <f t="shared" si="18"/>
        <v>60833333.333333336</v>
      </c>
      <c r="AY17" s="73">
        <f t="shared" si="18"/>
        <v>60833333.333333336</v>
      </c>
      <c r="AZ17" s="73">
        <f t="shared" si="18"/>
        <v>60833333.333333336</v>
      </c>
      <c r="BA17" s="73">
        <f t="shared" si="18"/>
        <v>60833333.333333336</v>
      </c>
      <c r="BB17" s="73">
        <f t="shared" si="18"/>
        <v>60833333.333333336</v>
      </c>
      <c r="BC17" s="73">
        <f t="shared" si="19"/>
        <v>60833333.333333336</v>
      </c>
      <c r="BD17" s="73">
        <f t="shared" si="19"/>
        <v>60833333.333333336</v>
      </c>
      <c r="BE17" s="73">
        <f t="shared" si="19"/>
        <v>60833333.333333336</v>
      </c>
      <c r="BF17" s="73">
        <f t="shared" si="19"/>
        <v>60833333.333333336</v>
      </c>
      <c r="BG17" s="73">
        <f t="shared" si="19"/>
        <v>60833333.333333336</v>
      </c>
      <c r="BH17" s="73">
        <f t="shared" si="19"/>
        <v>60833333.333333336</v>
      </c>
      <c r="BI17" s="73">
        <f t="shared" si="19"/>
        <v>60833333.333333336</v>
      </c>
      <c r="BJ17" s="73">
        <f t="shared" si="19"/>
        <v>60833333.333333336</v>
      </c>
      <c r="BK17" s="73">
        <f t="shared" si="19"/>
        <v>60833333.333333336</v>
      </c>
      <c r="BL17" s="73">
        <f t="shared" si="19"/>
        <v>60833333.333333336</v>
      </c>
      <c r="BM17" s="73">
        <f t="shared" si="19"/>
        <v>60833333.333333336</v>
      </c>
      <c r="BN17" s="73">
        <f t="shared" si="19"/>
        <v>60833333.333333336</v>
      </c>
      <c r="BO17" s="73">
        <f t="shared" si="19"/>
        <v>60833333.333333336</v>
      </c>
      <c r="BP17" s="73">
        <f t="shared" si="19"/>
        <v>60833333.333333336</v>
      </c>
      <c r="BQ17" s="73">
        <f t="shared" si="19"/>
        <v>60833333.333333336</v>
      </c>
      <c r="BR17" s="73">
        <f t="shared" si="19"/>
        <v>60833333.333333336</v>
      </c>
      <c r="BS17" s="73">
        <f t="shared" si="20"/>
        <v>60833333.333333336</v>
      </c>
      <c r="BT17" s="73">
        <f t="shared" si="20"/>
        <v>60833333.333333336</v>
      </c>
      <c r="BU17" s="73">
        <f t="shared" si="20"/>
        <v>60833333.333333336</v>
      </c>
      <c r="BV17" s="73">
        <f t="shared" si="20"/>
        <v>60833333.333333336</v>
      </c>
      <c r="BW17" s="73">
        <f t="shared" si="20"/>
        <v>60833333.333333336</v>
      </c>
      <c r="BX17" s="73">
        <f t="shared" si="20"/>
        <v>60833333.333333336</v>
      </c>
      <c r="BY17" s="73">
        <f t="shared" si="20"/>
        <v>60833333.333333336</v>
      </c>
      <c r="BZ17" s="73">
        <f t="shared" si="20"/>
        <v>60833333.333333336</v>
      </c>
      <c r="CA17" s="73">
        <f t="shared" si="20"/>
        <v>60833333.333333336</v>
      </c>
      <c r="CB17" s="73">
        <f t="shared" si="20"/>
        <v>60833333.333333336</v>
      </c>
      <c r="CC17" s="73">
        <f t="shared" si="20"/>
        <v>60833333.333333336</v>
      </c>
      <c r="CD17" s="73">
        <f t="shared" si="20"/>
        <v>60833333.333333336</v>
      </c>
      <c r="CE17" s="73">
        <f t="shared" si="20"/>
        <v>60833333.333333336</v>
      </c>
      <c r="CF17" s="73">
        <f t="shared" si="20"/>
        <v>60833333.333333336</v>
      </c>
      <c r="CG17" s="73">
        <f t="shared" si="20"/>
        <v>60833333.333333336</v>
      </c>
      <c r="CH17" s="73">
        <f t="shared" si="20"/>
        <v>60833333.333333336</v>
      </c>
      <c r="CI17" s="73">
        <f t="shared" si="24"/>
        <v>60833333.333333336</v>
      </c>
      <c r="CJ17" s="73">
        <f t="shared" si="24"/>
        <v>60833333.333333336</v>
      </c>
      <c r="CK17" s="73">
        <f t="shared" si="24"/>
        <v>60833333.333333336</v>
      </c>
      <c r="CL17" s="73">
        <f t="shared" si="24"/>
        <v>60833333.333333336</v>
      </c>
      <c r="CM17" s="73">
        <f t="shared" si="24"/>
        <v>60833333.333333336</v>
      </c>
      <c r="CN17" s="73">
        <f t="shared" si="24"/>
        <v>60833333.333333336</v>
      </c>
      <c r="CO17" s="73">
        <f t="shared" si="24"/>
        <v>60833333.333333336</v>
      </c>
      <c r="CP17" s="73">
        <f t="shared" si="24"/>
        <v>60833333.333333336</v>
      </c>
      <c r="CQ17" s="73">
        <f t="shared" si="24"/>
        <v>60833333.333333336</v>
      </c>
      <c r="CR17" s="73">
        <f t="shared" si="24"/>
        <v>60833333.333333336</v>
      </c>
      <c r="CS17" s="73">
        <f t="shared" si="24"/>
        <v>60833333.333333336</v>
      </c>
      <c r="CT17" s="73">
        <f t="shared" si="24"/>
        <v>60833333.333333336</v>
      </c>
      <c r="CU17" s="73">
        <f t="shared" si="24"/>
        <v>60833333.333333336</v>
      </c>
      <c r="CV17" s="73">
        <f t="shared" si="24"/>
        <v>60833333.333333336</v>
      </c>
      <c r="CW17" s="73">
        <f t="shared" si="24"/>
        <v>60833333.333333336</v>
      </c>
      <c r="CX17" s="73">
        <f t="shared" si="21"/>
        <v>60833333.333333336</v>
      </c>
      <c r="CY17" s="73">
        <f t="shared" si="21"/>
        <v>0</v>
      </c>
      <c r="CZ17" s="73">
        <f t="shared" si="21"/>
        <v>0</v>
      </c>
      <c r="DA17" s="73">
        <f t="shared" si="21"/>
        <v>0</v>
      </c>
      <c r="DB17" s="73">
        <f t="shared" si="21"/>
        <v>0</v>
      </c>
      <c r="DC17" s="73">
        <f t="shared" si="21"/>
        <v>0</v>
      </c>
      <c r="DD17" s="73">
        <f t="shared" si="21"/>
        <v>0</v>
      </c>
      <c r="DE17" s="73">
        <f t="shared" si="21"/>
        <v>0</v>
      </c>
      <c r="DF17" s="73">
        <f t="shared" si="21"/>
        <v>0</v>
      </c>
      <c r="DG17" s="73">
        <f t="shared" si="21"/>
        <v>0</v>
      </c>
      <c r="DH17" s="73">
        <f t="shared" si="21"/>
        <v>0</v>
      </c>
      <c r="DI17" s="73">
        <f t="shared" si="21"/>
        <v>0</v>
      </c>
      <c r="DJ17" s="73">
        <f t="shared" si="21"/>
        <v>0</v>
      </c>
      <c r="DK17" s="73">
        <f t="shared" si="21"/>
        <v>0</v>
      </c>
      <c r="DL17" s="73">
        <f t="shared" si="21"/>
        <v>0</v>
      </c>
      <c r="DM17" s="73">
        <f t="shared" si="22"/>
        <v>0</v>
      </c>
      <c r="DN17" s="73">
        <f t="shared" si="22"/>
        <v>0</v>
      </c>
      <c r="DO17" s="73">
        <f t="shared" si="22"/>
        <v>0</v>
      </c>
      <c r="DP17" s="73">
        <f t="shared" si="22"/>
        <v>0</v>
      </c>
      <c r="DQ17" s="73">
        <f t="shared" si="22"/>
        <v>0</v>
      </c>
      <c r="DR17" s="73">
        <f t="shared" si="22"/>
        <v>0</v>
      </c>
      <c r="DS17" s="73">
        <f t="shared" si="22"/>
        <v>0</v>
      </c>
      <c r="DT17" s="73">
        <f t="shared" si="22"/>
        <v>0</v>
      </c>
      <c r="DU17" s="73">
        <f t="shared" si="22"/>
        <v>0</v>
      </c>
      <c r="DV17" s="73">
        <f t="shared" si="22"/>
        <v>0</v>
      </c>
      <c r="DW17" s="73">
        <f t="shared" si="22"/>
        <v>0</v>
      </c>
      <c r="DX17" s="73">
        <f t="shared" si="22"/>
        <v>0</v>
      </c>
      <c r="DY17" s="73">
        <f t="shared" si="22"/>
        <v>0</v>
      </c>
      <c r="DZ17" s="73">
        <f t="shared" si="22"/>
        <v>0</v>
      </c>
      <c r="EA17" s="73">
        <f t="shared" si="22"/>
        <v>0</v>
      </c>
      <c r="EB17" s="73">
        <f t="shared" si="22"/>
        <v>0</v>
      </c>
      <c r="EC17" s="73">
        <f t="shared" si="23"/>
        <v>0</v>
      </c>
      <c r="ED17" s="73">
        <f t="shared" si="15"/>
        <v>0</v>
      </c>
      <c r="EE17" s="73">
        <f t="shared" si="15"/>
        <v>0</v>
      </c>
      <c r="EF17" s="73">
        <f t="shared" si="15"/>
        <v>0</v>
      </c>
      <c r="EG17" s="73">
        <f t="shared" si="15"/>
        <v>0</v>
      </c>
      <c r="EH17" s="73">
        <f t="shared" si="15"/>
        <v>0</v>
      </c>
      <c r="EI17" s="73">
        <f t="shared" si="15"/>
        <v>0</v>
      </c>
      <c r="EJ17" s="73">
        <f t="shared" si="15"/>
        <v>0</v>
      </c>
      <c r="EK17" s="73">
        <f t="shared" si="15"/>
        <v>0</v>
      </c>
      <c r="EL17" s="73">
        <f t="shared" si="15"/>
        <v>0</v>
      </c>
      <c r="EM17" s="73">
        <f t="shared" si="15"/>
        <v>0</v>
      </c>
      <c r="EN17" s="73">
        <f t="shared" si="15"/>
        <v>0</v>
      </c>
      <c r="EO17" s="73">
        <f t="shared" si="15"/>
        <v>0</v>
      </c>
      <c r="EP17" s="73">
        <f t="shared" si="15"/>
        <v>0</v>
      </c>
      <c r="EQ17" s="73">
        <f t="shared" si="15"/>
        <v>0</v>
      </c>
      <c r="ER17" s="73">
        <f t="shared" si="15"/>
        <v>0</v>
      </c>
      <c r="ES17" s="73">
        <f t="shared" si="15"/>
        <v>0</v>
      </c>
      <c r="ET17" s="74">
        <f t="shared" si="7"/>
        <v>0</v>
      </c>
    </row>
    <row r="18" spans="1:150" x14ac:dyDescent="0.35">
      <c r="A18" s="56">
        <f t="shared" si="10"/>
        <v>17</v>
      </c>
      <c r="B18" t="s">
        <v>10</v>
      </c>
      <c r="C18" s="57">
        <f>'Paramètres du time series model'!$B$2</f>
        <v>45809</v>
      </c>
      <c r="D18" s="57">
        <f t="shared" si="8"/>
        <v>47361</v>
      </c>
      <c r="E18">
        <f t="shared" si="11"/>
        <v>51</v>
      </c>
      <c r="F18" s="64">
        <f>VLOOKUP(B18,'Paramètres du time series model'!$G$7:$I$10,3,FALSE)</f>
        <v>60833333.333333336</v>
      </c>
      <c r="G18" s="72">
        <f t="shared" si="9"/>
        <v>60833333.333333336</v>
      </c>
      <c r="H18" s="73">
        <f t="shared" si="9"/>
        <v>60833333.333333336</v>
      </c>
      <c r="I18" s="73">
        <f t="shared" si="9"/>
        <v>60833333.333333336</v>
      </c>
      <c r="J18" s="73">
        <f t="shared" si="9"/>
        <v>60833333.333333336</v>
      </c>
      <c r="K18" s="73">
        <f t="shared" si="9"/>
        <v>60833333.333333336</v>
      </c>
      <c r="L18" s="73">
        <f t="shared" si="9"/>
        <v>60833333.333333336</v>
      </c>
      <c r="M18" s="73">
        <f t="shared" si="9"/>
        <v>60833333.333333336</v>
      </c>
      <c r="N18" s="73">
        <f t="shared" si="9"/>
        <v>60833333.333333336</v>
      </c>
      <c r="O18" s="73">
        <f t="shared" si="9"/>
        <v>60833333.333333336</v>
      </c>
      <c r="P18" s="73">
        <f t="shared" si="9"/>
        <v>60833333.333333336</v>
      </c>
      <c r="Q18" s="73">
        <f t="shared" si="9"/>
        <v>60833333.333333336</v>
      </c>
      <c r="R18" s="73">
        <f t="shared" si="9"/>
        <v>60833333.333333336</v>
      </c>
      <c r="S18" s="73">
        <f t="shared" si="9"/>
        <v>60833333.333333336</v>
      </c>
      <c r="T18" s="73">
        <f t="shared" si="9"/>
        <v>60833333.333333336</v>
      </c>
      <c r="U18" s="73">
        <f t="shared" si="9"/>
        <v>60833333.333333336</v>
      </c>
      <c r="V18" s="73">
        <f t="shared" si="9"/>
        <v>60833333.333333336</v>
      </c>
      <c r="W18" s="73">
        <f t="shared" si="17"/>
        <v>60833333.333333336</v>
      </c>
      <c r="X18" s="73">
        <f t="shared" si="17"/>
        <v>60833333.333333336</v>
      </c>
      <c r="Y18" s="73">
        <f t="shared" si="17"/>
        <v>60833333.333333336</v>
      </c>
      <c r="Z18" s="73">
        <f t="shared" si="17"/>
        <v>60833333.333333336</v>
      </c>
      <c r="AA18" s="73">
        <f t="shared" si="17"/>
        <v>60833333.333333336</v>
      </c>
      <c r="AB18" s="73">
        <f t="shared" si="17"/>
        <v>60833333.333333336</v>
      </c>
      <c r="AC18" s="73">
        <f t="shared" si="17"/>
        <v>60833333.333333336</v>
      </c>
      <c r="AD18" s="73">
        <f t="shared" si="17"/>
        <v>60833333.333333336</v>
      </c>
      <c r="AE18" s="73">
        <f t="shared" si="17"/>
        <v>60833333.333333336</v>
      </c>
      <c r="AF18" s="73">
        <f t="shared" si="17"/>
        <v>60833333.333333336</v>
      </c>
      <c r="AG18" s="73">
        <f t="shared" si="17"/>
        <v>60833333.333333336</v>
      </c>
      <c r="AH18" s="73">
        <f t="shared" si="17"/>
        <v>60833333.333333336</v>
      </c>
      <c r="AI18" s="73">
        <f t="shared" si="17"/>
        <v>60833333.333333336</v>
      </c>
      <c r="AJ18" s="73">
        <f t="shared" si="17"/>
        <v>60833333.333333336</v>
      </c>
      <c r="AK18" s="73">
        <f t="shared" si="17"/>
        <v>60833333.333333336</v>
      </c>
      <c r="AL18" s="73">
        <f t="shared" si="17"/>
        <v>60833333.333333336</v>
      </c>
      <c r="AM18" s="73">
        <f t="shared" si="18"/>
        <v>60833333.333333336</v>
      </c>
      <c r="AN18" s="73">
        <f t="shared" si="18"/>
        <v>60833333.333333336</v>
      </c>
      <c r="AO18" s="73">
        <f t="shared" si="18"/>
        <v>60833333.333333336</v>
      </c>
      <c r="AP18" s="73">
        <f t="shared" si="18"/>
        <v>60833333.333333336</v>
      </c>
      <c r="AQ18" s="73">
        <f t="shared" si="18"/>
        <v>60833333.333333336</v>
      </c>
      <c r="AR18" s="73">
        <f t="shared" si="18"/>
        <v>60833333.333333336</v>
      </c>
      <c r="AS18" s="73">
        <f t="shared" si="18"/>
        <v>60833333.333333336</v>
      </c>
      <c r="AT18" s="73">
        <f t="shared" si="18"/>
        <v>60833333.333333336</v>
      </c>
      <c r="AU18" s="73">
        <f t="shared" si="18"/>
        <v>60833333.333333336</v>
      </c>
      <c r="AV18" s="73">
        <f t="shared" si="18"/>
        <v>60833333.333333336</v>
      </c>
      <c r="AW18" s="73">
        <f t="shared" si="18"/>
        <v>60833333.333333336</v>
      </c>
      <c r="AX18" s="73">
        <f t="shared" si="18"/>
        <v>60833333.333333336</v>
      </c>
      <c r="AY18" s="73">
        <f t="shared" si="18"/>
        <v>60833333.333333336</v>
      </c>
      <c r="AZ18" s="73">
        <f t="shared" si="18"/>
        <v>60833333.333333336</v>
      </c>
      <c r="BA18" s="73">
        <f t="shared" si="18"/>
        <v>60833333.333333336</v>
      </c>
      <c r="BB18" s="73">
        <f t="shared" si="18"/>
        <v>60833333.333333336</v>
      </c>
      <c r="BC18" s="73">
        <f t="shared" si="19"/>
        <v>60833333.333333336</v>
      </c>
      <c r="BD18" s="73">
        <f t="shared" si="19"/>
        <v>60833333.333333336</v>
      </c>
      <c r="BE18" s="73">
        <f t="shared" si="19"/>
        <v>60833333.333333336</v>
      </c>
      <c r="BF18" s="73">
        <f t="shared" si="19"/>
        <v>60833333.333333336</v>
      </c>
      <c r="BG18" s="73">
        <f t="shared" si="19"/>
        <v>60833333.333333336</v>
      </c>
      <c r="BH18" s="73">
        <f t="shared" si="19"/>
        <v>60833333.333333336</v>
      </c>
      <c r="BI18" s="73">
        <f t="shared" si="19"/>
        <v>60833333.333333336</v>
      </c>
      <c r="BJ18" s="73">
        <f t="shared" si="19"/>
        <v>60833333.333333336</v>
      </c>
      <c r="BK18" s="73">
        <f t="shared" si="19"/>
        <v>60833333.333333336</v>
      </c>
      <c r="BL18" s="73">
        <f t="shared" si="19"/>
        <v>60833333.333333336</v>
      </c>
      <c r="BM18" s="73">
        <f t="shared" si="19"/>
        <v>60833333.333333336</v>
      </c>
      <c r="BN18" s="73">
        <f t="shared" si="19"/>
        <v>60833333.333333336</v>
      </c>
      <c r="BO18" s="73">
        <f t="shared" si="19"/>
        <v>60833333.333333336</v>
      </c>
      <c r="BP18" s="73">
        <f t="shared" si="19"/>
        <v>60833333.333333336</v>
      </c>
      <c r="BQ18" s="73">
        <f t="shared" si="19"/>
        <v>60833333.333333336</v>
      </c>
      <c r="BR18" s="73">
        <f t="shared" si="19"/>
        <v>60833333.333333336</v>
      </c>
      <c r="BS18" s="73">
        <f t="shared" si="20"/>
        <v>60833333.333333336</v>
      </c>
      <c r="BT18" s="73">
        <f t="shared" si="20"/>
        <v>60833333.333333336</v>
      </c>
      <c r="BU18" s="73">
        <f t="shared" si="20"/>
        <v>60833333.333333336</v>
      </c>
      <c r="BV18" s="73">
        <f t="shared" si="20"/>
        <v>60833333.333333336</v>
      </c>
      <c r="BW18" s="73">
        <f t="shared" si="20"/>
        <v>60833333.333333336</v>
      </c>
      <c r="BX18" s="73">
        <f t="shared" si="20"/>
        <v>60833333.333333336</v>
      </c>
      <c r="BY18" s="73">
        <f t="shared" si="20"/>
        <v>60833333.333333336</v>
      </c>
      <c r="BZ18" s="73">
        <f t="shared" si="20"/>
        <v>60833333.333333336</v>
      </c>
      <c r="CA18" s="73">
        <f t="shared" si="20"/>
        <v>60833333.333333336</v>
      </c>
      <c r="CB18" s="73">
        <f t="shared" si="20"/>
        <v>60833333.333333336</v>
      </c>
      <c r="CC18" s="73">
        <f t="shared" si="20"/>
        <v>60833333.333333336</v>
      </c>
      <c r="CD18" s="73">
        <f t="shared" si="20"/>
        <v>60833333.333333336</v>
      </c>
      <c r="CE18" s="73">
        <f t="shared" si="20"/>
        <v>60833333.333333336</v>
      </c>
      <c r="CF18" s="73">
        <f t="shared" si="20"/>
        <v>60833333.333333336</v>
      </c>
      <c r="CG18" s="73">
        <f t="shared" si="20"/>
        <v>60833333.333333336</v>
      </c>
      <c r="CH18" s="73">
        <f t="shared" si="20"/>
        <v>60833333.333333336</v>
      </c>
      <c r="CI18" s="73">
        <f t="shared" si="24"/>
        <v>60833333.333333336</v>
      </c>
      <c r="CJ18" s="73">
        <f t="shared" si="24"/>
        <v>60833333.333333336</v>
      </c>
      <c r="CK18" s="73">
        <f t="shared" si="24"/>
        <v>60833333.333333336</v>
      </c>
      <c r="CL18" s="73">
        <f t="shared" si="24"/>
        <v>60833333.333333336</v>
      </c>
      <c r="CM18" s="73">
        <f t="shared" si="24"/>
        <v>60833333.333333336</v>
      </c>
      <c r="CN18" s="73">
        <f t="shared" si="24"/>
        <v>60833333.333333336</v>
      </c>
      <c r="CO18" s="73">
        <f t="shared" si="24"/>
        <v>60833333.333333336</v>
      </c>
      <c r="CP18" s="73">
        <f t="shared" si="24"/>
        <v>60833333.333333336</v>
      </c>
      <c r="CQ18" s="73">
        <f t="shared" si="24"/>
        <v>60833333.333333336</v>
      </c>
      <c r="CR18" s="73">
        <f t="shared" si="24"/>
        <v>60833333.333333336</v>
      </c>
      <c r="CS18" s="73">
        <f t="shared" si="24"/>
        <v>60833333.333333336</v>
      </c>
      <c r="CT18" s="73">
        <f t="shared" si="24"/>
        <v>60833333.333333336</v>
      </c>
      <c r="CU18" s="73">
        <f t="shared" si="24"/>
        <v>60833333.333333336</v>
      </c>
      <c r="CV18" s="73">
        <f t="shared" si="24"/>
        <v>60833333.333333336</v>
      </c>
      <c r="CW18" s="73">
        <f t="shared" si="24"/>
        <v>60833333.333333336</v>
      </c>
      <c r="CX18" s="73">
        <f t="shared" si="21"/>
        <v>60833333.333333336</v>
      </c>
      <c r="CY18" s="73">
        <f t="shared" si="21"/>
        <v>60833333.333333336</v>
      </c>
      <c r="CZ18" s="73">
        <f t="shared" si="21"/>
        <v>60833333.333333336</v>
      </c>
      <c r="DA18" s="73">
        <f t="shared" si="21"/>
        <v>60833333.333333336</v>
      </c>
      <c r="DB18" s="73">
        <f t="shared" si="21"/>
        <v>60833333.333333336</v>
      </c>
      <c r="DC18" s="73">
        <f t="shared" si="21"/>
        <v>60833333.333333336</v>
      </c>
      <c r="DD18" s="73">
        <f t="shared" si="21"/>
        <v>60833333.333333336</v>
      </c>
      <c r="DE18" s="73">
        <f t="shared" si="21"/>
        <v>0</v>
      </c>
      <c r="DF18" s="73">
        <f t="shared" si="21"/>
        <v>0</v>
      </c>
      <c r="DG18" s="73">
        <f t="shared" si="21"/>
        <v>0</v>
      </c>
      <c r="DH18" s="73">
        <f t="shared" si="21"/>
        <v>0</v>
      </c>
      <c r="DI18" s="73">
        <f t="shared" si="21"/>
        <v>0</v>
      </c>
      <c r="DJ18" s="73">
        <f t="shared" si="21"/>
        <v>0</v>
      </c>
      <c r="DK18" s="73">
        <f t="shared" si="21"/>
        <v>0</v>
      </c>
      <c r="DL18" s="73">
        <f t="shared" si="21"/>
        <v>0</v>
      </c>
      <c r="DM18" s="73">
        <f t="shared" si="22"/>
        <v>0</v>
      </c>
      <c r="DN18" s="73">
        <f t="shared" si="22"/>
        <v>0</v>
      </c>
      <c r="DO18" s="73">
        <f t="shared" si="22"/>
        <v>0</v>
      </c>
      <c r="DP18" s="73">
        <f t="shared" si="22"/>
        <v>0</v>
      </c>
      <c r="DQ18" s="73">
        <f t="shared" si="22"/>
        <v>0</v>
      </c>
      <c r="DR18" s="73">
        <f t="shared" si="22"/>
        <v>0</v>
      </c>
      <c r="DS18" s="73">
        <f t="shared" si="22"/>
        <v>0</v>
      </c>
      <c r="DT18" s="73">
        <f t="shared" si="22"/>
        <v>0</v>
      </c>
      <c r="DU18" s="73">
        <f t="shared" si="22"/>
        <v>0</v>
      </c>
      <c r="DV18" s="73">
        <f t="shared" si="22"/>
        <v>0</v>
      </c>
      <c r="DW18" s="73">
        <f t="shared" si="22"/>
        <v>0</v>
      </c>
      <c r="DX18" s="73">
        <f t="shared" si="22"/>
        <v>0</v>
      </c>
      <c r="DY18" s="73">
        <f t="shared" si="22"/>
        <v>0</v>
      </c>
      <c r="DZ18" s="73">
        <f t="shared" si="22"/>
        <v>0</v>
      </c>
      <c r="EA18" s="73">
        <f t="shared" si="22"/>
        <v>0</v>
      </c>
      <c r="EB18" s="73">
        <f t="shared" si="22"/>
        <v>0</v>
      </c>
      <c r="EC18" s="73">
        <f t="shared" si="23"/>
        <v>0</v>
      </c>
      <c r="ED18" s="73">
        <f t="shared" si="15"/>
        <v>0</v>
      </c>
      <c r="EE18" s="73">
        <f t="shared" si="15"/>
        <v>0</v>
      </c>
      <c r="EF18" s="73">
        <f t="shared" si="15"/>
        <v>0</v>
      </c>
      <c r="EG18" s="73">
        <f t="shared" si="15"/>
        <v>0</v>
      </c>
      <c r="EH18" s="73">
        <f t="shared" si="15"/>
        <v>0</v>
      </c>
      <c r="EI18" s="73">
        <f t="shared" si="15"/>
        <v>0</v>
      </c>
      <c r="EJ18" s="73">
        <f t="shared" si="15"/>
        <v>0</v>
      </c>
      <c r="EK18" s="73">
        <f t="shared" si="15"/>
        <v>0</v>
      </c>
      <c r="EL18" s="73">
        <f t="shared" si="15"/>
        <v>0</v>
      </c>
      <c r="EM18" s="73">
        <f t="shared" si="15"/>
        <v>0</v>
      </c>
      <c r="EN18" s="73">
        <f t="shared" si="15"/>
        <v>0</v>
      </c>
      <c r="EO18" s="73">
        <f t="shared" si="15"/>
        <v>0</v>
      </c>
      <c r="EP18" s="73">
        <f t="shared" si="15"/>
        <v>0</v>
      </c>
      <c r="EQ18" s="73">
        <f t="shared" si="15"/>
        <v>0</v>
      </c>
      <c r="ER18" s="73">
        <f t="shared" si="15"/>
        <v>0</v>
      </c>
      <c r="ES18" s="73">
        <f t="shared" si="15"/>
        <v>0</v>
      </c>
      <c r="ET18" s="74">
        <f t="shared" si="15"/>
        <v>0</v>
      </c>
    </row>
    <row r="19" spans="1:150" x14ac:dyDescent="0.35">
      <c r="A19" s="56">
        <f t="shared" si="10"/>
        <v>18</v>
      </c>
      <c r="B19" t="s">
        <v>10</v>
      </c>
      <c r="C19" s="57">
        <f>'Paramètres du time series model'!$B$2</f>
        <v>45809</v>
      </c>
      <c r="D19" s="57">
        <f t="shared" si="8"/>
        <v>47452</v>
      </c>
      <c r="E19">
        <f t="shared" si="11"/>
        <v>54</v>
      </c>
      <c r="F19" s="64">
        <f>VLOOKUP(B19,'Paramètres du time series model'!$G$7:$I$10,3,FALSE)</f>
        <v>60833333.333333336</v>
      </c>
      <c r="G19" s="72">
        <f t="shared" si="9"/>
        <v>60833333.333333336</v>
      </c>
      <c r="H19" s="73">
        <f t="shared" si="9"/>
        <v>60833333.333333336</v>
      </c>
      <c r="I19" s="73">
        <f t="shared" si="9"/>
        <v>60833333.333333336</v>
      </c>
      <c r="J19" s="73">
        <f t="shared" si="9"/>
        <v>60833333.333333336</v>
      </c>
      <c r="K19" s="73">
        <f t="shared" si="9"/>
        <v>60833333.333333336</v>
      </c>
      <c r="L19" s="73">
        <f t="shared" si="9"/>
        <v>60833333.333333336</v>
      </c>
      <c r="M19" s="73">
        <f t="shared" si="9"/>
        <v>60833333.333333336</v>
      </c>
      <c r="N19" s="73">
        <f t="shared" si="9"/>
        <v>60833333.333333336</v>
      </c>
      <c r="O19" s="73">
        <f t="shared" si="9"/>
        <v>60833333.333333336</v>
      </c>
      <c r="P19" s="73">
        <f t="shared" si="9"/>
        <v>60833333.333333336</v>
      </c>
      <c r="Q19" s="73">
        <f t="shared" si="9"/>
        <v>60833333.333333336</v>
      </c>
      <c r="R19" s="73">
        <f t="shared" si="9"/>
        <v>60833333.333333336</v>
      </c>
      <c r="S19" s="73">
        <f t="shared" si="9"/>
        <v>60833333.333333336</v>
      </c>
      <c r="T19" s="73">
        <f t="shared" si="9"/>
        <v>60833333.333333336</v>
      </c>
      <c r="U19" s="73">
        <f t="shared" si="9"/>
        <v>60833333.333333336</v>
      </c>
      <c r="V19" s="73">
        <f t="shared" si="9"/>
        <v>60833333.333333336</v>
      </c>
      <c r="W19" s="73">
        <f t="shared" si="17"/>
        <v>60833333.333333336</v>
      </c>
      <c r="X19" s="73">
        <f t="shared" si="17"/>
        <v>60833333.333333336</v>
      </c>
      <c r="Y19" s="73">
        <f t="shared" si="17"/>
        <v>60833333.333333336</v>
      </c>
      <c r="Z19" s="73">
        <f t="shared" si="17"/>
        <v>60833333.333333336</v>
      </c>
      <c r="AA19" s="73">
        <f t="shared" si="17"/>
        <v>60833333.333333336</v>
      </c>
      <c r="AB19" s="73">
        <f t="shared" si="17"/>
        <v>60833333.333333336</v>
      </c>
      <c r="AC19" s="73">
        <f t="shared" si="17"/>
        <v>60833333.333333336</v>
      </c>
      <c r="AD19" s="73">
        <f t="shared" si="17"/>
        <v>60833333.333333336</v>
      </c>
      <c r="AE19" s="73">
        <f t="shared" si="17"/>
        <v>60833333.333333336</v>
      </c>
      <c r="AF19" s="73">
        <f t="shared" si="17"/>
        <v>60833333.333333336</v>
      </c>
      <c r="AG19" s="73">
        <f t="shared" si="17"/>
        <v>60833333.333333336</v>
      </c>
      <c r="AH19" s="73">
        <f t="shared" si="17"/>
        <v>60833333.333333336</v>
      </c>
      <c r="AI19" s="73">
        <f t="shared" si="17"/>
        <v>60833333.333333336</v>
      </c>
      <c r="AJ19" s="73">
        <f t="shared" si="17"/>
        <v>60833333.333333336</v>
      </c>
      <c r="AK19" s="73">
        <f t="shared" si="17"/>
        <v>60833333.333333336</v>
      </c>
      <c r="AL19" s="73">
        <f t="shared" si="17"/>
        <v>60833333.333333336</v>
      </c>
      <c r="AM19" s="73">
        <f t="shared" si="18"/>
        <v>60833333.333333336</v>
      </c>
      <c r="AN19" s="73">
        <f t="shared" si="18"/>
        <v>60833333.333333336</v>
      </c>
      <c r="AO19" s="73">
        <f t="shared" si="18"/>
        <v>60833333.333333336</v>
      </c>
      <c r="AP19" s="73">
        <f t="shared" si="18"/>
        <v>60833333.333333336</v>
      </c>
      <c r="AQ19" s="73">
        <f t="shared" si="18"/>
        <v>60833333.333333336</v>
      </c>
      <c r="AR19" s="73">
        <f t="shared" si="18"/>
        <v>60833333.333333336</v>
      </c>
      <c r="AS19" s="73">
        <f t="shared" si="18"/>
        <v>60833333.333333336</v>
      </c>
      <c r="AT19" s="73">
        <f t="shared" si="18"/>
        <v>60833333.333333336</v>
      </c>
      <c r="AU19" s="73">
        <f t="shared" si="18"/>
        <v>60833333.333333336</v>
      </c>
      <c r="AV19" s="73">
        <f t="shared" si="18"/>
        <v>60833333.333333336</v>
      </c>
      <c r="AW19" s="73">
        <f t="shared" si="18"/>
        <v>60833333.333333336</v>
      </c>
      <c r="AX19" s="73">
        <f t="shared" si="18"/>
        <v>60833333.333333336</v>
      </c>
      <c r="AY19" s="73">
        <f t="shared" si="18"/>
        <v>60833333.333333336</v>
      </c>
      <c r="AZ19" s="73">
        <f t="shared" si="18"/>
        <v>60833333.333333336</v>
      </c>
      <c r="BA19" s="73">
        <f t="shared" si="18"/>
        <v>60833333.333333336</v>
      </c>
      <c r="BB19" s="73">
        <f t="shared" si="18"/>
        <v>60833333.333333336</v>
      </c>
      <c r="BC19" s="73">
        <f t="shared" si="19"/>
        <v>60833333.333333336</v>
      </c>
      <c r="BD19" s="73">
        <f t="shared" si="19"/>
        <v>60833333.333333336</v>
      </c>
      <c r="BE19" s="73">
        <f t="shared" si="19"/>
        <v>60833333.333333336</v>
      </c>
      <c r="BF19" s="73">
        <f t="shared" si="19"/>
        <v>60833333.333333336</v>
      </c>
      <c r="BG19" s="73">
        <f t="shared" si="19"/>
        <v>60833333.333333336</v>
      </c>
      <c r="BH19" s="73">
        <f t="shared" si="19"/>
        <v>60833333.333333336</v>
      </c>
      <c r="BI19" s="73">
        <f t="shared" si="19"/>
        <v>60833333.333333336</v>
      </c>
      <c r="BJ19" s="73">
        <f t="shared" si="19"/>
        <v>60833333.333333336</v>
      </c>
      <c r="BK19" s="73">
        <f t="shared" si="19"/>
        <v>60833333.333333336</v>
      </c>
      <c r="BL19" s="73">
        <f t="shared" si="19"/>
        <v>60833333.333333336</v>
      </c>
      <c r="BM19" s="73">
        <f t="shared" si="19"/>
        <v>60833333.333333336</v>
      </c>
      <c r="BN19" s="73">
        <f t="shared" si="19"/>
        <v>60833333.333333336</v>
      </c>
      <c r="BO19" s="73">
        <f t="shared" si="19"/>
        <v>60833333.333333336</v>
      </c>
      <c r="BP19" s="73">
        <f t="shared" si="19"/>
        <v>60833333.333333336</v>
      </c>
      <c r="BQ19" s="73">
        <f t="shared" si="19"/>
        <v>60833333.333333336</v>
      </c>
      <c r="BR19" s="73">
        <f t="shared" si="19"/>
        <v>60833333.333333336</v>
      </c>
      <c r="BS19" s="73">
        <f t="shared" si="20"/>
        <v>60833333.333333336</v>
      </c>
      <c r="BT19" s="73">
        <f t="shared" si="20"/>
        <v>60833333.333333336</v>
      </c>
      <c r="BU19" s="73">
        <f t="shared" si="20"/>
        <v>60833333.333333336</v>
      </c>
      <c r="BV19" s="73">
        <f t="shared" si="20"/>
        <v>60833333.333333336</v>
      </c>
      <c r="BW19" s="73">
        <f t="shared" si="20"/>
        <v>60833333.333333336</v>
      </c>
      <c r="BX19" s="73">
        <f t="shared" si="20"/>
        <v>60833333.333333336</v>
      </c>
      <c r="BY19" s="73">
        <f t="shared" si="20"/>
        <v>60833333.333333336</v>
      </c>
      <c r="BZ19" s="73">
        <f t="shared" si="20"/>
        <v>60833333.333333336</v>
      </c>
      <c r="CA19" s="73">
        <f t="shared" si="20"/>
        <v>60833333.333333336</v>
      </c>
      <c r="CB19" s="73">
        <f t="shared" si="20"/>
        <v>60833333.333333336</v>
      </c>
      <c r="CC19" s="73">
        <f t="shared" si="20"/>
        <v>60833333.333333336</v>
      </c>
      <c r="CD19" s="73">
        <f t="shared" si="20"/>
        <v>60833333.333333336</v>
      </c>
      <c r="CE19" s="73">
        <f t="shared" si="20"/>
        <v>60833333.333333336</v>
      </c>
      <c r="CF19" s="73">
        <f t="shared" si="20"/>
        <v>60833333.333333336</v>
      </c>
      <c r="CG19" s="73">
        <f t="shared" si="20"/>
        <v>60833333.333333336</v>
      </c>
      <c r="CH19" s="73">
        <f t="shared" si="20"/>
        <v>60833333.333333336</v>
      </c>
      <c r="CI19" s="73">
        <f t="shared" si="24"/>
        <v>60833333.333333336</v>
      </c>
      <c r="CJ19" s="73">
        <f t="shared" si="24"/>
        <v>60833333.333333336</v>
      </c>
      <c r="CK19" s="73">
        <f t="shared" si="24"/>
        <v>60833333.333333336</v>
      </c>
      <c r="CL19" s="73">
        <f t="shared" si="24"/>
        <v>60833333.333333336</v>
      </c>
      <c r="CM19" s="73">
        <f t="shared" si="24"/>
        <v>60833333.333333336</v>
      </c>
      <c r="CN19" s="73">
        <f t="shared" si="24"/>
        <v>60833333.333333336</v>
      </c>
      <c r="CO19" s="73">
        <f t="shared" si="24"/>
        <v>60833333.333333336</v>
      </c>
      <c r="CP19" s="73">
        <f t="shared" si="24"/>
        <v>60833333.333333336</v>
      </c>
      <c r="CQ19" s="73">
        <f t="shared" si="24"/>
        <v>60833333.333333336</v>
      </c>
      <c r="CR19" s="73">
        <f t="shared" si="24"/>
        <v>60833333.333333336</v>
      </c>
      <c r="CS19" s="73">
        <f t="shared" si="24"/>
        <v>60833333.333333336</v>
      </c>
      <c r="CT19" s="73">
        <f t="shared" si="24"/>
        <v>60833333.333333336</v>
      </c>
      <c r="CU19" s="73">
        <f t="shared" si="24"/>
        <v>60833333.333333336</v>
      </c>
      <c r="CV19" s="73">
        <f t="shared" si="24"/>
        <v>60833333.333333336</v>
      </c>
      <c r="CW19" s="73">
        <f t="shared" si="24"/>
        <v>60833333.333333336</v>
      </c>
      <c r="CX19" s="73">
        <f t="shared" si="21"/>
        <v>60833333.333333336</v>
      </c>
      <c r="CY19" s="73">
        <f t="shared" si="21"/>
        <v>60833333.333333336</v>
      </c>
      <c r="CZ19" s="73">
        <f t="shared" si="21"/>
        <v>60833333.333333336</v>
      </c>
      <c r="DA19" s="73">
        <f t="shared" si="21"/>
        <v>60833333.333333336</v>
      </c>
      <c r="DB19" s="73">
        <f t="shared" si="21"/>
        <v>60833333.333333336</v>
      </c>
      <c r="DC19" s="73">
        <f t="shared" si="21"/>
        <v>60833333.333333336</v>
      </c>
      <c r="DD19" s="73">
        <f t="shared" si="21"/>
        <v>60833333.333333336</v>
      </c>
      <c r="DE19" s="73">
        <f t="shared" si="21"/>
        <v>60833333.333333336</v>
      </c>
      <c r="DF19" s="73">
        <f t="shared" si="21"/>
        <v>60833333.333333336</v>
      </c>
      <c r="DG19" s="73">
        <f t="shared" si="21"/>
        <v>60833333.333333336</v>
      </c>
      <c r="DH19" s="73">
        <f t="shared" si="21"/>
        <v>60833333.333333336</v>
      </c>
      <c r="DI19" s="73">
        <f t="shared" si="21"/>
        <v>60833333.333333336</v>
      </c>
      <c r="DJ19" s="73">
        <f t="shared" si="21"/>
        <v>60833333.333333336</v>
      </c>
      <c r="DK19" s="73">
        <f t="shared" si="21"/>
        <v>0</v>
      </c>
      <c r="DL19" s="73">
        <f t="shared" si="21"/>
        <v>0</v>
      </c>
      <c r="DM19" s="73">
        <f t="shared" si="22"/>
        <v>0</v>
      </c>
      <c r="DN19" s="73">
        <f t="shared" si="22"/>
        <v>0</v>
      </c>
      <c r="DO19" s="73">
        <f t="shared" si="22"/>
        <v>0</v>
      </c>
      <c r="DP19" s="73">
        <f t="shared" si="22"/>
        <v>0</v>
      </c>
      <c r="DQ19" s="73">
        <f t="shared" si="22"/>
        <v>0</v>
      </c>
      <c r="DR19" s="73">
        <f t="shared" si="22"/>
        <v>0</v>
      </c>
      <c r="DS19" s="73">
        <f t="shared" si="22"/>
        <v>0</v>
      </c>
      <c r="DT19" s="73">
        <f t="shared" si="22"/>
        <v>0</v>
      </c>
      <c r="DU19" s="73">
        <f t="shared" si="22"/>
        <v>0</v>
      </c>
      <c r="DV19" s="73">
        <f t="shared" si="22"/>
        <v>0</v>
      </c>
      <c r="DW19" s="73">
        <f t="shared" si="22"/>
        <v>0</v>
      </c>
      <c r="DX19" s="73">
        <f t="shared" si="22"/>
        <v>0</v>
      </c>
      <c r="DY19" s="73">
        <f t="shared" si="22"/>
        <v>0</v>
      </c>
      <c r="DZ19" s="73">
        <f t="shared" si="22"/>
        <v>0</v>
      </c>
      <c r="EA19" s="73">
        <f t="shared" si="22"/>
        <v>0</v>
      </c>
      <c r="EB19" s="73">
        <f t="shared" si="22"/>
        <v>0</v>
      </c>
      <c r="EC19" s="73">
        <f t="shared" si="23"/>
        <v>0</v>
      </c>
      <c r="ED19" s="73">
        <f t="shared" si="15"/>
        <v>0</v>
      </c>
      <c r="EE19" s="73">
        <f t="shared" si="15"/>
        <v>0</v>
      </c>
      <c r="EF19" s="73">
        <f t="shared" si="15"/>
        <v>0</v>
      </c>
      <c r="EG19" s="73">
        <f t="shared" si="15"/>
        <v>0</v>
      </c>
      <c r="EH19" s="73">
        <f t="shared" si="15"/>
        <v>0</v>
      </c>
      <c r="EI19" s="73">
        <f t="shared" si="15"/>
        <v>0</v>
      </c>
      <c r="EJ19" s="73">
        <f t="shared" si="15"/>
        <v>0</v>
      </c>
      <c r="EK19" s="73">
        <f t="shared" si="15"/>
        <v>0</v>
      </c>
      <c r="EL19" s="73">
        <f t="shared" si="15"/>
        <v>0</v>
      </c>
      <c r="EM19" s="73">
        <f t="shared" si="15"/>
        <v>0</v>
      </c>
      <c r="EN19" s="73">
        <f t="shared" si="15"/>
        <v>0</v>
      </c>
      <c r="EO19" s="73">
        <f t="shared" si="15"/>
        <v>0</v>
      </c>
      <c r="EP19" s="73">
        <f t="shared" si="15"/>
        <v>0</v>
      </c>
      <c r="EQ19" s="73">
        <f t="shared" si="15"/>
        <v>0</v>
      </c>
      <c r="ER19" s="73">
        <f t="shared" si="15"/>
        <v>0</v>
      </c>
      <c r="ES19" s="73">
        <f t="shared" si="15"/>
        <v>0</v>
      </c>
      <c r="ET19" s="74">
        <f t="shared" si="15"/>
        <v>0</v>
      </c>
    </row>
    <row r="20" spans="1:150" x14ac:dyDescent="0.35">
      <c r="A20" s="56">
        <f t="shared" si="10"/>
        <v>19</v>
      </c>
      <c r="B20" t="s">
        <v>10</v>
      </c>
      <c r="C20" s="57">
        <f>'Paramètres du time series model'!$B$2</f>
        <v>45809</v>
      </c>
      <c r="D20" s="57">
        <f t="shared" si="8"/>
        <v>47542</v>
      </c>
      <c r="E20">
        <f t="shared" si="11"/>
        <v>57</v>
      </c>
      <c r="F20" s="64">
        <f>VLOOKUP(B20,'Paramètres du time series model'!$G$7:$I$10,3,FALSE)</f>
        <v>60833333.333333336</v>
      </c>
      <c r="G20" s="72">
        <f t="shared" si="9"/>
        <v>60833333.333333336</v>
      </c>
      <c r="H20" s="73">
        <f t="shared" si="9"/>
        <v>60833333.333333336</v>
      </c>
      <c r="I20" s="73">
        <f t="shared" si="9"/>
        <v>60833333.333333336</v>
      </c>
      <c r="J20" s="73">
        <f t="shared" si="9"/>
        <v>60833333.333333336</v>
      </c>
      <c r="K20" s="73">
        <f t="shared" si="9"/>
        <v>60833333.333333336</v>
      </c>
      <c r="L20" s="73">
        <f t="shared" si="9"/>
        <v>60833333.333333336</v>
      </c>
      <c r="M20" s="73">
        <f t="shared" si="9"/>
        <v>60833333.333333336</v>
      </c>
      <c r="N20" s="73">
        <f t="shared" si="9"/>
        <v>60833333.333333336</v>
      </c>
      <c r="O20" s="73">
        <f t="shared" si="9"/>
        <v>60833333.333333336</v>
      </c>
      <c r="P20" s="73">
        <f t="shared" si="9"/>
        <v>60833333.333333336</v>
      </c>
      <c r="Q20" s="73">
        <f t="shared" si="9"/>
        <v>60833333.333333336</v>
      </c>
      <c r="R20" s="73">
        <f t="shared" si="9"/>
        <v>60833333.333333336</v>
      </c>
      <c r="S20" s="73">
        <f t="shared" si="9"/>
        <v>60833333.333333336</v>
      </c>
      <c r="T20" s="73">
        <f t="shared" si="9"/>
        <v>60833333.333333336</v>
      </c>
      <c r="U20" s="73">
        <f t="shared" si="9"/>
        <v>60833333.333333336</v>
      </c>
      <c r="V20" s="73">
        <f t="shared" si="9"/>
        <v>60833333.333333336</v>
      </c>
      <c r="W20" s="73">
        <f t="shared" si="17"/>
        <v>60833333.333333336</v>
      </c>
      <c r="X20" s="73">
        <f t="shared" si="17"/>
        <v>60833333.333333336</v>
      </c>
      <c r="Y20" s="73">
        <f t="shared" si="17"/>
        <v>60833333.333333336</v>
      </c>
      <c r="Z20" s="73">
        <f t="shared" si="17"/>
        <v>60833333.333333336</v>
      </c>
      <c r="AA20" s="73">
        <f t="shared" si="17"/>
        <v>60833333.333333336</v>
      </c>
      <c r="AB20" s="73">
        <f t="shared" si="17"/>
        <v>60833333.333333336</v>
      </c>
      <c r="AC20" s="73">
        <f t="shared" si="17"/>
        <v>60833333.333333336</v>
      </c>
      <c r="AD20" s="73">
        <f t="shared" si="17"/>
        <v>60833333.333333336</v>
      </c>
      <c r="AE20" s="73">
        <f t="shared" si="17"/>
        <v>60833333.333333336</v>
      </c>
      <c r="AF20" s="73">
        <f t="shared" si="17"/>
        <v>60833333.333333336</v>
      </c>
      <c r="AG20" s="73">
        <f t="shared" si="17"/>
        <v>60833333.333333336</v>
      </c>
      <c r="AH20" s="73">
        <f t="shared" si="17"/>
        <v>60833333.333333336</v>
      </c>
      <c r="AI20" s="73">
        <f t="shared" si="17"/>
        <v>60833333.333333336</v>
      </c>
      <c r="AJ20" s="73">
        <f t="shared" si="17"/>
        <v>60833333.333333336</v>
      </c>
      <c r="AK20" s="73">
        <f t="shared" si="17"/>
        <v>60833333.333333336</v>
      </c>
      <c r="AL20" s="73">
        <f t="shared" si="17"/>
        <v>60833333.333333336</v>
      </c>
      <c r="AM20" s="73">
        <f t="shared" si="18"/>
        <v>60833333.333333336</v>
      </c>
      <c r="AN20" s="73">
        <f t="shared" si="18"/>
        <v>60833333.333333336</v>
      </c>
      <c r="AO20" s="73">
        <f t="shared" si="18"/>
        <v>60833333.333333336</v>
      </c>
      <c r="AP20" s="73">
        <f t="shared" si="18"/>
        <v>60833333.333333336</v>
      </c>
      <c r="AQ20" s="73">
        <f t="shared" si="18"/>
        <v>60833333.333333336</v>
      </c>
      <c r="AR20" s="73">
        <f t="shared" si="18"/>
        <v>60833333.333333336</v>
      </c>
      <c r="AS20" s="73">
        <f t="shared" si="18"/>
        <v>60833333.333333336</v>
      </c>
      <c r="AT20" s="73">
        <f t="shared" si="18"/>
        <v>60833333.333333336</v>
      </c>
      <c r="AU20" s="73">
        <f t="shared" si="18"/>
        <v>60833333.333333336</v>
      </c>
      <c r="AV20" s="73">
        <f t="shared" si="18"/>
        <v>60833333.333333336</v>
      </c>
      <c r="AW20" s="73">
        <f t="shared" si="18"/>
        <v>60833333.333333336</v>
      </c>
      <c r="AX20" s="73">
        <f t="shared" si="18"/>
        <v>60833333.333333336</v>
      </c>
      <c r="AY20" s="73">
        <f t="shared" si="18"/>
        <v>60833333.333333336</v>
      </c>
      <c r="AZ20" s="73">
        <f t="shared" si="18"/>
        <v>60833333.333333336</v>
      </c>
      <c r="BA20" s="73">
        <f t="shared" si="18"/>
        <v>60833333.333333336</v>
      </c>
      <c r="BB20" s="73">
        <f t="shared" si="18"/>
        <v>60833333.333333336</v>
      </c>
      <c r="BC20" s="73">
        <f t="shared" si="19"/>
        <v>60833333.333333336</v>
      </c>
      <c r="BD20" s="73">
        <f t="shared" si="19"/>
        <v>60833333.333333336</v>
      </c>
      <c r="BE20" s="73">
        <f t="shared" si="19"/>
        <v>60833333.333333336</v>
      </c>
      <c r="BF20" s="73">
        <f t="shared" si="19"/>
        <v>60833333.333333336</v>
      </c>
      <c r="BG20" s="73">
        <f t="shared" si="19"/>
        <v>60833333.333333336</v>
      </c>
      <c r="BH20" s="73">
        <f t="shared" si="19"/>
        <v>60833333.333333336</v>
      </c>
      <c r="BI20" s="73">
        <f t="shared" si="19"/>
        <v>60833333.333333336</v>
      </c>
      <c r="BJ20" s="73">
        <f t="shared" si="19"/>
        <v>60833333.333333336</v>
      </c>
      <c r="BK20" s="73">
        <f t="shared" si="19"/>
        <v>60833333.333333336</v>
      </c>
      <c r="BL20" s="73">
        <f t="shared" si="19"/>
        <v>60833333.333333336</v>
      </c>
      <c r="BM20" s="73">
        <f t="shared" si="19"/>
        <v>60833333.333333336</v>
      </c>
      <c r="BN20" s="73">
        <f t="shared" si="19"/>
        <v>60833333.333333336</v>
      </c>
      <c r="BO20" s="73">
        <f t="shared" si="19"/>
        <v>60833333.333333336</v>
      </c>
      <c r="BP20" s="73">
        <f t="shared" si="19"/>
        <v>60833333.333333336</v>
      </c>
      <c r="BQ20" s="73">
        <f t="shared" si="19"/>
        <v>60833333.333333336</v>
      </c>
      <c r="BR20" s="73">
        <f t="shared" si="19"/>
        <v>60833333.333333336</v>
      </c>
      <c r="BS20" s="73">
        <f t="shared" si="20"/>
        <v>60833333.333333336</v>
      </c>
      <c r="BT20" s="73">
        <f t="shared" si="20"/>
        <v>60833333.333333336</v>
      </c>
      <c r="BU20" s="73">
        <f t="shared" si="20"/>
        <v>60833333.333333336</v>
      </c>
      <c r="BV20" s="73">
        <f t="shared" si="20"/>
        <v>60833333.333333336</v>
      </c>
      <c r="BW20" s="73">
        <f t="shared" si="20"/>
        <v>60833333.333333336</v>
      </c>
      <c r="BX20" s="73">
        <f t="shared" si="20"/>
        <v>60833333.333333336</v>
      </c>
      <c r="BY20" s="73">
        <f t="shared" si="20"/>
        <v>60833333.333333336</v>
      </c>
      <c r="BZ20" s="73">
        <f t="shared" si="20"/>
        <v>60833333.333333336</v>
      </c>
      <c r="CA20" s="73">
        <f t="shared" si="20"/>
        <v>60833333.333333336</v>
      </c>
      <c r="CB20" s="73">
        <f t="shared" si="20"/>
        <v>60833333.333333336</v>
      </c>
      <c r="CC20" s="73">
        <f t="shared" si="20"/>
        <v>60833333.333333336</v>
      </c>
      <c r="CD20" s="73">
        <f t="shared" si="20"/>
        <v>60833333.333333336</v>
      </c>
      <c r="CE20" s="73">
        <f t="shared" si="20"/>
        <v>60833333.333333336</v>
      </c>
      <c r="CF20" s="73">
        <f t="shared" si="20"/>
        <v>60833333.333333336</v>
      </c>
      <c r="CG20" s="73">
        <f t="shared" si="20"/>
        <v>60833333.333333336</v>
      </c>
      <c r="CH20" s="73">
        <f t="shared" si="20"/>
        <v>60833333.333333336</v>
      </c>
      <c r="CI20" s="73">
        <f t="shared" si="24"/>
        <v>60833333.333333336</v>
      </c>
      <c r="CJ20" s="73">
        <f t="shared" si="24"/>
        <v>60833333.333333336</v>
      </c>
      <c r="CK20" s="73">
        <f t="shared" si="24"/>
        <v>60833333.333333336</v>
      </c>
      <c r="CL20" s="73">
        <f t="shared" si="24"/>
        <v>60833333.333333336</v>
      </c>
      <c r="CM20" s="73">
        <f t="shared" si="24"/>
        <v>60833333.333333336</v>
      </c>
      <c r="CN20" s="73">
        <f t="shared" si="24"/>
        <v>60833333.333333336</v>
      </c>
      <c r="CO20" s="73">
        <f t="shared" si="24"/>
        <v>60833333.333333336</v>
      </c>
      <c r="CP20" s="73">
        <f t="shared" si="24"/>
        <v>60833333.333333336</v>
      </c>
      <c r="CQ20" s="73">
        <f t="shared" si="24"/>
        <v>60833333.333333336</v>
      </c>
      <c r="CR20" s="73">
        <f t="shared" si="24"/>
        <v>60833333.333333336</v>
      </c>
      <c r="CS20" s="73">
        <f t="shared" si="24"/>
        <v>60833333.333333336</v>
      </c>
      <c r="CT20" s="73">
        <f t="shared" si="24"/>
        <v>60833333.333333336</v>
      </c>
      <c r="CU20" s="73">
        <f t="shared" si="24"/>
        <v>60833333.333333336</v>
      </c>
      <c r="CV20" s="73">
        <f t="shared" si="24"/>
        <v>60833333.333333336</v>
      </c>
      <c r="CW20" s="73">
        <f t="shared" si="24"/>
        <v>60833333.333333336</v>
      </c>
      <c r="CX20" s="73">
        <f t="shared" si="21"/>
        <v>60833333.333333336</v>
      </c>
      <c r="CY20" s="73">
        <f t="shared" si="21"/>
        <v>60833333.333333336</v>
      </c>
      <c r="CZ20" s="73">
        <f t="shared" si="21"/>
        <v>60833333.333333336</v>
      </c>
      <c r="DA20" s="73">
        <f t="shared" si="21"/>
        <v>60833333.333333336</v>
      </c>
      <c r="DB20" s="73">
        <f t="shared" si="21"/>
        <v>60833333.333333336</v>
      </c>
      <c r="DC20" s="73">
        <f t="shared" si="21"/>
        <v>60833333.333333336</v>
      </c>
      <c r="DD20" s="73">
        <f t="shared" si="21"/>
        <v>60833333.333333336</v>
      </c>
      <c r="DE20" s="73">
        <f t="shared" si="21"/>
        <v>60833333.333333336</v>
      </c>
      <c r="DF20" s="73">
        <f t="shared" si="21"/>
        <v>60833333.333333336</v>
      </c>
      <c r="DG20" s="73">
        <f t="shared" si="21"/>
        <v>60833333.333333336</v>
      </c>
      <c r="DH20" s="73">
        <f t="shared" si="21"/>
        <v>60833333.333333336</v>
      </c>
      <c r="DI20" s="73">
        <f t="shared" si="21"/>
        <v>60833333.333333336</v>
      </c>
      <c r="DJ20" s="73">
        <f t="shared" si="21"/>
        <v>60833333.333333336</v>
      </c>
      <c r="DK20" s="73">
        <f t="shared" si="21"/>
        <v>60833333.333333336</v>
      </c>
      <c r="DL20" s="73">
        <f t="shared" si="21"/>
        <v>60833333.333333336</v>
      </c>
      <c r="DM20" s="73">
        <f t="shared" si="22"/>
        <v>60833333.333333336</v>
      </c>
      <c r="DN20" s="73">
        <f t="shared" si="22"/>
        <v>60833333.333333336</v>
      </c>
      <c r="DO20" s="73">
        <f t="shared" si="22"/>
        <v>60833333.333333336</v>
      </c>
      <c r="DP20" s="73">
        <f t="shared" si="22"/>
        <v>60833333.333333336</v>
      </c>
      <c r="DQ20" s="73">
        <f t="shared" si="22"/>
        <v>0</v>
      </c>
      <c r="DR20" s="73">
        <f t="shared" si="22"/>
        <v>0</v>
      </c>
      <c r="DS20" s="73">
        <f t="shared" si="22"/>
        <v>0</v>
      </c>
      <c r="DT20" s="73">
        <f t="shared" si="22"/>
        <v>0</v>
      </c>
      <c r="DU20" s="73">
        <f t="shared" si="22"/>
        <v>0</v>
      </c>
      <c r="DV20" s="73">
        <f t="shared" si="22"/>
        <v>0</v>
      </c>
      <c r="DW20" s="73">
        <f t="shared" si="22"/>
        <v>0</v>
      </c>
      <c r="DX20" s="73">
        <f t="shared" si="22"/>
        <v>0</v>
      </c>
      <c r="DY20" s="73">
        <f t="shared" si="22"/>
        <v>0</v>
      </c>
      <c r="DZ20" s="73">
        <f t="shared" si="22"/>
        <v>0</v>
      </c>
      <c r="EA20" s="73">
        <f t="shared" si="22"/>
        <v>0</v>
      </c>
      <c r="EB20" s="73">
        <f t="shared" si="22"/>
        <v>0</v>
      </c>
      <c r="EC20" s="73">
        <f t="shared" si="23"/>
        <v>0</v>
      </c>
      <c r="ED20" s="73">
        <f t="shared" si="15"/>
        <v>0</v>
      </c>
      <c r="EE20" s="73">
        <f t="shared" si="15"/>
        <v>0</v>
      </c>
      <c r="EF20" s="73">
        <f t="shared" si="15"/>
        <v>0</v>
      </c>
      <c r="EG20" s="73">
        <f t="shared" si="15"/>
        <v>0</v>
      </c>
      <c r="EH20" s="73">
        <f t="shared" si="15"/>
        <v>0</v>
      </c>
      <c r="EI20" s="73">
        <f t="shared" si="15"/>
        <v>0</v>
      </c>
      <c r="EJ20" s="73">
        <f t="shared" si="15"/>
        <v>0</v>
      </c>
      <c r="EK20" s="73">
        <f t="shared" si="15"/>
        <v>0</v>
      </c>
      <c r="EL20" s="73">
        <f t="shared" si="15"/>
        <v>0</v>
      </c>
      <c r="EM20" s="73">
        <f t="shared" si="15"/>
        <v>0</v>
      </c>
      <c r="EN20" s="73">
        <f t="shared" si="15"/>
        <v>0</v>
      </c>
      <c r="EO20" s="73">
        <f t="shared" si="15"/>
        <v>0</v>
      </c>
      <c r="EP20" s="73">
        <f t="shared" si="15"/>
        <v>0</v>
      </c>
      <c r="EQ20" s="73">
        <f t="shared" si="15"/>
        <v>0</v>
      </c>
      <c r="ER20" s="73">
        <f t="shared" si="15"/>
        <v>0</v>
      </c>
      <c r="ES20" s="73">
        <f t="shared" si="15"/>
        <v>0</v>
      </c>
      <c r="ET20" s="74">
        <f t="shared" si="15"/>
        <v>0</v>
      </c>
    </row>
    <row r="21" spans="1:150" x14ac:dyDescent="0.35">
      <c r="A21" s="56">
        <f t="shared" si="10"/>
        <v>20</v>
      </c>
      <c r="B21" t="s">
        <v>10</v>
      </c>
      <c r="C21" s="57">
        <f>'Paramètres du time series model'!$B$2</f>
        <v>45809</v>
      </c>
      <c r="D21" s="57">
        <f t="shared" si="8"/>
        <v>47634</v>
      </c>
      <c r="E21">
        <f t="shared" si="11"/>
        <v>60</v>
      </c>
      <c r="F21" s="64">
        <f>VLOOKUP(B21,'Paramètres du time series model'!$G$7:$I$10,3,FALSE)</f>
        <v>60833333.333333336</v>
      </c>
      <c r="G21" s="72">
        <f t="shared" si="9"/>
        <v>60833333.333333336</v>
      </c>
      <c r="H21" s="73">
        <f t="shared" si="9"/>
        <v>60833333.333333336</v>
      </c>
      <c r="I21" s="73">
        <f t="shared" si="9"/>
        <v>60833333.333333336</v>
      </c>
      <c r="J21" s="73">
        <f t="shared" si="9"/>
        <v>60833333.333333336</v>
      </c>
      <c r="K21" s="73">
        <f t="shared" si="9"/>
        <v>60833333.333333336</v>
      </c>
      <c r="L21" s="73">
        <f t="shared" si="9"/>
        <v>60833333.333333336</v>
      </c>
      <c r="M21" s="73">
        <f t="shared" si="9"/>
        <v>60833333.333333336</v>
      </c>
      <c r="N21" s="73">
        <f t="shared" si="9"/>
        <v>60833333.333333336</v>
      </c>
      <c r="O21" s="73">
        <f t="shared" si="9"/>
        <v>60833333.333333336</v>
      </c>
      <c r="P21" s="73">
        <f t="shared" si="9"/>
        <v>60833333.333333336</v>
      </c>
      <c r="Q21" s="73">
        <f t="shared" si="9"/>
        <v>60833333.333333336</v>
      </c>
      <c r="R21" s="73">
        <f t="shared" si="9"/>
        <v>60833333.333333336</v>
      </c>
      <c r="S21" s="73">
        <f t="shared" ref="S21:V21" si="25">IF($D21&gt;=S$1,$F21,0)</f>
        <v>60833333.333333336</v>
      </c>
      <c r="T21" s="73">
        <f t="shared" si="25"/>
        <v>60833333.333333336</v>
      </c>
      <c r="U21" s="73">
        <f t="shared" si="25"/>
        <v>60833333.333333336</v>
      </c>
      <c r="V21" s="73">
        <f t="shared" si="25"/>
        <v>60833333.333333336</v>
      </c>
      <c r="W21" s="73">
        <f t="shared" si="17"/>
        <v>60833333.333333336</v>
      </c>
      <c r="X21" s="73">
        <f t="shared" si="17"/>
        <v>60833333.333333336</v>
      </c>
      <c r="Y21" s="73">
        <f t="shared" si="17"/>
        <v>60833333.333333336</v>
      </c>
      <c r="Z21" s="73">
        <f t="shared" si="17"/>
        <v>60833333.333333336</v>
      </c>
      <c r="AA21" s="73">
        <f t="shared" si="17"/>
        <v>60833333.333333336</v>
      </c>
      <c r="AB21" s="73">
        <f t="shared" si="17"/>
        <v>60833333.333333336</v>
      </c>
      <c r="AC21" s="73">
        <f t="shared" si="17"/>
        <v>60833333.333333336</v>
      </c>
      <c r="AD21" s="73">
        <f t="shared" si="17"/>
        <v>60833333.333333336</v>
      </c>
      <c r="AE21" s="73">
        <f t="shared" si="17"/>
        <v>60833333.333333336</v>
      </c>
      <c r="AF21" s="73">
        <f t="shared" si="17"/>
        <v>60833333.333333336</v>
      </c>
      <c r="AG21" s="73">
        <f t="shared" si="17"/>
        <v>60833333.333333336</v>
      </c>
      <c r="AH21" s="73">
        <f t="shared" si="17"/>
        <v>60833333.333333336</v>
      </c>
      <c r="AI21" s="73">
        <f t="shared" si="17"/>
        <v>60833333.333333336</v>
      </c>
      <c r="AJ21" s="73">
        <f t="shared" si="17"/>
        <v>60833333.333333336</v>
      </c>
      <c r="AK21" s="73">
        <f t="shared" si="17"/>
        <v>60833333.333333336</v>
      </c>
      <c r="AL21" s="73">
        <f t="shared" si="17"/>
        <v>60833333.333333336</v>
      </c>
      <c r="AM21" s="73">
        <f t="shared" si="18"/>
        <v>60833333.333333336</v>
      </c>
      <c r="AN21" s="73">
        <f t="shared" si="18"/>
        <v>60833333.333333336</v>
      </c>
      <c r="AO21" s="73">
        <f t="shared" si="18"/>
        <v>60833333.333333336</v>
      </c>
      <c r="AP21" s="73">
        <f t="shared" si="18"/>
        <v>60833333.333333336</v>
      </c>
      <c r="AQ21" s="73">
        <f t="shared" si="18"/>
        <v>60833333.333333336</v>
      </c>
      <c r="AR21" s="73">
        <f t="shared" si="18"/>
        <v>60833333.333333336</v>
      </c>
      <c r="AS21" s="73">
        <f t="shared" si="18"/>
        <v>60833333.333333336</v>
      </c>
      <c r="AT21" s="73">
        <f t="shared" si="18"/>
        <v>60833333.333333336</v>
      </c>
      <c r="AU21" s="73">
        <f t="shared" si="18"/>
        <v>60833333.333333336</v>
      </c>
      <c r="AV21" s="73">
        <f t="shared" si="18"/>
        <v>60833333.333333336</v>
      </c>
      <c r="AW21" s="73">
        <f t="shared" si="18"/>
        <v>60833333.333333336</v>
      </c>
      <c r="AX21" s="73">
        <f t="shared" si="18"/>
        <v>60833333.333333336</v>
      </c>
      <c r="AY21" s="73">
        <f t="shared" si="18"/>
        <v>60833333.333333336</v>
      </c>
      <c r="AZ21" s="73">
        <f t="shared" si="18"/>
        <v>60833333.333333336</v>
      </c>
      <c r="BA21" s="73">
        <f t="shared" si="18"/>
        <v>60833333.333333336</v>
      </c>
      <c r="BB21" s="73">
        <f t="shared" si="18"/>
        <v>60833333.333333336</v>
      </c>
      <c r="BC21" s="73">
        <f t="shared" si="19"/>
        <v>60833333.333333336</v>
      </c>
      <c r="BD21" s="73">
        <f t="shared" si="19"/>
        <v>60833333.333333336</v>
      </c>
      <c r="BE21" s="73">
        <f t="shared" si="19"/>
        <v>60833333.333333336</v>
      </c>
      <c r="BF21" s="73">
        <f t="shared" si="19"/>
        <v>60833333.333333336</v>
      </c>
      <c r="BG21" s="73">
        <f t="shared" si="19"/>
        <v>60833333.333333336</v>
      </c>
      <c r="BH21" s="73">
        <f t="shared" si="19"/>
        <v>60833333.333333336</v>
      </c>
      <c r="BI21" s="73">
        <f t="shared" si="19"/>
        <v>60833333.333333336</v>
      </c>
      <c r="BJ21" s="73">
        <f t="shared" si="19"/>
        <v>60833333.333333336</v>
      </c>
      <c r="BK21" s="73">
        <f t="shared" si="19"/>
        <v>60833333.333333336</v>
      </c>
      <c r="BL21" s="73">
        <f t="shared" si="19"/>
        <v>60833333.333333336</v>
      </c>
      <c r="BM21" s="73">
        <f t="shared" si="19"/>
        <v>60833333.333333336</v>
      </c>
      <c r="BN21" s="73">
        <f t="shared" si="19"/>
        <v>60833333.333333336</v>
      </c>
      <c r="BO21" s="73">
        <f t="shared" si="19"/>
        <v>60833333.333333336</v>
      </c>
      <c r="BP21" s="73">
        <f t="shared" si="19"/>
        <v>60833333.333333336</v>
      </c>
      <c r="BQ21" s="73">
        <f t="shared" si="19"/>
        <v>60833333.333333336</v>
      </c>
      <c r="BR21" s="73">
        <f t="shared" si="19"/>
        <v>60833333.333333336</v>
      </c>
      <c r="BS21" s="73">
        <f t="shared" si="20"/>
        <v>60833333.333333336</v>
      </c>
      <c r="BT21" s="73">
        <f t="shared" si="20"/>
        <v>60833333.333333336</v>
      </c>
      <c r="BU21" s="73">
        <f t="shared" si="20"/>
        <v>60833333.333333336</v>
      </c>
      <c r="BV21" s="73">
        <f t="shared" si="20"/>
        <v>60833333.333333336</v>
      </c>
      <c r="BW21" s="73">
        <f t="shared" si="20"/>
        <v>60833333.333333336</v>
      </c>
      <c r="BX21" s="73">
        <f t="shared" si="20"/>
        <v>60833333.333333336</v>
      </c>
      <c r="BY21" s="73">
        <f t="shared" si="20"/>
        <v>60833333.333333336</v>
      </c>
      <c r="BZ21" s="73">
        <f t="shared" si="20"/>
        <v>60833333.333333336</v>
      </c>
      <c r="CA21" s="73">
        <f t="shared" si="20"/>
        <v>60833333.333333336</v>
      </c>
      <c r="CB21" s="73">
        <f t="shared" si="20"/>
        <v>60833333.333333336</v>
      </c>
      <c r="CC21" s="73">
        <f t="shared" si="20"/>
        <v>60833333.333333336</v>
      </c>
      <c r="CD21" s="73">
        <f t="shared" si="20"/>
        <v>60833333.333333336</v>
      </c>
      <c r="CE21" s="73">
        <f t="shared" si="20"/>
        <v>60833333.333333336</v>
      </c>
      <c r="CF21" s="73">
        <f t="shared" si="20"/>
        <v>60833333.333333336</v>
      </c>
      <c r="CG21" s="73">
        <f t="shared" si="20"/>
        <v>60833333.333333336</v>
      </c>
      <c r="CH21" s="73">
        <f t="shared" si="20"/>
        <v>60833333.333333336</v>
      </c>
      <c r="CI21" s="73">
        <f t="shared" si="24"/>
        <v>60833333.333333336</v>
      </c>
      <c r="CJ21" s="73">
        <f t="shared" si="24"/>
        <v>60833333.333333336</v>
      </c>
      <c r="CK21" s="73">
        <f t="shared" si="24"/>
        <v>60833333.333333336</v>
      </c>
      <c r="CL21" s="73">
        <f t="shared" si="24"/>
        <v>60833333.333333336</v>
      </c>
      <c r="CM21" s="73">
        <f t="shared" si="24"/>
        <v>60833333.333333336</v>
      </c>
      <c r="CN21" s="73">
        <f t="shared" si="24"/>
        <v>60833333.333333336</v>
      </c>
      <c r="CO21" s="73">
        <f t="shared" si="24"/>
        <v>60833333.333333336</v>
      </c>
      <c r="CP21" s="73">
        <f t="shared" si="24"/>
        <v>60833333.333333336</v>
      </c>
      <c r="CQ21" s="73">
        <f t="shared" si="24"/>
        <v>60833333.333333336</v>
      </c>
      <c r="CR21" s="73">
        <f t="shared" si="24"/>
        <v>60833333.333333336</v>
      </c>
      <c r="CS21" s="73">
        <f t="shared" si="24"/>
        <v>60833333.333333336</v>
      </c>
      <c r="CT21" s="73">
        <f t="shared" si="24"/>
        <v>60833333.333333336</v>
      </c>
      <c r="CU21" s="73">
        <f t="shared" si="24"/>
        <v>60833333.333333336</v>
      </c>
      <c r="CV21" s="73">
        <f t="shared" si="24"/>
        <v>60833333.333333336</v>
      </c>
      <c r="CW21" s="73">
        <f t="shared" si="24"/>
        <v>60833333.333333336</v>
      </c>
      <c r="CX21" s="73">
        <f t="shared" si="21"/>
        <v>60833333.333333336</v>
      </c>
      <c r="CY21" s="73">
        <f t="shared" si="21"/>
        <v>60833333.333333336</v>
      </c>
      <c r="CZ21" s="73">
        <f t="shared" si="21"/>
        <v>60833333.333333336</v>
      </c>
      <c r="DA21" s="73">
        <f t="shared" si="21"/>
        <v>60833333.333333336</v>
      </c>
      <c r="DB21" s="73">
        <f t="shared" si="21"/>
        <v>60833333.333333336</v>
      </c>
      <c r="DC21" s="73">
        <f t="shared" si="21"/>
        <v>60833333.333333336</v>
      </c>
      <c r="DD21" s="73">
        <f t="shared" si="21"/>
        <v>60833333.333333336</v>
      </c>
      <c r="DE21" s="73">
        <f t="shared" si="21"/>
        <v>60833333.333333336</v>
      </c>
      <c r="DF21" s="73">
        <f t="shared" si="21"/>
        <v>60833333.333333336</v>
      </c>
      <c r="DG21" s="73">
        <f t="shared" si="21"/>
        <v>60833333.333333336</v>
      </c>
      <c r="DH21" s="73">
        <f t="shared" si="21"/>
        <v>60833333.333333336</v>
      </c>
      <c r="DI21" s="73">
        <f t="shared" si="21"/>
        <v>60833333.333333336</v>
      </c>
      <c r="DJ21" s="73">
        <f t="shared" si="21"/>
        <v>60833333.333333336</v>
      </c>
      <c r="DK21" s="73">
        <f t="shared" si="21"/>
        <v>60833333.333333336</v>
      </c>
      <c r="DL21" s="73">
        <f t="shared" si="21"/>
        <v>60833333.333333336</v>
      </c>
      <c r="DM21" s="73">
        <f t="shared" si="22"/>
        <v>60833333.333333336</v>
      </c>
      <c r="DN21" s="73">
        <f t="shared" si="22"/>
        <v>60833333.333333336</v>
      </c>
      <c r="DO21" s="73">
        <f t="shared" si="22"/>
        <v>60833333.333333336</v>
      </c>
      <c r="DP21" s="73">
        <f t="shared" si="22"/>
        <v>60833333.333333336</v>
      </c>
      <c r="DQ21" s="73">
        <f t="shared" si="22"/>
        <v>60833333.333333336</v>
      </c>
      <c r="DR21" s="73">
        <f t="shared" si="22"/>
        <v>60833333.333333336</v>
      </c>
      <c r="DS21" s="73">
        <f t="shared" si="22"/>
        <v>60833333.333333336</v>
      </c>
      <c r="DT21" s="73">
        <f t="shared" si="22"/>
        <v>60833333.333333336</v>
      </c>
      <c r="DU21" s="73">
        <f t="shared" si="22"/>
        <v>60833333.333333336</v>
      </c>
      <c r="DV21" s="73">
        <f t="shared" si="22"/>
        <v>60833333.333333336</v>
      </c>
      <c r="DW21" s="73">
        <f t="shared" si="22"/>
        <v>0</v>
      </c>
      <c r="DX21" s="73">
        <f t="shared" si="22"/>
        <v>0</v>
      </c>
      <c r="DY21" s="73">
        <f t="shared" si="22"/>
        <v>0</v>
      </c>
      <c r="DZ21" s="73">
        <f t="shared" si="22"/>
        <v>0</v>
      </c>
      <c r="EA21" s="73">
        <f t="shared" si="22"/>
        <v>0</v>
      </c>
      <c r="EB21" s="73">
        <f t="shared" si="22"/>
        <v>0</v>
      </c>
      <c r="EC21" s="73">
        <f t="shared" si="23"/>
        <v>0</v>
      </c>
      <c r="ED21" s="73">
        <f t="shared" si="15"/>
        <v>0</v>
      </c>
      <c r="EE21" s="73">
        <f t="shared" si="15"/>
        <v>0</v>
      </c>
      <c r="EF21" s="73">
        <f t="shared" si="15"/>
        <v>0</v>
      </c>
      <c r="EG21" s="73">
        <f t="shared" si="15"/>
        <v>0</v>
      </c>
      <c r="EH21" s="73">
        <f t="shared" si="15"/>
        <v>0</v>
      </c>
      <c r="EI21" s="73">
        <f t="shared" si="15"/>
        <v>0</v>
      </c>
      <c r="EJ21" s="73">
        <f t="shared" si="15"/>
        <v>0</v>
      </c>
      <c r="EK21" s="73">
        <f t="shared" si="15"/>
        <v>0</v>
      </c>
      <c r="EL21" s="73">
        <f t="shared" si="15"/>
        <v>0</v>
      </c>
      <c r="EM21" s="73">
        <f t="shared" si="15"/>
        <v>0</v>
      </c>
      <c r="EN21" s="73">
        <f t="shared" si="15"/>
        <v>0</v>
      </c>
      <c r="EO21" s="73">
        <f t="shared" si="15"/>
        <v>0</v>
      </c>
      <c r="EP21" s="73">
        <f t="shared" si="15"/>
        <v>0</v>
      </c>
      <c r="EQ21" s="73">
        <f t="shared" si="15"/>
        <v>0</v>
      </c>
      <c r="ER21" s="73">
        <f t="shared" si="15"/>
        <v>0</v>
      </c>
      <c r="ES21" s="73">
        <f t="shared" si="15"/>
        <v>0</v>
      </c>
      <c r="ET21" s="74">
        <f t="shared" si="15"/>
        <v>0</v>
      </c>
    </row>
    <row r="22" spans="1:150" x14ac:dyDescent="0.35">
      <c r="A22" s="56">
        <f t="shared" si="10"/>
        <v>21</v>
      </c>
      <c r="B22" t="s">
        <v>10</v>
      </c>
      <c r="C22" s="57">
        <f>'Paramètres du time series model'!$B$2</f>
        <v>45809</v>
      </c>
      <c r="D22" s="57">
        <f t="shared" si="8"/>
        <v>47726</v>
      </c>
      <c r="E22">
        <f t="shared" si="11"/>
        <v>63</v>
      </c>
      <c r="F22" s="64">
        <f>VLOOKUP(B22,'Paramètres du time series model'!$G$7:$I$10,3,FALSE)</f>
        <v>60833333.333333336</v>
      </c>
      <c r="G22" s="72">
        <f t="shared" ref="G22:V25" si="26">IF($D22&gt;=G$1,$F22,0)</f>
        <v>60833333.333333336</v>
      </c>
      <c r="H22" s="73">
        <f t="shared" si="26"/>
        <v>60833333.333333336</v>
      </c>
      <c r="I22" s="73">
        <f t="shared" si="26"/>
        <v>60833333.333333336</v>
      </c>
      <c r="J22" s="73">
        <f t="shared" si="26"/>
        <v>60833333.333333336</v>
      </c>
      <c r="K22" s="73">
        <f t="shared" si="26"/>
        <v>60833333.333333336</v>
      </c>
      <c r="L22" s="73">
        <f t="shared" si="26"/>
        <v>60833333.333333336</v>
      </c>
      <c r="M22" s="73">
        <f t="shared" si="26"/>
        <v>60833333.333333336</v>
      </c>
      <c r="N22" s="73">
        <f t="shared" si="26"/>
        <v>60833333.333333336</v>
      </c>
      <c r="O22" s="73">
        <f t="shared" si="26"/>
        <v>60833333.333333336</v>
      </c>
      <c r="P22" s="73">
        <f t="shared" si="26"/>
        <v>60833333.333333336</v>
      </c>
      <c r="Q22" s="73">
        <f t="shared" si="26"/>
        <v>60833333.333333336</v>
      </c>
      <c r="R22" s="73">
        <f t="shared" si="26"/>
        <v>60833333.333333336</v>
      </c>
      <c r="S22" s="73">
        <f t="shared" si="26"/>
        <v>60833333.333333336</v>
      </c>
      <c r="T22" s="73">
        <f t="shared" si="26"/>
        <v>60833333.333333336</v>
      </c>
      <c r="U22" s="73">
        <f t="shared" si="26"/>
        <v>60833333.333333336</v>
      </c>
      <c r="V22" s="73">
        <f t="shared" si="26"/>
        <v>60833333.333333336</v>
      </c>
      <c r="W22" s="73">
        <f t="shared" si="17"/>
        <v>60833333.333333336</v>
      </c>
      <c r="X22" s="73">
        <f t="shared" si="17"/>
        <v>60833333.333333336</v>
      </c>
      <c r="Y22" s="73">
        <f t="shared" si="17"/>
        <v>60833333.333333336</v>
      </c>
      <c r="Z22" s="73">
        <f t="shared" si="17"/>
        <v>60833333.333333336</v>
      </c>
      <c r="AA22" s="73">
        <f t="shared" si="17"/>
        <v>60833333.333333336</v>
      </c>
      <c r="AB22" s="73">
        <f t="shared" si="17"/>
        <v>60833333.333333336</v>
      </c>
      <c r="AC22" s="73">
        <f t="shared" si="17"/>
        <v>60833333.333333336</v>
      </c>
      <c r="AD22" s="73">
        <f t="shared" si="17"/>
        <v>60833333.333333336</v>
      </c>
      <c r="AE22" s="73">
        <f t="shared" si="17"/>
        <v>60833333.333333336</v>
      </c>
      <c r="AF22" s="73">
        <f t="shared" si="17"/>
        <v>60833333.333333336</v>
      </c>
      <c r="AG22" s="73">
        <f t="shared" si="17"/>
        <v>60833333.333333336</v>
      </c>
      <c r="AH22" s="73">
        <f t="shared" si="17"/>
        <v>60833333.333333336</v>
      </c>
      <c r="AI22" s="73">
        <f t="shared" si="17"/>
        <v>60833333.333333336</v>
      </c>
      <c r="AJ22" s="73">
        <f t="shared" si="17"/>
        <v>60833333.333333336</v>
      </c>
      <c r="AK22" s="73">
        <f t="shared" si="17"/>
        <v>60833333.333333336</v>
      </c>
      <c r="AL22" s="73">
        <f t="shared" si="17"/>
        <v>60833333.333333336</v>
      </c>
      <c r="AM22" s="73">
        <f t="shared" si="18"/>
        <v>60833333.333333336</v>
      </c>
      <c r="AN22" s="73">
        <f t="shared" si="18"/>
        <v>60833333.333333336</v>
      </c>
      <c r="AO22" s="73">
        <f t="shared" si="18"/>
        <v>60833333.333333336</v>
      </c>
      <c r="AP22" s="73">
        <f t="shared" si="18"/>
        <v>60833333.333333336</v>
      </c>
      <c r="AQ22" s="73">
        <f t="shared" si="18"/>
        <v>60833333.333333336</v>
      </c>
      <c r="AR22" s="73">
        <f t="shared" si="18"/>
        <v>60833333.333333336</v>
      </c>
      <c r="AS22" s="73">
        <f t="shared" si="18"/>
        <v>60833333.333333336</v>
      </c>
      <c r="AT22" s="73">
        <f t="shared" si="18"/>
        <v>60833333.333333336</v>
      </c>
      <c r="AU22" s="73">
        <f t="shared" si="18"/>
        <v>60833333.333333336</v>
      </c>
      <c r="AV22" s="73">
        <f t="shared" si="18"/>
        <v>60833333.333333336</v>
      </c>
      <c r="AW22" s="73">
        <f t="shared" si="18"/>
        <v>60833333.333333336</v>
      </c>
      <c r="AX22" s="73">
        <f t="shared" si="18"/>
        <v>60833333.333333336</v>
      </c>
      <c r="AY22" s="73">
        <f t="shared" si="18"/>
        <v>60833333.333333336</v>
      </c>
      <c r="AZ22" s="73">
        <f t="shared" si="18"/>
        <v>60833333.333333336</v>
      </c>
      <c r="BA22" s="73">
        <f t="shared" si="18"/>
        <v>60833333.333333336</v>
      </c>
      <c r="BB22" s="73">
        <f t="shared" si="18"/>
        <v>60833333.333333336</v>
      </c>
      <c r="BC22" s="73">
        <f t="shared" si="19"/>
        <v>60833333.333333336</v>
      </c>
      <c r="BD22" s="73">
        <f t="shared" si="19"/>
        <v>60833333.333333336</v>
      </c>
      <c r="BE22" s="73">
        <f t="shared" si="19"/>
        <v>60833333.333333336</v>
      </c>
      <c r="BF22" s="73">
        <f t="shared" si="19"/>
        <v>60833333.333333336</v>
      </c>
      <c r="BG22" s="73">
        <f t="shared" si="19"/>
        <v>60833333.333333336</v>
      </c>
      <c r="BH22" s="73">
        <f t="shared" si="19"/>
        <v>60833333.333333336</v>
      </c>
      <c r="BI22" s="73">
        <f t="shared" si="19"/>
        <v>60833333.333333336</v>
      </c>
      <c r="BJ22" s="73">
        <f t="shared" si="19"/>
        <v>60833333.333333336</v>
      </c>
      <c r="BK22" s="73">
        <f t="shared" si="19"/>
        <v>60833333.333333336</v>
      </c>
      <c r="BL22" s="73">
        <f t="shared" si="19"/>
        <v>60833333.333333336</v>
      </c>
      <c r="BM22" s="73">
        <f t="shared" si="19"/>
        <v>60833333.333333336</v>
      </c>
      <c r="BN22" s="73">
        <f t="shared" si="19"/>
        <v>60833333.333333336</v>
      </c>
      <c r="BO22" s="73">
        <f t="shared" si="19"/>
        <v>60833333.333333336</v>
      </c>
      <c r="BP22" s="73">
        <f t="shared" si="19"/>
        <v>60833333.333333336</v>
      </c>
      <c r="BQ22" s="73">
        <f t="shared" si="19"/>
        <v>60833333.333333336</v>
      </c>
      <c r="BR22" s="73">
        <f t="shared" si="19"/>
        <v>60833333.333333336</v>
      </c>
      <c r="BS22" s="73">
        <f t="shared" si="20"/>
        <v>60833333.333333336</v>
      </c>
      <c r="BT22" s="73">
        <f t="shared" si="20"/>
        <v>60833333.333333336</v>
      </c>
      <c r="BU22" s="73">
        <f t="shared" si="20"/>
        <v>60833333.333333336</v>
      </c>
      <c r="BV22" s="73">
        <f t="shared" si="20"/>
        <v>60833333.333333336</v>
      </c>
      <c r="BW22" s="73">
        <f t="shared" si="20"/>
        <v>60833333.333333336</v>
      </c>
      <c r="BX22" s="73">
        <f t="shared" si="20"/>
        <v>60833333.333333336</v>
      </c>
      <c r="BY22" s="73">
        <f t="shared" si="20"/>
        <v>60833333.333333336</v>
      </c>
      <c r="BZ22" s="73">
        <f t="shared" si="20"/>
        <v>60833333.333333336</v>
      </c>
      <c r="CA22" s="73">
        <f t="shared" si="20"/>
        <v>60833333.333333336</v>
      </c>
      <c r="CB22" s="73">
        <f t="shared" si="20"/>
        <v>60833333.333333336</v>
      </c>
      <c r="CC22" s="73">
        <f t="shared" si="20"/>
        <v>60833333.333333336</v>
      </c>
      <c r="CD22" s="73">
        <f t="shared" si="20"/>
        <v>60833333.333333336</v>
      </c>
      <c r="CE22" s="73">
        <f t="shared" si="20"/>
        <v>60833333.333333336</v>
      </c>
      <c r="CF22" s="73">
        <f t="shared" si="20"/>
        <v>60833333.333333336</v>
      </c>
      <c r="CG22" s="73">
        <f t="shared" si="20"/>
        <v>60833333.333333336</v>
      </c>
      <c r="CH22" s="73">
        <f t="shared" si="20"/>
        <v>60833333.333333336</v>
      </c>
      <c r="CI22" s="73">
        <f t="shared" si="24"/>
        <v>60833333.333333336</v>
      </c>
      <c r="CJ22" s="73">
        <f t="shared" si="24"/>
        <v>60833333.333333336</v>
      </c>
      <c r="CK22" s="73">
        <f t="shared" si="24"/>
        <v>60833333.333333336</v>
      </c>
      <c r="CL22" s="73">
        <f t="shared" si="24"/>
        <v>60833333.333333336</v>
      </c>
      <c r="CM22" s="73">
        <f t="shared" si="24"/>
        <v>60833333.333333336</v>
      </c>
      <c r="CN22" s="73">
        <f t="shared" si="24"/>
        <v>60833333.333333336</v>
      </c>
      <c r="CO22" s="73">
        <f t="shared" si="24"/>
        <v>60833333.333333336</v>
      </c>
      <c r="CP22" s="73">
        <f t="shared" si="24"/>
        <v>60833333.333333336</v>
      </c>
      <c r="CQ22" s="73">
        <f t="shared" si="24"/>
        <v>60833333.333333336</v>
      </c>
      <c r="CR22" s="73">
        <f t="shared" si="24"/>
        <v>60833333.333333336</v>
      </c>
      <c r="CS22" s="73">
        <f t="shared" si="24"/>
        <v>60833333.333333336</v>
      </c>
      <c r="CT22" s="73">
        <f t="shared" si="24"/>
        <v>60833333.333333336</v>
      </c>
      <c r="CU22" s="73">
        <f t="shared" si="24"/>
        <v>60833333.333333336</v>
      </c>
      <c r="CV22" s="73">
        <f t="shared" si="24"/>
        <v>60833333.333333336</v>
      </c>
      <c r="CW22" s="73">
        <f t="shared" si="24"/>
        <v>60833333.333333336</v>
      </c>
      <c r="CX22" s="73">
        <f t="shared" si="21"/>
        <v>60833333.333333336</v>
      </c>
      <c r="CY22" s="73">
        <f t="shared" si="21"/>
        <v>60833333.333333336</v>
      </c>
      <c r="CZ22" s="73">
        <f t="shared" si="21"/>
        <v>60833333.333333336</v>
      </c>
      <c r="DA22" s="73">
        <f t="shared" si="21"/>
        <v>60833333.333333336</v>
      </c>
      <c r="DB22" s="73">
        <f t="shared" si="21"/>
        <v>60833333.333333336</v>
      </c>
      <c r="DC22" s="73">
        <f t="shared" si="21"/>
        <v>60833333.333333336</v>
      </c>
      <c r="DD22" s="73">
        <f t="shared" si="21"/>
        <v>60833333.333333336</v>
      </c>
      <c r="DE22" s="73">
        <f t="shared" si="21"/>
        <v>60833333.333333336</v>
      </c>
      <c r="DF22" s="73">
        <f t="shared" si="21"/>
        <v>60833333.333333336</v>
      </c>
      <c r="DG22" s="73">
        <f t="shared" si="21"/>
        <v>60833333.333333336</v>
      </c>
      <c r="DH22" s="73">
        <f t="shared" si="21"/>
        <v>60833333.333333336</v>
      </c>
      <c r="DI22" s="73">
        <f t="shared" si="21"/>
        <v>60833333.333333336</v>
      </c>
      <c r="DJ22" s="73">
        <f t="shared" si="21"/>
        <v>60833333.333333336</v>
      </c>
      <c r="DK22" s="73">
        <f t="shared" si="21"/>
        <v>60833333.333333336</v>
      </c>
      <c r="DL22" s="73">
        <f t="shared" si="21"/>
        <v>60833333.333333336</v>
      </c>
      <c r="DM22" s="73">
        <f t="shared" si="22"/>
        <v>60833333.333333336</v>
      </c>
      <c r="DN22" s="73">
        <f t="shared" si="22"/>
        <v>60833333.333333336</v>
      </c>
      <c r="DO22" s="73">
        <f t="shared" si="22"/>
        <v>60833333.333333336</v>
      </c>
      <c r="DP22" s="73">
        <f t="shared" si="22"/>
        <v>60833333.333333336</v>
      </c>
      <c r="DQ22" s="73">
        <f t="shared" si="22"/>
        <v>60833333.333333336</v>
      </c>
      <c r="DR22" s="73">
        <f t="shared" si="22"/>
        <v>60833333.333333336</v>
      </c>
      <c r="DS22" s="73">
        <f t="shared" si="22"/>
        <v>60833333.333333336</v>
      </c>
      <c r="DT22" s="73">
        <f t="shared" si="22"/>
        <v>60833333.333333336</v>
      </c>
      <c r="DU22" s="73">
        <f t="shared" si="22"/>
        <v>60833333.333333336</v>
      </c>
      <c r="DV22" s="73">
        <f t="shared" si="22"/>
        <v>60833333.333333336</v>
      </c>
      <c r="DW22" s="73">
        <f t="shared" si="22"/>
        <v>60833333.333333336</v>
      </c>
      <c r="DX22" s="73">
        <f t="shared" si="22"/>
        <v>60833333.333333336</v>
      </c>
      <c r="DY22" s="73">
        <f t="shared" si="22"/>
        <v>60833333.333333336</v>
      </c>
      <c r="DZ22" s="73">
        <f t="shared" si="22"/>
        <v>60833333.333333336</v>
      </c>
      <c r="EA22" s="73">
        <f t="shared" si="22"/>
        <v>60833333.333333336</v>
      </c>
      <c r="EB22" s="73">
        <f t="shared" si="22"/>
        <v>60833333.333333336</v>
      </c>
      <c r="EC22" s="73">
        <f t="shared" si="23"/>
        <v>0</v>
      </c>
      <c r="ED22" s="73">
        <f t="shared" si="23"/>
        <v>0</v>
      </c>
      <c r="EE22" s="73">
        <f t="shared" si="23"/>
        <v>0</v>
      </c>
      <c r="EF22" s="73">
        <f t="shared" si="23"/>
        <v>0</v>
      </c>
      <c r="EG22" s="73">
        <f t="shared" si="23"/>
        <v>0</v>
      </c>
      <c r="EH22" s="73">
        <f t="shared" si="23"/>
        <v>0</v>
      </c>
      <c r="EI22" s="73">
        <f t="shared" si="23"/>
        <v>0</v>
      </c>
      <c r="EJ22" s="73">
        <f t="shared" si="23"/>
        <v>0</v>
      </c>
      <c r="EK22" s="73">
        <f t="shared" si="23"/>
        <v>0</v>
      </c>
      <c r="EL22" s="73">
        <f t="shared" si="23"/>
        <v>0</v>
      </c>
      <c r="EM22" s="73">
        <f t="shared" si="23"/>
        <v>0</v>
      </c>
      <c r="EN22" s="73">
        <f t="shared" si="23"/>
        <v>0</v>
      </c>
      <c r="EO22" s="73">
        <f t="shared" si="23"/>
        <v>0</v>
      </c>
      <c r="EP22" s="73">
        <f t="shared" si="23"/>
        <v>0</v>
      </c>
      <c r="EQ22" s="73">
        <f t="shared" si="23"/>
        <v>0</v>
      </c>
      <c r="ER22" s="73">
        <f t="shared" si="23"/>
        <v>0</v>
      </c>
      <c r="ES22" s="73">
        <f t="shared" ref="ES22:ET25" si="27">IF($D22&gt;=ES$1,$F22,0)</f>
        <v>0</v>
      </c>
      <c r="ET22" s="74">
        <f t="shared" si="27"/>
        <v>0</v>
      </c>
    </row>
    <row r="23" spans="1:150" x14ac:dyDescent="0.35">
      <c r="A23" s="56">
        <f t="shared" si="10"/>
        <v>22</v>
      </c>
      <c r="B23" t="s">
        <v>10</v>
      </c>
      <c r="C23" s="57">
        <f>'Paramètres du time series model'!$B$2</f>
        <v>45809</v>
      </c>
      <c r="D23" s="57">
        <f t="shared" si="8"/>
        <v>47817</v>
      </c>
      <c r="E23">
        <f t="shared" si="11"/>
        <v>66</v>
      </c>
      <c r="F23" s="64">
        <f>VLOOKUP(B23,'Paramètres du time series model'!$G$7:$I$10,3,FALSE)</f>
        <v>60833333.333333336</v>
      </c>
      <c r="G23" s="72">
        <f t="shared" si="26"/>
        <v>60833333.333333336</v>
      </c>
      <c r="H23" s="73">
        <f t="shared" si="26"/>
        <v>60833333.333333336</v>
      </c>
      <c r="I23" s="73">
        <f t="shared" si="26"/>
        <v>60833333.333333336</v>
      </c>
      <c r="J23" s="73">
        <f t="shared" si="26"/>
        <v>60833333.333333336</v>
      </c>
      <c r="K23" s="73">
        <f t="shared" si="26"/>
        <v>60833333.333333336</v>
      </c>
      <c r="L23" s="73">
        <f t="shared" si="26"/>
        <v>60833333.333333336</v>
      </c>
      <c r="M23" s="73">
        <f t="shared" si="26"/>
        <v>60833333.333333336</v>
      </c>
      <c r="N23" s="73">
        <f t="shared" si="26"/>
        <v>60833333.333333336</v>
      </c>
      <c r="O23" s="73">
        <f t="shared" si="26"/>
        <v>60833333.333333336</v>
      </c>
      <c r="P23" s="73">
        <f t="shared" si="26"/>
        <v>60833333.333333336</v>
      </c>
      <c r="Q23" s="73">
        <f t="shared" si="26"/>
        <v>60833333.333333336</v>
      </c>
      <c r="R23" s="73">
        <f t="shared" si="26"/>
        <v>60833333.333333336</v>
      </c>
      <c r="S23" s="73">
        <f t="shared" si="26"/>
        <v>60833333.333333336</v>
      </c>
      <c r="T23" s="73">
        <f t="shared" si="26"/>
        <v>60833333.333333336</v>
      </c>
      <c r="U23" s="73">
        <f t="shared" si="26"/>
        <v>60833333.333333336</v>
      </c>
      <c r="V23" s="73">
        <f t="shared" si="26"/>
        <v>60833333.333333336</v>
      </c>
      <c r="W23" s="73">
        <f t="shared" si="17"/>
        <v>60833333.333333336</v>
      </c>
      <c r="X23" s="73">
        <f t="shared" si="17"/>
        <v>60833333.333333336</v>
      </c>
      <c r="Y23" s="73">
        <f t="shared" si="17"/>
        <v>60833333.333333336</v>
      </c>
      <c r="Z23" s="73">
        <f t="shared" si="17"/>
        <v>60833333.333333336</v>
      </c>
      <c r="AA23" s="73">
        <f t="shared" si="17"/>
        <v>60833333.333333336</v>
      </c>
      <c r="AB23" s="73">
        <f t="shared" si="17"/>
        <v>60833333.333333336</v>
      </c>
      <c r="AC23" s="73">
        <f t="shared" si="17"/>
        <v>60833333.333333336</v>
      </c>
      <c r="AD23" s="73">
        <f t="shared" si="17"/>
        <v>60833333.333333336</v>
      </c>
      <c r="AE23" s="73">
        <f t="shared" si="17"/>
        <v>60833333.333333336</v>
      </c>
      <c r="AF23" s="73">
        <f t="shared" si="17"/>
        <v>60833333.333333336</v>
      </c>
      <c r="AG23" s="73">
        <f t="shared" si="17"/>
        <v>60833333.333333336</v>
      </c>
      <c r="AH23" s="73">
        <f t="shared" si="17"/>
        <v>60833333.333333336</v>
      </c>
      <c r="AI23" s="73">
        <f t="shared" si="17"/>
        <v>60833333.333333336</v>
      </c>
      <c r="AJ23" s="73">
        <f t="shared" si="17"/>
        <v>60833333.333333336</v>
      </c>
      <c r="AK23" s="73">
        <f t="shared" si="17"/>
        <v>60833333.333333336</v>
      </c>
      <c r="AL23" s="73">
        <f t="shared" si="17"/>
        <v>60833333.333333336</v>
      </c>
      <c r="AM23" s="73">
        <f t="shared" si="18"/>
        <v>60833333.333333336</v>
      </c>
      <c r="AN23" s="73">
        <f t="shared" si="18"/>
        <v>60833333.333333336</v>
      </c>
      <c r="AO23" s="73">
        <f t="shared" si="18"/>
        <v>60833333.333333336</v>
      </c>
      <c r="AP23" s="73">
        <f t="shared" si="18"/>
        <v>60833333.333333336</v>
      </c>
      <c r="AQ23" s="73">
        <f t="shared" si="18"/>
        <v>60833333.333333336</v>
      </c>
      <c r="AR23" s="73">
        <f t="shared" si="18"/>
        <v>60833333.333333336</v>
      </c>
      <c r="AS23" s="73">
        <f t="shared" si="18"/>
        <v>60833333.333333336</v>
      </c>
      <c r="AT23" s="73">
        <f t="shared" si="18"/>
        <v>60833333.333333336</v>
      </c>
      <c r="AU23" s="73">
        <f t="shared" si="18"/>
        <v>60833333.333333336</v>
      </c>
      <c r="AV23" s="73">
        <f t="shared" si="18"/>
        <v>60833333.333333336</v>
      </c>
      <c r="AW23" s="73">
        <f t="shared" si="18"/>
        <v>60833333.333333336</v>
      </c>
      <c r="AX23" s="73">
        <f t="shared" si="18"/>
        <v>60833333.333333336</v>
      </c>
      <c r="AY23" s="73">
        <f t="shared" si="18"/>
        <v>60833333.333333336</v>
      </c>
      <c r="AZ23" s="73">
        <f t="shared" si="18"/>
        <v>60833333.333333336</v>
      </c>
      <c r="BA23" s="73">
        <f t="shared" si="18"/>
        <v>60833333.333333336</v>
      </c>
      <c r="BB23" s="73">
        <f t="shared" si="18"/>
        <v>60833333.333333336</v>
      </c>
      <c r="BC23" s="73">
        <f t="shared" si="19"/>
        <v>60833333.333333336</v>
      </c>
      <c r="BD23" s="73">
        <f t="shared" si="19"/>
        <v>60833333.333333336</v>
      </c>
      <c r="BE23" s="73">
        <f t="shared" si="19"/>
        <v>60833333.333333336</v>
      </c>
      <c r="BF23" s="73">
        <f t="shared" si="19"/>
        <v>60833333.333333336</v>
      </c>
      <c r="BG23" s="73">
        <f t="shared" si="19"/>
        <v>60833333.333333336</v>
      </c>
      <c r="BH23" s="73">
        <f t="shared" si="19"/>
        <v>60833333.333333336</v>
      </c>
      <c r="BI23" s="73">
        <f t="shared" si="19"/>
        <v>60833333.333333336</v>
      </c>
      <c r="BJ23" s="73">
        <f t="shared" si="19"/>
        <v>60833333.333333336</v>
      </c>
      <c r="BK23" s="73">
        <f t="shared" si="19"/>
        <v>60833333.333333336</v>
      </c>
      <c r="BL23" s="73">
        <f t="shared" si="19"/>
        <v>60833333.333333336</v>
      </c>
      <c r="BM23" s="73">
        <f t="shared" si="19"/>
        <v>60833333.333333336</v>
      </c>
      <c r="BN23" s="73">
        <f t="shared" si="19"/>
        <v>60833333.333333336</v>
      </c>
      <c r="BO23" s="73">
        <f t="shared" si="19"/>
        <v>60833333.333333336</v>
      </c>
      <c r="BP23" s="73">
        <f t="shared" si="19"/>
        <v>60833333.333333336</v>
      </c>
      <c r="BQ23" s="73">
        <f t="shared" si="19"/>
        <v>60833333.333333336</v>
      </c>
      <c r="BR23" s="73">
        <f t="shared" si="19"/>
        <v>60833333.333333336</v>
      </c>
      <c r="BS23" s="73">
        <f t="shared" si="20"/>
        <v>60833333.333333336</v>
      </c>
      <c r="BT23" s="73">
        <f t="shared" si="20"/>
        <v>60833333.333333336</v>
      </c>
      <c r="BU23" s="73">
        <f t="shared" si="20"/>
        <v>60833333.333333336</v>
      </c>
      <c r="BV23" s="73">
        <f t="shared" si="20"/>
        <v>60833333.333333336</v>
      </c>
      <c r="BW23" s="73">
        <f t="shared" si="20"/>
        <v>60833333.333333336</v>
      </c>
      <c r="BX23" s="73">
        <f t="shared" si="20"/>
        <v>60833333.333333336</v>
      </c>
      <c r="BY23" s="73">
        <f t="shared" si="20"/>
        <v>60833333.333333336</v>
      </c>
      <c r="BZ23" s="73">
        <f t="shared" si="20"/>
        <v>60833333.333333336</v>
      </c>
      <c r="CA23" s="73">
        <f t="shared" si="20"/>
        <v>60833333.333333336</v>
      </c>
      <c r="CB23" s="73">
        <f t="shared" si="20"/>
        <v>60833333.333333336</v>
      </c>
      <c r="CC23" s="73">
        <f t="shared" si="20"/>
        <v>60833333.333333336</v>
      </c>
      <c r="CD23" s="73">
        <f t="shared" si="20"/>
        <v>60833333.333333336</v>
      </c>
      <c r="CE23" s="73">
        <f t="shared" si="20"/>
        <v>60833333.333333336</v>
      </c>
      <c r="CF23" s="73">
        <f t="shared" si="20"/>
        <v>60833333.333333336</v>
      </c>
      <c r="CG23" s="73">
        <f t="shared" si="20"/>
        <v>60833333.333333336</v>
      </c>
      <c r="CH23" s="73">
        <f t="shared" si="20"/>
        <v>60833333.333333336</v>
      </c>
      <c r="CI23" s="73">
        <f t="shared" si="24"/>
        <v>60833333.333333336</v>
      </c>
      <c r="CJ23" s="73">
        <f t="shared" si="24"/>
        <v>60833333.333333336</v>
      </c>
      <c r="CK23" s="73">
        <f t="shared" si="24"/>
        <v>60833333.333333336</v>
      </c>
      <c r="CL23" s="73">
        <f t="shared" si="24"/>
        <v>60833333.333333336</v>
      </c>
      <c r="CM23" s="73">
        <f t="shared" si="24"/>
        <v>60833333.333333336</v>
      </c>
      <c r="CN23" s="73">
        <f t="shared" si="24"/>
        <v>60833333.333333336</v>
      </c>
      <c r="CO23" s="73">
        <f t="shared" si="24"/>
        <v>60833333.333333336</v>
      </c>
      <c r="CP23" s="73">
        <f t="shared" si="24"/>
        <v>60833333.333333336</v>
      </c>
      <c r="CQ23" s="73">
        <f t="shared" si="24"/>
        <v>60833333.333333336</v>
      </c>
      <c r="CR23" s="73">
        <f t="shared" si="24"/>
        <v>60833333.333333336</v>
      </c>
      <c r="CS23" s="73">
        <f t="shared" si="24"/>
        <v>60833333.333333336</v>
      </c>
      <c r="CT23" s="73">
        <f t="shared" si="24"/>
        <v>60833333.333333336</v>
      </c>
      <c r="CU23" s="73">
        <f t="shared" si="24"/>
        <v>60833333.333333336</v>
      </c>
      <c r="CV23" s="73">
        <f t="shared" si="24"/>
        <v>60833333.333333336</v>
      </c>
      <c r="CW23" s="73">
        <f t="shared" si="24"/>
        <v>60833333.333333336</v>
      </c>
      <c r="CX23" s="73">
        <f t="shared" si="21"/>
        <v>60833333.333333336</v>
      </c>
      <c r="CY23" s="73">
        <f t="shared" si="21"/>
        <v>60833333.333333336</v>
      </c>
      <c r="CZ23" s="73">
        <f t="shared" si="21"/>
        <v>60833333.333333336</v>
      </c>
      <c r="DA23" s="73">
        <f t="shared" si="21"/>
        <v>60833333.333333336</v>
      </c>
      <c r="DB23" s="73">
        <f t="shared" si="21"/>
        <v>60833333.333333336</v>
      </c>
      <c r="DC23" s="73">
        <f t="shared" si="21"/>
        <v>60833333.333333336</v>
      </c>
      <c r="DD23" s="73">
        <f t="shared" si="21"/>
        <v>60833333.333333336</v>
      </c>
      <c r="DE23" s="73">
        <f t="shared" si="21"/>
        <v>60833333.333333336</v>
      </c>
      <c r="DF23" s="73">
        <f t="shared" si="21"/>
        <v>60833333.333333336</v>
      </c>
      <c r="DG23" s="73">
        <f t="shared" si="21"/>
        <v>60833333.333333336</v>
      </c>
      <c r="DH23" s="73">
        <f t="shared" si="21"/>
        <v>60833333.333333336</v>
      </c>
      <c r="DI23" s="73">
        <f t="shared" si="21"/>
        <v>60833333.333333336</v>
      </c>
      <c r="DJ23" s="73">
        <f t="shared" si="21"/>
        <v>60833333.333333336</v>
      </c>
      <c r="DK23" s="73">
        <f t="shared" si="21"/>
        <v>60833333.333333336</v>
      </c>
      <c r="DL23" s="73">
        <f t="shared" si="21"/>
        <v>60833333.333333336</v>
      </c>
      <c r="DM23" s="73">
        <f t="shared" si="22"/>
        <v>60833333.333333336</v>
      </c>
      <c r="DN23" s="73">
        <f t="shared" si="22"/>
        <v>60833333.333333336</v>
      </c>
      <c r="DO23" s="73">
        <f t="shared" si="22"/>
        <v>60833333.333333336</v>
      </c>
      <c r="DP23" s="73">
        <f t="shared" si="22"/>
        <v>60833333.333333336</v>
      </c>
      <c r="DQ23" s="73">
        <f t="shared" si="22"/>
        <v>60833333.333333336</v>
      </c>
      <c r="DR23" s="73">
        <f t="shared" si="22"/>
        <v>60833333.333333336</v>
      </c>
      <c r="DS23" s="73">
        <f t="shared" si="22"/>
        <v>60833333.333333336</v>
      </c>
      <c r="DT23" s="73">
        <f t="shared" si="22"/>
        <v>60833333.333333336</v>
      </c>
      <c r="DU23" s="73">
        <f t="shared" si="22"/>
        <v>60833333.333333336</v>
      </c>
      <c r="DV23" s="73">
        <f t="shared" si="22"/>
        <v>60833333.333333336</v>
      </c>
      <c r="DW23" s="73">
        <f t="shared" si="22"/>
        <v>60833333.333333336</v>
      </c>
      <c r="DX23" s="73">
        <f t="shared" si="22"/>
        <v>60833333.333333336</v>
      </c>
      <c r="DY23" s="73">
        <f t="shared" si="22"/>
        <v>60833333.333333336</v>
      </c>
      <c r="DZ23" s="73">
        <f t="shared" si="22"/>
        <v>60833333.333333336</v>
      </c>
      <c r="EA23" s="73">
        <f t="shared" si="22"/>
        <v>60833333.333333336</v>
      </c>
      <c r="EB23" s="73">
        <f t="shared" si="22"/>
        <v>60833333.333333336</v>
      </c>
      <c r="EC23" s="73">
        <f t="shared" si="23"/>
        <v>60833333.333333336</v>
      </c>
      <c r="ED23" s="73">
        <f t="shared" si="23"/>
        <v>60833333.333333336</v>
      </c>
      <c r="EE23" s="73">
        <f t="shared" si="23"/>
        <v>60833333.333333336</v>
      </c>
      <c r="EF23" s="73">
        <f t="shared" si="23"/>
        <v>60833333.333333336</v>
      </c>
      <c r="EG23" s="73">
        <f t="shared" si="23"/>
        <v>60833333.333333336</v>
      </c>
      <c r="EH23" s="73">
        <f t="shared" si="23"/>
        <v>60833333.333333336</v>
      </c>
      <c r="EI23" s="73">
        <f t="shared" si="23"/>
        <v>0</v>
      </c>
      <c r="EJ23" s="73">
        <f t="shared" si="23"/>
        <v>0</v>
      </c>
      <c r="EK23" s="73">
        <f t="shared" si="23"/>
        <v>0</v>
      </c>
      <c r="EL23" s="73">
        <f t="shared" si="23"/>
        <v>0</v>
      </c>
      <c r="EM23" s="73">
        <f t="shared" si="23"/>
        <v>0</v>
      </c>
      <c r="EN23" s="73">
        <f t="shared" si="23"/>
        <v>0</v>
      </c>
      <c r="EO23" s="73">
        <f t="shared" si="23"/>
        <v>0</v>
      </c>
      <c r="EP23" s="73">
        <f t="shared" si="23"/>
        <v>0</v>
      </c>
      <c r="EQ23" s="73">
        <f t="shared" si="23"/>
        <v>0</v>
      </c>
      <c r="ER23" s="73">
        <f t="shared" si="23"/>
        <v>0</v>
      </c>
      <c r="ES23" s="73">
        <f t="shared" si="27"/>
        <v>0</v>
      </c>
      <c r="ET23" s="74">
        <f t="shared" si="27"/>
        <v>0</v>
      </c>
    </row>
    <row r="24" spans="1:150" x14ac:dyDescent="0.35">
      <c r="A24" s="56">
        <f t="shared" si="10"/>
        <v>23</v>
      </c>
      <c r="B24" t="s">
        <v>10</v>
      </c>
      <c r="C24" s="57">
        <f>'Paramètres du time series model'!$B$2</f>
        <v>45809</v>
      </c>
      <c r="D24" s="57">
        <f t="shared" si="8"/>
        <v>47907</v>
      </c>
      <c r="E24">
        <f t="shared" si="11"/>
        <v>69</v>
      </c>
      <c r="F24" s="64">
        <f>VLOOKUP(B24,'Paramètres du time series model'!$G$7:$I$10,3,FALSE)</f>
        <v>60833333.333333336</v>
      </c>
      <c r="G24" s="72">
        <f t="shared" si="26"/>
        <v>60833333.333333336</v>
      </c>
      <c r="H24" s="73">
        <f t="shared" si="26"/>
        <v>60833333.333333336</v>
      </c>
      <c r="I24" s="73">
        <f t="shared" si="26"/>
        <v>60833333.333333336</v>
      </c>
      <c r="J24" s="73">
        <f t="shared" si="26"/>
        <v>60833333.333333336</v>
      </c>
      <c r="K24" s="73">
        <f t="shared" si="26"/>
        <v>60833333.333333336</v>
      </c>
      <c r="L24" s="73">
        <f t="shared" si="26"/>
        <v>60833333.333333336</v>
      </c>
      <c r="M24" s="73">
        <f t="shared" si="26"/>
        <v>60833333.333333336</v>
      </c>
      <c r="N24" s="73">
        <f t="shared" si="26"/>
        <v>60833333.333333336</v>
      </c>
      <c r="O24" s="73">
        <f t="shared" si="26"/>
        <v>60833333.333333336</v>
      </c>
      <c r="P24" s="73">
        <f t="shared" si="26"/>
        <v>60833333.333333336</v>
      </c>
      <c r="Q24" s="73">
        <f t="shared" si="26"/>
        <v>60833333.333333336</v>
      </c>
      <c r="R24" s="73">
        <f t="shared" si="26"/>
        <v>60833333.333333336</v>
      </c>
      <c r="S24" s="73">
        <f t="shared" si="26"/>
        <v>60833333.333333336</v>
      </c>
      <c r="T24" s="73">
        <f t="shared" si="26"/>
        <v>60833333.333333336</v>
      </c>
      <c r="U24" s="73">
        <f t="shared" si="26"/>
        <v>60833333.333333336</v>
      </c>
      <c r="V24" s="73">
        <f t="shared" si="26"/>
        <v>60833333.333333336</v>
      </c>
      <c r="W24" s="73">
        <f t="shared" si="17"/>
        <v>60833333.333333336</v>
      </c>
      <c r="X24" s="73">
        <f t="shared" si="17"/>
        <v>60833333.333333336</v>
      </c>
      <c r="Y24" s="73">
        <f t="shared" si="17"/>
        <v>60833333.333333336</v>
      </c>
      <c r="Z24" s="73">
        <f t="shared" si="17"/>
        <v>60833333.333333336</v>
      </c>
      <c r="AA24" s="73">
        <f t="shared" si="17"/>
        <v>60833333.333333336</v>
      </c>
      <c r="AB24" s="73">
        <f t="shared" si="17"/>
        <v>60833333.333333336</v>
      </c>
      <c r="AC24" s="73">
        <f t="shared" si="17"/>
        <v>60833333.333333336</v>
      </c>
      <c r="AD24" s="73">
        <f t="shared" si="17"/>
        <v>60833333.333333336</v>
      </c>
      <c r="AE24" s="73">
        <f t="shared" si="17"/>
        <v>60833333.333333336</v>
      </c>
      <c r="AF24" s="73">
        <f t="shared" si="17"/>
        <v>60833333.333333336</v>
      </c>
      <c r="AG24" s="73">
        <f t="shared" si="17"/>
        <v>60833333.333333336</v>
      </c>
      <c r="AH24" s="73">
        <f t="shared" si="17"/>
        <v>60833333.333333336</v>
      </c>
      <c r="AI24" s="73">
        <f t="shared" si="17"/>
        <v>60833333.333333336</v>
      </c>
      <c r="AJ24" s="73">
        <f t="shared" si="17"/>
        <v>60833333.333333336</v>
      </c>
      <c r="AK24" s="73">
        <f t="shared" si="17"/>
        <v>60833333.333333336</v>
      </c>
      <c r="AL24" s="73">
        <f t="shared" si="17"/>
        <v>60833333.333333336</v>
      </c>
      <c r="AM24" s="73">
        <f t="shared" si="18"/>
        <v>60833333.333333336</v>
      </c>
      <c r="AN24" s="73">
        <f t="shared" si="18"/>
        <v>60833333.333333336</v>
      </c>
      <c r="AO24" s="73">
        <f t="shared" si="18"/>
        <v>60833333.333333336</v>
      </c>
      <c r="AP24" s="73">
        <f t="shared" si="18"/>
        <v>60833333.333333336</v>
      </c>
      <c r="AQ24" s="73">
        <f t="shared" si="18"/>
        <v>60833333.333333336</v>
      </c>
      <c r="AR24" s="73">
        <f t="shared" si="18"/>
        <v>60833333.333333336</v>
      </c>
      <c r="AS24" s="73">
        <f t="shared" si="18"/>
        <v>60833333.333333336</v>
      </c>
      <c r="AT24" s="73">
        <f t="shared" si="18"/>
        <v>60833333.333333336</v>
      </c>
      <c r="AU24" s="73">
        <f t="shared" si="18"/>
        <v>60833333.333333336</v>
      </c>
      <c r="AV24" s="73">
        <f t="shared" si="18"/>
        <v>60833333.333333336</v>
      </c>
      <c r="AW24" s="73">
        <f t="shared" si="18"/>
        <v>60833333.333333336</v>
      </c>
      <c r="AX24" s="73">
        <f t="shared" si="18"/>
        <v>60833333.333333336</v>
      </c>
      <c r="AY24" s="73">
        <f t="shared" si="18"/>
        <v>60833333.333333336</v>
      </c>
      <c r="AZ24" s="73">
        <f t="shared" si="18"/>
        <v>60833333.333333336</v>
      </c>
      <c r="BA24" s="73">
        <f t="shared" si="18"/>
        <v>60833333.333333336</v>
      </c>
      <c r="BB24" s="73">
        <f t="shared" si="18"/>
        <v>60833333.333333336</v>
      </c>
      <c r="BC24" s="73">
        <f t="shared" si="19"/>
        <v>60833333.333333336</v>
      </c>
      <c r="BD24" s="73">
        <f t="shared" si="19"/>
        <v>60833333.333333336</v>
      </c>
      <c r="BE24" s="73">
        <f t="shared" si="19"/>
        <v>60833333.333333336</v>
      </c>
      <c r="BF24" s="73">
        <f t="shared" si="19"/>
        <v>60833333.333333336</v>
      </c>
      <c r="BG24" s="73">
        <f t="shared" si="19"/>
        <v>60833333.333333336</v>
      </c>
      <c r="BH24" s="73">
        <f t="shared" si="19"/>
        <v>60833333.333333336</v>
      </c>
      <c r="BI24" s="73">
        <f t="shared" si="19"/>
        <v>60833333.333333336</v>
      </c>
      <c r="BJ24" s="73">
        <f t="shared" si="19"/>
        <v>60833333.333333336</v>
      </c>
      <c r="BK24" s="73">
        <f t="shared" si="19"/>
        <v>60833333.333333336</v>
      </c>
      <c r="BL24" s="73">
        <f t="shared" si="19"/>
        <v>60833333.333333336</v>
      </c>
      <c r="BM24" s="73">
        <f t="shared" si="19"/>
        <v>60833333.333333336</v>
      </c>
      <c r="BN24" s="73">
        <f t="shared" si="19"/>
        <v>60833333.333333336</v>
      </c>
      <c r="BO24" s="73">
        <f t="shared" si="19"/>
        <v>60833333.333333336</v>
      </c>
      <c r="BP24" s="73">
        <f t="shared" si="19"/>
        <v>60833333.333333336</v>
      </c>
      <c r="BQ24" s="73">
        <f t="shared" si="19"/>
        <v>60833333.333333336</v>
      </c>
      <c r="BR24" s="73">
        <f t="shared" si="19"/>
        <v>60833333.333333336</v>
      </c>
      <c r="BS24" s="73">
        <f t="shared" si="20"/>
        <v>60833333.333333336</v>
      </c>
      <c r="BT24" s="73">
        <f t="shared" si="20"/>
        <v>60833333.333333336</v>
      </c>
      <c r="BU24" s="73">
        <f t="shared" si="20"/>
        <v>60833333.333333336</v>
      </c>
      <c r="BV24" s="73">
        <f t="shared" si="20"/>
        <v>60833333.333333336</v>
      </c>
      <c r="BW24" s="73">
        <f t="shared" si="20"/>
        <v>60833333.333333336</v>
      </c>
      <c r="BX24" s="73">
        <f t="shared" si="20"/>
        <v>60833333.333333336</v>
      </c>
      <c r="BY24" s="73">
        <f t="shared" si="20"/>
        <v>60833333.333333336</v>
      </c>
      <c r="BZ24" s="73">
        <f t="shared" si="20"/>
        <v>60833333.333333336</v>
      </c>
      <c r="CA24" s="73">
        <f t="shared" si="20"/>
        <v>60833333.333333336</v>
      </c>
      <c r="CB24" s="73">
        <f t="shared" si="20"/>
        <v>60833333.333333336</v>
      </c>
      <c r="CC24" s="73">
        <f t="shared" si="20"/>
        <v>60833333.333333336</v>
      </c>
      <c r="CD24" s="73">
        <f t="shared" si="20"/>
        <v>60833333.333333336</v>
      </c>
      <c r="CE24" s="73">
        <f t="shared" si="20"/>
        <v>60833333.333333336</v>
      </c>
      <c r="CF24" s="73">
        <f t="shared" si="20"/>
        <v>60833333.333333336</v>
      </c>
      <c r="CG24" s="73">
        <f t="shared" si="20"/>
        <v>60833333.333333336</v>
      </c>
      <c r="CH24" s="73">
        <f t="shared" si="20"/>
        <v>60833333.333333336</v>
      </c>
      <c r="CI24" s="73">
        <f t="shared" si="24"/>
        <v>60833333.333333336</v>
      </c>
      <c r="CJ24" s="73">
        <f t="shared" si="24"/>
        <v>60833333.333333336</v>
      </c>
      <c r="CK24" s="73">
        <f t="shared" si="24"/>
        <v>60833333.333333336</v>
      </c>
      <c r="CL24" s="73">
        <f t="shared" si="24"/>
        <v>60833333.333333336</v>
      </c>
      <c r="CM24" s="73">
        <f t="shared" si="24"/>
        <v>60833333.333333336</v>
      </c>
      <c r="CN24" s="73">
        <f t="shared" si="24"/>
        <v>60833333.333333336</v>
      </c>
      <c r="CO24" s="73">
        <f t="shared" si="24"/>
        <v>60833333.333333336</v>
      </c>
      <c r="CP24" s="73">
        <f t="shared" si="24"/>
        <v>60833333.333333336</v>
      </c>
      <c r="CQ24" s="73">
        <f t="shared" si="24"/>
        <v>60833333.333333336</v>
      </c>
      <c r="CR24" s="73">
        <f t="shared" si="24"/>
        <v>60833333.333333336</v>
      </c>
      <c r="CS24" s="73">
        <f t="shared" si="24"/>
        <v>60833333.333333336</v>
      </c>
      <c r="CT24" s="73">
        <f t="shared" si="24"/>
        <v>60833333.333333336</v>
      </c>
      <c r="CU24" s="73">
        <f t="shared" si="24"/>
        <v>60833333.333333336</v>
      </c>
      <c r="CV24" s="73">
        <f t="shared" si="24"/>
        <v>60833333.333333336</v>
      </c>
      <c r="CW24" s="73">
        <f t="shared" si="24"/>
        <v>60833333.333333336</v>
      </c>
      <c r="CX24" s="73">
        <f t="shared" si="21"/>
        <v>60833333.333333336</v>
      </c>
      <c r="CY24" s="73">
        <f t="shared" si="21"/>
        <v>60833333.333333336</v>
      </c>
      <c r="CZ24" s="73">
        <f t="shared" si="21"/>
        <v>60833333.333333336</v>
      </c>
      <c r="DA24" s="73">
        <f t="shared" si="21"/>
        <v>60833333.333333336</v>
      </c>
      <c r="DB24" s="73">
        <f t="shared" si="21"/>
        <v>60833333.333333336</v>
      </c>
      <c r="DC24" s="73">
        <f t="shared" si="21"/>
        <v>60833333.333333336</v>
      </c>
      <c r="DD24" s="73">
        <f t="shared" si="21"/>
        <v>60833333.333333336</v>
      </c>
      <c r="DE24" s="73">
        <f t="shared" si="21"/>
        <v>60833333.333333336</v>
      </c>
      <c r="DF24" s="73">
        <f t="shared" si="21"/>
        <v>60833333.333333336</v>
      </c>
      <c r="DG24" s="73">
        <f t="shared" si="21"/>
        <v>60833333.333333336</v>
      </c>
      <c r="DH24" s="73">
        <f t="shared" si="21"/>
        <v>60833333.333333336</v>
      </c>
      <c r="DI24" s="73">
        <f t="shared" si="21"/>
        <v>60833333.333333336</v>
      </c>
      <c r="DJ24" s="73">
        <f t="shared" si="21"/>
        <v>60833333.333333336</v>
      </c>
      <c r="DK24" s="73">
        <f t="shared" si="21"/>
        <v>60833333.333333336</v>
      </c>
      <c r="DL24" s="73">
        <f t="shared" si="21"/>
        <v>60833333.333333336</v>
      </c>
      <c r="DM24" s="73">
        <f t="shared" si="22"/>
        <v>60833333.333333336</v>
      </c>
      <c r="DN24" s="73">
        <f t="shared" si="22"/>
        <v>60833333.333333336</v>
      </c>
      <c r="DO24" s="73">
        <f t="shared" si="22"/>
        <v>60833333.333333336</v>
      </c>
      <c r="DP24" s="73">
        <f t="shared" si="22"/>
        <v>60833333.333333336</v>
      </c>
      <c r="DQ24" s="73">
        <f t="shared" si="22"/>
        <v>60833333.333333336</v>
      </c>
      <c r="DR24" s="73">
        <f t="shared" si="22"/>
        <v>60833333.333333336</v>
      </c>
      <c r="DS24" s="73">
        <f t="shared" si="22"/>
        <v>60833333.333333336</v>
      </c>
      <c r="DT24" s="73">
        <f t="shared" si="22"/>
        <v>60833333.333333336</v>
      </c>
      <c r="DU24" s="73">
        <f t="shared" si="22"/>
        <v>60833333.333333336</v>
      </c>
      <c r="DV24" s="73">
        <f t="shared" si="22"/>
        <v>60833333.333333336</v>
      </c>
      <c r="DW24" s="73">
        <f t="shared" si="22"/>
        <v>60833333.333333336</v>
      </c>
      <c r="DX24" s="73">
        <f t="shared" si="22"/>
        <v>60833333.333333336</v>
      </c>
      <c r="DY24" s="73">
        <f t="shared" si="22"/>
        <v>60833333.333333336</v>
      </c>
      <c r="DZ24" s="73">
        <f t="shared" si="22"/>
        <v>60833333.333333336</v>
      </c>
      <c r="EA24" s="73">
        <f t="shared" si="22"/>
        <v>60833333.333333336</v>
      </c>
      <c r="EB24" s="73">
        <f t="shared" si="22"/>
        <v>60833333.333333336</v>
      </c>
      <c r="EC24" s="73">
        <f t="shared" si="23"/>
        <v>60833333.333333336</v>
      </c>
      <c r="ED24" s="73">
        <f t="shared" si="23"/>
        <v>60833333.333333336</v>
      </c>
      <c r="EE24" s="73">
        <f t="shared" si="23"/>
        <v>60833333.333333336</v>
      </c>
      <c r="EF24" s="73">
        <f t="shared" si="23"/>
        <v>60833333.333333336</v>
      </c>
      <c r="EG24" s="73">
        <f t="shared" si="23"/>
        <v>60833333.333333336</v>
      </c>
      <c r="EH24" s="73">
        <f t="shared" si="23"/>
        <v>60833333.333333336</v>
      </c>
      <c r="EI24" s="73">
        <f t="shared" si="23"/>
        <v>60833333.333333336</v>
      </c>
      <c r="EJ24" s="73">
        <f t="shared" si="23"/>
        <v>60833333.333333336</v>
      </c>
      <c r="EK24" s="73">
        <f t="shared" si="23"/>
        <v>60833333.333333336</v>
      </c>
      <c r="EL24" s="73">
        <f t="shared" si="23"/>
        <v>60833333.333333336</v>
      </c>
      <c r="EM24" s="73">
        <f t="shared" si="23"/>
        <v>60833333.333333336</v>
      </c>
      <c r="EN24" s="73">
        <f t="shared" si="23"/>
        <v>60833333.333333336</v>
      </c>
      <c r="EO24" s="73">
        <f t="shared" si="23"/>
        <v>0</v>
      </c>
      <c r="EP24" s="73">
        <f t="shared" si="23"/>
        <v>0</v>
      </c>
      <c r="EQ24" s="73">
        <f t="shared" si="23"/>
        <v>0</v>
      </c>
      <c r="ER24" s="73">
        <f t="shared" si="23"/>
        <v>0</v>
      </c>
      <c r="ES24" s="73">
        <f t="shared" si="27"/>
        <v>0</v>
      </c>
      <c r="ET24" s="74">
        <f t="shared" si="27"/>
        <v>0</v>
      </c>
    </row>
    <row r="25" spans="1:150" ht="15" thickBot="1" x14ac:dyDescent="0.4">
      <c r="A25" s="58">
        <f t="shared" si="10"/>
        <v>24</v>
      </c>
      <c r="B25" s="59" t="s">
        <v>10</v>
      </c>
      <c r="C25" s="60">
        <f>'Paramètres du time series model'!$B$2</f>
        <v>45809</v>
      </c>
      <c r="D25" s="60">
        <f t="shared" si="8"/>
        <v>47999</v>
      </c>
      <c r="E25" s="59">
        <f t="shared" si="11"/>
        <v>72</v>
      </c>
      <c r="F25" s="65">
        <f>VLOOKUP(B25,'Paramètres du time series model'!$G$7:$I$10,3,FALSE)</f>
        <v>60833333.333333336</v>
      </c>
      <c r="G25" s="72">
        <f t="shared" si="26"/>
        <v>60833333.333333336</v>
      </c>
      <c r="H25" s="73">
        <f t="shared" si="26"/>
        <v>60833333.333333336</v>
      </c>
      <c r="I25" s="73">
        <f t="shared" si="26"/>
        <v>60833333.333333336</v>
      </c>
      <c r="J25" s="73">
        <f t="shared" si="26"/>
        <v>60833333.333333336</v>
      </c>
      <c r="K25" s="73">
        <f t="shared" si="26"/>
        <v>60833333.333333336</v>
      </c>
      <c r="L25" s="73">
        <f t="shared" si="26"/>
        <v>60833333.333333336</v>
      </c>
      <c r="M25" s="73">
        <f t="shared" si="26"/>
        <v>60833333.333333336</v>
      </c>
      <c r="N25" s="73">
        <f t="shared" si="26"/>
        <v>60833333.333333336</v>
      </c>
      <c r="O25" s="73">
        <f t="shared" si="26"/>
        <v>60833333.333333336</v>
      </c>
      <c r="P25" s="73">
        <f t="shared" si="26"/>
        <v>60833333.333333336</v>
      </c>
      <c r="Q25" s="73">
        <f t="shared" si="26"/>
        <v>60833333.333333336</v>
      </c>
      <c r="R25" s="73">
        <f t="shared" si="26"/>
        <v>60833333.333333336</v>
      </c>
      <c r="S25" s="73">
        <f t="shared" si="26"/>
        <v>60833333.333333336</v>
      </c>
      <c r="T25" s="73">
        <f t="shared" si="26"/>
        <v>60833333.333333336</v>
      </c>
      <c r="U25" s="73">
        <f t="shared" si="26"/>
        <v>60833333.333333336</v>
      </c>
      <c r="V25" s="73">
        <f t="shared" si="26"/>
        <v>60833333.333333336</v>
      </c>
      <c r="W25" s="73">
        <f t="shared" si="17"/>
        <v>60833333.333333336</v>
      </c>
      <c r="X25" s="73">
        <f t="shared" si="17"/>
        <v>60833333.333333336</v>
      </c>
      <c r="Y25" s="73">
        <f t="shared" si="17"/>
        <v>60833333.333333336</v>
      </c>
      <c r="Z25" s="73">
        <f t="shared" si="17"/>
        <v>60833333.333333336</v>
      </c>
      <c r="AA25" s="73">
        <f t="shared" si="17"/>
        <v>60833333.333333336</v>
      </c>
      <c r="AB25" s="73">
        <f t="shared" si="17"/>
        <v>60833333.333333336</v>
      </c>
      <c r="AC25" s="73">
        <f t="shared" si="17"/>
        <v>60833333.333333336</v>
      </c>
      <c r="AD25" s="73">
        <f t="shared" si="17"/>
        <v>60833333.333333336</v>
      </c>
      <c r="AE25" s="73">
        <f t="shared" si="17"/>
        <v>60833333.333333336</v>
      </c>
      <c r="AF25" s="73">
        <f t="shared" si="17"/>
        <v>60833333.333333336</v>
      </c>
      <c r="AG25" s="73">
        <f t="shared" si="17"/>
        <v>60833333.333333336</v>
      </c>
      <c r="AH25" s="73">
        <f t="shared" si="17"/>
        <v>60833333.333333336</v>
      </c>
      <c r="AI25" s="73">
        <f t="shared" si="17"/>
        <v>60833333.333333336</v>
      </c>
      <c r="AJ25" s="73">
        <f t="shared" si="17"/>
        <v>60833333.333333336</v>
      </c>
      <c r="AK25" s="73">
        <f t="shared" si="17"/>
        <v>60833333.333333336</v>
      </c>
      <c r="AL25" s="73">
        <f t="shared" ref="AL25" si="28">IF($D25&gt;=AL$1,$F25,0)</f>
        <v>60833333.333333336</v>
      </c>
      <c r="AM25" s="73">
        <f t="shared" si="18"/>
        <v>60833333.333333336</v>
      </c>
      <c r="AN25" s="73">
        <f t="shared" si="18"/>
        <v>60833333.333333336</v>
      </c>
      <c r="AO25" s="73">
        <f t="shared" si="18"/>
        <v>60833333.333333336</v>
      </c>
      <c r="AP25" s="73">
        <f t="shared" si="18"/>
        <v>60833333.333333336</v>
      </c>
      <c r="AQ25" s="73">
        <f t="shared" si="18"/>
        <v>60833333.333333336</v>
      </c>
      <c r="AR25" s="73">
        <f t="shared" si="18"/>
        <v>60833333.333333336</v>
      </c>
      <c r="AS25" s="73">
        <f t="shared" si="18"/>
        <v>60833333.333333336</v>
      </c>
      <c r="AT25" s="73">
        <f t="shared" si="18"/>
        <v>60833333.333333336</v>
      </c>
      <c r="AU25" s="73">
        <f t="shared" si="18"/>
        <v>60833333.333333336</v>
      </c>
      <c r="AV25" s="73">
        <f t="shared" si="18"/>
        <v>60833333.333333336</v>
      </c>
      <c r="AW25" s="73">
        <f t="shared" si="18"/>
        <v>60833333.333333336</v>
      </c>
      <c r="AX25" s="73">
        <f t="shared" si="18"/>
        <v>60833333.333333336</v>
      </c>
      <c r="AY25" s="73">
        <f t="shared" si="18"/>
        <v>60833333.333333336</v>
      </c>
      <c r="AZ25" s="73">
        <f t="shared" si="18"/>
        <v>60833333.333333336</v>
      </c>
      <c r="BA25" s="73">
        <f t="shared" si="18"/>
        <v>60833333.333333336</v>
      </c>
      <c r="BB25" s="73">
        <f t="shared" ref="BB25:BQ25" si="29">IF($D25&gt;=BB$1,$F25,0)</f>
        <v>60833333.333333336</v>
      </c>
      <c r="BC25" s="73">
        <f t="shared" si="29"/>
        <v>60833333.333333336</v>
      </c>
      <c r="BD25" s="73">
        <f t="shared" si="29"/>
        <v>60833333.333333336</v>
      </c>
      <c r="BE25" s="73">
        <f t="shared" si="29"/>
        <v>60833333.333333336</v>
      </c>
      <c r="BF25" s="73">
        <f t="shared" si="29"/>
        <v>60833333.333333336</v>
      </c>
      <c r="BG25" s="73">
        <f t="shared" si="29"/>
        <v>60833333.333333336</v>
      </c>
      <c r="BH25" s="73">
        <f t="shared" si="29"/>
        <v>60833333.333333336</v>
      </c>
      <c r="BI25" s="73">
        <f t="shared" si="29"/>
        <v>60833333.333333336</v>
      </c>
      <c r="BJ25" s="73">
        <f t="shared" si="29"/>
        <v>60833333.333333336</v>
      </c>
      <c r="BK25" s="73">
        <f t="shared" si="29"/>
        <v>60833333.333333336</v>
      </c>
      <c r="BL25" s="73">
        <f t="shared" si="29"/>
        <v>60833333.333333336</v>
      </c>
      <c r="BM25" s="73">
        <f t="shared" si="29"/>
        <v>60833333.333333336</v>
      </c>
      <c r="BN25" s="73">
        <f t="shared" si="29"/>
        <v>60833333.333333336</v>
      </c>
      <c r="BO25" s="73">
        <f t="shared" si="29"/>
        <v>60833333.333333336</v>
      </c>
      <c r="BP25" s="73">
        <f t="shared" si="29"/>
        <v>60833333.333333336</v>
      </c>
      <c r="BQ25" s="73">
        <f t="shared" si="29"/>
        <v>60833333.333333336</v>
      </c>
      <c r="BR25" s="73">
        <f t="shared" si="19"/>
        <v>60833333.333333336</v>
      </c>
      <c r="BS25" s="73">
        <f t="shared" si="20"/>
        <v>60833333.333333336</v>
      </c>
      <c r="BT25" s="73">
        <f t="shared" si="20"/>
        <v>60833333.333333336</v>
      </c>
      <c r="BU25" s="73">
        <f t="shared" si="20"/>
        <v>60833333.333333336</v>
      </c>
      <c r="BV25" s="73">
        <f t="shared" si="20"/>
        <v>60833333.333333336</v>
      </c>
      <c r="BW25" s="73">
        <f t="shared" si="20"/>
        <v>60833333.333333336</v>
      </c>
      <c r="BX25" s="73">
        <f t="shared" si="20"/>
        <v>60833333.333333336</v>
      </c>
      <c r="BY25" s="73">
        <f t="shared" si="20"/>
        <v>60833333.333333336</v>
      </c>
      <c r="BZ25" s="73">
        <f t="shared" si="20"/>
        <v>60833333.333333336</v>
      </c>
      <c r="CA25" s="73">
        <f t="shared" si="20"/>
        <v>60833333.333333336</v>
      </c>
      <c r="CB25" s="73">
        <f t="shared" si="20"/>
        <v>60833333.333333336</v>
      </c>
      <c r="CC25" s="73">
        <f t="shared" si="20"/>
        <v>60833333.333333336</v>
      </c>
      <c r="CD25" s="73">
        <f t="shared" si="20"/>
        <v>60833333.333333336</v>
      </c>
      <c r="CE25" s="73">
        <f t="shared" si="20"/>
        <v>60833333.333333336</v>
      </c>
      <c r="CF25" s="73">
        <f t="shared" si="20"/>
        <v>60833333.333333336</v>
      </c>
      <c r="CG25" s="73">
        <f t="shared" si="20"/>
        <v>60833333.333333336</v>
      </c>
      <c r="CH25" s="73">
        <f t="shared" si="20"/>
        <v>60833333.333333336</v>
      </c>
      <c r="CI25" s="73">
        <f t="shared" si="24"/>
        <v>60833333.333333336</v>
      </c>
      <c r="CJ25" s="73">
        <f t="shared" si="24"/>
        <v>60833333.333333336</v>
      </c>
      <c r="CK25" s="73">
        <f t="shared" si="24"/>
        <v>60833333.333333336</v>
      </c>
      <c r="CL25" s="73">
        <f t="shared" si="24"/>
        <v>60833333.333333336</v>
      </c>
      <c r="CM25" s="73">
        <f t="shared" si="24"/>
        <v>60833333.333333336</v>
      </c>
      <c r="CN25" s="73">
        <f t="shared" si="24"/>
        <v>60833333.333333336</v>
      </c>
      <c r="CO25" s="73">
        <f t="shared" si="24"/>
        <v>60833333.333333336</v>
      </c>
      <c r="CP25" s="73">
        <f t="shared" si="24"/>
        <v>60833333.333333336</v>
      </c>
      <c r="CQ25" s="73">
        <f t="shared" si="24"/>
        <v>60833333.333333336</v>
      </c>
      <c r="CR25" s="73">
        <f t="shared" si="24"/>
        <v>60833333.333333336</v>
      </c>
      <c r="CS25" s="73">
        <f t="shared" si="24"/>
        <v>60833333.333333336</v>
      </c>
      <c r="CT25" s="73">
        <f t="shared" si="24"/>
        <v>60833333.333333336</v>
      </c>
      <c r="CU25" s="73">
        <f t="shared" si="24"/>
        <v>60833333.333333336</v>
      </c>
      <c r="CV25" s="73">
        <f t="shared" si="24"/>
        <v>60833333.333333336</v>
      </c>
      <c r="CW25" s="73">
        <f t="shared" si="24"/>
        <v>60833333.333333336</v>
      </c>
      <c r="CX25" s="73">
        <f t="shared" si="24"/>
        <v>60833333.333333336</v>
      </c>
      <c r="CY25" s="73">
        <f t="shared" si="21"/>
        <v>60833333.333333336</v>
      </c>
      <c r="CZ25" s="73">
        <f t="shared" si="21"/>
        <v>60833333.333333336</v>
      </c>
      <c r="DA25" s="73">
        <f t="shared" si="21"/>
        <v>60833333.333333336</v>
      </c>
      <c r="DB25" s="73">
        <f t="shared" si="21"/>
        <v>60833333.333333336</v>
      </c>
      <c r="DC25" s="73">
        <f t="shared" si="21"/>
        <v>60833333.333333336</v>
      </c>
      <c r="DD25" s="73">
        <f t="shared" si="21"/>
        <v>60833333.333333336</v>
      </c>
      <c r="DE25" s="73">
        <f t="shared" si="21"/>
        <v>60833333.333333336</v>
      </c>
      <c r="DF25" s="73">
        <f t="shared" si="21"/>
        <v>60833333.333333336</v>
      </c>
      <c r="DG25" s="73">
        <f t="shared" si="21"/>
        <v>60833333.333333336</v>
      </c>
      <c r="DH25" s="73">
        <f t="shared" si="21"/>
        <v>60833333.333333336</v>
      </c>
      <c r="DI25" s="73">
        <f t="shared" si="21"/>
        <v>60833333.333333336</v>
      </c>
      <c r="DJ25" s="73">
        <f t="shared" si="21"/>
        <v>60833333.333333336</v>
      </c>
      <c r="DK25" s="73">
        <f t="shared" si="21"/>
        <v>60833333.333333336</v>
      </c>
      <c r="DL25" s="73">
        <f t="shared" si="21"/>
        <v>60833333.333333336</v>
      </c>
      <c r="DM25" s="73">
        <f t="shared" si="22"/>
        <v>60833333.333333336</v>
      </c>
      <c r="DN25" s="73">
        <f t="shared" si="22"/>
        <v>60833333.333333336</v>
      </c>
      <c r="DO25" s="73">
        <f t="shared" si="22"/>
        <v>60833333.333333336</v>
      </c>
      <c r="DP25" s="73">
        <f t="shared" si="22"/>
        <v>60833333.333333336</v>
      </c>
      <c r="DQ25" s="73">
        <f t="shared" si="22"/>
        <v>60833333.333333336</v>
      </c>
      <c r="DR25" s="73">
        <f t="shared" si="22"/>
        <v>60833333.333333336</v>
      </c>
      <c r="DS25" s="73">
        <f t="shared" si="22"/>
        <v>60833333.333333336</v>
      </c>
      <c r="DT25" s="73">
        <f t="shared" si="22"/>
        <v>60833333.333333336</v>
      </c>
      <c r="DU25" s="73">
        <f t="shared" si="22"/>
        <v>60833333.333333336</v>
      </c>
      <c r="DV25" s="73">
        <f t="shared" si="22"/>
        <v>60833333.333333336</v>
      </c>
      <c r="DW25" s="73">
        <f t="shared" si="22"/>
        <v>60833333.333333336</v>
      </c>
      <c r="DX25" s="73">
        <f t="shared" si="22"/>
        <v>60833333.333333336</v>
      </c>
      <c r="DY25" s="73">
        <f t="shared" si="22"/>
        <v>60833333.333333336</v>
      </c>
      <c r="DZ25" s="73">
        <f t="shared" si="22"/>
        <v>60833333.333333336</v>
      </c>
      <c r="EA25" s="73">
        <f t="shared" si="22"/>
        <v>60833333.333333336</v>
      </c>
      <c r="EB25" s="73">
        <f t="shared" si="22"/>
        <v>60833333.333333336</v>
      </c>
      <c r="EC25" s="73">
        <f t="shared" si="23"/>
        <v>60833333.333333336</v>
      </c>
      <c r="ED25" s="73">
        <f t="shared" si="23"/>
        <v>60833333.333333336</v>
      </c>
      <c r="EE25" s="73">
        <f t="shared" si="23"/>
        <v>60833333.333333336</v>
      </c>
      <c r="EF25" s="73">
        <f t="shared" si="23"/>
        <v>60833333.333333336</v>
      </c>
      <c r="EG25" s="73">
        <f t="shared" si="23"/>
        <v>60833333.333333336</v>
      </c>
      <c r="EH25" s="73">
        <f t="shared" si="23"/>
        <v>60833333.333333336</v>
      </c>
      <c r="EI25" s="73">
        <f t="shared" si="23"/>
        <v>60833333.333333336</v>
      </c>
      <c r="EJ25" s="73">
        <f t="shared" si="23"/>
        <v>60833333.333333336</v>
      </c>
      <c r="EK25" s="73">
        <f t="shared" si="23"/>
        <v>60833333.333333336</v>
      </c>
      <c r="EL25" s="73">
        <f t="shared" si="23"/>
        <v>60833333.333333336</v>
      </c>
      <c r="EM25" s="73">
        <f t="shared" si="23"/>
        <v>60833333.333333336</v>
      </c>
      <c r="EN25" s="73">
        <f t="shared" si="23"/>
        <v>60833333.333333336</v>
      </c>
      <c r="EO25" s="73">
        <f t="shared" si="23"/>
        <v>60833333.333333336</v>
      </c>
      <c r="EP25" s="73">
        <f t="shared" si="23"/>
        <v>60833333.333333336</v>
      </c>
      <c r="EQ25" s="73">
        <f t="shared" si="23"/>
        <v>60833333.333333336</v>
      </c>
      <c r="ER25" s="73">
        <f t="shared" si="23"/>
        <v>60833333.333333336</v>
      </c>
      <c r="ES25" s="73">
        <f t="shared" si="27"/>
        <v>60833333.333333336</v>
      </c>
      <c r="ET25" s="74">
        <f t="shared" si="27"/>
        <v>60833333.333333336</v>
      </c>
    </row>
    <row r="26" spans="1:150" x14ac:dyDescent="0.35">
      <c r="A26" s="53">
        <f>1</f>
        <v>1</v>
      </c>
      <c r="B26" s="54" t="s">
        <v>12</v>
      </c>
      <c r="C26" s="55">
        <f>'Paramètres du time series model'!$B$2</f>
        <v>45809</v>
      </c>
      <c r="D26" s="55">
        <f t="shared" ref="D26:D38" si="30">IF(ROUND(E26,0)&lt;&gt;E26,IF(DAY(C26)=1,EDATE(C26,ROUNDDOWN(E26,0))+13,EOMONTH(C26,ROUNDDOWN(E26,0))),EDATE(C26,E26)-1)</f>
        <v>45838</v>
      </c>
      <c r="E26" s="54">
        <v>1</v>
      </c>
      <c r="F26" s="66">
        <f>VLOOKUP(B26,'Paramètres du time series model'!$G$7:$I$10,3,FALSE)</f>
        <v>3333333.3333333335</v>
      </c>
      <c r="G26" s="72">
        <f t="shared" ref="G26:V29" si="31">IF($D26&gt;=G$1,$F26,0)</f>
        <v>3333333.3333333335</v>
      </c>
      <c r="H26" s="73">
        <f t="shared" si="31"/>
        <v>3333333.3333333335</v>
      </c>
      <c r="I26" s="73">
        <f t="shared" si="31"/>
        <v>0</v>
      </c>
      <c r="J26" s="73">
        <f t="shared" si="31"/>
        <v>0</v>
      </c>
      <c r="K26" s="73">
        <f t="shared" si="31"/>
        <v>0</v>
      </c>
      <c r="L26" s="73">
        <f t="shared" si="31"/>
        <v>0</v>
      </c>
      <c r="M26" s="73">
        <f t="shared" si="31"/>
        <v>0</v>
      </c>
      <c r="N26" s="73">
        <f t="shared" si="31"/>
        <v>0</v>
      </c>
      <c r="O26" s="73">
        <f t="shared" si="31"/>
        <v>0</v>
      </c>
      <c r="P26" s="73">
        <f t="shared" si="31"/>
        <v>0</v>
      </c>
      <c r="Q26" s="73">
        <f t="shared" si="31"/>
        <v>0</v>
      </c>
      <c r="R26" s="73">
        <f t="shared" si="31"/>
        <v>0</v>
      </c>
      <c r="S26" s="73">
        <f t="shared" si="31"/>
        <v>0</v>
      </c>
      <c r="T26" s="73">
        <f t="shared" si="31"/>
        <v>0</v>
      </c>
      <c r="U26" s="73">
        <f t="shared" si="31"/>
        <v>0</v>
      </c>
      <c r="V26" s="73">
        <f t="shared" si="31"/>
        <v>0</v>
      </c>
      <c r="W26" s="73">
        <f t="shared" ref="W26:AL33" si="32">IF($D26&gt;=W$1,$F26,0)</f>
        <v>0</v>
      </c>
      <c r="X26" s="73">
        <f t="shared" si="32"/>
        <v>0</v>
      </c>
      <c r="Y26" s="73">
        <f t="shared" si="32"/>
        <v>0</v>
      </c>
      <c r="Z26" s="73">
        <f t="shared" si="32"/>
        <v>0</v>
      </c>
      <c r="AA26" s="73">
        <f t="shared" si="32"/>
        <v>0</v>
      </c>
      <c r="AB26" s="73">
        <f t="shared" si="32"/>
        <v>0</v>
      </c>
      <c r="AC26" s="73">
        <f t="shared" si="32"/>
        <v>0</v>
      </c>
      <c r="AD26" s="73">
        <f t="shared" si="32"/>
        <v>0</v>
      </c>
      <c r="AE26" s="73">
        <f t="shared" si="32"/>
        <v>0</v>
      </c>
      <c r="AF26" s="73">
        <f t="shared" si="32"/>
        <v>0</v>
      </c>
      <c r="AG26" s="73">
        <f t="shared" si="32"/>
        <v>0</v>
      </c>
      <c r="AH26" s="73">
        <f t="shared" si="32"/>
        <v>0</v>
      </c>
      <c r="AI26" s="73">
        <f t="shared" si="32"/>
        <v>0</v>
      </c>
      <c r="AJ26" s="73">
        <f t="shared" si="32"/>
        <v>0</v>
      </c>
      <c r="AK26" s="73">
        <f t="shared" si="32"/>
        <v>0</v>
      </c>
      <c r="AL26" s="73">
        <f t="shared" si="32"/>
        <v>0</v>
      </c>
      <c r="AM26" s="73">
        <f t="shared" ref="AM26:BA32" si="33">IF($D26&gt;=AM$1,$F26,0)</f>
        <v>0</v>
      </c>
      <c r="AN26" s="73">
        <f t="shared" si="33"/>
        <v>0</v>
      </c>
      <c r="AO26" s="73">
        <f t="shared" si="33"/>
        <v>0</v>
      </c>
      <c r="AP26" s="73">
        <f t="shared" si="33"/>
        <v>0</v>
      </c>
      <c r="AQ26" s="73">
        <f t="shared" si="33"/>
        <v>0</v>
      </c>
      <c r="AR26" s="73">
        <f t="shared" si="33"/>
        <v>0</v>
      </c>
      <c r="AS26" s="73">
        <f t="shared" si="33"/>
        <v>0</v>
      </c>
      <c r="AT26" s="73">
        <f t="shared" si="33"/>
        <v>0</v>
      </c>
      <c r="AU26" s="73">
        <f t="shared" si="33"/>
        <v>0</v>
      </c>
      <c r="AV26" s="73">
        <f t="shared" si="33"/>
        <v>0</v>
      </c>
      <c r="AW26" s="73">
        <f t="shared" si="33"/>
        <v>0</v>
      </c>
      <c r="AX26" s="73">
        <f t="shared" si="33"/>
        <v>0</v>
      </c>
      <c r="AY26" s="73">
        <f t="shared" si="33"/>
        <v>0</v>
      </c>
      <c r="AZ26" s="73">
        <f t="shared" si="33"/>
        <v>0</v>
      </c>
      <c r="BA26" s="73">
        <f t="shared" si="33"/>
        <v>0</v>
      </c>
      <c r="BB26" s="73">
        <f t="shared" ref="BB26:BQ32" si="34">IF($D26&gt;=BB$1,$F26,0)</f>
        <v>0</v>
      </c>
      <c r="BC26" s="73">
        <f t="shared" si="34"/>
        <v>0</v>
      </c>
      <c r="BD26" s="73">
        <f t="shared" si="34"/>
        <v>0</v>
      </c>
      <c r="BE26" s="73">
        <f t="shared" si="34"/>
        <v>0</v>
      </c>
      <c r="BF26" s="73">
        <f t="shared" si="34"/>
        <v>0</v>
      </c>
      <c r="BG26" s="73">
        <f t="shared" si="34"/>
        <v>0</v>
      </c>
      <c r="BH26" s="73">
        <f t="shared" si="34"/>
        <v>0</v>
      </c>
      <c r="BI26" s="73">
        <f t="shared" si="34"/>
        <v>0</v>
      </c>
      <c r="BJ26" s="73">
        <f t="shared" si="34"/>
        <v>0</v>
      </c>
      <c r="BK26" s="73">
        <f t="shared" si="34"/>
        <v>0</v>
      </c>
      <c r="BL26" s="73">
        <f t="shared" si="34"/>
        <v>0</v>
      </c>
      <c r="BM26" s="73">
        <f t="shared" si="34"/>
        <v>0</v>
      </c>
      <c r="BN26" s="73">
        <f t="shared" si="34"/>
        <v>0</v>
      </c>
      <c r="BO26" s="73">
        <f t="shared" si="34"/>
        <v>0</v>
      </c>
      <c r="BP26" s="73">
        <f t="shared" si="34"/>
        <v>0</v>
      </c>
      <c r="BQ26" s="73">
        <f t="shared" si="34"/>
        <v>0</v>
      </c>
      <c r="BR26" s="73">
        <f t="shared" ref="BR26:CF36" si="35">IF($D26&gt;=BR$1,$F26,0)</f>
        <v>0</v>
      </c>
      <c r="BS26" s="73">
        <f t="shared" si="35"/>
        <v>0</v>
      </c>
      <c r="BT26" s="73">
        <f t="shared" si="35"/>
        <v>0</v>
      </c>
      <c r="BU26" s="73">
        <f t="shared" si="35"/>
        <v>0</v>
      </c>
      <c r="BV26" s="73">
        <f t="shared" si="35"/>
        <v>0</v>
      </c>
      <c r="BW26" s="73">
        <f t="shared" si="35"/>
        <v>0</v>
      </c>
      <c r="BX26" s="73">
        <f t="shared" si="35"/>
        <v>0</v>
      </c>
      <c r="BY26" s="73">
        <f t="shared" si="35"/>
        <v>0</v>
      </c>
      <c r="BZ26" s="73">
        <f t="shared" si="35"/>
        <v>0</v>
      </c>
      <c r="CA26" s="73">
        <f t="shared" si="35"/>
        <v>0</v>
      </c>
      <c r="CB26" s="73">
        <f t="shared" si="35"/>
        <v>0</v>
      </c>
      <c r="CC26" s="73">
        <f t="shared" si="35"/>
        <v>0</v>
      </c>
      <c r="CD26" s="73">
        <f t="shared" si="35"/>
        <v>0</v>
      </c>
      <c r="CE26" s="73">
        <f t="shared" si="35"/>
        <v>0</v>
      </c>
      <c r="CF26" s="73">
        <f t="shared" si="35"/>
        <v>0</v>
      </c>
      <c r="CG26" s="73">
        <f t="shared" ref="CG26:CK35" si="36">IF($D26&gt;=CG$1,$F26,0)</f>
        <v>0</v>
      </c>
      <c r="CH26" s="73">
        <f t="shared" si="36"/>
        <v>0</v>
      </c>
      <c r="CI26" s="73">
        <f t="shared" si="36"/>
        <v>0</v>
      </c>
      <c r="CJ26" s="73">
        <f t="shared" si="36"/>
        <v>0</v>
      </c>
      <c r="CK26" s="73">
        <f t="shared" si="36"/>
        <v>0</v>
      </c>
      <c r="CL26" s="73">
        <f t="shared" ref="CL26:DA37" si="37">IF($D26&gt;=CL$1,$F26,0)</f>
        <v>0</v>
      </c>
      <c r="CM26" s="73">
        <f t="shared" si="37"/>
        <v>0</v>
      </c>
      <c r="CN26" s="73">
        <f t="shared" si="37"/>
        <v>0</v>
      </c>
      <c r="CO26" s="73">
        <f t="shared" si="37"/>
        <v>0</v>
      </c>
      <c r="CP26" s="73">
        <f t="shared" si="37"/>
        <v>0</v>
      </c>
      <c r="CQ26" s="73">
        <f t="shared" si="37"/>
        <v>0</v>
      </c>
      <c r="CR26" s="73">
        <f t="shared" si="37"/>
        <v>0</v>
      </c>
      <c r="CS26" s="73">
        <f t="shared" si="37"/>
        <v>0</v>
      </c>
      <c r="CT26" s="73">
        <f t="shared" si="37"/>
        <v>0</v>
      </c>
      <c r="CU26" s="73">
        <f t="shared" si="37"/>
        <v>0</v>
      </c>
      <c r="CV26" s="73">
        <f t="shared" si="37"/>
        <v>0</v>
      </c>
      <c r="CW26" s="73">
        <f t="shared" si="37"/>
        <v>0</v>
      </c>
      <c r="CX26" s="73">
        <f t="shared" si="37"/>
        <v>0</v>
      </c>
      <c r="CY26" s="73">
        <f t="shared" si="37"/>
        <v>0</v>
      </c>
      <c r="CZ26" s="73">
        <f t="shared" si="37"/>
        <v>0</v>
      </c>
      <c r="DA26" s="73">
        <f t="shared" si="37"/>
        <v>0</v>
      </c>
      <c r="DB26" s="73">
        <f t="shared" ref="DB26:DN37" si="38">IF($D26&gt;=DB$1,$F26,0)</f>
        <v>0</v>
      </c>
      <c r="DC26" s="73">
        <f t="shared" si="38"/>
        <v>0</v>
      </c>
      <c r="DD26" s="73">
        <f t="shared" si="38"/>
        <v>0</v>
      </c>
      <c r="DE26" s="73">
        <f t="shared" si="38"/>
        <v>0</v>
      </c>
      <c r="DF26" s="73">
        <f t="shared" si="38"/>
        <v>0</v>
      </c>
      <c r="DG26" s="73">
        <f t="shared" si="38"/>
        <v>0</v>
      </c>
      <c r="DH26" s="73">
        <f t="shared" si="38"/>
        <v>0</v>
      </c>
      <c r="DI26" s="73">
        <f t="shared" si="38"/>
        <v>0</v>
      </c>
      <c r="DJ26" s="73">
        <f t="shared" si="38"/>
        <v>0</v>
      </c>
      <c r="DK26" s="73">
        <f t="shared" si="38"/>
        <v>0</v>
      </c>
      <c r="DL26" s="73">
        <f t="shared" si="38"/>
        <v>0</v>
      </c>
      <c r="DM26" s="73">
        <f t="shared" si="38"/>
        <v>0</v>
      </c>
      <c r="DN26" s="73">
        <f t="shared" si="38"/>
        <v>0</v>
      </c>
      <c r="DO26" s="73">
        <f t="shared" ref="DO26:EC37" si="39">IF($D26&gt;=DO$1,$F26,0)</f>
        <v>0</v>
      </c>
      <c r="DP26" s="73">
        <f t="shared" si="39"/>
        <v>0</v>
      </c>
      <c r="DQ26" s="73">
        <f t="shared" si="39"/>
        <v>0</v>
      </c>
      <c r="DR26" s="73">
        <f t="shared" si="39"/>
        <v>0</v>
      </c>
      <c r="DS26" s="73">
        <f t="shared" si="39"/>
        <v>0</v>
      </c>
      <c r="DT26" s="73">
        <f t="shared" si="39"/>
        <v>0</v>
      </c>
      <c r="DU26" s="73">
        <f t="shared" si="39"/>
        <v>0</v>
      </c>
      <c r="DV26" s="73">
        <f t="shared" si="39"/>
        <v>0</v>
      </c>
      <c r="DW26" s="73">
        <f t="shared" si="39"/>
        <v>0</v>
      </c>
      <c r="DX26" s="73">
        <f t="shared" si="39"/>
        <v>0</v>
      </c>
      <c r="DY26" s="73">
        <f t="shared" si="39"/>
        <v>0</v>
      </c>
      <c r="DZ26" s="73">
        <f t="shared" si="39"/>
        <v>0</v>
      </c>
      <c r="EA26" s="73">
        <f t="shared" si="39"/>
        <v>0</v>
      </c>
      <c r="EB26" s="73">
        <f t="shared" si="39"/>
        <v>0</v>
      </c>
      <c r="EC26" s="73">
        <f t="shared" si="39"/>
        <v>0</v>
      </c>
      <c r="ED26" s="73">
        <f t="shared" ref="ED26:ES37" si="40">IF($D26&gt;=ED$1,$F26,0)</f>
        <v>0</v>
      </c>
      <c r="EE26" s="73">
        <f t="shared" si="40"/>
        <v>0</v>
      </c>
      <c r="EF26" s="73">
        <f t="shared" si="40"/>
        <v>0</v>
      </c>
      <c r="EG26" s="73">
        <f t="shared" si="40"/>
        <v>0</v>
      </c>
      <c r="EH26" s="73">
        <f t="shared" si="40"/>
        <v>0</v>
      </c>
      <c r="EI26" s="73">
        <f t="shared" si="40"/>
        <v>0</v>
      </c>
      <c r="EJ26" s="73">
        <f t="shared" si="40"/>
        <v>0</v>
      </c>
      <c r="EK26" s="73">
        <f t="shared" si="40"/>
        <v>0</v>
      </c>
      <c r="EL26" s="73">
        <f t="shared" si="40"/>
        <v>0</v>
      </c>
      <c r="EM26" s="73">
        <f t="shared" si="40"/>
        <v>0</v>
      </c>
      <c r="EN26" s="73">
        <f t="shared" si="40"/>
        <v>0</v>
      </c>
      <c r="EO26" s="73">
        <f t="shared" si="40"/>
        <v>0</v>
      </c>
      <c r="EP26" s="73">
        <f t="shared" si="40"/>
        <v>0</v>
      </c>
      <c r="EQ26" s="73">
        <f t="shared" si="40"/>
        <v>0</v>
      </c>
      <c r="ER26" s="73">
        <f t="shared" si="40"/>
        <v>0</v>
      </c>
      <c r="ES26" s="73">
        <f t="shared" si="40"/>
        <v>0</v>
      </c>
      <c r="ET26" s="74">
        <f t="shared" ref="ET26:ET37" si="41">IF($D26&gt;=ET$1,$F26,0)</f>
        <v>0</v>
      </c>
    </row>
    <row r="27" spans="1:150" x14ac:dyDescent="0.35">
      <c r="A27" s="56">
        <f>A26+1</f>
        <v>2</v>
      </c>
      <c r="B27" t="s">
        <v>12</v>
      </c>
      <c r="C27" s="57">
        <f>'Paramètres du time series model'!$B$2</f>
        <v>45809</v>
      </c>
      <c r="D27" s="57">
        <f t="shared" si="30"/>
        <v>45869</v>
      </c>
      <c r="E27">
        <f>E26+1</f>
        <v>2</v>
      </c>
      <c r="F27" s="64">
        <f>VLOOKUP(B27,'Paramètres du time series model'!$G$7:$I$10,3,FALSE)</f>
        <v>3333333.3333333335</v>
      </c>
      <c r="G27" s="72">
        <f t="shared" si="31"/>
        <v>3333333.3333333335</v>
      </c>
      <c r="H27" s="73">
        <f t="shared" si="31"/>
        <v>3333333.3333333335</v>
      </c>
      <c r="I27" s="73">
        <f t="shared" si="31"/>
        <v>3333333.3333333335</v>
      </c>
      <c r="J27" s="73">
        <f t="shared" si="31"/>
        <v>3333333.3333333335</v>
      </c>
      <c r="K27" s="73">
        <f t="shared" si="31"/>
        <v>0</v>
      </c>
      <c r="L27" s="73">
        <f t="shared" si="31"/>
        <v>0</v>
      </c>
      <c r="M27" s="73">
        <f t="shared" si="31"/>
        <v>0</v>
      </c>
      <c r="N27" s="73">
        <f t="shared" si="31"/>
        <v>0</v>
      </c>
      <c r="O27" s="73">
        <f t="shared" si="31"/>
        <v>0</v>
      </c>
      <c r="P27" s="73">
        <f t="shared" si="31"/>
        <v>0</v>
      </c>
      <c r="Q27" s="73">
        <f t="shared" si="31"/>
        <v>0</v>
      </c>
      <c r="R27" s="73">
        <f t="shared" si="31"/>
        <v>0</v>
      </c>
      <c r="S27" s="73">
        <f t="shared" si="31"/>
        <v>0</v>
      </c>
      <c r="T27" s="73">
        <f t="shared" si="31"/>
        <v>0</v>
      </c>
      <c r="U27" s="73">
        <f t="shared" si="31"/>
        <v>0</v>
      </c>
      <c r="V27" s="73">
        <f t="shared" si="31"/>
        <v>0</v>
      </c>
      <c r="W27" s="73">
        <f t="shared" si="32"/>
        <v>0</v>
      </c>
      <c r="X27" s="73">
        <f t="shared" si="32"/>
        <v>0</v>
      </c>
      <c r="Y27" s="73">
        <f t="shared" si="32"/>
        <v>0</v>
      </c>
      <c r="Z27" s="73">
        <f t="shared" si="32"/>
        <v>0</v>
      </c>
      <c r="AA27" s="73">
        <f t="shared" si="32"/>
        <v>0</v>
      </c>
      <c r="AB27" s="73">
        <f t="shared" si="32"/>
        <v>0</v>
      </c>
      <c r="AC27" s="73">
        <f t="shared" si="32"/>
        <v>0</v>
      </c>
      <c r="AD27" s="73">
        <f t="shared" si="32"/>
        <v>0</v>
      </c>
      <c r="AE27" s="73">
        <f t="shared" si="32"/>
        <v>0</v>
      </c>
      <c r="AF27" s="73">
        <f t="shared" si="32"/>
        <v>0</v>
      </c>
      <c r="AG27" s="73">
        <f t="shared" si="32"/>
        <v>0</v>
      </c>
      <c r="AH27" s="73">
        <f t="shared" si="32"/>
        <v>0</v>
      </c>
      <c r="AI27" s="73">
        <f t="shared" si="32"/>
        <v>0</v>
      </c>
      <c r="AJ27" s="73">
        <f t="shared" si="32"/>
        <v>0</v>
      </c>
      <c r="AK27" s="73">
        <f t="shared" si="32"/>
        <v>0</v>
      </c>
      <c r="AL27" s="73">
        <f t="shared" si="32"/>
        <v>0</v>
      </c>
      <c r="AM27" s="73">
        <f t="shared" si="33"/>
        <v>0</v>
      </c>
      <c r="AN27" s="73">
        <f t="shared" si="33"/>
        <v>0</v>
      </c>
      <c r="AO27" s="73">
        <f t="shared" si="33"/>
        <v>0</v>
      </c>
      <c r="AP27" s="73">
        <f t="shared" si="33"/>
        <v>0</v>
      </c>
      <c r="AQ27" s="73">
        <f t="shared" si="33"/>
        <v>0</v>
      </c>
      <c r="AR27" s="73">
        <f t="shared" si="33"/>
        <v>0</v>
      </c>
      <c r="AS27" s="73">
        <f t="shared" si="33"/>
        <v>0</v>
      </c>
      <c r="AT27" s="73">
        <f t="shared" si="33"/>
        <v>0</v>
      </c>
      <c r="AU27" s="73">
        <f t="shared" si="33"/>
        <v>0</v>
      </c>
      <c r="AV27" s="73">
        <f t="shared" si="33"/>
        <v>0</v>
      </c>
      <c r="AW27" s="73">
        <f t="shared" si="33"/>
        <v>0</v>
      </c>
      <c r="AX27" s="73">
        <f t="shared" si="33"/>
        <v>0</v>
      </c>
      <c r="AY27" s="73">
        <f t="shared" si="33"/>
        <v>0</v>
      </c>
      <c r="AZ27" s="73">
        <f t="shared" si="33"/>
        <v>0</v>
      </c>
      <c r="BA27" s="73">
        <f t="shared" si="33"/>
        <v>0</v>
      </c>
      <c r="BB27" s="73">
        <f t="shared" si="34"/>
        <v>0</v>
      </c>
      <c r="BC27" s="73">
        <f t="shared" si="34"/>
        <v>0</v>
      </c>
      <c r="BD27" s="73">
        <f t="shared" si="34"/>
        <v>0</v>
      </c>
      <c r="BE27" s="73">
        <f t="shared" si="34"/>
        <v>0</v>
      </c>
      <c r="BF27" s="73">
        <f t="shared" si="34"/>
        <v>0</v>
      </c>
      <c r="BG27" s="73">
        <f t="shared" si="34"/>
        <v>0</v>
      </c>
      <c r="BH27" s="73">
        <f t="shared" si="34"/>
        <v>0</v>
      </c>
      <c r="BI27" s="73">
        <f t="shared" si="34"/>
        <v>0</v>
      </c>
      <c r="BJ27" s="73">
        <f t="shared" si="34"/>
        <v>0</v>
      </c>
      <c r="BK27" s="73">
        <f t="shared" si="34"/>
        <v>0</v>
      </c>
      <c r="BL27" s="73">
        <f t="shared" si="34"/>
        <v>0</v>
      </c>
      <c r="BM27" s="73">
        <f t="shared" si="34"/>
        <v>0</v>
      </c>
      <c r="BN27" s="73">
        <f t="shared" si="34"/>
        <v>0</v>
      </c>
      <c r="BO27" s="73">
        <f t="shared" si="34"/>
        <v>0</v>
      </c>
      <c r="BP27" s="73">
        <f t="shared" si="34"/>
        <v>0</v>
      </c>
      <c r="BQ27" s="73">
        <f t="shared" si="34"/>
        <v>0</v>
      </c>
      <c r="BR27" s="73">
        <f t="shared" si="35"/>
        <v>0</v>
      </c>
      <c r="BS27" s="73">
        <f t="shared" si="35"/>
        <v>0</v>
      </c>
      <c r="BT27" s="73">
        <f t="shared" si="35"/>
        <v>0</v>
      </c>
      <c r="BU27" s="73">
        <f t="shared" si="35"/>
        <v>0</v>
      </c>
      <c r="BV27" s="73">
        <f t="shared" si="35"/>
        <v>0</v>
      </c>
      <c r="BW27" s="73">
        <f t="shared" si="35"/>
        <v>0</v>
      </c>
      <c r="BX27" s="73">
        <f t="shared" si="35"/>
        <v>0</v>
      </c>
      <c r="BY27" s="73">
        <f t="shared" si="35"/>
        <v>0</v>
      </c>
      <c r="BZ27" s="73">
        <f t="shared" si="35"/>
        <v>0</v>
      </c>
      <c r="CA27" s="73">
        <f t="shared" si="35"/>
        <v>0</v>
      </c>
      <c r="CB27" s="73">
        <f t="shared" si="35"/>
        <v>0</v>
      </c>
      <c r="CC27" s="73">
        <f t="shared" si="35"/>
        <v>0</v>
      </c>
      <c r="CD27" s="73">
        <f t="shared" si="35"/>
        <v>0</v>
      </c>
      <c r="CE27" s="73">
        <f t="shared" si="35"/>
        <v>0</v>
      </c>
      <c r="CF27" s="73">
        <f t="shared" si="35"/>
        <v>0</v>
      </c>
      <c r="CG27" s="73">
        <f t="shared" si="36"/>
        <v>0</v>
      </c>
      <c r="CH27" s="73">
        <f t="shared" si="36"/>
        <v>0</v>
      </c>
      <c r="CI27" s="73">
        <f t="shared" si="36"/>
        <v>0</v>
      </c>
      <c r="CJ27" s="73">
        <f t="shared" si="36"/>
        <v>0</v>
      </c>
      <c r="CK27" s="73">
        <f t="shared" si="36"/>
        <v>0</v>
      </c>
      <c r="CL27" s="73">
        <f t="shared" si="37"/>
        <v>0</v>
      </c>
      <c r="CM27" s="73">
        <f t="shared" si="37"/>
        <v>0</v>
      </c>
      <c r="CN27" s="73">
        <f t="shared" si="37"/>
        <v>0</v>
      </c>
      <c r="CO27" s="73">
        <f t="shared" si="37"/>
        <v>0</v>
      </c>
      <c r="CP27" s="73">
        <f t="shared" si="37"/>
        <v>0</v>
      </c>
      <c r="CQ27" s="73">
        <f t="shared" si="37"/>
        <v>0</v>
      </c>
      <c r="CR27" s="73">
        <f t="shared" si="37"/>
        <v>0</v>
      </c>
      <c r="CS27" s="73">
        <f t="shared" si="37"/>
        <v>0</v>
      </c>
      <c r="CT27" s="73">
        <f t="shared" si="37"/>
        <v>0</v>
      </c>
      <c r="CU27" s="73">
        <f t="shared" si="37"/>
        <v>0</v>
      </c>
      <c r="CV27" s="73">
        <f t="shared" si="37"/>
        <v>0</v>
      </c>
      <c r="CW27" s="73">
        <f t="shared" si="37"/>
        <v>0</v>
      </c>
      <c r="CX27" s="73">
        <f t="shared" si="37"/>
        <v>0</v>
      </c>
      <c r="CY27" s="73">
        <f t="shared" si="37"/>
        <v>0</v>
      </c>
      <c r="CZ27" s="73">
        <f t="shared" si="37"/>
        <v>0</v>
      </c>
      <c r="DA27" s="73">
        <f t="shared" si="37"/>
        <v>0</v>
      </c>
      <c r="DB27" s="73">
        <f t="shared" si="38"/>
        <v>0</v>
      </c>
      <c r="DC27" s="73">
        <f t="shared" si="38"/>
        <v>0</v>
      </c>
      <c r="DD27" s="73">
        <f t="shared" si="38"/>
        <v>0</v>
      </c>
      <c r="DE27" s="73">
        <f t="shared" si="38"/>
        <v>0</v>
      </c>
      <c r="DF27" s="73">
        <f t="shared" si="38"/>
        <v>0</v>
      </c>
      <c r="DG27" s="73">
        <f t="shared" si="38"/>
        <v>0</v>
      </c>
      <c r="DH27" s="73">
        <f t="shared" si="38"/>
        <v>0</v>
      </c>
      <c r="DI27" s="73">
        <f t="shared" si="38"/>
        <v>0</v>
      </c>
      <c r="DJ27" s="73">
        <f t="shared" si="38"/>
        <v>0</v>
      </c>
      <c r="DK27" s="73">
        <f t="shared" si="38"/>
        <v>0</v>
      </c>
      <c r="DL27" s="73">
        <f t="shared" si="38"/>
        <v>0</v>
      </c>
      <c r="DM27" s="73">
        <f t="shared" si="38"/>
        <v>0</v>
      </c>
      <c r="DN27" s="73">
        <f t="shared" si="38"/>
        <v>0</v>
      </c>
      <c r="DO27" s="73">
        <f t="shared" si="39"/>
        <v>0</v>
      </c>
      <c r="DP27" s="73">
        <f t="shared" si="39"/>
        <v>0</v>
      </c>
      <c r="DQ27" s="73">
        <f t="shared" si="39"/>
        <v>0</v>
      </c>
      <c r="DR27" s="73">
        <f t="shared" si="39"/>
        <v>0</v>
      </c>
      <c r="DS27" s="73">
        <f t="shared" si="39"/>
        <v>0</v>
      </c>
      <c r="DT27" s="73">
        <f t="shared" si="39"/>
        <v>0</v>
      </c>
      <c r="DU27" s="73">
        <f t="shared" si="39"/>
        <v>0</v>
      </c>
      <c r="DV27" s="73">
        <f t="shared" si="39"/>
        <v>0</v>
      </c>
      <c r="DW27" s="73">
        <f t="shared" si="39"/>
        <v>0</v>
      </c>
      <c r="DX27" s="73">
        <f t="shared" si="39"/>
        <v>0</v>
      </c>
      <c r="DY27" s="73">
        <f t="shared" si="39"/>
        <v>0</v>
      </c>
      <c r="DZ27" s="73">
        <f t="shared" si="39"/>
        <v>0</v>
      </c>
      <c r="EA27" s="73">
        <f t="shared" si="39"/>
        <v>0</v>
      </c>
      <c r="EB27" s="73">
        <f t="shared" si="39"/>
        <v>0</v>
      </c>
      <c r="EC27" s="73">
        <f t="shared" si="39"/>
        <v>0</v>
      </c>
      <c r="ED27" s="73">
        <f t="shared" si="40"/>
        <v>0</v>
      </c>
      <c r="EE27" s="73">
        <f t="shared" si="40"/>
        <v>0</v>
      </c>
      <c r="EF27" s="73">
        <f t="shared" si="40"/>
        <v>0</v>
      </c>
      <c r="EG27" s="73">
        <f t="shared" si="40"/>
        <v>0</v>
      </c>
      <c r="EH27" s="73">
        <f t="shared" si="40"/>
        <v>0</v>
      </c>
      <c r="EI27" s="73">
        <f t="shared" si="40"/>
        <v>0</v>
      </c>
      <c r="EJ27" s="73">
        <f t="shared" si="40"/>
        <v>0</v>
      </c>
      <c r="EK27" s="73">
        <f t="shared" si="40"/>
        <v>0</v>
      </c>
      <c r="EL27" s="73">
        <f t="shared" si="40"/>
        <v>0</v>
      </c>
      <c r="EM27" s="73">
        <f t="shared" si="40"/>
        <v>0</v>
      </c>
      <c r="EN27" s="73">
        <f t="shared" si="40"/>
        <v>0</v>
      </c>
      <c r="EO27" s="73">
        <f t="shared" si="40"/>
        <v>0</v>
      </c>
      <c r="EP27" s="73">
        <f t="shared" si="40"/>
        <v>0</v>
      </c>
      <c r="EQ27" s="73">
        <f t="shared" si="40"/>
        <v>0</v>
      </c>
      <c r="ER27" s="73">
        <f t="shared" si="40"/>
        <v>0</v>
      </c>
      <c r="ES27" s="73">
        <f t="shared" si="40"/>
        <v>0</v>
      </c>
      <c r="ET27" s="74">
        <f t="shared" si="41"/>
        <v>0</v>
      </c>
    </row>
    <row r="28" spans="1:150" x14ac:dyDescent="0.35">
      <c r="A28" s="56">
        <f t="shared" ref="A28:A37" si="42">A27+1</f>
        <v>3</v>
      </c>
      <c r="B28" t="s">
        <v>12</v>
      </c>
      <c r="C28" s="57">
        <f>'Paramètres du time series model'!$B$2</f>
        <v>45809</v>
      </c>
      <c r="D28" s="57">
        <f t="shared" si="30"/>
        <v>45900</v>
      </c>
      <c r="E28">
        <f t="shared" ref="E28:E37" si="43">E27+1</f>
        <v>3</v>
      </c>
      <c r="F28" s="64">
        <f>VLOOKUP(B28,'Paramètres du time series model'!$G$7:$I$10,3,FALSE)</f>
        <v>3333333.3333333335</v>
      </c>
      <c r="G28" s="72">
        <f t="shared" si="31"/>
        <v>3333333.3333333335</v>
      </c>
      <c r="H28" s="73">
        <f t="shared" si="31"/>
        <v>3333333.3333333335</v>
      </c>
      <c r="I28" s="73">
        <f t="shared" si="31"/>
        <v>3333333.3333333335</v>
      </c>
      <c r="J28" s="73">
        <f t="shared" si="31"/>
        <v>3333333.3333333335</v>
      </c>
      <c r="K28" s="73">
        <f t="shared" si="31"/>
        <v>3333333.3333333335</v>
      </c>
      <c r="L28" s="73">
        <f t="shared" si="31"/>
        <v>3333333.3333333335</v>
      </c>
      <c r="M28" s="73">
        <f t="shared" si="31"/>
        <v>0</v>
      </c>
      <c r="N28" s="73">
        <f t="shared" si="31"/>
        <v>0</v>
      </c>
      <c r="O28" s="73">
        <f t="shared" si="31"/>
        <v>0</v>
      </c>
      <c r="P28" s="73">
        <f t="shared" si="31"/>
        <v>0</v>
      </c>
      <c r="Q28" s="73">
        <f t="shared" si="31"/>
        <v>0</v>
      </c>
      <c r="R28" s="73">
        <f t="shared" si="31"/>
        <v>0</v>
      </c>
      <c r="S28" s="73">
        <f t="shared" si="31"/>
        <v>0</v>
      </c>
      <c r="T28" s="73">
        <f t="shared" si="31"/>
        <v>0</v>
      </c>
      <c r="U28" s="73">
        <f t="shared" si="31"/>
        <v>0</v>
      </c>
      <c r="V28" s="73">
        <f t="shared" si="31"/>
        <v>0</v>
      </c>
      <c r="W28" s="73">
        <f t="shared" si="32"/>
        <v>0</v>
      </c>
      <c r="X28" s="73">
        <f t="shared" si="32"/>
        <v>0</v>
      </c>
      <c r="Y28" s="73">
        <f t="shared" si="32"/>
        <v>0</v>
      </c>
      <c r="Z28" s="73">
        <f t="shared" si="32"/>
        <v>0</v>
      </c>
      <c r="AA28" s="73">
        <f t="shared" si="32"/>
        <v>0</v>
      </c>
      <c r="AB28" s="73">
        <f t="shared" si="32"/>
        <v>0</v>
      </c>
      <c r="AC28" s="73">
        <f t="shared" si="32"/>
        <v>0</v>
      </c>
      <c r="AD28" s="73">
        <f t="shared" si="32"/>
        <v>0</v>
      </c>
      <c r="AE28" s="73">
        <f t="shared" si="32"/>
        <v>0</v>
      </c>
      <c r="AF28" s="73">
        <f t="shared" si="32"/>
        <v>0</v>
      </c>
      <c r="AG28" s="73">
        <f t="shared" si="32"/>
        <v>0</v>
      </c>
      <c r="AH28" s="73">
        <f t="shared" si="32"/>
        <v>0</v>
      </c>
      <c r="AI28" s="73">
        <f t="shared" si="32"/>
        <v>0</v>
      </c>
      <c r="AJ28" s="73">
        <f t="shared" si="32"/>
        <v>0</v>
      </c>
      <c r="AK28" s="73">
        <f t="shared" si="32"/>
        <v>0</v>
      </c>
      <c r="AL28" s="73">
        <f t="shared" si="32"/>
        <v>0</v>
      </c>
      <c r="AM28" s="73">
        <f t="shared" si="33"/>
        <v>0</v>
      </c>
      <c r="AN28" s="73">
        <f t="shared" si="33"/>
        <v>0</v>
      </c>
      <c r="AO28" s="73">
        <f t="shared" si="33"/>
        <v>0</v>
      </c>
      <c r="AP28" s="73">
        <f t="shared" si="33"/>
        <v>0</v>
      </c>
      <c r="AQ28" s="73">
        <f t="shared" si="33"/>
        <v>0</v>
      </c>
      <c r="AR28" s="73">
        <f t="shared" si="33"/>
        <v>0</v>
      </c>
      <c r="AS28" s="73">
        <f t="shared" si="33"/>
        <v>0</v>
      </c>
      <c r="AT28" s="73">
        <f t="shared" si="33"/>
        <v>0</v>
      </c>
      <c r="AU28" s="73">
        <f t="shared" si="33"/>
        <v>0</v>
      </c>
      <c r="AV28" s="73">
        <f t="shared" si="33"/>
        <v>0</v>
      </c>
      <c r="AW28" s="73">
        <f t="shared" si="33"/>
        <v>0</v>
      </c>
      <c r="AX28" s="73">
        <f t="shared" si="33"/>
        <v>0</v>
      </c>
      <c r="AY28" s="73">
        <f t="shared" si="33"/>
        <v>0</v>
      </c>
      <c r="AZ28" s="73">
        <f t="shared" si="33"/>
        <v>0</v>
      </c>
      <c r="BA28" s="73">
        <f t="shared" si="33"/>
        <v>0</v>
      </c>
      <c r="BB28" s="73">
        <f t="shared" si="34"/>
        <v>0</v>
      </c>
      <c r="BC28" s="73">
        <f t="shared" si="34"/>
        <v>0</v>
      </c>
      <c r="BD28" s="73">
        <f t="shared" si="34"/>
        <v>0</v>
      </c>
      <c r="BE28" s="73">
        <f t="shared" si="34"/>
        <v>0</v>
      </c>
      <c r="BF28" s="73">
        <f t="shared" si="34"/>
        <v>0</v>
      </c>
      <c r="BG28" s="73">
        <f t="shared" si="34"/>
        <v>0</v>
      </c>
      <c r="BH28" s="73">
        <f t="shared" si="34"/>
        <v>0</v>
      </c>
      <c r="BI28" s="73">
        <f t="shared" si="34"/>
        <v>0</v>
      </c>
      <c r="BJ28" s="73">
        <f t="shared" si="34"/>
        <v>0</v>
      </c>
      <c r="BK28" s="73">
        <f t="shared" si="34"/>
        <v>0</v>
      </c>
      <c r="BL28" s="73">
        <f t="shared" si="34"/>
        <v>0</v>
      </c>
      <c r="BM28" s="73">
        <f t="shared" si="34"/>
        <v>0</v>
      </c>
      <c r="BN28" s="73">
        <f t="shared" si="34"/>
        <v>0</v>
      </c>
      <c r="BO28" s="73">
        <f t="shared" si="34"/>
        <v>0</v>
      </c>
      <c r="BP28" s="73">
        <f t="shared" si="34"/>
        <v>0</v>
      </c>
      <c r="BQ28" s="73">
        <f t="shared" si="34"/>
        <v>0</v>
      </c>
      <c r="BR28" s="73">
        <f t="shared" si="35"/>
        <v>0</v>
      </c>
      <c r="BS28" s="73">
        <f t="shared" si="35"/>
        <v>0</v>
      </c>
      <c r="BT28" s="73">
        <f t="shared" si="35"/>
        <v>0</v>
      </c>
      <c r="BU28" s="73">
        <f t="shared" si="35"/>
        <v>0</v>
      </c>
      <c r="BV28" s="73">
        <f t="shared" si="35"/>
        <v>0</v>
      </c>
      <c r="BW28" s="73">
        <f t="shared" si="35"/>
        <v>0</v>
      </c>
      <c r="BX28" s="73">
        <f t="shared" si="35"/>
        <v>0</v>
      </c>
      <c r="BY28" s="73">
        <f t="shared" si="35"/>
        <v>0</v>
      </c>
      <c r="BZ28" s="73">
        <f t="shared" si="35"/>
        <v>0</v>
      </c>
      <c r="CA28" s="73">
        <f t="shared" si="35"/>
        <v>0</v>
      </c>
      <c r="CB28" s="73">
        <f t="shared" si="35"/>
        <v>0</v>
      </c>
      <c r="CC28" s="73">
        <f t="shared" si="35"/>
        <v>0</v>
      </c>
      <c r="CD28" s="73">
        <f t="shared" si="35"/>
        <v>0</v>
      </c>
      <c r="CE28" s="73">
        <f t="shared" si="35"/>
        <v>0</v>
      </c>
      <c r="CF28" s="73">
        <f t="shared" si="35"/>
        <v>0</v>
      </c>
      <c r="CG28" s="73">
        <f t="shared" si="36"/>
        <v>0</v>
      </c>
      <c r="CH28" s="73">
        <f t="shared" si="36"/>
        <v>0</v>
      </c>
      <c r="CI28" s="73">
        <f t="shared" si="36"/>
        <v>0</v>
      </c>
      <c r="CJ28" s="73">
        <f t="shared" si="36"/>
        <v>0</v>
      </c>
      <c r="CK28" s="73">
        <f t="shared" si="36"/>
        <v>0</v>
      </c>
      <c r="CL28" s="73">
        <f t="shared" si="37"/>
        <v>0</v>
      </c>
      <c r="CM28" s="73">
        <f t="shared" si="37"/>
        <v>0</v>
      </c>
      <c r="CN28" s="73">
        <f t="shared" si="37"/>
        <v>0</v>
      </c>
      <c r="CO28" s="73">
        <f t="shared" si="37"/>
        <v>0</v>
      </c>
      <c r="CP28" s="73">
        <f t="shared" si="37"/>
        <v>0</v>
      </c>
      <c r="CQ28" s="73">
        <f t="shared" si="37"/>
        <v>0</v>
      </c>
      <c r="CR28" s="73">
        <f t="shared" si="37"/>
        <v>0</v>
      </c>
      <c r="CS28" s="73">
        <f t="shared" si="37"/>
        <v>0</v>
      </c>
      <c r="CT28" s="73">
        <f t="shared" si="37"/>
        <v>0</v>
      </c>
      <c r="CU28" s="73">
        <f t="shared" si="37"/>
        <v>0</v>
      </c>
      <c r="CV28" s="73">
        <f t="shared" si="37"/>
        <v>0</v>
      </c>
      <c r="CW28" s="73">
        <f t="shared" si="37"/>
        <v>0</v>
      </c>
      <c r="CX28" s="73">
        <f t="shared" si="37"/>
        <v>0</v>
      </c>
      <c r="CY28" s="73">
        <f t="shared" si="37"/>
        <v>0</v>
      </c>
      <c r="CZ28" s="73">
        <f t="shared" si="37"/>
        <v>0</v>
      </c>
      <c r="DA28" s="73">
        <f t="shared" si="37"/>
        <v>0</v>
      </c>
      <c r="DB28" s="73">
        <f t="shared" si="38"/>
        <v>0</v>
      </c>
      <c r="DC28" s="73">
        <f t="shared" si="38"/>
        <v>0</v>
      </c>
      <c r="DD28" s="73">
        <f t="shared" si="38"/>
        <v>0</v>
      </c>
      <c r="DE28" s="73">
        <f t="shared" si="38"/>
        <v>0</v>
      </c>
      <c r="DF28" s="73">
        <f t="shared" si="38"/>
        <v>0</v>
      </c>
      <c r="DG28" s="73">
        <f t="shared" si="38"/>
        <v>0</v>
      </c>
      <c r="DH28" s="73">
        <f t="shared" si="38"/>
        <v>0</v>
      </c>
      <c r="DI28" s="73">
        <f t="shared" si="38"/>
        <v>0</v>
      </c>
      <c r="DJ28" s="73">
        <f t="shared" si="38"/>
        <v>0</v>
      </c>
      <c r="DK28" s="73">
        <f t="shared" si="38"/>
        <v>0</v>
      </c>
      <c r="DL28" s="73">
        <f t="shared" si="38"/>
        <v>0</v>
      </c>
      <c r="DM28" s="73">
        <f t="shared" si="38"/>
        <v>0</v>
      </c>
      <c r="DN28" s="73">
        <f t="shared" si="38"/>
        <v>0</v>
      </c>
      <c r="DO28" s="73">
        <f t="shared" si="39"/>
        <v>0</v>
      </c>
      <c r="DP28" s="73">
        <f t="shared" si="39"/>
        <v>0</v>
      </c>
      <c r="DQ28" s="73">
        <f t="shared" si="39"/>
        <v>0</v>
      </c>
      <c r="DR28" s="73">
        <f t="shared" si="39"/>
        <v>0</v>
      </c>
      <c r="DS28" s="73">
        <f t="shared" si="39"/>
        <v>0</v>
      </c>
      <c r="DT28" s="73">
        <f t="shared" si="39"/>
        <v>0</v>
      </c>
      <c r="DU28" s="73">
        <f t="shared" si="39"/>
        <v>0</v>
      </c>
      <c r="DV28" s="73">
        <f t="shared" si="39"/>
        <v>0</v>
      </c>
      <c r="DW28" s="73">
        <f t="shared" si="39"/>
        <v>0</v>
      </c>
      <c r="DX28" s="73">
        <f t="shared" si="39"/>
        <v>0</v>
      </c>
      <c r="DY28" s="73">
        <f t="shared" si="39"/>
        <v>0</v>
      </c>
      <c r="DZ28" s="73">
        <f t="shared" si="39"/>
        <v>0</v>
      </c>
      <c r="EA28" s="73">
        <f t="shared" si="39"/>
        <v>0</v>
      </c>
      <c r="EB28" s="73">
        <f t="shared" si="39"/>
        <v>0</v>
      </c>
      <c r="EC28" s="73">
        <f t="shared" si="39"/>
        <v>0</v>
      </c>
      <c r="ED28" s="73">
        <f t="shared" si="40"/>
        <v>0</v>
      </c>
      <c r="EE28" s="73">
        <f t="shared" si="40"/>
        <v>0</v>
      </c>
      <c r="EF28" s="73">
        <f t="shared" si="40"/>
        <v>0</v>
      </c>
      <c r="EG28" s="73">
        <f t="shared" si="40"/>
        <v>0</v>
      </c>
      <c r="EH28" s="73">
        <f t="shared" si="40"/>
        <v>0</v>
      </c>
      <c r="EI28" s="73">
        <f t="shared" si="40"/>
        <v>0</v>
      </c>
      <c r="EJ28" s="73">
        <f t="shared" si="40"/>
        <v>0</v>
      </c>
      <c r="EK28" s="73">
        <f t="shared" si="40"/>
        <v>0</v>
      </c>
      <c r="EL28" s="73">
        <f t="shared" si="40"/>
        <v>0</v>
      </c>
      <c r="EM28" s="73">
        <f t="shared" si="40"/>
        <v>0</v>
      </c>
      <c r="EN28" s="73">
        <f t="shared" si="40"/>
        <v>0</v>
      </c>
      <c r="EO28" s="73">
        <f t="shared" si="40"/>
        <v>0</v>
      </c>
      <c r="EP28" s="73">
        <f t="shared" si="40"/>
        <v>0</v>
      </c>
      <c r="EQ28" s="73">
        <f t="shared" si="40"/>
        <v>0</v>
      </c>
      <c r="ER28" s="73">
        <f t="shared" si="40"/>
        <v>0</v>
      </c>
      <c r="ES28" s="73">
        <f t="shared" si="40"/>
        <v>0</v>
      </c>
      <c r="ET28" s="74">
        <f t="shared" si="41"/>
        <v>0</v>
      </c>
    </row>
    <row r="29" spans="1:150" x14ac:dyDescent="0.35">
      <c r="A29" s="56">
        <f t="shared" si="42"/>
        <v>4</v>
      </c>
      <c r="B29" t="s">
        <v>12</v>
      </c>
      <c r="C29" s="57">
        <f>'Paramètres du time series model'!$B$2</f>
        <v>45809</v>
      </c>
      <c r="D29" s="57">
        <f t="shared" si="30"/>
        <v>45930</v>
      </c>
      <c r="E29">
        <f t="shared" si="43"/>
        <v>4</v>
      </c>
      <c r="F29" s="64">
        <f>VLOOKUP(B29,'Paramètres du time series model'!$G$7:$I$10,3,FALSE)</f>
        <v>3333333.3333333335</v>
      </c>
      <c r="G29" s="72">
        <f t="shared" si="31"/>
        <v>3333333.3333333335</v>
      </c>
      <c r="H29" s="73">
        <f t="shared" si="31"/>
        <v>3333333.3333333335</v>
      </c>
      <c r="I29" s="73">
        <f t="shared" si="31"/>
        <v>3333333.3333333335</v>
      </c>
      <c r="J29" s="73">
        <f t="shared" si="31"/>
        <v>3333333.3333333335</v>
      </c>
      <c r="K29" s="73">
        <f t="shared" si="31"/>
        <v>3333333.3333333335</v>
      </c>
      <c r="L29" s="73">
        <f t="shared" si="31"/>
        <v>3333333.3333333335</v>
      </c>
      <c r="M29" s="73">
        <f t="shared" si="31"/>
        <v>3333333.3333333335</v>
      </c>
      <c r="N29" s="73">
        <f t="shared" si="31"/>
        <v>3333333.3333333335</v>
      </c>
      <c r="O29" s="73">
        <f t="shared" si="31"/>
        <v>0</v>
      </c>
      <c r="P29" s="73">
        <f t="shared" si="31"/>
        <v>0</v>
      </c>
      <c r="Q29" s="73">
        <f t="shared" si="31"/>
        <v>0</v>
      </c>
      <c r="R29" s="73">
        <f t="shared" si="31"/>
        <v>0</v>
      </c>
      <c r="S29" s="73">
        <f t="shared" si="31"/>
        <v>0</v>
      </c>
      <c r="T29" s="73">
        <f t="shared" si="31"/>
        <v>0</v>
      </c>
      <c r="U29" s="73">
        <f t="shared" si="31"/>
        <v>0</v>
      </c>
      <c r="V29" s="73">
        <f t="shared" ref="V29" si="44">IF($D29&gt;=V$1,$F29,0)</f>
        <v>0</v>
      </c>
      <c r="W29" s="73">
        <f t="shared" si="32"/>
        <v>0</v>
      </c>
      <c r="X29" s="73">
        <f t="shared" si="32"/>
        <v>0</v>
      </c>
      <c r="Y29" s="73">
        <f t="shared" si="32"/>
        <v>0</v>
      </c>
      <c r="Z29" s="73">
        <f t="shared" si="32"/>
        <v>0</v>
      </c>
      <c r="AA29" s="73">
        <f t="shared" si="32"/>
        <v>0</v>
      </c>
      <c r="AB29" s="73">
        <f t="shared" si="32"/>
        <v>0</v>
      </c>
      <c r="AC29" s="73">
        <f t="shared" si="32"/>
        <v>0</v>
      </c>
      <c r="AD29" s="73">
        <f t="shared" si="32"/>
        <v>0</v>
      </c>
      <c r="AE29" s="73">
        <f t="shared" si="32"/>
        <v>0</v>
      </c>
      <c r="AF29" s="73">
        <f t="shared" si="32"/>
        <v>0</v>
      </c>
      <c r="AG29" s="73">
        <f t="shared" si="32"/>
        <v>0</v>
      </c>
      <c r="AH29" s="73">
        <f t="shared" si="32"/>
        <v>0</v>
      </c>
      <c r="AI29" s="73">
        <f t="shared" si="32"/>
        <v>0</v>
      </c>
      <c r="AJ29" s="73">
        <f t="shared" si="32"/>
        <v>0</v>
      </c>
      <c r="AK29" s="73">
        <f t="shared" si="32"/>
        <v>0</v>
      </c>
      <c r="AL29" s="73">
        <f t="shared" si="32"/>
        <v>0</v>
      </c>
      <c r="AM29" s="73">
        <f t="shared" si="33"/>
        <v>0</v>
      </c>
      <c r="AN29" s="73">
        <f t="shared" si="33"/>
        <v>0</v>
      </c>
      <c r="AO29" s="73">
        <f t="shared" si="33"/>
        <v>0</v>
      </c>
      <c r="AP29" s="73">
        <f t="shared" si="33"/>
        <v>0</v>
      </c>
      <c r="AQ29" s="73">
        <f t="shared" si="33"/>
        <v>0</v>
      </c>
      <c r="AR29" s="73">
        <f t="shared" si="33"/>
        <v>0</v>
      </c>
      <c r="AS29" s="73">
        <f t="shared" si="33"/>
        <v>0</v>
      </c>
      <c r="AT29" s="73">
        <f t="shared" si="33"/>
        <v>0</v>
      </c>
      <c r="AU29" s="73">
        <f t="shared" si="33"/>
        <v>0</v>
      </c>
      <c r="AV29" s="73">
        <f t="shared" si="33"/>
        <v>0</v>
      </c>
      <c r="AW29" s="73">
        <f t="shared" si="33"/>
        <v>0</v>
      </c>
      <c r="AX29" s="73">
        <f t="shared" si="33"/>
        <v>0</v>
      </c>
      <c r="AY29" s="73">
        <f t="shared" si="33"/>
        <v>0</v>
      </c>
      <c r="AZ29" s="73">
        <f t="shared" si="33"/>
        <v>0</v>
      </c>
      <c r="BA29" s="73">
        <f t="shared" si="33"/>
        <v>0</v>
      </c>
      <c r="BB29" s="73">
        <f t="shared" si="34"/>
        <v>0</v>
      </c>
      <c r="BC29" s="73">
        <f t="shared" si="34"/>
        <v>0</v>
      </c>
      <c r="BD29" s="73">
        <f t="shared" si="34"/>
        <v>0</v>
      </c>
      <c r="BE29" s="73">
        <f t="shared" si="34"/>
        <v>0</v>
      </c>
      <c r="BF29" s="73">
        <f t="shared" si="34"/>
        <v>0</v>
      </c>
      <c r="BG29" s="73">
        <f t="shared" si="34"/>
        <v>0</v>
      </c>
      <c r="BH29" s="73">
        <f t="shared" si="34"/>
        <v>0</v>
      </c>
      <c r="BI29" s="73">
        <f t="shared" si="34"/>
        <v>0</v>
      </c>
      <c r="BJ29" s="73">
        <f t="shared" si="34"/>
        <v>0</v>
      </c>
      <c r="BK29" s="73">
        <f t="shared" si="34"/>
        <v>0</v>
      </c>
      <c r="BL29" s="73">
        <f t="shared" si="34"/>
        <v>0</v>
      </c>
      <c r="BM29" s="73">
        <f t="shared" si="34"/>
        <v>0</v>
      </c>
      <c r="BN29" s="73">
        <f t="shared" si="34"/>
        <v>0</v>
      </c>
      <c r="BO29" s="73">
        <f t="shared" si="34"/>
        <v>0</v>
      </c>
      <c r="BP29" s="73">
        <f t="shared" si="34"/>
        <v>0</v>
      </c>
      <c r="BQ29" s="73">
        <f t="shared" si="34"/>
        <v>0</v>
      </c>
      <c r="BR29" s="73">
        <f t="shared" si="35"/>
        <v>0</v>
      </c>
      <c r="BS29" s="73">
        <f t="shared" si="35"/>
        <v>0</v>
      </c>
      <c r="BT29" s="73">
        <f t="shared" si="35"/>
        <v>0</v>
      </c>
      <c r="BU29" s="73">
        <f t="shared" si="35"/>
        <v>0</v>
      </c>
      <c r="BV29" s="73">
        <f t="shared" si="35"/>
        <v>0</v>
      </c>
      <c r="BW29" s="73">
        <f t="shared" si="35"/>
        <v>0</v>
      </c>
      <c r="BX29" s="73">
        <f t="shared" si="35"/>
        <v>0</v>
      </c>
      <c r="BY29" s="73">
        <f t="shared" si="35"/>
        <v>0</v>
      </c>
      <c r="BZ29" s="73">
        <f t="shared" si="35"/>
        <v>0</v>
      </c>
      <c r="CA29" s="73">
        <f t="shared" si="35"/>
        <v>0</v>
      </c>
      <c r="CB29" s="73">
        <f t="shared" si="35"/>
        <v>0</v>
      </c>
      <c r="CC29" s="73">
        <f t="shared" si="35"/>
        <v>0</v>
      </c>
      <c r="CD29" s="73">
        <f t="shared" si="35"/>
        <v>0</v>
      </c>
      <c r="CE29" s="73">
        <f t="shared" si="35"/>
        <v>0</v>
      </c>
      <c r="CF29" s="73">
        <f t="shared" si="35"/>
        <v>0</v>
      </c>
      <c r="CG29" s="73">
        <f t="shared" si="36"/>
        <v>0</v>
      </c>
      <c r="CH29" s="73">
        <f t="shared" si="36"/>
        <v>0</v>
      </c>
      <c r="CI29" s="73">
        <f t="shared" si="36"/>
        <v>0</v>
      </c>
      <c r="CJ29" s="73">
        <f t="shared" si="36"/>
        <v>0</v>
      </c>
      <c r="CK29" s="73">
        <f t="shared" si="36"/>
        <v>0</v>
      </c>
      <c r="CL29" s="73">
        <f t="shared" si="37"/>
        <v>0</v>
      </c>
      <c r="CM29" s="73">
        <f t="shared" si="37"/>
        <v>0</v>
      </c>
      <c r="CN29" s="73">
        <f t="shared" si="37"/>
        <v>0</v>
      </c>
      <c r="CO29" s="73">
        <f t="shared" si="37"/>
        <v>0</v>
      </c>
      <c r="CP29" s="73">
        <f t="shared" si="37"/>
        <v>0</v>
      </c>
      <c r="CQ29" s="73">
        <f t="shared" si="37"/>
        <v>0</v>
      </c>
      <c r="CR29" s="73">
        <f t="shared" si="37"/>
        <v>0</v>
      </c>
      <c r="CS29" s="73">
        <f t="shared" si="37"/>
        <v>0</v>
      </c>
      <c r="CT29" s="73">
        <f t="shared" si="37"/>
        <v>0</v>
      </c>
      <c r="CU29" s="73">
        <f t="shared" si="37"/>
        <v>0</v>
      </c>
      <c r="CV29" s="73">
        <f t="shared" si="37"/>
        <v>0</v>
      </c>
      <c r="CW29" s="73">
        <f t="shared" si="37"/>
        <v>0</v>
      </c>
      <c r="CX29" s="73">
        <f t="shared" si="37"/>
        <v>0</v>
      </c>
      <c r="CY29" s="73">
        <f t="shared" si="37"/>
        <v>0</v>
      </c>
      <c r="CZ29" s="73">
        <f t="shared" si="37"/>
        <v>0</v>
      </c>
      <c r="DA29" s="73">
        <f t="shared" si="37"/>
        <v>0</v>
      </c>
      <c r="DB29" s="73">
        <f t="shared" si="38"/>
        <v>0</v>
      </c>
      <c r="DC29" s="73">
        <f t="shared" si="38"/>
        <v>0</v>
      </c>
      <c r="DD29" s="73">
        <f t="shared" si="38"/>
        <v>0</v>
      </c>
      <c r="DE29" s="73">
        <f t="shared" si="38"/>
        <v>0</v>
      </c>
      <c r="DF29" s="73">
        <f t="shared" si="38"/>
        <v>0</v>
      </c>
      <c r="DG29" s="73">
        <f t="shared" si="38"/>
        <v>0</v>
      </c>
      <c r="DH29" s="73">
        <f t="shared" si="38"/>
        <v>0</v>
      </c>
      <c r="DI29" s="73">
        <f t="shared" si="38"/>
        <v>0</v>
      </c>
      <c r="DJ29" s="73">
        <f t="shared" si="38"/>
        <v>0</v>
      </c>
      <c r="DK29" s="73">
        <f t="shared" si="38"/>
        <v>0</v>
      </c>
      <c r="DL29" s="73">
        <f t="shared" si="38"/>
        <v>0</v>
      </c>
      <c r="DM29" s="73">
        <f t="shared" si="38"/>
        <v>0</v>
      </c>
      <c r="DN29" s="73">
        <f t="shared" si="38"/>
        <v>0</v>
      </c>
      <c r="DO29" s="73">
        <f t="shared" si="39"/>
        <v>0</v>
      </c>
      <c r="DP29" s="73">
        <f t="shared" si="39"/>
        <v>0</v>
      </c>
      <c r="DQ29" s="73">
        <f t="shared" si="39"/>
        <v>0</v>
      </c>
      <c r="DR29" s="73">
        <f t="shared" si="39"/>
        <v>0</v>
      </c>
      <c r="DS29" s="73">
        <f t="shared" si="39"/>
        <v>0</v>
      </c>
      <c r="DT29" s="73">
        <f t="shared" si="39"/>
        <v>0</v>
      </c>
      <c r="DU29" s="73">
        <f t="shared" si="39"/>
        <v>0</v>
      </c>
      <c r="DV29" s="73">
        <f t="shared" si="39"/>
        <v>0</v>
      </c>
      <c r="DW29" s="73">
        <f t="shared" si="39"/>
        <v>0</v>
      </c>
      <c r="DX29" s="73">
        <f t="shared" si="39"/>
        <v>0</v>
      </c>
      <c r="DY29" s="73">
        <f t="shared" si="39"/>
        <v>0</v>
      </c>
      <c r="DZ29" s="73">
        <f t="shared" si="39"/>
        <v>0</v>
      </c>
      <c r="EA29" s="73">
        <f t="shared" si="39"/>
        <v>0</v>
      </c>
      <c r="EB29" s="73">
        <f t="shared" si="39"/>
        <v>0</v>
      </c>
      <c r="EC29" s="73">
        <f t="shared" si="39"/>
        <v>0</v>
      </c>
      <c r="ED29" s="73">
        <f t="shared" si="40"/>
        <v>0</v>
      </c>
      <c r="EE29" s="73">
        <f t="shared" si="40"/>
        <v>0</v>
      </c>
      <c r="EF29" s="73">
        <f t="shared" si="40"/>
        <v>0</v>
      </c>
      <c r="EG29" s="73">
        <f t="shared" si="40"/>
        <v>0</v>
      </c>
      <c r="EH29" s="73">
        <f t="shared" si="40"/>
        <v>0</v>
      </c>
      <c r="EI29" s="73">
        <f t="shared" si="40"/>
        <v>0</v>
      </c>
      <c r="EJ29" s="73">
        <f t="shared" si="40"/>
        <v>0</v>
      </c>
      <c r="EK29" s="73">
        <f t="shared" si="40"/>
        <v>0</v>
      </c>
      <c r="EL29" s="73">
        <f t="shared" si="40"/>
        <v>0</v>
      </c>
      <c r="EM29" s="73">
        <f t="shared" si="40"/>
        <v>0</v>
      </c>
      <c r="EN29" s="73">
        <f t="shared" si="40"/>
        <v>0</v>
      </c>
      <c r="EO29" s="73">
        <f t="shared" si="40"/>
        <v>0</v>
      </c>
      <c r="EP29" s="73">
        <f t="shared" si="40"/>
        <v>0</v>
      </c>
      <c r="EQ29" s="73">
        <f t="shared" si="40"/>
        <v>0</v>
      </c>
      <c r="ER29" s="73">
        <f t="shared" si="40"/>
        <v>0</v>
      </c>
      <c r="ES29" s="73">
        <f t="shared" si="40"/>
        <v>0</v>
      </c>
      <c r="ET29" s="74">
        <f t="shared" si="41"/>
        <v>0</v>
      </c>
    </row>
    <row r="30" spans="1:150" x14ac:dyDescent="0.35">
      <c r="A30" s="56">
        <f t="shared" si="42"/>
        <v>5</v>
      </c>
      <c r="B30" t="s">
        <v>12</v>
      </c>
      <c r="C30" s="57">
        <f>'Paramètres du time series model'!$B$2</f>
        <v>45809</v>
      </c>
      <c r="D30" s="57">
        <f t="shared" si="30"/>
        <v>45961</v>
      </c>
      <c r="E30">
        <f t="shared" si="43"/>
        <v>5</v>
      </c>
      <c r="F30" s="64">
        <f>VLOOKUP(B30,'Paramètres du time series model'!$G$7:$I$10,3,FALSE)</f>
        <v>3333333.3333333335</v>
      </c>
      <c r="G30" s="72">
        <f t="shared" ref="G30:V37" si="45">IF($D30&gt;=G$1,$F30,0)</f>
        <v>3333333.3333333335</v>
      </c>
      <c r="H30" s="73">
        <f t="shared" si="45"/>
        <v>3333333.3333333335</v>
      </c>
      <c r="I30" s="73">
        <f t="shared" si="45"/>
        <v>3333333.3333333335</v>
      </c>
      <c r="J30" s="73">
        <f t="shared" si="45"/>
        <v>3333333.3333333335</v>
      </c>
      <c r="K30" s="73">
        <f t="shared" si="45"/>
        <v>3333333.3333333335</v>
      </c>
      <c r="L30" s="73">
        <f t="shared" si="45"/>
        <v>3333333.3333333335</v>
      </c>
      <c r="M30" s="73">
        <f t="shared" si="45"/>
        <v>3333333.3333333335</v>
      </c>
      <c r="N30" s="73">
        <f t="shared" si="45"/>
        <v>3333333.3333333335</v>
      </c>
      <c r="O30" s="73">
        <f t="shared" si="45"/>
        <v>3333333.3333333335</v>
      </c>
      <c r="P30" s="73">
        <f t="shared" si="45"/>
        <v>3333333.3333333335</v>
      </c>
      <c r="Q30" s="73">
        <f t="shared" si="45"/>
        <v>0</v>
      </c>
      <c r="R30" s="73">
        <f t="shared" si="45"/>
        <v>0</v>
      </c>
      <c r="S30" s="73">
        <f t="shared" si="45"/>
        <v>0</v>
      </c>
      <c r="T30" s="73">
        <f t="shared" si="45"/>
        <v>0</v>
      </c>
      <c r="U30" s="73">
        <f t="shared" si="45"/>
        <v>0</v>
      </c>
      <c r="V30" s="73">
        <f t="shared" si="45"/>
        <v>0</v>
      </c>
      <c r="W30" s="73">
        <f t="shared" si="32"/>
        <v>0</v>
      </c>
      <c r="X30" s="73">
        <f t="shared" si="32"/>
        <v>0</v>
      </c>
      <c r="Y30" s="73">
        <f t="shared" si="32"/>
        <v>0</v>
      </c>
      <c r="Z30" s="73">
        <f t="shared" si="32"/>
        <v>0</v>
      </c>
      <c r="AA30" s="73">
        <f t="shared" si="32"/>
        <v>0</v>
      </c>
      <c r="AB30" s="73">
        <f t="shared" si="32"/>
        <v>0</v>
      </c>
      <c r="AC30" s="73">
        <f t="shared" si="32"/>
        <v>0</v>
      </c>
      <c r="AD30" s="73">
        <f t="shared" si="32"/>
        <v>0</v>
      </c>
      <c r="AE30" s="73">
        <f t="shared" si="32"/>
        <v>0</v>
      </c>
      <c r="AF30" s="73">
        <f t="shared" si="32"/>
        <v>0</v>
      </c>
      <c r="AG30" s="73">
        <f t="shared" si="32"/>
        <v>0</v>
      </c>
      <c r="AH30" s="73">
        <f t="shared" si="32"/>
        <v>0</v>
      </c>
      <c r="AI30" s="73">
        <f t="shared" si="32"/>
        <v>0</v>
      </c>
      <c r="AJ30" s="73">
        <f t="shared" si="32"/>
        <v>0</v>
      </c>
      <c r="AK30" s="73">
        <f t="shared" si="32"/>
        <v>0</v>
      </c>
      <c r="AL30" s="73">
        <f t="shared" si="32"/>
        <v>0</v>
      </c>
      <c r="AM30" s="73">
        <f t="shared" si="33"/>
        <v>0</v>
      </c>
      <c r="AN30" s="73">
        <f t="shared" si="33"/>
        <v>0</v>
      </c>
      <c r="AO30" s="73">
        <f t="shared" si="33"/>
        <v>0</v>
      </c>
      <c r="AP30" s="73">
        <f t="shared" si="33"/>
        <v>0</v>
      </c>
      <c r="AQ30" s="73">
        <f t="shared" si="33"/>
        <v>0</v>
      </c>
      <c r="AR30" s="73">
        <f t="shared" si="33"/>
        <v>0</v>
      </c>
      <c r="AS30" s="73">
        <f t="shared" si="33"/>
        <v>0</v>
      </c>
      <c r="AT30" s="73">
        <f t="shared" si="33"/>
        <v>0</v>
      </c>
      <c r="AU30" s="73">
        <f t="shared" si="33"/>
        <v>0</v>
      </c>
      <c r="AV30" s="73">
        <f t="shared" si="33"/>
        <v>0</v>
      </c>
      <c r="AW30" s="73">
        <f t="shared" si="33"/>
        <v>0</v>
      </c>
      <c r="AX30" s="73">
        <f t="shared" si="33"/>
        <v>0</v>
      </c>
      <c r="AY30" s="73">
        <f t="shared" si="33"/>
        <v>0</v>
      </c>
      <c r="AZ30" s="73">
        <f t="shared" si="33"/>
        <v>0</v>
      </c>
      <c r="BA30" s="73">
        <f t="shared" si="33"/>
        <v>0</v>
      </c>
      <c r="BB30" s="73">
        <f t="shared" si="34"/>
        <v>0</v>
      </c>
      <c r="BC30" s="73">
        <f t="shared" si="34"/>
        <v>0</v>
      </c>
      <c r="BD30" s="73">
        <f t="shared" si="34"/>
        <v>0</v>
      </c>
      <c r="BE30" s="73">
        <f t="shared" si="34"/>
        <v>0</v>
      </c>
      <c r="BF30" s="73">
        <f t="shared" si="34"/>
        <v>0</v>
      </c>
      <c r="BG30" s="73">
        <f t="shared" si="34"/>
        <v>0</v>
      </c>
      <c r="BH30" s="73">
        <f t="shared" si="34"/>
        <v>0</v>
      </c>
      <c r="BI30" s="73">
        <f t="shared" si="34"/>
        <v>0</v>
      </c>
      <c r="BJ30" s="73">
        <f t="shared" si="34"/>
        <v>0</v>
      </c>
      <c r="BK30" s="73">
        <f t="shared" si="34"/>
        <v>0</v>
      </c>
      <c r="BL30" s="73">
        <f t="shared" si="34"/>
        <v>0</v>
      </c>
      <c r="BM30" s="73">
        <f t="shared" si="34"/>
        <v>0</v>
      </c>
      <c r="BN30" s="73">
        <f t="shared" si="34"/>
        <v>0</v>
      </c>
      <c r="BO30" s="73">
        <f t="shared" si="34"/>
        <v>0</v>
      </c>
      <c r="BP30" s="73">
        <f t="shared" si="34"/>
        <v>0</v>
      </c>
      <c r="BQ30" s="73">
        <f t="shared" si="34"/>
        <v>0</v>
      </c>
      <c r="BR30" s="73">
        <f t="shared" si="35"/>
        <v>0</v>
      </c>
      <c r="BS30" s="73">
        <f t="shared" si="35"/>
        <v>0</v>
      </c>
      <c r="BT30" s="73">
        <f t="shared" si="35"/>
        <v>0</v>
      </c>
      <c r="BU30" s="73">
        <f t="shared" si="35"/>
        <v>0</v>
      </c>
      <c r="BV30" s="73">
        <f t="shared" si="35"/>
        <v>0</v>
      </c>
      <c r="BW30" s="73">
        <f t="shared" si="35"/>
        <v>0</v>
      </c>
      <c r="BX30" s="73">
        <f t="shared" si="35"/>
        <v>0</v>
      </c>
      <c r="BY30" s="73">
        <f t="shared" si="35"/>
        <v>0</v>
      </c>
      <c r="BZ30" s="73">
        <f t="shared" si="35"/>
        <v>0</v>
      </c>
      <c r="CA30" s="73">
        <f t="shared" si="35"/>
        <v>0</v>
      </c>
      <c r="CB30" s="73">
        <f t="shared" si="35"/>
        <v>0</v>
      </c>
      <c r="CC30" s="73">
        <f t="shared" si="35"/>
        <v>0</v>
      </c>
      <c r="CD30" s="73">
        <f t="shared" si="35"/>
        <v>0</v>
      </c>
      <c r="CE30" s="73">
        <f t="shared" si="35"/>
        <v>0</v>
      </c>
      <c r="CF30" s="73">
        <f t="shared" si="35"/>
        <v>0</v>
      </c>
      <c r="CG30" s="73">
        <f t="shared" si="36"/>
        <v>0</v>
      </c>
      <c r="CH30" s="73">
        <f t="shared" si="36"/>
        <v>0</v>
      </c>
      <c r="CI30" s="73">
        <f t="shared" si="36"/>
        <v>0</v>
      </c>
      <c r="CJ30" s="73">
        <f t="shared" si="36"/>
        <v>0</v>
      </c>
      <c r="CK30" s="73">
        <f t="shared" si="36"/>
        <v>0</v>
      </c>
      <c r="CL30" s="73">
        <f t="shared" si="37"/>
        <v>0</v>
      </c>
      <c r="CM30" s="73">
        <f t="shared" si="37"/>
        <v>0</v>
      </c>
      <c r="CN30" s="73">
        <f t="shared" si="37"/>
        <v>0</v>
      </c>
      <c r="CO30" s="73">
        <f t="shared" si="37"/>
        <v>0</v>
      </c>
      <c r="CP30" s="73">
        <f t="shared" si="37"/>
        <v>0</v>
      </c>
      <c r="CQ30" s="73">
        <f t="shared" si="37"/>
        <v>0</v>
      </c>
      <c r="CR30" s="73">
        <f t="shared" si="37"/>
        <v>0</v>
      </c>
      <c r="CS30" s="73">
        <f t="shared" si="37"/>
        <v>0</v>
      </c>
      <c r="CT30" s="73">
        <f t="shared" si="37"/>
        <v>0</v>
      </c>
      <c r="CU30" s="73">
        <f t="shared" si="37"/>
        <v>0</v>
      </c>
      <c r="CV30" s="73">
        <f t="shared" si="37"/>
        <v>0</v>
      </c>
      <c r="CW30" s="73">
        <f t="shared" si="37"/>
        <v>0</v>
      </c>
      <c r="CX30" s="73">
        <f t="shared" si="37"/>
        <v>0</v>
      </c>
      <c r="CY30" s="73">
        <f t="shared" si="37"/>
        <v>0</v>
      </c>
      <c r="CZ30" s="73">
        <f t="shared" si="37"/>
        <v>0</v>
      </c>
      <c r="DA30" s="73">
        <f t="shared" si="37"/>
        <v>0</v>
      </c>
      <c r="DB30" s="73">
        <f t="shared" si="38"/>
        <v>0</v>
      </c>
      <c r="DC30" s="73">
        <f t="shared" si="38"/>
        <v>0</v>
      </c>
      <c r="DD30" s="73">
        <f t="shared" si="38"/>
        <v>0</v>
      </c>
      <c r="DE30" s="73">
        <f t="shared" si="38"/>
        <v>0</v>
      </c>
      <c r="DF30" s="73">
        <f t="shared" si="38"/>
        <v>0</v>
      </c>
      <c r="DG30" s="73">
        <f t="shared" si="38"/>
        <v>0</v>
      </c>
      <c r="DH30" s="73">
        <f t="shared" si="38"/>
        <v>0</v>
      </c>
      <c r="DI30" s="73">
        <f t="shared" si="38"/>
        <v>0</v>
      </c>
      <c r="DJ30" s="73">
        <f t="shared" si="38"/>
        <v>0</v>
      </c>
      <c r="DK30" s="73">
        <f t="shared" si="38"/>
        <v>0</v>
      </c>
      <c r="DL30" s="73">
        <f t="shared" si="38"/>
        <v>0</v>
      </c>
      <c r="DM30" s="73">
        <f t="shared" si="38"/>
        <v>0</v>
      </c>
      <c r="DN30" s="73">
        <f t="shared" si="38"/>
        <v>0</v>
      </c>
      <c r="DO30" s="73">
        <f t="shared" si="39"/>
        <v>0</v>
      </c>
      <c r="DP30" s="73">
        <f t="shared" si="39"/>
        <v>0</v>
      </c>
      <c r="DQ30" s="73">
        <f t="shared" si="39"/>
        <v>0</v>
      </c>
      <c r="DR30" s="73">
        <f t="shared" si="39"/>
        <v>0</v>
      </c>
      <c r="DS30" s="73">
        <f t="shared" si="39"/>
        <v>0</v>
      </c>
      <c r="DT30" s="73">
        <f t="shared" si="39"/>
        <v>0</v>
      </c>
      <c r="DU30" s="73">
        <f t="shared" si="39"/>
        <v>0</v>
      </c>
      <c r="DV30" s="73">
        <f t="shared" si="39"/>
        <v>0</v>
      </c>
      <c r="DW30" s="73">
        <f t="shared" si="39"/>
        <v>0</v>
      </c>
      <c r="DX30" s="73">
        <f t="shared" si="39"/>
        <v>0</v>
      </c>
      <c r="DY30" s="73">
        <f t="shared" si="39"/>
        <v>0</v>
      </c>
      <c r="DZ30" s="73">
        <f t="shared" si="39"/>
        <v>0</v>
      </c>
      <c r="EA30" s="73">
        <f t="shared" si="39"/>
        <v>0</v>
      </c>
      <c r="EB30" s="73">
        <f t="shared" si="39"/>
        <v>0</v>
      </c>
      <c r="EC30" s="73">
        <f t="shared" si="39"/>
        <v>0</v>
      </c>
      <c r="ED30" s="73">
        <f t="shared" si="40"/>
        <v>0</v>
      </c>
      <c r="EE30" s="73">
        <f t="shared" si="40"/>
        <v>0</v>
      </c>
      <c r="EF30" s="73">
        <f t="shared" si="40"/>
        <v>0</v>
      </c>
      <c r="EG30" s="73">
        <f t="shared" si="40"/>
        <v>0</v>
      </c>
      <c r="EH30" s="73">
        <f t="shared" si="40"/>
        <v>0</v>
      </c>
      <c r="EI30" s="73">
        <f t="shared" si="40"/>
        <v>0</v>
      </c>
      <c r="EJ30" s="73">
        <f t="shared" si="40"/>
        <v>0</v>
      </c>
      <c r="EK30" s="73">
        <f t="shared" si="40"/>
        <v>0</v>
      </c>
      <c r="EL30" s="73">
        <f t="shared" si="40"/>
        <v>0</v>
      </c>
      <c r="EM30" s="73">
        <f t="shared" si="40"/>
        <v>0</v>
      </c>
      <c r="EN30" s="73">
        <f t="shared" si="40"/>
        <v>0</v>
      </c>
      <c r="EO30" s="73">
        <f t="shared" si="40"/>
        <v>0</v>
      </c>
      <c r="EP30" s="73">
        <f t="shared" si="40"/>
        <v>0</v>
      </c>
      <c r="EQ30" s="73">
        <f t="shared" si="40"/>
        <v>0</v>
      </c>
      <c r="ER30" s="73">
        <f t="shared" si="40"/>
        <v>0</v>
      </c>
      <c r="ES30" s="73">
        <f t="shared" si="40"/>
        <v>0</v>
      </c>
      <c r="ET30" s="74">
        <f t="shared" si="41"/>
        <v>0</v>
      </c>
    </row>
    <row r="31" spans="1:150" x14ac:dyDescent="0.35">
      <c r="A31" s="56">
        <f t="shared" si="42"/>
        <v>6</v>
      </c>
      <c r="B31" t="s">
        <v>12</v>
      </c>
      <c r="C31" s="57">
        <f>'Paramètres du time series model'!$B$2</f>
        <v>45809</v>
      </c>
      <c r="D31" s="57">
        <f t="shared" si="30"/>
        <v>45991</v>
      </c>
      <c r="E31">
        <f t="shared" si="43"/>
        <v>6</v>
      </c>
      <c r="F31" s="64">
        <f>VLOOKUP(B31,'Paramètres du time series model'!$G$7:$I$10,3,FALSE)</f>
        <v>3333333.3333333335</v>
      </c>
      <c r="G31" s="72">
        <f t="shared" si="45"/>
        <v>3333333.3333333335</v>
      </c>
      <c r="H31" s="73">
        <f t="shared" si="45"/>
        <v>3333333.3333333335</v>
      </c>
      <c r="I31" s="73">
        <f t="shared" si="45"/>
        <v>3333333.3333333335</v>
      </c>
      <c r="J31" s="73">
        <f t="shared" si="45"/>
        <v>3333333.3333333335</v>
      </c>
      <c r="K31" s="73">
        <f t="shared" si="45"/>
        <v>3333333.3333333335</v>
      </c>
      <c r="L31" s="73">
        <f t="shared" si="45"/>
        <v>3333333.3333333335</v>
      </c>
      <c r="M31" s="73">
        <f t="shared" si="45"/>
        <v>3333333.3333333335</v>
      </c>
      <c r="N31" s="73">
        <f t="shared" si="45"/>
        <v>3333333.3333333335</v>
      </c>
      <c r="O31" s="73">
        <f t="shared" si="45"/>
        <v>3333333.3333333335</v>
      </c>
      <c r="P31" s="73">
        <f t="shared" si="45"/>
        <v>3333333.3333333335</v>
      </c>
      <c r="Q31" s="73">
        <f t="shared" si="45"/>
        <v>3333333.3333333335</v>
      </c>
      <c r="R31" s="73">
        <f t="shared" si="45"/>
        <v>3333333.3333333335</v>
      </c>
      <c r="S31" s="73">
        <f t="shared" si="45"/>
        <v>0</v>
      </c>
      <c r="T31" s="73">
        <f t="shared" si="45"/>
        <v>0</v>
      </c>
      <c r="U31" s="73">
        <f t="shared" si="45"/>
        <v>0</v>
      </c>
      <c r="V31" s="73">
        <f t="shared" si="45"/>
        <v>0</v>
      </c>
      <c r="W31" s="73">
        <f t="shared" si="32"/>
        <v>0</v>
      </c>
      <c r="X31" s="73">
        <f t="shared" si="32"/>
        <v>0</v>
      </c>
      <c r="Y31" s="73">
        <f t="shared" si="32"/>
        <v>0</v>
      </c>
      <c r="Z31" s="73">
        <f t="shared" si="32"/>
        <v>0</v>
      </c>
      <c r="AA31" s="73">
        <f t="shared" si="32"/>
        <v>0</v>
      </c>
      <c r="AB31" s="73">
        <f t="shared" si="32"/>
        <v>0</v>
      </c>
      <c r="AC31" s="73">
        <f t="shared" si="32"/>
        <v>0</v>
      </c>
      <c r="AD31" s="73">
        <f t="shared" si="32"/>
        <v>0</v>
      </c>
      <c r="AE31" s="73">
        <f t="shared" si="32"/>
        <v>0</v>
      </c>
      <c r="AF31" s="73">
        <f t="shared" si="32"/>
        <v>0</v>
      </c>
      <c r="AG31" s="73">
        <f t="shared" si="32"/>
        <v>0</v>
      </c>
      <c r="AH31" s="73">
        <f t="shared" si="32"/>
        <v>0</v>
      </c>
      <c r="AI31" s="73">
        <f t="shared" si="32"/>
        <v>0</v>
      </c>
      <c r="AJ31" s="73">
        <f t="shared" si="32"/>
        <v>0</v>
      </c>
      <c r="AK31" s="73">
        <f t="shared" si="32"/>
        <v>0</v>
      </c>
      <c r="AL31" s="73">
        <f t="shared" si="32"/>
        <v>0</v>
      </c>
      <c r="AM31" s="73">
        <f t="shared" si="33"/>
        <v>0</v>
      </c>
      <c r="AN31" s="73">
        <f t="shared" si="33"/>
        <v>0</v>
      </c>
      <c r="AO31" s="73">
        <f t="shared" si="33"/>
        <v>0</v>
      </c>
      <c r="AP31" s="73">
        <f t="shared" si="33"/>
        <v>0</v>
      </c>
      <c r="AQ31" s="73">
        <f t="shared" si="33"/>
        <v>0</v>
      </c>
      <c r="AR31" s="73">
        <f t="shared" si="33"/>
        <v>0</v>
      </c>
      <c r="AS31" s="73">
        <f t="shared" si="33"/>
        <v>0</v>
      </c>
      <c r="AT31" s="73">
        <f t="shared" si="33"/>
        <v>0</v>
      </c>
      <c r="AU31" s="73">
        <f t="shared" si="33"/>
        <v>0</v>
      </c>
      <c r="AV31" s="73">
        <f t="shared" si="33"/>
        <v>0</v>
      </c>
      <c r="AW31" s="73">
        <f t="shared" si="33"/>
        <v>0</v>
      </c>
      <c r="AX31" s="73">
        <f t="shared" si="33"/>
        <v>0</v>
      </c>
      <c r="AY31" s="73">
        <f t="shared" si="33"/>
        <v>0</v>
      </c>
      <c r="AZ31" s="73">
        <f t="shared" si="33"/>
        <v>0</v>
      </c>
      <c r="BA31" s="73">
        <f t="shared" si="33"/>
        <v>0</v>
      </c>
      <c r="BB31" s="73">
        <f t="shared" si="34"/>
        <v>0</v>
      </c>
      <c r="BC31" s="73">
        <f t="shared" si="34"/>
        <v>0</v>
      </c>
      <c r="BD31" s="73">
        <f t="shared" si="34"/>
        <v>0</v>
      </c>
      <c r="BE31" s="73">
        <f t="shared" si="34"/>
        <v>0</v>
      </c>
      <c r="BF31" s="73">
        <f t="shared" si="34"/>
        <v>0</v>
      </c>
      <c r="BG31" s="73">
        <f t="shared" si="34"/>
        <v>0</v>
      </c>
      <c r="BH31" s="73">
        <f t="shared" si="34"/>
        <v>0</v>
      </c>
      <c r="BI31" s="73">
        <f t="shared" si="34"/>
        <v>0</v>
      </c>
      <c r="BJ31" s="73">
        <f t="shared" si="34"/>
        <v>0</v>
      </c>
      <c r="BK31" s="73">
        <f t="shared" si="34"/>
        <v>0</v>
      </c>
      <c r="BL31" s="73">
        <f t="shared" si="34"/>
        <v>0</v>
      </c>
      <c r="BM31" s="73">
        <f t="shared" si="34"/>
        <v>0</v>
      </c>
      <c r="BN31" s="73">
        <f t="shared" si="34"/>
        <v>0</v>
      </c>
      <c r="BO31" s="73">
        <f t="shared" si="34"/>
        <v>0</v>
      </c>
      <c r="BP31" s="73">
        <f t="shared" si="34"/>
        <v>0</v>
      </c>
      <c r="BQ31" s="73">
        <f t="shared" si="34"/>
        <v>0</v>
      </c>
      <c r="BR31" s="73">
        <f t="shared" si="35"/>
        <v>0</v>
      </c>
      <c r="BS31" s="73">
        <f t="shared" si="35"/>
        <v>0</v>
      </c>
      <c r="BT31" s="73">
        <f t="shared" si="35"/>
        <v>0</v>
      </c>
      <c r="BU31" s="73">
        <f t="shared" si="35"/>
        <v>0</v>
      </c>
      <c r="BV31" s="73">
        <f t="shared" si="35"/>
        <v>0</v>
      </c>
      <c r="BW31" s="73">
        <f t="shared" si="35"/>
        <v>0</v>
      </c>
      <c r="BX31" s="73">
        <f t="shared" si="35"/>
        <v>0</v>
      </c>
      <c r="BY31" s="73">
        <f t="shared" si="35"/>
        <v>0</v>
      </c>
      <c r="BZ31" s="73">
        <f t="shared" si="35"/>
        <v>0</v>
      </c>
      <c r="CA31" s="73">
        <f t="shared" si="35"/>
        <v>0</v>
      </c>
      <c r="CB31" s="73">
        <f t="shared" si="35"/>
        <v>0</v>
      </c>
      <c r="CC31" s="73">
        <f t="shared" si="35"/>
        <v>0</v>
      </c>
      <c r="CD31" s="73">
        <f t="shared" si="35"/>
        <v>0</v>
      </c>
      <c r="CE31" s="73">
        <f t="shared" si="35"/>
        <v>0</v>
      </c>
      <c r="CF31" s="73">
        <f t="shared" si="35"/>
        <v>0</v>
      </c>
      <c r="CG31" s="73">
        <f t="shared" si="36"/>
        <v>0</v>
      </c>
      <c r="CH31" s="73">
        <f t="shared" si="36"/>
        <v>0</v>
      </c>
      <c r="CI31" s="73">
        <f t="shared" si="36"/>
        <v>0</v>
      </c>
      <c r="CJ31" s="73">
        <f t="shared" si="36"/>
        <v>0</v>
      </c>
      <c r="CK31" s="73">
        <f t="shared" si="36"/>
        <v>0</v>
      </c>
      <c r="CL31" s="73">
        <f t="shared" si="37"/>
        <v>0</v>
      </c>
      <c r="CM31" s="73">
        <f t="shared" si="37"/>
        <v>0</v>
      </c>
      <c r="CN31" s="73">
        <f t="shared" si="37"/>
        <v>0</v>
      </c>
      <c r="CO31" s="73">
        <f t="shared" si="37"/>
        <v>0</v>
      </c>
      <c r="CP31" s="73">
        <f t="shared" si="37"/>
        <v>0</v>
      </c>
      <c r="CQ31" s="73">
        <f t="shared" si="37"/>
        <v>0</v>
      </c>
      <c r="CR31" s="73">
        <f t="shared" si="37"/>
        <v>0</v>
      </c>
      <c r="CS31" s="73">
        <f t="shared" si="37"/>
        <v>0</v>
      </c>
      <c r="CT31" s="73">
        <f t="shared" si="37"/>
        <v>0</v>
      </c>
      <c r="CU31" s="73">
        <f t="shared" si="37"/>
        <v>0</v>
      </c>
      <c r="CV31" s="73">
        <f t="shared" si="37"/>
        <v>0</v>
      </c>
      <c r="CW31" s="73">
        <f t="shared" si="37"/>
        <v>0</v>
      </c>
      <c r="CX31" s="73">
        <f t="shared" si="37"/>
        <v>0</v>
      </c>
      <c r="CY31" s="73">
        <f t="shared" si="37"/>
        <v>0</v>
      </c>
      <c r="CZ31" s="73">
        <f t="shared" si="37"/>
        <v>0</v>
      </c>
      <c r="DA31" s="73">
        <f t="shared" si="37"/>
        <v>0</v>
      </c>
      <c r="DB31" s="73">
        <f t="shared" si="38"/>
        <v>0</v>
      </c>
      <c r="DC31" s="73">
        <f t="shared" si="38"/>
        <v>0</v>
      </c>
      <c r="DD31" s="73">
        <f t="shared" si="38"/>
        <v>0</v>
      </c>
      <c r="DE31" s="73">
        <f t="shared" si="38"/>
        <v>0</v>
      </c>
      <c r="DF31" s="73">
        <f t="shared" si="38"/>
        <v>0</v>
      </c>
      <c r="DG31" s="73">
        <f t="shared" si="38"/>
        <v>0</v>
      </c>
      <c r="DH31" s="73">
        <f t="shared" si="38"/>
        <v>0</v>
      </c>
      <c r="DI31" s="73">
        <f t="shared" si="38"/>
        <v>0</v>
      </c>
      <c r="DJ31" s="73">
        <f t="shared" si="38"/>
        <v>0</v>
      </c>
      <c r="DK31" s="73">
        <f t="shared" si="38"/>
        <v>0</v>
      </c>
      <c r="DL31" s="73">
        <f t="shared" si="38"/>
        <v>0</v>
      </c>
      <c r="DM31" s="73">
        <f t="shared" si="38"/>
        <v>0</v>
      </c>
      <c r="DN31" s="73">
        <f t="shared" si="38"/>
        <v>0</v>
      </c>
      <c r="DO31" s="73">
        <f t="shared" si="39"/>
        <v>0</v>
      </c>
      <c r="DP31" s="73">
        <f t="shared" si="39"/>
        <v>0</v>
      </c>
      <c r="DQ31" s="73">
        <f t="shared" si="39"/>
        <v>0</v>
      </c>
      <c r="DR31" s="73">
        <f t="shared" si="39"/>
        <v>0</v>
      </c>
      <c r="DS31" s="73">
        <f t="shared" si="39"/>
        <v>0</v>
      </c>
      <c r="DT31" s="73">
        <f t="shared" si="39"/>
        <v>0</v>
      </c>
      <c r="DU31" s="73">
        <f t="shared" si="39"/>
        <v>0</v>
      </c>
      <c r="DV31" s="73">
        <f t="shared" si="39"/>
        <v>0</v>
      </c>
      <c r="DW31" s="73">
        <f t="shared" si="39"/>
        <v>0</v>
      </c>
      <c r="DX31" s="73">
        <f t="shared" si="39"/>
        <v>0</v>
      </c>
      <c r="DY31" s="73">
        <f t="shared" si="39"/>
        <v>0</v>
      </c>
      <c r="DZ31" s="73">
        <f t="shared" si="39"/>
        <v>0</v>
      </c>
      <c r="EA31" s="73">
        <f t="shared" si="39"/>
        <v>0</v>
      </c>
      <c r="EB31" s="73">
        <f t="shared" si="39"/>
        <v>0</v>
      </c>
      <c r="EC31" s="73">
        <f t="shared" si="39"/>
        <v>0</v>
      </c>
      <c r="ED31" s="73">
        <f t="shared" si="40"/>
        <v>0</v>
      </c>
      <c r="EE31" s="73">
        <f t="shared" si="40"/>
        <v>0</v>
      </c>
      <c r="EF31" s="73">
        <f t="shared" si="40"/>
        <v>0</v>
      </c>
      <c r="EG31" s="73">
        <f t="shared" si="40"/>
        <v>0</v>
      </c>
      <c r="EH31" s="73">
        <f t="shared" si="40"/>
        <v>0</v>
      </c>
      <c r="EI31" s="73">
        <f t="shared" si="40"/>
        <v>0</v>
      </c>
      <c r="EJ31" s="73">
        <f t="shared" si="40"/>
        <v>0</v>
      </c>
      <c r="EK31" s="73">
        <f t="shared" si="40"/>
        <v>0</v>
      </c>
      <c r="EL31" s="73">
        <f t="shared" si="40"/>
        <v>0</v>
      </c>
      <c r="EM31" s="73">
        <f t="shared" si="40"/>
        <v>0</v>
      </c>
      <c r="EN31" s="73">
        <f t="shared" si="40"/>
        <v>0</v>
      </c>
      <c r="EO31" s="73">
        <f t="shared" si="40"/>
        <v>0</v>
      </c>
      <c r="EP31" s="73">
        <f t="shared" si="40"/>
        <v>0</v>
      </c>
      <c r="EQ31" s="73">
        <f t="shared" si="40"/>
        <v>0</v>
      </c>
      <c r="ER31" s="73">
        <f t="shared" si="40"/>
        <v>0</v>
      </c>
      <c r="ES31" s="73">
        <f t="shared" si="40"/>
        <v>0</v>
      </c>
      <c r="ET31" s="74">
        <f t="shared" si="41"/>
        <v>0</v>
      </c>
    </row>
    <row r="32" spans="1:150" x14ac:dyDescent="0.35">
      <c r="A32" s="56">
        <f t="shared" si="42"/>
        <v>7</v>
      </c>
      <c r="B32" t="s">
        <v>12</v>
      </c>
      <c r="C32" s="57">
        <f>'Paramètres du time series model'!$B$2</f>
        <v>45809</v>
      </c>
      <c r="D32" s="57">
        <f t="shared" si="30"/>
        <v>46022</v>
      </c>
      <c r="E32">
        <f t="shared" si="43"/>
        <v>7</v>
      </c>
      <c r="F32" s="64">
        <f>VLOOKUP(B32,'Paramètres du time series model'!$G$7:$I$10,3,FALSE)</f>
        <v>3333333.3333333335</v>
      </c>
      <c r="G32" s="72">
        <f t="shared" si="45"/>
        <v>3333333.3333333335</v>
      </c>
      <c r="H32" s="73">
        <f t="shared" si="45"/>
        <v>3333333.3333333335</v>
      </c>
      <c r="I32" s="73">
        <f t="shared" si="45"/>
        <v>3333333.3333333335</v>
      </c>
      <c r="J32" s="73">
        <f t="shared" si="45"/>
        <v>3333333.3333333335</v>
      </c>
      <c r="K32" s="73">
        <f t="shared" si="45"/>
        <v>3333333.3333333335</v>
      </c>
      <c r="L32" s="73">
        <f t="shared" si="45"/>
        <v>3333333.3333333335</v>
      </c>
      <c r="M32" s="73">
        <f t="shared" si="45"/>
        <v>3333333.3333333335</v>
      </c>
      <c r="N32" s="73">
        <f t="shared" si="45"/>
        <v>3333333.3333333335</v>
      </c>
      <c r="O32" s="73">
        <f t="shared" si="45"/>
        <v>3333333.3333333335</v>
      </c>
      <c r="P32" s="73">
        <f t="shared" si="45"/>
        <v>3333333.3333333335</v>
      </c>
      <c r="Q32" s="73">
        <f t="shared" si="45"/>
        <v>3333333.3333333335</v>
      </c>
      <c r="R32" s="73">
        <f t="shared" si="45"/>
        <v>3333333.3333333335</v>
      </c>
      <c r="S32" s="73">
        <f t="shared" si="45"/>
        <v>3333333.3333333335</v>
      </c>
      <c r="T32" s="73">
        <f t="shared" si="45"/>
        <v>3333333.3333333335</v>
      </c>
      <c r="U32" s="73">
        <f t="shared" si="45"/>
        <v>0</v>
      </c>
      <c r="V32" s="73">
        <f t="shared" si="45"/>
        <v>0</v>
      </c>
      <c r="W32" s="73">
        <f t="shared" si="32"/>
        <v>0</v>
      </c>
      <c r="X32" s="73">
        <f t="shared" si="32"/>
        <v>0</v>
      </c>
      <c r="Y32" s="73">
        <f t="shared" si="32"/>
        <v>0</v>
      </c>
      <c r="Z32" s="73">
        <f t="shared" si="32"/>
        <v>0</v>
      </c>
      <c r="AA32" s="73">
        <f t="shared" si="32"/>
        <v>0</v>
      </c>
      <c r="AB32" s="73">
        <f t="shared" si="32"/>
        <v>0</v>
      </c>
      <c r="AC32" s="73">
        <f t="shared" si="32"/>
        <v>0</v>
      </c>
      <c r="AD32" s="73">
        <f t="shared" si="32"/>
        <v>0</v>
      </c>
      <c r="AE32" s="73">
        <f t="shared" si="32"/>
        <v>0</v>
      </c>
      <c r="AF32" s="73">
        <f t="shared" si="32"/>
        <v>0</v>
      </c>
      <c r="AG32" s="73">
        <f t="shared" si="32"/>
        <v>0</v>
      </c>
      <c r="AH32" s="73">
        <f t="shared" si="32"/>
        <v>0</v>
      </c>
      <c r="AI32" s="73">
        <f t="shared" si="32"/>
        <v>0</v>
      </c>
      <c r="AJ32" s="73">
        <f t="shared" si="32"/>
        <v>0</v>
      </c>
      <c r="AK32" s="73">
        <f t="shared" si="32"/>
        <v>0</v>
      </c>
      <c r="AL32" s="73">
        <f t="shared" si="32"/>
        <v>0</v>
      </c>
      <c r="AM32" s="73">
        <f t="shared" si="33"/>
        <v>0</v>
      </c>
      <c r="AN32" s="73">
        <f t="shared" si="33"/>
        <v>0</v>
      </c>
      <c r="AO32" s="73">
        <f t="shared" si="33"/>
        <v>0</v>
      </c>
      <c r="AP32" s="73">
        <f t="shared" si="33"/>
        <v>0</v>
      </c>
      <c r="AQ32" s="73">
        <f t="shared" si="33"/>
        <v>0</v>
      </c>
      <c r="AR32" s="73">
        <f t="shared" si="33"/>
        <v>0</v>
      </c>
      <c r="AS32" s="73">
        <f t="shared" si="33"/>
        <v>0</v>
      </c>
      <c r="AT32" s="73">
        <f t="shared" si="33"/>
        <v>0</v>
      </c>
      <c r="AU32" s="73">
        <f t="shared" si="33"/>
        <v>0</v>
      </c>
      <c r="AV32" s="73">
        <f t="shared" si="33"/>
        <v>0</v>
      </c>
      <c r="AW32" s="73">
        <f t="shared" si="33"/>
        <v>0</v>
      </c>
      <c r="AX32" s="73">
        <f t="shared" si="33"/>
        <v>0</v>
      </c>
      <c r="AY32" s="73">
        <f t="shared" si="33"/>
        <v>0</v>
      </c>
      <c r="AZ32" s="73">
        <f t="shared" si="33"/>
        <v>0</v>
      </c>
      <c r="BA32" s="73">
        <f t="shared" si="33"/>
        <v>0</v>
      </c>
      <c r="BB32" s="73">
        <f t="shared" si="34"/>
        <v>0</v>
      </c>
      <c r="BC32" s="73">
        <f t="shared" si="34"/>
        <v>0</v>
      </c>
      <c r="BD32" s="73">
        <f t="shared" si="34"/>
        <v>0</v>
      </c>
      <c r="BE32" s="73">
        <f t="shared" si="34"/>
        <v>0</v>
      </c>
      <c r="BF32" s="73">
        <f t="shared" si="34"/>
        <v>0</v>
      </c>
      <c r="BG32" s="73">
        <f t="shared" si="34"/>
        <v>0</v>
      </c>
      <c r="BH32" s="73">
        <f t="shared" si="34"/>
        <v>0</v>
      </c>
      <c r="BI32" s="73">
        <f t="shared" si="34"/>
        <v>0</v>
      </c>
      <c r="BJ32" s="73">
        <f t="shared" si="34"/>
        <v>0</v>
      </c>
      <c r="BK32" s="73">
        <f t="shared" si="34"/>
        <v>0</v>
      </c>
      <c r="BL32" s="73">
        <f t="shared" si="34"/>
        <v>0</v>
      </c>
      <c r="BM32" s="73">
        <f t="shared" si="34"/>
        <v>0</v>
      </c>
      <c r="BN32" s="73">
        <f t="shared" si="34"/>
        <v>0</v>
      </c>
      <c r="BO32" s="73">
        <f t="shared" si="34"/>
        <v>0</v>
      </c>
      <c r="BP32" s="73">
        <f t="shared" si="34"/>
        <v>0</v>
      </c>
      <c r="BQ32" s="73">
        <f t="shared" si="34"/>
        <v>0</v>
      </c>
      <c r="BR32" s="73">
        <f t="shared" si="35"/>
        <v>0</v>
      </c>
      <c r="BS32" s="73">
        <f t="shared" si="35"/>
        <v>0</v>
      </c>
      <c r="BT32" s="73">
        <f t="shared" si="35"/>
        <v>0</v>
      </c>
      <c r="BU32" s="73">
        <f t="shared" si="35"/>
        <v>0</v>
      </c>
      <c r="BV32" s="73">
        <f t="shared" si="35"/>
        <v>0</v>
      </c>
      <c r="BW32" s="73">
        <f t="shared" si="35"/>
        <v>0</v>
      </c>
      <c r="BX32" s="73">
        <f t="shared" si="35"/>
        <v>0</v>
      </c>
      <c r="BY32" s="73">
        <f t="shared" si="35"/>
        <v>0</v>
      </c>
      <c r="BZ32" s="73">
        <f t="shared" si="35"/>
        <v>0</v>
      </c>
      <c r="CA32" s="73">
        <f t="shared" si="35"/>
        <v>0</v>
      </c>
      <c r="CB32" s="73">
        <f t="shared" si="35"/>
        <v>0</v>
      </c>
      <c r="CC32" s="73">
        <f t="shared" si="35"/>
        <v>0</v>
      </c>
      <c r="CD32" s="73">
        <f t="shared" si="35"/>
        <v>0</v>
      </c>
      <c r="CE32" s="73">
        <f t="shared" si="35"/>
        <v>0</v>
      </c>
      <c r="CF32" s="73">
        <f t="shared" si="35"/>
        <v>0</v>
      </c>
      <c r="CG32" s="73">
        <f t="shared" si="36"/>
        <v>0</v>
      </c>
      <c r="CH32" s="73">
        <f t="shared" si="36"/>
        <v>0</v>
      </c>
      <c r="CI32" s="73">
        <f t="shared" si="36"/>
        <v>0</v>
      </c>
      <c r="CJ32" s="73">
        <f t="shared" si="36"/>
        <v>0</v>
      </c>
      <c r="CK32" s="73">
        <f t="shared" si="36"/>
        <v>0</v>
      </c>
      <c r="CL32" s="73">
        <f t="shared" si="37"/>
        <v>0</v>
      </c>
      <c r="CM32" s="73">
        <f t="shared" si="37"/>
        <v>0</v>
      </c>
      <c r="CN32" s="73">
        <f t="shared" si="37"/>
        <v>0</v>
      </c>
      <c r="CO32" s="73">
        <f t="shared" si="37"/>
        <v>0</v>
      </c>
      <c r="CP32" s="73">
        <f t="shared" si="37"/>
        <v>0</v>
      </c>
      <c r="CQ32" s="73">
        <f t="shared" si="37"/>
        <v>0</v>
      </c>
      <c r="CR32" s="73">
        <f t="shared" si="37"/>
        <v>0</v>
      </c>
      <c r="CS32" s="73">
        <f t="shared" si="37"/>
        <v>0</v>
      </c>
      <c r="CT32" s="73">
        <f t="shared" si="37"/>
        <v>0</v>
      </c>
      <c r="CU32" s="73">
        <f t="shared" si="37"/>
        <v>0</v>
      </c>
      <c r="CV32" s="73">
        <f t="shared" si="37"/>
        <v>0</v>
      </c>
      <c r="CW32" s="73">
        <f t="shared" si="37"/>
        <v>0</v>
      </c>
      <c r="CX32" s="73">
        <f t="shared" si="37"/>
        <v>0</v>
      </c>
      <c r="CY32" s="73">
        <f t="shared" si="37"/>
        <v>0</v>
      </c>
      <c r="CZ32" s="73">
        <f t="shared" si="37"/>
        <v>0</v>
      </c>
      <c r="DA32" s="73">
        <f t="shared" si="37"/>
        <v>0</v>
      </c>
      <c r="DB32" s="73">
        <f t="shared" si="38"/>
        <v>0</v>
      </c>
      <c r="DC32" s="73">
        <f t="shared" si="38"/>
        <v>0</v>
      </c>
      <c r="DD32" s="73">
        <f t="shared" si="38"/>
        <v>0</v>
      </c>
      <c r="DE32" s="73">
        <f t="shared" si="38"/>
        <v>0</v>
      </c>
      <c r="DF32" s="73">
        <f t="shared" si="38"/>
        <v>0</v>
      </c>
      <c r="DG32" s="73">
        <f t="shared" si="38"/>
        <v>0</v>
      </c>
      <c r="DH32" s="73">
        <f t="shared" si="38"/>
        <v>0</v>
      </c>
      <c r="DI32" s="73">
        <f t="shared" si="38"/>
        <v>0</v>
      </c>
      <c r="DJ32" s="73">
        <f t="shared" si="38"/>
        <v>0</v>
      </c>
      <c r="DK32" s="73">
        <f t="shared" si="38"/>
        <v>0</v>
      </c>
      <c r="DL32" s="73">
        <f t="shared" si="38"/>
        <v>0</v>
      </c>
      <c r="DM32" s="73">
        <f t="shared" si="38"/>
        <v>0</v>
      </c>
      <c r="DN32" s="73">
        <f t="shared" si="38"/>
        <v>0</v>
      </c>
      <c r="DO32" s="73">
        <f t="shared" si="39"/>
        <v>0</v>
      </c>
      <c r="DP32" s="73">
        <f t="shared" si="39"/>
        <v>0</v>
      </c>
      <c r="DQ32" s="73">
        <f t="shared" si="39"/>
        <v>0</v>
      </c>
      <c r="DR32" s="73">
        <f t="shared" si="39"/>
        <v>0</v>
      </c>
      <c r="DS32" s="73">
        <f t="shared" si="39"/>
        <v>0</v>
      </c>
      <c r="DT32" s="73">
        <f t="shared" si="39"/>
        <v>0</v>
      </c>
      <c r="DU32" s="73">
        <f t="shared" si="39"/>
        <v>0</v>
      </c>
      <c r="DV32" s="73">
        <f t="shared" si="39"/>
        <v>0</v>
      </c>
      <c r="DW32" s="73">
        <f t="shared" si="39"/>
        <v>0</v>
      </c>
      <c r="DX32" s="73">
        <f t="shared" si="39"/>
        <v>0</v>
      </c>
      <c r="DY32" s="73">
        <f t="shared" si="39"/>
        <v>0</v>
      </c>
      <c r="DZ32" s="73">
        <f t="shared" si="39"/>
        <v>0</v>
      </c>
      <c r="EA32" s="73">
        <f t="shared" si="39"/>
        <v>0</v>
      </c>
      <c r="EB32" s="73">
        <f t="shared" si="39"/>
        <v>0</v>
      </c>
      <c r="EC32" s="73">
        <f t="shared" si="39"/>
        <v>0</v>
      </c>
      <c r="ED32" s="73">
        <f t="shared" si="40"/>
        <v>0</v>
      </c>
      <c r="EE32" s="73">
        <f t="shared" si="40"/>
        <v>0</v>
      </c>
      <c r="EF32" s="73">
        <f t="shared" si="40"/>
        <v>0</v>
      </c>
      <c r="EG32" s="73">
        <f t="shared" si="40"/>
        <v>0</v>
      </c>
      <c r="EH32" s="73">
        <f t="shared" si="40"/>
        <v>0</v>
      </c>
      <c r="EI32" s="73">
        <f t="shared" si="40"/>
        <v>0</v>
      </c>
      <c r="EJ32" s="73">
        <f t="shared" si="40"/>
        <v>0</v>
      </c>
      <c r="EK32" s="73">
        <f t="shared" si="40"/>
        <v>0</v>
      </c>
      <c r="EL32" s="73">
        <f t="shared" si="40"/>
        <v>0</v>
      </c>
      <c r="EM32" s="73">
        <f t="shared" si="40"/>
        <v>0</v>
      </c>
      <c r="EN32" s="73">
        <f t="shared" si="40"/>
        <v>0</v>
      </c>
      <c r="EO32" s="73">
        <f t="shared" si="40"/>
        <v>0</v>
      </c>
      <c r="EP32" s="73">
        <f t="shared" si="40"/>
        <v>0</v>
      </c>
      <c r="EQ32" s="73">
        <f t="shared" si="40"/>
        <v>0</v>
      </c>
      <c r="ER32" s="73">
        <f t="shared" si="40"/>
        <v>0</v>
      </c>
      <c r="ES32" s="73">
        <f t="shared" si="40"/>
        <v>0</v>
      </c>
      <c r="ET32" s="74">
        <f t="shared" si="41"/>
        <v>0</v>
      </c>
    </row>
    <row r="33" spans="1:150" x14ac:dyDescent="0.35">
      <c r="A33" s="56">
        <f t="shared" si="42"/>
        <v>8</v>
      </c>
      <c r="B33" t="s">
        <v>12</v>
      </c>
      <c r="C33" s="57">
        <f>'Paramètres du time series model'!$B$2</f>
        <v>45809</v>
      </c>
      <c r="D33" s="57">
        <f t="shared" si="30"/>
        <v>46053</v>
      </c>
      <c r="E33">
        <f t="shared" si="43"/>
        <v>8</v>
      </c>
      <c r="F33" s="64">
        <f>VLOOKUP(B33,'Paramètres du time series model'!$G$7:$I$10,3,FALSE)</f>
        <v>3333333.3333333335</v>
      </c>
      <c r="G33" s="72">
        <f t="shared" si="45"/>
        <v>3333333.3333333335</v>
      </c>
      <c r="H33" s="73">
        <f t="shared" si="45"/>
        <v>3333333.3333333335</v>
      </c>
      <c r="I33" s="73">
        <f t="shared" si="45"/>
        <v>3333333.3333333335</v>
      </c>
      <c r="J33" s="73">
        <f t="shared" si="45"/>
        <v>3333333.3333333335</v>
      </c>
      <c r="K33" s="73">
        <f t="shared" si="45"/>
        <v>3333333.3333333335</v>
      </c>
      <c r="L33" s="73">
        <f t="shared" si="45"/>
        <v>3333333.3333333335</v>
      </c>
      <c r="M33" s="73">
        <f t="shared" si="45"/>
        <v>3333333.3333333335</v>
      </c>
      <c r="N33" s="73">
        <f t="shared" si="45"/>
        <v>3333333.3333333335</v>
      </c>
      <c r="O33" s="73">
        <f t="shared" si="45"/>
        <v>3333333.3333333335</v>
      </c>
      <c r="P33" s="73">
        <f t="shared" si="45"/>
        <v>3333333.3333333335</v>
      </c>
      <c r="Q33" s="73">
        <f t="shared" si="45"/>
        <v>3333333.3333333335</v>
      </c>
      <c r="R33" s="73">
        <f t="shared" si="45"/>
        <v>3333333.3333333335</v>
      </c>
      <c r="S33" s="73">
        <f t="shared" si="45"/>
        <v>3333333.3333333335</v>
      </c>
      <c r="T33" s="73">
        <f t="shared" si="45"/>
        <v>3333333.3333333335</v>
      </c>
      <c r="U33" s="73">
        <f t="shared" si="45"/>
        <v>3333333.3333333335</v>
      </c>
      <c r="V33" s="73">
        <f t="shared" si="45"/>
        <v>3333333.3333333335</v>
      </c>
      <c r="W33" s="73">
        <f t="shared" si="32"/>
        <v>0</v>
      </c>
      <c r="X33" s="73">
        <f t="shared" si="32"/>
        <v>0</v>
      </c>
      <c r="Y33" s="73">
        <f t="shared" si="32"/>
        <v>0</v>
      </c>
      <c r="Z33" s="73">
        <f t="shared" si="32"/>
        <v>0</v>
      </c>
      <c r="AA33" s="73">
        <f t="shared" si="32"/>
        <v>0</v>
      </c>
      <c r="AB33" s="73">
        <f t="shared" si="32"/>
        <v>0</v>
      </c>
      <c r="AC33" s="73">
        <f t="shared" si="32"/>
        <v>0</v>
      </c>
      <c r="AD33" s="73">
        <f t="shared" si="32"/>
        <v>0</v>
      </c>
      <c r="AE33" s="73">
        <f t="shared" si="32"/>
        <v>0</v>
      </c>
      <c r="AF33" s="73">
        <f t="shared" si="32"/>
        <v>0</v>
      </c>
      <c r="AG33" s="73">
        <f t="shared" si="32"/>
        <v>0</v>
      </c>
      <c r="AH33" s="73">
        <f t="shared" si="32"/>
        <v>0</v>
      </c>
      <c r="AI33" s="73">
        <f t="shared" si="32"/>
        <v>0</v>
      </c>
      <c r="AJ33" s="73">
        <f t="shared" si="32"/>
        <v>0</v>
      </c>
      <c r="AK33" s="73">
        <f t="shared" si="32"/>
        <v>0</v>
      </c>
      <c r="AL33" s="73">
        <f t="shared" ref="AL33:BA36" si="46">IF($D33&gt;=AL$1,$F33,0)</f>
        <v>0</v>
      </c>
      <c r="AM33" s="73">
        <f t="shared" si="46"/>
        <v>0</v>
      </c>
      <c r="AN33" s="73">
        <f t="shared" si="46"/>
        <v>0</v>
      </c>
      <c r="AO33" s="73">
        <f t="shared" si="46"/>
        <v>0</v>
      </c>
      <c r="AP33" s="73">
        <f t="shared" si="46"/>
        <v>0</v>
      </c>
      <c r="AQ33" s="73">
        <f t="shared" si="46"/>
        <v>0</v>
      </c>
      <c r="AR33" s="73">
        <f t="shared" si="46"/>
        <v>0</v>
      </c>
      <c r="AS33" s="73">
        <f t="shared" si="46"/>
        <v>0</v>
      </c>
      <c r="AT33" s="73">
        <f t="shared" si="46"/>
        <v>0</v>
      </c>
      <c r="AU33" s="73">
        <f t="shared" si="46"/>
        <v>0</v>
      </c>
      <c r="AV33" s="73">
        <f t="shared" si="46"/>
        <v>0</v>
      </c>
      <c r="AW33" s="73">
        <f t="shared" si="46"/>
        <v>0</v>
      </c>
      <c r="AX33" s="73">
        <f t="shared" si="46"/>
        <v>0</v>
      </c>
      <c r="AY33" s="73">
        <f t="shared" si="46"/>
        <v>0</v>
      </c>
      <c r="AZ33" s="73">
        <f t="shared" si="46"/>
        <v>0</v>
      </c>
      <c r="BA33" s="73">
        <f t="shared" si="46"/>
        <v>0</v>
      </c>
      <c r="BB33" s="73">
        <f t="shared" ref="BB33:BQ37" si="47">IF($D33&gt;=BB$1,$F33,0)</f>
        <v>0</v>
      </c>
      <c r="BC33" s="73">
        <f t="shared" si="47"/>
        <v>0</v>
      </c>
      <c r="BD33" s="73">
        <f t="shared" si="47"/>
        <v>0</v>
      </c>
      <c r="BE33" s="73">
        <f t="shared" si="47"/>
        <v>0</v>
      </c>
      <c r="BF33" s="73">
        <f t="shared" si="47"/>
        <v>0</v>
      </c>
      <c r="BG33" s="73">
        <f t="shared" si="47"/>
        <v>0</v>
      </c>
      <c r="BH33" s="73">
        <f t="shared" si="47"/>
        <v>0</v>
      </c>
      <c r="BI33" s="73">
        <f t="shared" si="47"/>
        <v>0</v>
      </c>
      <c r="BJ33" s="73">
        <f t="shared" si="47"/>
        <v>0</v>
      </c>
      <c r="BK33" s="73">
        <f t="shared" si="47"/>
        <v>0</v>
      </c>
      <c r="BL33" s="73">
        <f t="shared" si="47"/>
        <v>0</v>
      </c>
      <c r="BM33" s="73">
        <f t="shared" si="47"/>
        <v>0</v>
      </c>
      <c r="BN33" s="73">
        <f t="shared" si="47"/>
        <v>0</v>
      </c>
      <c r="BO33" s="73">
        <f t="shared" si="47"/>
        <v>0</v>
      </c>
      <c r="BP33" s="73">
        <f t="shared" si="47"/>
        <v>0</v>
      </c>
      <c r="BQ33" s="73">
        <f t="shared" si="47"/>
        <v>0</v>
      </c>
      <c r="BR33" s="73">
        <f t="shared" si="35"/>
        <v>0</v>
      </c>
      <c r="BS33" s="73">
        <f t="shared" si="35"/>
        <v>0</v>
      </c>
      <c r="BT33" s="73">
        <f t="shared" si="35"/>
        <v>0</v>
      </c>
      <c r="BU33" s="73">
        <f t="shared" si="35"/>
        <v>0</v>
      </c>
      <c r="BV33" s="73">
        <f t="shared" si="35"/>
        <v>0</v>
      </c>
      <c r="BW33" s="73">
        <f t="shared" si="35"/>
        <v>0</v>
      </c>
      <c r="BX33" s="73">
        <f t="shared" si="35"/>
        <v>0</v>
      </c>
      <c r="BY33" s="73">
        <f t="shared" si="35"/>
        <v>0</v>
      </c>
      <c r="BZ33" s="73">
        <f t="shared" si="35"/>
        <v>0</v>
      </c>
      <c r="CA33" s="73">
        <f t="shared" si="35"/>
        <v>0</v>
      </c>
      <c r="CB33" s="73">
        <f t="shared" si="35"/>
        <v>0</v>
      </c>
      <c r="CC33" s="73">
        <f t="shared" si="35"/>
        <v>0</v>
      </c>
      <c r="CD33" s="73">
        <f t="shared" si="35"/>
        <v>0</v>
      </c>
      <c r="CE33" s="73">
        <f t="shared" si="35"/>
        <v>0</v>
      </c>
      <c r="CF33" s="73">
        <f t="shared" si="35"/>
        <v>0</v>
      </c>
      <c r="CG33" s="73">
        <f t="shared" si="36"/>
        <v>0</v>
      </c>
      <c r="CH33" s="73">
        <f t="shared" si="36"/>
        <v>0</v>
      </c>
      <c r="CI33" s="73">
        <f t="shared" si="36"/>
        <v>0</v>
      </c>
      <c r="CJ33" s="73">
        <f t="shared" si="36"/>
        <v>0</v>
      </c>
      <c r="CK33" s="73">
        <f t="shared" si="36"/>
        <v>0</v>
      </c>
      <c r="CL33" s="73">
        <f t="shared" si="37"/>
        <v>0</v>
      </c>
      <c r="CM33" s="73">
        <f t="shared" si="37"/>
        <v>0</v>
      </c>
      <c r="CN33" s="73">
        <f t="shared" si="37"/>
        <v>0</v>
      </c>
      <c r="CO33" s="73">
        <f t="shared" si="37"/>
        <v>0</v>
      </c>
      <c r="CP33" s="73">
        <f t="shared" si="37"/>
        <v>0</v>
      </c>
      <c r="CQ33" s="73">
        <f t="shared" si="37"/>
        <v>0</v>
      </c>
      <c r="CR33" s="73">
        <f t="shared" si="37"/>
        <v>0</v>
      </c>
      <c r="CS33" s="73">
        <f t="shared" si="37"/>
        <v>0</v>
      </c>
      <c r="CT33" s="73">
        <f t="shared" si="37"/>
        <v>0</v>
      </c>
      <c r="CU33" s="73">
        <f t="shared" si="37"/>
        <v>0</v>
      </c>
      <c r="CV33" s="73">
        <f t="shared" si="37"/>
        <v>0</v>
      </c>
      <c r="CW33" s="73">
        <f t="shared" si="37"/>
        <v>0</v>
      </c>
      <c r="CX33" s="73">
        <f t="shared" si="37"/>
        <v>0</v>
      </c>
      <c r="CY33" s="73">
        <f t="shared" si="37"/>
        <v>0</v>
      </c>
      <c r="CZ33" s="73">
        <f t="shared" si="37"/>
        <v>0</v>
      </c>
      <c r="DA33" s="73">
        <f t="shared" si="37"/>
        <v>0</v>
      </c>
      <c r="DB33" s="73">
        <f t="shared" si="38"/>
        <v>0</v>
      </c>
      <c r="DC33" s="73">
        <f t="shared" si="38"/>
        <v>0</v>
      </c>
      <c r="DD33" s="73">
        <f t="shared" si="38"/>
        <v>0</v>
      </c>
      <c r="DE33" s="73">
        <f t="shared" si="38"/>
        <v>0</v>
      </c>
      <c r="DF33" s="73">
        <f t="shared" si="38"/>
        <v>0</v>
      </c>
      <c r="DG33" s="73">
        <f t="shared" si="38"/>
        <v>0</v>
      </c>
      <c r="DH33" s="73">
        <f t="shared" si="38"/>
        <v>0</v>
      </c>
      <c r="DI33" s="73">
        <f t="shared" si="38"/>
        <v>0</v>
      </c>
      <c r="DJ33" s="73">
        <f t="shared" si="38"/>
        <v>0</v>
      </c>
      <c r="DK33" s="73">
        <f t="shared" si="38"/>
        <v>0</v>
      </c>
      <c r="DL33" s="73">
        <f t="shared" si="38"/>
        <v>0</v>
      </c>
      <c r="DM33" s="73">
        <f t="shared" si="38"/>
        <v>0</v>
      </c>
      <c r="DN33" s="73">
        <f t="shared" si="38"/>
        <v>0</v>
      </c>
      <c r="DO33" s="73">
        <f t="shared" si="39"/>
        <v>0</v>
      </c>
      <c r="DP33" s="73">
        <f t="shared" si="39"/>
        <v>0</v>
      </c>
      <c r="DQ33" s="73">
        <f t="shared" si="39"/>
        <v>0</v>
      </c>
      <c r="DR33" s="73">
        <f t="shared" si="39"/>
        <v>0</v>
      </c>
      <c r="DS33" s="73">
        <f t="shared" si="39"/>
        <v>0</v>
      </c>
      <c r="DT33" s="73">
        <f t="shared" si="39"/>
        <v>0</v>
      </c>
      <c r="DU33" s="73">
        <f t="shared" si="39"/>
        <v>0</v>
      </c>
      <c r="DV33" s="73">
        <f t="shared" si="39"/>
        <v>0</v>
      </c>
      <c r="DW33" s="73">
        <f t="shared" si="39"/>
        <v>0</v>
      </c>
      <c r="DX33" s="73">
        <f t="shared" si="39"/>
        <v>0</v>
      </c>
      <c r="DY33" s="73">
        <f t="shared" si="39"/>
        <v>0</v>
      </c>
      <c r="DZ33" s="73">
        <f t="shared" ref="DZ33:EE33" si="48">IF($D33&gt;=DZ$1,$F33,0)</f>
        <v>0</v>
      </c>
      <c r="EA33" s="73">
        <f t="shared" si="48"/>
        <v>0</v>
      </c>
      <c r="EB33" s="73">
        <f t="shared" si="48"/>
        <v>0</v>
      </c>
      <c r="EC33" s="73">
        <f t="shared" si="48"/>
        <v>0</v>
      </c>
      <c r="ED33" s="73">
        <f t="shared" si="48"/>
        <v>0</v>
      </c>
      <c r="EE33" s="73">
        <f t="shared" si="48"/>
        <v>0</v>
      </c>
      <c r="EF33" s="73">
        <f t="shared" si="40"/>
        <v>0</v>
      </c>
      <c r="EG33" s="73">
        <f t="shared" si="40"/>
        <v>0</v>
      </c>
      <c r="EH33" s="73">
        <f t="shared" si="40"/>
        <v>0</v>
      </c>
      <c r="EI33" s="73">
        <f t="shared" si="40"/>
        <v>0</v>
      </c>
      <c r="EJ33" s="73">
        <f t="shared" si="40"/>
        <v>0</v>
      </c>
      <c r="EK33" s="73">
        <f t="shared" si="40"/>
        <v>0</v>
      </c>
      <c r="EL33" s="73">
        <f t="shared" si="40"/>
        <v>0</v>
      </c>
      <c r="EM33" s="73">
        <f t="shared" si="40"/>
        <v>0</v>
      </c>
      <c r="EN33" s="73">
        <f t="shared" si="40"/>
        <v>0</v>
      </c>
      <c r="EO33" s="73">
        <f t="shared" si="40"/>
        <v>0</v>
      </c>
      <c r="EP33" s="73">
        <f t="shared" si="40"/>
        <v>0</v>
      </c>
      <c r="EQ33" s="73">
        <f t="shared" si="40"/>
        <v>0</v>
      </c>
      <c r="ER33" s="73">
        <f t="shared" si="40"/>
        <v>0</v>
      </c>
      <c r="ES33" s="73">
        <f t="shared" si="40"/>
        <v>0</v>
      </c>
      <c r="ET33" s="74">
        <f t="shared" si="41"/>
        <v>0</v>
      </c>
    </row>
    <row r="34" spans="1:150" x14ac:dyDescent="0.35">
      <c r="A34" s="56">
        <f t="shared" si="42"/>
        <v>9</v>
      </c>
      <c r="B34" t="s">
        <v>12</v>
      </c>
      <c r="C34" s="57">
        <f>'Paramètres du time series model'!$B$2</f>
        <v>45809</v>
      </c>
      <c r="D34" s="57">
        <f t="shared" si="30"/>
        <v>46081</v>
      </c>
      <c r="E34">
        <f t="shared" si="43"/>
        <v>9</v>
      </c>
      <c r="F34" s="64">
        <f>VLOOKUP(B34,'Paramètres du time series model'!$G$7:$I$10,3,FALSE)</f>
        <v>3333333.3333333335</v>
      </c>
      <c r="G34" s="72">
        <f t="shared" si="45"/>
        <v>3333333.3333333335</v>
      </c>
      <c r="H34" s="73">
        <f t="shared" si="45"/>
        <v>3333333.3333333335</v>
      </c>
      <c r="I34" s="73">
        <f t="shared" si="45"/>
        <v>3333333.3333333335</v>
      </c>
      <c r="J34" s="73">
        <f t="shared" si="45"/>
        <v>3333333.3333333335</v>
      </c>
      <c r="K34" s="73">
        <f t="shared" si="45"/>
        <v>3333333.3333333335</v>
      </c>
      <c r="L34" s="73">
        <f t="shared" si="45"/>
        <v>3333333.3333333335</v>
      </c>
      <c r="M34" s="73">
        <f t="shared" si="45"/>
        <v>3333333.3333333335</v>
      </c>
      <c r="N34" s="73">
        <f t="shared" si="45"/>
        <v>3333333.3333333335</v>
      </c>
      <c r="O34" s="73">
        <f t="shared" si="45"/>
        <v>3333333.3333333335</v>
      </c>
      <c r="P34" s="73">
        <f t="shared" si="45"/>
        <v>3333333.3333333335</v>
      </c>
      <c r="Q34" s="73">
        <f t="shared" si="45"/>
        <v>3333333.3333333335</v>
      </c>
      <c r="R34" s="73">
        <f t="shared" si="45"/>
        <v>3333333.3333333335</v>
      </c>
      <c r="S34" s="73">
        <f t="shared" si="45"/>
        <v>3333333.3333333335</v>
      </c>
      <c r="T34" s="73">
        <f t="shared" si="45"/>
        <v>3333333.3333333335</v>
      </c>
      <c r="U34" s="73">
        <f t="shared" si="45"/>
        <v>3333333.3333333335</v>
      </c>
      <c r="V34" s="73">
        <f t="shared" si="45"/>
        <v>3333333.3333333335</v>
      </c>
      <c r="W34" s="73">
        <f t="shared" ref="W34:AK37" si="49">IF($D34&gt;=W$1,$F34,0)</f>
        <v>3333333.3333333335</v>
      </c>
      <c r="X34" s="73">
        <f t="shared" si="49"/>
        <v>3333333.3333333335</v>
      </c>
      <c r="Y34" s="73">
        <f t="shared" si="49"/>
        <v>0</v>
      </c>
      <c r="Z34" s="73">
        <f t="shared" si="49"/>
        <v>0</v>
      </c>
      <c r="AA34" s="73">
        <f t="shared" si="49"/>
        <v>0</v>
      </c>
      <c r="AB34" s="73">
        <f t="shared" si="49"/>
        <v>0</v>
      </c>
      <c r="AC34" s="73">
        <f t="shared" si="49"/>
        <v>0</v>
      </c>
      <c r="AD34" s="73">
        <f t="shared" si="49"/>
        <v>0</v>
      </c>
      <c r="AE34" s="73">
        <f t="shared" si="49"/>
        <v>0</v>
      </c>
      <c r="AF34" s="73">
        <f t="shared" si="49"/>
        <v>0</v>
      </c>
      <c r="AG34" s="73">
        <f t="shared" si="49"/>
        <v>0</v>
      </c>
      <c r="AH34" s="73">
        <f t="shared" si="49"/>
        <v>0</v>
      </c>
      <c r="AI34" s="73">
        <f t="shared" si="49"/>
        <v>0</v>
      </c>
      <c r="AJ34" s="73">
        <f t="shared" si="49"/>
        <v>0</v>
      </c>
      <c r="AK34" s="73">
        <f t="shared" si="49"/>
        <v>0</v>
      </c>
      <c r="AL34" s="73">
        <f t="shared" si="46"/>
        <v>0</v>
      </c>
      <c r="AM34" s="73">
        <f t="shared" si="46"/>
        <v>0</v>
      </c>
      <c r="AN34" s="73">
        <f t="shared" si="46"/>
        <v>0</v>
      </c>
      <c r="AO34" s="73">
        <f t="shared" si="46"/>
        <v>0</v>
      </c>
      <c r="AP34" s="73">
        <f t="shared" si="46"/>
        <v>0</v>
      </c>
      <c r="AQ34" s="73">
        <f t="shared" si="46"/>
        <v>0</v>
      </c>
      <c r="AR34" s="73">
        <f t="shared" si="46"/>
        <v>0</v>
      </c>
      <c r="AS34" s="73">
        <f t="shared" si="46"/>
        <v>0</v>
      </c>
      <c r="AT34" s="73">
        <f t="shared" si="46"/>
        <v>0</v>
      </c>
      <c r="AU34" s="73">
        <f t="shared" si="46"/>
        <v>0</v>
      </c>
      <c r="AV34" s="73">
        <f t="shared" si="46"/>
        <v>0</v>
      </c>
      <c r="AW34" s="73">
        <f t="shared" si="46"/>
        <v>0</v>
      </c>
      <c r="AX34" s="73">
        <f t="shared" si="46"/>
        <v>0</v>
      </c>
      <c r="AY34" s="73">
        <f t="shared" si="46"/>
        <v>0</v>
      </c>
      <c r="AZ34" s="73">
        <f t="shared" si="46"/>
        <v>0</v>
      </c>
      <c r="BA34" s="73">
        <f t="shared" si="46"/>
        <v>0</v>
      </c>
      <c r="BB34" s="73">
        <f t="shared" si="47"/>
        <v>0</v>
      </c>
      <c r="BC34" s="73">
        <f t="shared" si="47"/>
        <v>0</v>
      </c>
      <c r="BD34" s="73">
        <f t="shared" si="47"/>
        <v>0</v>
      </c>
      <c r="BE34" s="73">
        <f t="shared" si="47"/>
        <v>0</v>
      </c>
      <c r="BF34" s="73">
        <f t="shared" si="47"/>
        <v>0</v>
      </c>
      <c r="BG34" s="73">
        <f t="shared" si="47"/>
        <v>0</v>
      </c>
      <c r="BH34" s="73">
        <f t="shared" si="47"/>
        <v>0</v>
      </c>
      <c r="BI34" s="73">
        <f t="shared" si="47"/>
        <v>0</v>
      </c>
      <c r="BJ34" s="73">
        <f t="shared" si="47"/>
        <v>0</v>
      </c>
      <c r="BK34" s="73">
        <f t="shared" si="47"/>
        <v>0</v>
      </c>
      <c r="BL34" s="73">
        <f t="shared" si="47"/>
        <v>0</v>
      </c>
      <c r="BM34" s="73">
        <f t="shared" si="47"/>
        <v>0</v>
      </c>
      <c r="BN34" s="73">
        <f t="shared" si="47"/>
        <v>0</v>
      </c>
      <c r="BO34" s="73">
        <f t="shared" si="47"/>
        <v>0</v>
      </c>
      <c r="BP34" s="73">
        <f t="shared" si="47"/>
        <v>0</v>
      </c>
      <c r="BQ34" s="73">
        <f t="shared" si="47"/>
        <v>0</v>
      </c>
      <c r="BR34" s="73">
        <f t="shared" si="35"/>
        <v>0</v>
      </c>
      <c r="BS34" s="73">
        <f t="shared" si="35"/>
        <v>0</v>
      </c>
      <c r="BT34" s="73">
        <f t="shared" si="35"/>
        <v>0</v>
      </c>
      <c r="BU34" s="73">
        <f t="shared" si="35"/>
        <v>0</v>
      </c>
      <c r="BV34" s="73">
        <f t="shared" si="35"/>
        <v>0</v>
      </c>
      <c r="BW34" s="73">
        <f t="shared" si="35"/>
        <v>0</v>
      </c>
      <c r="BX34" s="73">
        <f t="shared" si="35"/>
        <v>0</v>
      </c>
      <c r="BY34" s="73">
        <f t="shared" si="35"/>
        <v>0</v>
      </c>
      <c r="BZ34" s="73">
        <f t="shared" si="35"/>
        <v>0</v>
      </c>
      <c r="CA34" s="73">
        <f t="shared" si="35"/>
        <v>0</v>
      </c>
      <c r="CB34" s="73">
        <f t="shared" si="35"/>
        <v>0</v>
      </c>
      <c r="CC34" s="73">
        <f t="shared" si="35"/>
        <v>0</v>
      </c>
      <c r="CD34" s="73">
        <f t="shared" si="35"/>
        <v>0</v>
      </c>
      <c r="CE34" s="73">
        <f t="shared" si="35"/>
        <v>0</v>
      </c>
      <c r="CF34" s="73">
        <f t="shared" si="35"/>
        <v>0</v>
      </c>
      <c r="CG34" s="73">
        <f t="shared" si="36"/>
        <v>0</v>
      </c>
      <c r="CH34" s="73">
        <f t="shared" si="36"/>
        <v>0</v>
      </c>
      <c r="CI34" s="73">
        <f t="shared" si="36"/>
        <v>0</v>
      </c>
      <c r="CJ34" s="73">
        <f t="shared" si="36"/>
        <v>0</v>
      </c>
      <c r="CK34" s="73">
        <f t="shared" si="36"/>
        <v>0</v>
      </c>
      <c r="CL34" s="73">
        <f t="shared" si="37"/>
        <v>0</v>
      </c>
      <c r="CM34" s="73">
        <f t="shared" si="37"/>
        <v>0</v>
      </c>
      <c r="CN34" s="73">
        <f t="shared" si="37"/>
        <v>0</v>
      </c>
      <c r="CO34" s="73">
        <f t="shared" si="37"/>
        <v>0</v>
      </c>
      <c r="CP34" s="73">
        <f t="shared" si="37"/>
        <v>0</v>
      </c>
      <c r="CQ34" s="73">
        <f t="shared" si="37"/>
        <v>0</v>
      </c>
      <c r="CR34" s="73">
        <f t="shared" si="37"/>
        <v>0</v>
      </c>
      <c r="CS34" s="73">
        <f t="shared" si="37"/>
        <v>0</v>
      </c>
      <c r="CT34" s="73">
        <f t="shared" si="37"/>
        <v>0</v>
      </c>
      <c r="CU34" s="73">
        <f t="shared" si="37"/>
        <v>0</v>
      </c>
      <c r="CV34" s="73">
        <f t="shared" si="37"/>
        <v>0</v>
      </c>
      <c r="CW34" s="73">
        <f t="shared" si="37"/>
        <v>0</v>
      </c>
      <c r="CX34" s="73">
        <f t="shared" si="37"/>
        <v>0</v>
      </c>
      <c r="CY34" s="73">
        <f t="shared" si="37"/>
        <v>0</v>
      </c>
      <c r="CZ34" s="73">
        <f t="shared" si="37"/>
        <v>0</v>
      </c>
      <c r="DA34" s="73">
        <f t="shared" si="37"/>
        <v>0</v>
      </c>
      <c r="DB34" s="73">
        <f t="shared" si="38"/>
        <v>0</v>
      </c>
      <c r="DC34" s="73">
        <f t="shared" si="38"/>
        <v>0</v>
      </c>
      <c r="DD34" s="73">
        <f t="shared" si="38"/>
        <v>0</v>
      </c>
      <c r="DE34" s="73">
        <f t="shared" si="38"/>
        <v>0</v>
      </c>
      <c r="DF34" s="73">
        <f t="shared" si="38"/>
        <v>0</v>
      </c>
      <c r="DG34" s="73">
        <f t="shared" si="38"/>
        <v>0</v>
      </c>
      <c r="DH34" s="73">
        <f t="shared" si="38"/>
        <v>0</v>
      </c>
      <c r="DI34" s="73">
        <f t="shared" si="38"/>
        <v>0</v>
      </c>
      <c r="DJ34" s="73">
        <f t="shared" si="38"/>
        <v>0</v>
      </c>
      <c r="DK34" s="73">
        <f t="shared" si="38"/>
        <v>0</v>
      </c>
      <c r="DL34" s="73">
        <f t="shared" si="38"/>
        <v>0</v>
      </c>
      <c r="DM34" s="73">
        <f t="shared" si="38"/>
        <v>0</v>
      </c>
      <c r="DN34" s="73">
        <f t="shared" si="38"/>
        <v>0</v>
      </c>
      <c r="DO34" s="73">
        <f t="shared" si="39"/>
        <v>0</v>
      </c>
      <c r="DP34" s="73">
        <f t="shared" si="39"/>
        <v>0</v>
      </c>
      <c r="DQ34" s="73">
        <f t="shared" si="39"/>
        <v>0</v>
      </c>
      <c r="DR34" s="73">
        <f t="shared" si="39"/>
        <v>0</v>
      </c>
      <c r="DS34" s="73">
        <f t="shared" si="39"/>
        <v>0</v>
      </c>
      <c r="DT34" s="73">
        <f t="shared" si="39"/>
        <v>0</v>
      </c>
      <c r="DU34" s="73">
        <f t="shared" si="39"/>
        <v>0</v>
      </c>
      <c r="DV34" s="73">
        <f t="shared" si="39"/>
        <v>0</v>
      </c>
      <c r="DW34" s="73">
        <f t="shared" si="39"/>
        <v>0</v>
      </c>
      <c r="DX34" s="73">
        <f t="shared" si="39"/>
        <v>0</v>
      </c>
      <c r="DY34" s="73">
        <f t="shared" si="39"/>
        <v>0</v>
      </c>
      <c r="DZ34" s="73">
        <f t="shared" si="39"/>
        <v>0</v>
      </c>
      <c r="EA34" s="73">
        <f t="shared" si="39"/>
        <v>0</v>
      </c>
      <c r="EB34" s="73">
        <f t="shared" ref="EB34:EE38" si="50">IF($D34&gt;=EB$1,$F34,0)</f>
        <v>0</v>
      </c>
      <c r="EC34" s="73">
        <f t="shared" si="50"/>
        <v>0</v>
      </c>
      <c r="ED34" s="73">
        <f t="shared" si="50"/>
        <v>0</v>
      </c>
      <c r="EE34" s="73">
        <f t="shared" si="50"/>
        <v>0</v>
      </c>
      <c r="EF34" s="73">
        <f t="shared" si="40"/>
        <v>0</v>
      </c>
      <c r="EG34" s="73">
        <f t="shared" si="40"/>
        <v>0</v>
      </c>
      <c r="EH34" s="73">
        <f t="shared" si="40"/>
        <v>0</v>
      </c>
      <c r="EI34" s="73">
        <f t="shared" si="40"/>
        <v>0</v>
      </c>
      <c r="EJ34" s="73">
        <f t="shared" si="40"/>
        <v>0</v>
      </c>
      <c r="EK34" s="73">
        <f t="shared" si="40"/>
        <v>0</v>
      </c>
      <c r="EL34" s="73">
        <f t="shared" si="40"/>
        <v>0</v>
      </c>
      <c r="EM34" s="73">
        <f t="shared" si="40"/>
        <v>0</v>
      </c>
      <c r="EN34" s="73">
        <f t="shared" si="40"/>
        <v>0</v>
      </c>
      <c r="EO34" s="73">
        <f t="shared" si="40"/>
        <v>0</v>
      </c>
      <c r="EP34" s="73">
        <f t="shared" si="40"/>
        <v>0</v>
      </c>
      <c r="EQ34" s="73">
        <f t="shared" si="40"/>
        <v>0</v>
      </c>
      <c r="ER34" s="73">
        <f t="shared" si="40"/>
        <v>0</v>
      </c>
      <c r="ES34" s="73">
        <f t="shared" si="40"/>
        <v>0</v>
      </c>
      <c r="ET34" s="74">
        <f t="shared" si="41"/>
        <v>0</v>
      </c>
    </row>
    <row r="35" spans="1:150" x14ac:dyDescent="0.35">
      <c r="A35" s="56">
        <f t="shared" si="42"/>
        <v>10</v>
      </c>
      <c r="B35" t="s">
        <v>12</v>
      </c>
      <c r="C35" s="57">
        <f>'Paramètres du time series model'!$B$2</f>
        <v>45809</v>
      </c>
      <c r="D35" s="57">
        <f t="shared" si="30"/>
        <v>46112</v>
      </c>
      <c r="E35">
        <f t="shared" si="43"/>
        <v>10</v>
      </c>
      <c r="F35" s="64">
        <f>VLOOKUP(B35,'Paramètres du time series model'!$G$7:$I$10,3,FALSE)</f>
        <v>3333333.3333333335</v>
      </c>
      <c r="G35" s="72">
        <f t="shared" si="45"/>
        <v>3333333.3333333335</v>
      </c>
      <c r="H35" s="73">
        <f t="shared" si="45"/>
        <v>3333333.3333333335</v>
      </c>
      <c r="I35" s="73">
        <f t="shared" si="45"/>
        <v>3333333.3333333335</v>
      </c>
      <c r="J35" s="73">
        <f t="shared" si="45"/>
        <v>3333333.3333333335</v>
      </c>
      <c r="K35" s="73">
        <f t="shared" si="45"/>
        <v>3333333.3333333335</v>
      </c>
      <c r="L35" s="73">
        <f t="shared" si="45"/>
        <v>3333333.3333333335</v>
      </c>
      <c r="M35" s="73">
        <f t="shared" si="45"/>
        <v>3333333.3333333335</v>
      </c>
      <c r="N35" s="73">
        <f t="shared" si="45"/>
        <v>3333333.3333333335</v>
      </c>
      <c r="O35" s="73">
        <f t="shared" si="45"/>
        <v>3333333.3333333335</v>
      </c>
      <c r="P35" s="73">
        <f t="shared" si="45"/>
        <v>3333333.3333333335</v>
      </c>
      <c r="Q35" s="73">
        <f t="shared" si="45"/>
        <v>3333333.3333333335</v>
      </c>
      <c r="R35" s="73">
        <f t="shared" si="45"/>
        <v>3333333.3333333335</v>
      </c>
      <c r="S35" s="73">
        <f t="shared" si="45"/>
        <v>3333333.3333333335</v>
      </c>
      <c r="T35" s="73">
        <f t="shared" si="45"/>
        <v>3333333.3333333335</v>
      </c>
      <c r="U35" s="73">
        <f t="shared" si="45"/>
        <v>3333333.3333333335</v>
      </c>
      <c r="V35" s="73">
        <f t="shared" si="45"/>
        <v>3333333.3333333335</v>
      </c>
      <c r="W35" s="73">
        <f t="shared" si="49"/>
        <v>3333333.3333333335</v>
      </c>
      <c r="X35" s="73">
        <f t="shared" si="49"/>
        <v>3333333.3333333335</v>
      </c>
      <c r="Y35" s="73">
        <f t="shared" si="49"/>
        <v>3333333.3333333335</v>
      </c>
      <c r="Z35" s="73">
        <f t="shared" si="49"/>
        <v>3333333.3333333335</v>
      </c>
      <c r="AA35" s="73">
        <f t="shared" si="49"/>
        <v>0</v>
      </c>
      <c r="AB35" s="73">
        <f t="shared" si="49"/>
        <v>0</v>
      </c>
      <c r="AC35" s="73">
        <f t="shared" si="49"/>
        <v>0</v>
      </c>
      <c r="AD35" s="73">
        <f t="shared" si="49"/>
        <v>0</v>
      </c>
      <c r="AE35" s="73">
        <f t="shared" si="49"/>
        <v>0</v>
      </c>
      <c r="AF35" s="73">
        <f t="shared" si="49"/>
        <v>0</v>
      </c>
      <c r="AG35" s="73">
        <f t="shared" si="49"/>
        <v>0</v>
      </c>
      <c r="AH35" s="73">
        <f t="shared" si="49"/>
        <v>0</v>
      </c>
      <c r="AI35" s="73">
        <f t="shared" si="49"/>
        <v>0</v>
      </c>
      <c r="AJ35" s="73">
        <f t="shared" si="49"/>
        <v>0</v>
      </c>
      <c r="AK35" s="73">
        <f t="shared" si="49"/>
        <v>0</v>
      </c>
      <c r="AL35" s="73">
        <f t="shared" si="46"/>
        <v>0</v>
      </c>
      <c r="AM35" s="73">
        <f t="shared" si="46"/>
        <v>0</v>
      </c>
      <c r="AN35" s="73">
        <f t="shared" si="46"/>
        <v>0</v>
      </c>
      <c r="AO35" s="73">
        <f t="shared" si="46"/>
        <v>0</v>
      </c>
      <c r="AP35" s="73">
        <f t="shared" si="46"/>
        <v>0</v>
      </c>
      <c r="AQ35" s="73">
        <f t="shared" si="46"/>
        <v>0</v>
      </c>
      <c r="AR35" s="73">
        <f t="shared" si="46"/>
        <v>0</v>
      </c>
      <c r="AS35" s="73">
        <f t="shared" si="46"/>
        <v>0</v>
      </c>
      <c r="AT35" s="73">
        <f t="shared" si="46"/>
        <v>0</v>
      </c>
      <c r="AU35" s="73">
        <f t="shared" si="46"/>
        <v>0</v>
      </c>
      <c r="AV35" s="73">
        <f t="shared" si="46"/>
        <v>0</v>
      </c>
      <c r="AW35" s="73">
        <f t="shared" si="46"/>
        <v>0</v>
      </c>
      <c r="AX35" s="73">
        <f t="shared" si="46"/>
        <v>0</v>
      </c>
      <c r="AY35" s="73">
        <f t="shared" si="46"/>
        <v>0</v>
      </c>
      <c r="AZ35" s="73">
        <f t="shared" si="46"/>
        <v>0</v>
      </c>
      <c r="BA35" s="73">
        <f t="shared" si="46"/>
        <v>0</v>
      </c>
      <c r="BB35" s="73">
        <f t="shared" si="47"/>
        <v>0</v>
      </c>
      <c r="BC35" s="73">
        <f t="shared" si="47"/>
        <v>0</v>
      </c>
      <c r="BD35" s="73">
        <f t="shared" si="47"/>
        <v>0</v>
      </c>
      <c r="BE35" s="73">
        <f t="shared" si="47"/>
        <v>0</v>
      </c>
      <c r="BF35" s="73">
        <f t="shared" si="47"/>
        <v>0</v>
      </c>
      <c r="BG35" s="73">
        <f t="shared" si="47"/>
        <v>0</v>
      </c>
      <c r="BH35" s="73">
        <f t="shared" si="47"/>
        <v>0</v>
      </c>
      <c r="BI35" s="73">
        <f t="shared" si="47"/>
        <v>0</v>
      </c>
      <c r="BJ35" s="73">
        <f t="shared" si="47"/>
        <v>0</v>
      </c>
      <c r="BK35" s="73">
        <f t="shared" si="47"/>
        <v>0</v>
      </c>
      <c r="BL35" s="73">
        <f t="shared" si="47"/>
        <v>0</v>
      </c>
      <c r="BM35" s="73">
        <f t="shared" si="47"/>
        <v>0</v>
      </c>
      <c r="BN35" s="73">
        <f t="shared" si="47"/>
        <v>0</v>
      </c>
      <c r="BO35" s="73">
        <f t="shared" si="47"/>
        <v>0</v>
      </c>
      <c r="BP35" s="73">
        <f t="shared" si="47"/>
        <v>0</v>
      </c>
      <c r="BQ35" s="73">
        <f t="shared" si="47"/>
        <v>0</v>
      </c>
      <c r="BR35" s="73">
        <f t="shared" si="35"/>
        <v>0</v>
      </c>
      <c r="BS35" s="73">
        <f t="shared" si="35"/>
        <v>0</v>
      </c>
      <c r="BT35" s="73">
        <f t="shared" si="35"/>
        <v>0</v>
      </c>
      <c r="BU35" s="73">
        <f t="shared" si="35"/>
        <v>0</v>
      </c>
      <c r="BV35" s="73">
        <f t="shared" si="35"/>
        <v>0</v>
      </c>
      <c r="BW35" s="73">
        <f t="shared" si="35"/>
        <v>0</v>
      </c>
      <c r="BX35" s="73">
        <f t="shared" si="35"/>
        <v>0</v>
      </c>
      <c r="BY35" s="73">
        <f t="shared" si="35"/>
        <v>0</v>
      </c>
      <c r="BZ35" s="73">
        <f t="shared" si="35"/>
        <v>0</v>
      </c>
      <c r="CA35" s="73">
        <f t="shared" si="35"/>
        <v>0</v>
      </c>
      <c r="CB35" s="73">
        <f t="shared" si="35"/>
        <v>0</v>
      </c>
      <c r="CC35" s="73">
        <f t="shared" si="35"/>
        <v>0</v>
      </c>
      <c r="CD35" s="73">
        <f t="shared" si="35"/>
        <v>0</v>
      </c>
      <c r="CE35" s="73">
        <f t="shared" si="35"/>
        <v>0</v>
      </c>
      <c r="CF35" s="73">
        <f t="shared" si="35"/>
        <v>0</v>
      </c>
      <c r="CG35" s="73">
        <f t="shared" si="36"/>
        <v>0</v>
      </c>
      <c r="CH35" s="73">
        <f t="shared" si="36"/>
        <v>0</v>
      </c>
      <c r="CI35" s="73">
        <f t="shared" si="36"/>
        <v>0</v>
      </c>
      <c r="CJ35" s="73">
        <f t="shared" si="36"/>
        <v>0</v>
      </c>
      <c r="CK35" s="73">
        <f t="shared" si="36"/>
        <v>0</v>
      </c>
      <c r="CL35" s="73">
        <f t="shared" si="37"/>
        <v>0</v>
      </c>
      <c r="CM35" s="73">
        <f t="shared" si="37"/>
        <v>0</v>
      </c>
      <c r="CN35" s="73">
        <f t="shared" si="37"/>
        <v>0</v>
      </c>
      <c r="CO35" s="73">
        <f t="shared" si="37"/>
        <v>0</v>
      </c>
      <c r="CP35" s="73">
        <f t="shared" si="37"/>
        <v>0</v>
      </c>
      <c r="CQ35" s="73">
        <f t="shared" si="37"/>
        <v>0</v>
      </c>
      <c r="CR35" s="73">
        <f t="shared" si="37"/>
        <v>0</v>
      </c>
      <c r="CS35" s="73">
        <f t="shared" si="37"/>
        <v>0</v>
      </c>
      <c r="CT35" s="73">
        <f t="shared" si="37"/>
        <v>0</v>
      </c>
      <c r="CU35" s="73">
        <f t="shared" si="37"/>
        <v>0</v>
      </c>
      <c r="CV35" s="73">
        <f t="shared" si="37"/>
        <v>0</v>
      </c>
      <c r="CW35" s="73">
        <f t="shared" si="37"/>
        <v>0</v>
      </c>
      <c r="CX35" s="73">
        <f t="shared" si="37"/>
        <v>0</v>
      </c>
      <c r="CY35" s="73">
        <f t="shared" si="37"/>
        <v>0</v>
      </c>
      <c r="CZ35" s="73">
        <f t="shared" si="37"/>
        <v>0</v>
      </c>
      <c r="DA35" s="73">
        <f t="shared" si="37"/>
        <v>0</v>
      </c>
      <c r="DB35" s="73">
        <f t="shared" si="38"/>
        <v>0</v>
      </c>
      <c r="DC35" s="73">
        <f t="shared" si="38"/>
        <v>0</v>
      </c>
      <c r="DD35" s="73">
        <f t="shared" si="38"/>
        <v>0</v>
      </c>
      <c r="DE35" s="73">
        <f t="shared" si="38"/>
        <v>0</v>
      </c>
      <c r="DF35" s="73">
        <f t="shared" si="38"/>
        <v>0</v>
      </c>
      <c r="DG35" s="73">
        <f t="shared" si="38"/>
        <v>0</v>
      </c>
      <c r="DH35" s="73">
        <f t="shared" si="38"/>
        <v>0</v>
      </c>
      <c r="DI35" s="73">
        <f t="shared" si="38"/>
        <v>0</v>
      </c>
      <c r="DJ35" s="73">
        <f t="shared" si="38"/>
        <v>0</v>
      </c>
      <c r="DK35" s="73">
        <f t="shared" si="38"/>
        <v>0</v>
      </c>
      <c r="DL35" s="73">
        <f t="shared" si="38"/>
        <v>0</v>
      </c>
      <c r="DM35" s="73">
        <f t="shared" si="38"/>
        <v>0</v>
      </c>
      <c r="DN35" s="73">
        <f t="shared" si="38"/>
        <v>0</v>
      </c>
      <c r="DO35" s="73">
        <f t="shared" si="39"/>
        <v>0</v>
      </c>
      <c r="DP35" s="73">
        <f t="shared" si="39"/>
        <v>0</v>
      </c>
      <c r="DQ35" s="73">
        <f t="shared" si="39"/>
        <v>0</v>
      </c>
      <c r="DR35" s="73">
        <f t="shared" si="39"/>
        <v>0</v>
      </c>
      <c r="DS35" s="73">
        <f t="shared" si="39"/>
        <v>0</v>
      </c>
      <c r="DT35" s="73">
        <f t="shared" si="39"/>
        <v>0</v>
      </c>
      <c r="DU35" s="73">
        <f t="shared" si="39"/>
        <v>0</v>
      </c>
      <c r="DV35" s="73">
        <f t="shared" si="39"/>
        <v>0</v>
      </c>
      <c r="DW35" s="73">
        <f t="shared" si="39"/>
        <v>0</v>
      </c>
      <c r="DX35" s="73">
        <f t="shared" si="39"/>
        <v>0</v>
      </c>
      <c r="DY35" s="73">
        <f t="shared" si="39"/>
        <v>0</v>
      </c>
      <c r="DZ35" s="73">
        <f t="shared" si="39"/>
        <v>0</v>
      </c>
      <c r="EA35" s="73">
        <f t="shared" si="39"/>
        <v>0</v>
      </c>
      <c r="EB35" s="73">
        <f t="shared" si="50"/>
        <v>0</v>
      </c>
      <c r="EC35" s="73">
        <f t="shared" si="50"/>
        <v>0</v>
      </c>
      <c r="ED35" s="73">
        <f t="shared" si="50"/>
        <v>0</v>
      </c>
      <c r="EE35" s="73">
        <f t="shared" si="50"/>
        <v>0</v>
      </c>
      <c r="EF35" s="73">
        <f t="shared" si="40"/>
        <v>0</v>
      </c>
      <c r="EG35" s="73">
        <f t="shared" si="40"/>
        <v>0</v>
      </c>
      <c r="EH35" s="73">
        <f t="shared" si="40"/>
        <v>0</v>
      </c>
      <c r="EI35" s="73">
        <f t="shared" si="40"/>
        <v>0</v>
      </c>
      <c r="EJ35" s="73">
        <f t="shared" si="40"/>
        <v>0</v>
      </c>
      <c r="EK35" s="73">
        <f t="shared" si="40"/>
        <v>0</v>
      </c>
      <c r="EL35" s="73">
        <f t="shared" si="40"/>
        <v>0</v>
      </c>
      <c r="EM35" s="73">
        <f t="shared" si="40"/>
        <v>0</v>
      </c>
      <c r="EN35" s="73">
        <f t="shared" si="40"/>
        <v>0</v>
      </c>
      <c r="EO35" s="73">
        <f t="shared" si="40"/>
        <v>0</v>
      </c>
      <c r="EP35" s="73">
        <f t="shared" si="40"/>
        <v>0</v>
      </c>
      <c r="EQ35" s="73">
        <f t="shared" si="40"/>
        <v>0</v>
      </c>
      <c r="ER35" s="73">
        <f t="shared" si="40"/>
        <v>0</v>
      </c>
      <c r="ES35" s="73">
        <f t="shared" si="40"/>
        <v>0</v>
      </c>
      <c r="ET35" s="74">
        <f t="shared" si="41"/>
        <v>0</v>
      </c>
    </row>
    <row r="36" spans="1:150" x14ac:dyDescent="0.35">
      <c r="A36" s="56">
        <f t="shared" si="42"/>
        <v>11</v>
      </c>
      <c r="B36" t="s">
        <v>12</v>
      </c>
      <c r="C36" s="57">
        <f>'Paramètres du time series model'!$B$2</f>
        <v>45809</v>
      </c>
      <c r="D36" s="57">
        <f t="shared" si="30"/>
        <v>46142</v>
      </c>
      <c r="E36">
        <f t="shared" si="43"/>
        <v>11</v>
      </c>
      <c r="F36" s="64">
        <f>VLOOKUP(B36,'Paramètres du time series model'!$G$7:$I$10,3,FALSE)</f>
        <v>3333333.3333333335</v>
      </c>
      <c r="G36" s="72">
        <f t="shared" si="45"/>
        <v>3333333.3333333335</v>
      </c>
      <c r="H36" s="73">
        <f t="shared" si="45"/>
        <v>3333333.3333333335</v>
      </c>
      <c r="I36" s="73">
        <f t="shared" si="45"/>
        <v>3333333.3333333335</v>
      </c>
      <c r="J36" s="73">
        <f t="shared" si="45"/>
        <v>3333333.3333333335</v>
      </c>
      <c r="K36" s="73">
        <f t="shared" si="45"/>
        <v>3333333.3333333335</v>
      </c>
      <c r="L36" s="73">
        <f t="shared" si="45"/>
        <v>3333333.3333333335</v>
      </c>
      <c r="M36" s="73">
        <f t="shared" si="45"/>
        <v>3333333.3333333335</v>
      </c>
      <c r="N36" s="73">
        <f t="shared" si="45"/>
        <v>3333333.3333333335</v>
      </c>
      <c r="O36" s="73">
        <f t="shared" si="45"/>
        <v>3333333.3333333335</v>
      </c>
      <c r="P36" s="73">
        <f t="shared" si="45"/>
        <v>3333333.3333333335</v>
      </c>
      <c r="Q36" s="73">
        <f t="shared" si="45"/>
        <v>3333333.3333333335</v>
      </c>
      <c r="R36" s="73">
        <f t="shared" si="45"/>
        <v>3333333.3333333335</v>
      </c>
      <c r="S36" s="73">
        <f t="shared" si="45"/>
        <v>3333333.3333333335</v>
      </c>
      <c r="T36" s="73">
        <f t="shared" si="45"/>
        <v>3333333.3333333335</v>
      </c>
      <c r="U36" s="73">
        <f t="shared" si="45"/>
        <v>3333333.3333333335</v>
      </c>
      <c r="V36" s="73">
        <f t="shared" si="45"/>
        <v>3333333.3333333335</v>
      </c>
      <c r="W36" s="73">
        <f t="shared" si="49"/>
        <v>3333333.3333333335</v>
      </c>
      <c r="X36" s="73">
        <f t="shared" si="49"/>
        <v>3333333.3333333335</v>
      </c>
      <c r="Y36" s="73">
        <f t="shared" si="49"/>
        <v>3333333.3333333335</v>
      </c>
      <c r="Z36" s="73">
        <f t="shared" si="49"/>
        <v>3333333.3333333335</v>
      </c>
      <c r="AA36" s="73">
        <f t="shared" si="49"/>
        <v>3333333.3333333335</v>
      </c>
      <c r="AB36" s="73">
        <f t="shared" si="49"/>
        <v>3333333.3333333335</v>
      </c>
      <c r="AC36" s="73">
        <f t="shared" si="49"/>
        <v>0</v>
      </c>
      <c r="AD36" s="73">
        <f t="shared" si="49"/>
        <v>0</v>
      </c>
      <c r="AE36" s="73">
        <f t="shared" si="49"/>
        <v>0</v>
      </c>
      <c r="AF36" s="73">
        <f t="shared" si="49"/>
        <v>0</v>
      </c>
      <c r="AG36" s="73">
        <f t="shared" si="49"/>
        <v>0</v>
      </c>
      <c r="AH36" s="73">
        <f t="shared" si="49"/>
        <v>0</v>
      </c>
      <c r="AI36" s="73">
        <f t="shared" si="49"/>
        <v>0</v>
      </c>
      <c r="AJ36" s="73">
        <f t="shared" si="49"/>
        <v>0</v>
      </c>
      <c r="AK36" s="73">
        <f t="shared" si="49"/>
        <v>0</v>
      </c>
      <c r="AL36" s="73">
        <f t="shared" si="46"/>
        <v>0</v>
      </c>
      <c r="AM36" s="73">
        <f t="shared" si="46"/>
        <v>0</v>
      </c>
      <c r="AN36" s="73">
        <f t="shared" si="46"/>
        <v>0</v>
      </c>
      <c r="AO36" s="73">
        <f t="shared" si="46"/>
        <v>0</v>
      </c>
      <c r="AP36" s="73">
        <f t="shared" si="46"/>
        <v>0</v>
      </c>
      <c r="AQ36" s="73">
        <f t="shared" si="46"/>
        <v>0</v>
      </c>
      <c r="AR36" s="73">
        <f t="shared" si="46"/>
        <v>0</v>
      </c>
      <c r="AS36" s="73">
        <f t="shared" si="46"/>
        <v>0</v>
      </c>
      <c r="AT36" s="73">
        <f t="shared" si="46"/>
        <v>0</v>
      </c>
      <c r="AU36" s="73">
        <f t="shared" si="46"/>
        <v>0</v>
      </c>
      <c r="AV36" s="73">
        <f t="shared" si="46"/>
        <v>0</v>
      </c>
      <c r="AW36" s="73">
        <f t="shared" si="46"/>
        <v>0</v>
      </c>
      <c r="AX36" s="73">
        <f t="shared" si="46"/>
        <v>0</v>
      </c>
      <c r="AY36" s="73">
        <f t="shared" si="46"/>
        <v>0</v>
      </c>
      <c r="AZ36" s="73">
        <f t="shared" si="46"/>
        <v>0</v>
      </c>
      <c r="BA36" s="73">
        <f t="shared" si="46"/>
        <v>0</v>
      </c>
      <c r="BB36" s="73">
        <f t="shared" si="47"/>
        <v>0</v>
      </c>
      <c r="BC36" s="73">
        <f t="shared" si="47"/>
        <v>0</v>
      </c>
      <c r="BD36" s="73">
        <f t="shared" si="47"/>
        <v>0</v>
      </c>
      <c r="BE36" s="73">
        <f t="shared" si="47"/>
        <v>0</v>
      </c>
      <c r="BF36" s="73">
        <f t="shared" si="47"/>
        <v>0</v>
      </c>
      <c r="BG36" s="73">
        <f t="shared" si="47"/>
        <v>0</v>
      </c>
      <c r="BH36" s="73">
        <f t="shared" si="47"/>
        <v>0</v>
      </c>
      <c r="BI36" s="73">
        <f t="shared" si="47"/>
        <v>0</v>
      </c>
      <c r="BJ36" s="73">
        <f t="shared" si="47"/>
        <v>0</v>
      </c>
      <c r="BK36" s="73">
        <f t="shared" si="47"/>
        <v>0</v>
      </c>
      <c r="BL36" s="73">
        <f t="shared" si="47"/>
        <v>0</v>
      </c>
      <c r="BM36" s="73">
        <f t="shared" si="47"/>
        <v>0</v>
      </c>
      <c r="BN36" s="73">
        <f t="shared" si="47"/>
        <v>0</v>
      </c>
      <c r="BO36" s="73">
        <f t="shared" si="47"/>
        <v>0</v>
      </c>
      <c r="BP36" s="73">
        <f t="shared" si="47"/>
        <v>0</v>
      </c>
      <c r="BQ36" s="73">
        <f t="shared" si="47"/>
        <v>0</v>
      </c>
      <c r="BR36" s="73">
        <f t="shared" si="35"/>
        <v>0</v>
      </c>
      <c r="BS36" s="73">
        <f t="shared" si="35"/>
        <v>0</v>
      </c>
      <c r="BT36" s="73">
        <f t="shared" si="35"/>
        <v>0</v>
      </c>
      <c r="BU36" s="73">
        <f t="shared" si="35"/>
        <v>0</v>
      </c>
      <c r="BV36" s="73">
        <f t="shared" si="35"/>
        <v>0</v>
      </c>
      <c r="BW36" s="73">
        <f t="shared" si="35"/>
        <v>0</v>
      </c>
      <c r="BX36" s="73">
        <f t="shared" ref="BX36:CM37" si="51">IF($D36&gt;=BX$1,$F36,0)</f>
        <v>0</v>
      </c>
      <c r="BY36" s="73">
        <f t="shared" si="51"/>
        <v>0</v>
      </c>
      <c r="BZ36" s="73">
        <f t="shared" si="51"/>
        <v>0</v>
      </c>
      <c r="CA36" s="73">
        <f t="shared" si="51"/>
        <v>0</v>
      </c>
      <c r="CB36" s="73">
        <f t="shared" si="51"/>
        <v>0</v>
      </c>
      <c r="CC36" s="73">
        <f t="shared" si="51"/>
        <v>0</v>
      </c>
      <c r="CD36" s="73">
        <f t="shared" si="51"/>
        <v>0</v>
      </c>
      <c r="CE36" s="73">
        <f t="shared" si="51"/>
        <v>0</v>
      </c>
      <c r="CF36" s="73">
        <f t="shared" si="51"/>
        <v>0</v>
      </c>
      <c r="CG36" s="73">
        <f t="shared" si="51"/>
        <v>0</v>
      </c>
      <c r="CH36" s="73">
        <f t="shared" si="51"/>
        <v>0</v>
      </c>
      <c r="CI36" s="73">
        <f t="shared" si="51"/>
        <v>0</v>
      </c>
      <c r="CJ36" s="73">
        <f t="shared" si="51"/>
        <v>0</v>
      </c>
      <c r="CK36" s="73">
        <f t="shared" si="51"/>
        <v>0</v>
      </c>
      <c r="CL36" s="73">
        <f t="shared" si="51"/>
        <v>0</v>
      </c>
      <c r="CM36" s="73">
        <f t="shared" si="51"/>
        <v>0</v>
      </c>
      <c r="CN36" s="73">
        <f t="shared" si="37"/>
        <v>0</v>
      </c>
      <c r="CO36" s="73">
        <f t="shared" si="37"/>
        <v>0</v>
      </c>
      <c r="CP36" s="73">
        <f t="shared" si="37"/>
        <v>0</v>
      </c>
      <c r="CQ36" s="73">
        <f t="shared" si="37"/>
        <v>0</v>
      </c>
      <c r="CR36" s="73">
        <f t="shared" si="37"/>
        <v>0</v>
      </c>
      <c r="CS36" s="73">
        <f t="shared" si="37"/>
        <v>0</v>
      </c>
      <c r="CT36" s="73">
        <f t="shared" si="37"/>
        <v>0</v>
      </c>
      <c r="CU36" s="73">
        <f t="shared" si="37"/>
        <v>0</v>
      </c>
      <c r="CV36" s="73">
        <f t="shared" si="37"/>
        <v>0</v>
      </c>
      <c r="CW36" s="73">
        <f t="shared" si="37"/>
        <v>0</v>
      </c>
      <c r="CX36" s="73">
        <f t="shared" si="37"/>
        <v>0</v>
      </c>
      <c r="CY36" s="73">
        <f t="shared" si="37"/>
        <v>0</v>
      </c>
      <c r="CZ36" s="73">
        <f t="shared" si="37"/>
        <v>0</v>
      </c>
      <c r="DA36" s="73">
        <f t="shared" si="37"/>
        <v>0</v>
      </c>
      <c r="DB36" s="73">
        <f t="shared" si="38"/>
        <v>0</v>
      </c>
      <c r="DC36" s="73">
        <f t="shared" si="38"/>
        <v>0</v>
      </c>
      <c r="DD36" s="73">
        <f t="shared" si="38"/>
        <v>0</v>
      </c>
      <c r="DE36" s="73">
        <f t="shared" si="38"/>
        <v>0</v>
      </c>
      <c r="DF36" s="73">
        <f t="shared" si="38"/>
        <v>0</v>
      </c>
      <c r="DG36" s="73">
        <f t="shared" si="38"/>
        <v>0</v>
      </c>
      <c r="DH36" s="73">
        <f t="shared" si="38"/>
        <v>0</v>
      </c>
      <c r="DI36" s="73">
        <f t="shared" si="38"/>
        <v>0</v>
      </c>
      <c r="DJ36" s="73">
        <f t="shared" si="38"/>
        <v>0</v>
      </c>
      <c r="DK36" s="73">
        <f t="shared" si="38"/>
        <v>0</v>
      </c>
      <c r="DL36" s="73">
        <f t="shared" si="38"/>
        <v>0</v>
      </c>
      <c r="DM36" s="73">
        <f t="shared" si="38"/>
        <v>0</v>
      </c>
      <c r="DN36" s="73">
        <f t="shared" si="38"/>
        <v>0</v>
      </c>
      <c r="DO36" s="73">
        <f t="shared" si="39"/>
        <v>0</v>
      </c>
      <c r="DP36" s="73">
        <f t="shared" si="39"/>
        <v>0</v>
      </c>
      <c r="DQ36" s="73">
        <f t="shared" si="39"/>
        <v>0</v>
      </c>
      <c r="DR36" s="73">
        <f t="shared" si="39"/>
        <v>0</v>
      </c>
      <c r="DS36" s="73">
        <f t="shared" si="39"/>
        <v>0</v>
      </c>
      <c r="DT36" s="73">
        <f t="shared" si="39"/>
        <v>0</v>
      </c>
      <c r="DU36" s="73">
        <f t="shared" si="39"/>
        <v>0</v>
      </c>
      <c r="DV36" s="73">
        <f t="shared" si="39"/>
        <v>0</v>
      </c>
      <c r="DW36" s="73">
        <f t="shared" si="39"/>
        <v>0</v>
      </c>
      <c r="DX36" s="73">
        <f t="shared" si="39"/>
        <v>0</v>
      </c>
      <c r="DY36" s="73">
        <f t="shared" si="39"/>
        <v>0</v>
      </c>
      <c r="DZ36" s="73">
        <f t="shared" si="39"/>
        <v>0</v>
      </c>
      <c r="EA36" s="73">
        <f t="shared" si="39"/>
        <v>0</v>
      </c>
      <c r="EB36" s="73">
        <f t="shared" si="50"/>
        <v>0</v>
      </c>
      <c r="EC36" s="73">
        <f t="shared" si="50"/>
        <v>0</v>
      </c>
      <c r="ED36" s="73">
        <f t="shared" si="50"/>
        <v>0</v>
      </c>
      <c r="EE36" s="73">
        <f t="shared" si="50"/>
        <v>0</v>
      </c>
      <c r="EF36" s="73">
        <f t="shared" si="40"/>
        <v>0</v>
      </c>
      <c r="EG36" s="73">
        <f t="shared" si="40"/>
        <v>0</v>
      </c>
      <c r="EH36" s="73">
        <f t="shared" si="40"/>
        <v>0</v>
      </c>
      <c r="EI36" s="73">
        <f t="shared" si="40"/>
        <v>0</v>
      </c>
      <c r="EJ36" s="73">
        <f t="shared" si="40"/>
        <v>0</v>
      </c>
      <c r="EK36" s="73">
        <f t="shared" si="40"/>
        <v>0</v>
      </c>
      <c r="EL36" s="73">
        <f t="shared" si="40"/>
        <v>0</v>
      </c>
      <c r="EM36" s="73">
        <f t="shared" si="40"/>
        <v>0</v>
      </c>
      <c r="EN36" s="73">
        <f t="shared" si="40"/>
        <v>0</v>
      </c>
      <c r="EO36" s="73">
        <f t="shared" si="40"/>
        <v>0</v>
      </c>
      <c r="EP36" s="73">
        <f t="shared" si="40"/>
        <v>0</v>
      </c>
      <c r="EQ36" s="73">
        <f t="shared" si="40"/>
        <v>0</v>
      </c>
      <c r="ER36" s="73">
        <f t="shared" si="40"/>
        <v>0</v>
      </c>
      <c r="ES36" s="73">
        <f t="shared" si="40"/>
        <v>0</v>
      </c>
      <c r="ET36" s="74">
        <f t="shared" si="41"/>
        <v>0</v>
      </c>
    </row>
    <row r="37" spans="1:150" ht="15" thickBot="1" x14ac:dyDescent="0.4">
      <c r="A37" s="56">
        <f t="shared" si="42"/>
        <v>12</v>
      </c>
      <c r="B37" t="s">
        <v>12</v>
      </c>
      <c r="C37" s="57">
        <f>'Paramètres du time series model'!$B$2</f>
        <v>45809</v>
      </c>
      <c r="D37" s="57">
        <f t="shared" si="30"/>
        <v>46173</v>
      </c>
      <c r="E37">
        <f t="shared" si="43"/>
        <v>12</v>
      </c>
      <c r="F37" s="64">
        <f>VLOOKUP(B37,'Paramètres du time series model'!$G$7:$I$10,3,FALSE)</f>
        <v>3333333.3333333335</v>
      </c>
      <c r="G37" s="93">
        <f t="shared" si="45"/>
        <v>3333333.3333333335</v>
      </c>
      <c r="H37" s="94">
        <f t="shared" si="45"/>
        <v>3333333.3333333335</v>
      </c>
      <c r="I37" s="94">
        <f t="shared" si="45"/>
        <v>3333333.3333333335</v>
      </c>
      <c r="J37" s="94">
        <f t="shared" si="45"/>
        <v>3333333.3333333335</v>
      </c>
      <c r="K37" s="94">
        <f t="shared" si="45"/>
        <v>3333333.3333333335</v>
      </c>
      <c r="L37" s="94">
        <f t="shared" si="45"/>
        <v>3333333.3333333335</v>
      </c>
      <c r="M37" s="94">
        <f t="shared" si="45"/>
        <v>3333333.3333333335</v>
      </c>
      <c r="N37" s="94">
        <f t="shared" si="45"/>
        <v>3333333.3333333335</v>
      </c>
      <c r="O37" s="94">
        <f t="shared" si="45"/>
        <v>3333333.3333333335</v>
      </c>
      <c r="P37" s="94">
        <f t="shared" si="45"/>
        <v>3333333.3333333335</v>
      </c>
      <c r="Q37" s="94">
        <f t="shared" si="45"/>
        <v>3333333.3333333335</v>
      </c>
      <c r="R37" s="94">
        <f t="shared" si="45"/>
        <v>3333333.3333333335</v>
      </c>
      <c r="S37" s="94">
        <f t="shared" si="45"/>
        <v>3333333.3333333335</v>
      </c>
      <c r="T37" s="94">
        <f t="shared" si="45"/>
        <v>3333333.3333333335</v>
      </c>
      <c r="U37" s="94">
        <f t="shared" si="45"/>
        <v>3333333.3333333335</v>
      </c>
      <c r="V37" s="94">
        <f t="shared" si="45"/>
        <v>3333333.3333333335</v>
      </c>
      <c r="W37" s="94">
        <f t="shared" si="49"/>
        <v>3333333.3333333335</v>
      </c>
      <c r="X37" s="94">
        <f t="shared" si="49"/>
        <v>3333333.3333333335</v>
      </c>
      <c r="Y37" s="94">
        <f t="shared" si="49"/>
        <v>3333333.3333333335</v>
      </c>
      <c r="Z37" s="94">
        <f t="shared" si="49"/>
        <v>3333333.3333333335</v>
      </c>
      <c r="AA37" s="94">
        <f t="shared" si="49"/>
        <v>3333333.3333333335</v>
      </c>
      <c r="AB37" s="94">
        <f t="shared" si="49"/>
        <v>3333333.3333333335</v>
      </c>
      <c r="AC37" s="94">
        <f t="shared" si="49"/>
        <v>3333333.3333333335</v>
      </c>
      <c r="AD37" s="94">
        <f t="shared" si="49"/>
        <v>3333333.3333333335</v>
      </c>
      <c r="AE37" s="94">
        <f t="shared" si="49"/>
        <v>0</v>
      </c>
      <c r="AF37" s="94">
        <f t="shared" si="49"/>
        <v>0</v>
      </c>
      <c r="AG37" s="94">
        <f t="shared" si="49"/>
        <v>0</v>
      </c>
      <c r="AH37" s="94">
        <f t="shared" si="49"/>
        <v>0</v>
      </c>
      <c r="AI37" s="94">
        <f t="shared" si="49"/>
        <v>0</v>
      </c>
      <c r="AJ37" s="94">
        <f t="shared" si="49"/>
        <v>0</v>
      </c>
      <c r="AK37" s="94">
        <f t="shared" si="49"/>
        <v>0</v>
      </c>
      <c r="AL37" s="94">
        <f t="shared" ref="AL37:BA38" si="52">IF($D37&gt;=AL$1,$F37,0)</f>
        <v>0</v>
      </c>
      <c r="AM37" s="94">
        <f t="shared" si="52"/>
        <v>0</v>
      </c>
      <c r="AN37" s="94">
        <f t="shared" si="52"/>
        <v>0</v>
      </c>
      <c r="AO37" s="94">
        <f t="shared" si="52"/>
        <v>0</v>
      </c>
      <c r="AP37" s="94">
        <f t="shared" si="52"/>
        <v>0</v>
      </c>
      <c r="AQ37" s="94">
        <f t="shared" si="52"/>
        <v>0</v>
      </c>
      <c r="AR37" s="94">
        <f t="shared" si="52"/>
        <v>0</v>
      </c>
      <c r="AS37" s="94">
        <f t="shared" si="52"/>
        <v>0</v>
      </c>
      <c r="AT37" s="94">
        <f t="shared" si="52"/>
        <v>0</v>
      </c>
      <c r="AU37" s="94">
        <f t="shared" si="52"/>
        <v>0</v>
      </c>
      <c r="AV37" s="94">
        <f t="shared" si="52"/>
        <v>0</v>
      </c>
      <c r="AW37" s="94">
        <f t="shared" si="52"/>
        <v>0</v>
      </c>
      <c r="AX37" s="94">
        <f t="shared" si="52"/>
        <v>0</v>
      </c>
      <c r="AY37" s="94">
        <f t="shared" si="52"/>
        <v>0</v>
      </c>
      <c r="AZ37" s="94">
        <f t="shared" si="52"/>
        <v>0</v>
      </c>
      <c r="BA37" s="94">
        <f t="shared" si="52"/>
        <v>0</v>
      </c>
      <c r="BB37" s="94">
        <f t="shared" si="47"/>
        <v>0</v>
      </c>
      <c r="BC37" s="94">
        <f t="shared" si="47"/>
        <v>0</v>
      </c>
      <c r="BD37" s="94">
        <f t="shared" si="47"/>
        <v>0</v>
      </c>
      <c r="BE37" s="94">
        <f t="shared" si="47"/>
        <v>0</v>
      </c>
      <c r="BF37" s="94">
        <f t="shared" si="47"/>
        <v>0</v>
      </c>
      <c r="BG37" s="94">
        <f t="shared" si="47"/>
        <v>0</v>
      </c>
      <c r="BH37" s="94">
        <f t="shared" si="47"/>
        <v>0</v>
      </c>
      <c r="BI37" s="94">
        <f t="shared" si="47"/>
        <v>0</v>
      </c>
      <c r="BJ37" s="94">
        <f t="shared" si="47"/>
        <v>0</v>
      </c>
      <c r="BK37" s="94">
        <f t="shared" si="47"/>
        <v>0</v>
      </c>
      <c r="BL37" s="94">
        <f t="shared" si="47"/>
        <v>0</v>
      </c>
      <c r="BM37" s="94">
        <f t="shared" si="47"/>
        <v>0</v>
      </c>
      <c r="BN37" s="94">
        <f t="shared" si="47"/>
        <v>0</v>
      </c>
      <c r="BO37" s="94">
        <f t="shared" si="47"/>
        <v>0</v>
      </c>
      <c r="BP37" s="94">
        <f t="shared" si="47"/>
        <v>0</v>
      </c>
      <c r="BQ37" s="94">
        <f t="shared" si="47"/>
        <v>0</v>
      </c>
      <c r="BR37" s="94">
        <f t="shared" ref="BR37:BW38" si="53">IF($D37&gt;=BR$1,$F37,0)</f>
        <v>0</v>
      </c>
      <c r="BS37" s="94">
        <f t="shared" si="53"/>
        <v>0</v>
      </c>
      <c r="BT37" s="94">
        <f t="shared" si="53"/>
        <v>0</v>
      </c>
      <c r="BU37" s="94">
        <f t="shared" si="53"/>
        <v>0</v>
      </c>
      <c r="BV37" s="94">
        <f t="shared" si="53"/>
        <v>0</v>
      </c>
      <c r="BW37" s="94">
        <f t="shared" si="53"/>
        <v>0</v>
      </c>
      <c r="BX37" s="94">
        <f t="shared" si="51"/>
        <v>0</v>
      </c>
      <c r="BY37" s="94">
        <f t="shared" si="51"/>
        <v>0</v>
      </c>
      <c r="BZ37" s="94">
        <f t="shared" si="51"/>
        <v>0</v>
      </c>
      <c r="CA37" s="94">
        <f t="shared" si="51"/>
        <v>0</v>
      </c>
      <c r="CB37" s="94">
        <f t="shared" si="51"/>
        <v>0</v>
      </c>
      <c r="CC37" s="94">
        <f t="shared" si="51"/>
        <v>0</v>
      </c>
      <c r="CD37" s="94">
        <f t="shared" si="51"/>
        <v>0</v>
      </c>
      <c r="CE37" s="94">
        <f t="shared" si="51"/>
        <v>0</v>
      </c>
      <c r="CF37" s="94">
        <f t="shared" si="51"/>
        <v>0</v>
      </c>
      <c r="CG37" s="94">
        <f t="shared" si="51"/>
        <v>0</v>
      </c>
      <c r="CH37" s="94">
        <f t="shared" si="51"/>
        <v>0</v>
      </c>
      <c r="CI37" s="94">
        <f t="shared" si="51"/>
        <v>0</v>
      </c>
      <c r="CJ37" s="94">
        <f t="shared" si="51"/>
        <v>0</v>
      </c>
      <c r="CK37" s="94">
        <f t="shared" si="51"/>
        <v>0</v>
      </c>
      <c r="CL37" s="94">
        <f t="shared" si="51"/>
        <v>0</v>
      </c>
      <c r="CM37" s="94">
        <f t="shared" si="51"/>
        <v>0</v>
      </c>
      <c r="CN37" s="94">
        <f t="shared" si="37"/>
        <v>0</v>
      </c>
      <c r="CO37" s="94">
        <f t="shared" si="37"/>
        <v>0</v>
      </c>
      <c r="CP37" s="94">
        <f t="shared" si="37"/>
        <v>0</v>
      </c>
      <c r="CQ37" s="94">
        <f t="shared" si="37"/>
        <v>0</v>
      </c>
      <c r="CR37" s="94">
        <f t="shared" si="37"/>
        <v>0</v>
      </c>
      <c r="CS37" s="94">
        <f t="shared" si="37"/>
        <v>0</v>
      </c>
      <c r="CT37" s="94">
        <f t="shared" si="37"/>
        <v>0</v>
      </c>
      <c r="CU37" s="94">
        <f t="shared" si="37"/>
        <v>0</v>
      </c>
      <c r="CV37" s="94">
        <f t="shared" si="37"/>
        <v>0</v>
      </c>
      <c r="CW37" s="94">
        <f t="shared" si="37"/>
        <v>0</v>
      </c>
      <c r="CX37" s="94">
        <f t="shared" si="37"/>
        <v>0</v>
      </c>
      <c r="CY37" s="94">
        <f t="shared" si="37"/>
        <v>0</v>
      </c>
      <c r="CZ37" s="94">
        <f t="shared" si="37"/>
        <v>0</v>
      </c>
      <c r="DA37" s="94">
        <f t="shared" si="37"/>
        <v>0</v>
      </c>
      <c r="DB37" s="94">
        <f t="shared" si="38"/>
        <v>0</v>
      </c>
      <c r="DC37" s="94">
        <f t="shared" si="38"/>
        <v>0</v>
      </c>
      <c r="DD37" s="94">
        <f t="shared" si="38"/>
        <v>0</v>
      </c>
      <c r="DE37" s="94">
        <f t="shared" si="38"/>
        <v>0</v>
      </c>
      <c r="DF37" s="94">
        <f t="shared" si="38"/>
        <v>0</v>
      </c>
      <c r="DG37" s="94">
        <f t="shared" si="38"/>
        <v>0</v>
      </c>
      <c r="DH37" s="94">
        <f t="shared" si="38"/>
        <v>0</v>
      </c>
      <c r="DI37" s="94">
        <f t="shared" si="38"/>
        <v>0</v>
      </c>
      <c r="DJ37" s="94">
        <f t="shared" si="38"/>
        <v>0</v>
      </c>
      <c r="DK37" s="94">
        <f t="shared" si="38"/>
        <v>0</v>
      </c>
      <c r="DL37" s="94">
        <f t="shared" si="38"/>
        <v>0</v>
      </c>
      <c r="DM37" s="94">
        <f t="shared" si="38"/>
        <v>0</v>
      </c>
      <c r="DN37" s="94">
        <f t="shared" si="38"/>
        <v>0</v>
      </c>
      <c r="DO37" s="94">
        <f t="shared" si="39"/>
        <v>0</v>
      </c>
      <c r="DP37" s="94">
        <f t="shared" si="39"/>
        <v>0</v>
      </c>
      <c r="DQ37" s="94">
        <f t="shared" si="39"/>
        <v>0</v>
      </c>
      <c r="DR37" s="94">
        <f t="shared" si="39"/>
        <v>0</v>
      </c>
      <c r="DS37" s="94">
        <f t="shared" si="39"/>
        <v>0</v>
      </c>
      <c r="DT37" s="94">
        <f t="shared" si="39"/>
        <v>0</v>
      </c>
      <c r="DU37" s="94">
        <f t="shared" si="39"/>
        <v>0</v>
      </c>
      <c r="DV37" s="94">
        <f t="shared" si="39"/>
        <v>0</v>
      </c>
      <c r="DW37" s="94">
        <f t="shared" si="39"/>
        <v>0</v>
      </c>
      <c r="DX37" s="94">
        <f t="shared" si="39"/>
        <v>0</v>
      </c>
      <c r="DY37" s="94">
        <f t="shared" si="39"/>
        <v>0</v>
      </c>
      <c r="DZ37" s="94">
        <f t="shared" si="39"/>
        <v>0</v>
      </c>
      <c r="EA37" s="94">
        <f t="shared" si="39"/>
        <v>0</v>
      </c>
      <c r="EB37" s="94">
        <f t="shared" si="50"/>
        <v>0</v>
      </c>
      <c r="EC37" s="94">
        <f t="shared" si="50"/>
        <v>0</v>
      </c>
      <c r="ED37" s="94">
        <f t="shared" si="50"/>
        <v>0</v>
      </c>
      <c r="EE37" s="94">
        <f t="shared" si="50"/>
        <v>0</v>
      </c>
      <c r="EF37" s="94">
        <f t="shared" si="40"/>
        <v>0</v>
      </c>
      <c r="EG37" s="94">
        <f t="shared" si="40"/>
        <v>0</v>
      </c>
      <c r="EH37" s="94">
        <f t="shared" si="40"/>
        <v>0</v>
      </c>
      <c r="EI37" s="94">
        <f t="shared" si="40"/>
        <v>0</v>
      </c>
      <c r="EJ37" s="94">
        <f t="shared" si="40"/>
        <v>0</v>
      </c>
      <c r="EK37" s="94">
        <f t="shared" si="40"/>
        <v>0</v>
      </c>
      <c r="EL37" s="94">
        <f t="shared" si="40"/>
        <v>0</v>
      </c>
      <c r="EM37" s="94">
        <f t="shared" si="40"/>
        <v>0</v>
      </c>
      <c r="EN37" s="94">
        <f t="shared" si="40"/>
        <v>0</v>
      </c>
      <c r="EO37" s="94">
        <f t="shared" si="40"/>
        <v>0</v>
      </c>
      <c r="EP37" s="94">
        <f t="shared" si="40"/>
        <v>0</v>
      </c>
      <c r="EQ37" s="94">
        <f t="shared" si="40"/>
        <v>0</v>
      </c>
      <c r="ER37" s="94">
        <f t="shared" si="40"/>
        <v>0</v>
      </c>
      <c r="ES37" s="94">
        <f t="shared" si="40"/>
        <v>0</v>
      </c>
      <c r="ET37" s="95">
        <f t="shared" si="41"/>
        <v>0</v>
      </c>
    </row>
    <row r="38" spans="1:150" s="97" customFormat="1" ht="15" thickBot="1" x14ac:dyDescent="0.4">
      <c r="A38" s="96">
        <v>1</v>
      </c>
      <c r="B38" s="97" t="s">
        <v>13</v>
      </c>
      <c r="C38" s="98">
        <f>'Paramètres du time series model'!$B$2</f>
        <v>45809</v>
      </c>
      <c r="D38" s="98">
        <f t="shared" si="30"/>
        <v>45838</v>
      </c>
      <c r="E38" s="97">
        <v>1</v>
      </c>
      <c r="F38" s="99">
        <f>VLOOKUP(B38,'Paramètres du time series model'!$G$7:$I$10,3,FALSE)</f>
        <v>500000000</v>
      </c>
      <c r="G38" s="100">
        <f t="shared" ref="G38:U38" si="54">IF($D38&gt;=G$1,$F38,0)</f>
        <v>500000000</v>
      </c>
      <c r="H38" s="79">
        <f t="shared" si="54"/>
        <v>500000000</v>
      </c>
      <c r="I38" s="79">
        <f t="shared" si="54"/>
        <v>0</v>
      </c>
      <c r="J38" s="79">
        <f t="shared" si="54"/>
        <v>0</v>
      </c>
      <c r="K38" s="79">
        <f t="shared" si="54"/>
        <v>0</v>
      </c>
      <c r="L38" s="79">
        <f t="shared" si="54"/>
        <v>0</v>
      </c>
      <c r="M38" s="79">
        <f t="shared" si="54"/>
        <v>0</v>
      </c>
      <c r="N38" s="79">
        <f t="shared" si="54"/>
        <v>0</v>
      </c>
      <c r="O38" s="79">
        <f t="shared" si="54"/>
        <v>0</v>
      </c>
      <c r="P38" s="79">
        <f t="shared" si="54"/>
        <v>0</v>
      </c>
      <c r="Q38" s="79">
        <f t="shared" si="54"/>
        <v>0</v>
      </c>
      <c r="R38" s="79">
        <f t="shared" si="54"/>
        <v>0</v>
      </c>
      <c r="S38" s="79">
        <f t="shared" si="54"/>
        <v>0</v>
      </c>
      <c r="T38" s="79">
        <f t="shared" si="54"/>
        <v>0</v>
      </c>
      <c r="U38" s="79">
        <f t="shared" si="54"/>
        <v>0</v>
      </c>
      <c r="V38" s="79">
        <f t="shared" ref="V38:AK38" si="55">IF($D38&gt;=V$1,$F38,0)</f>
        <v>0</v>
      </c>
      <c r="W38" s="79">
        <f t="shared" si="55"/>
        <v>0</v>
      </c>
      <c r="X38" s="79">
        <f t="shared" si="55"/>
        <v>0</v>
      </c>
      <c r="Y38" s="79">
        <f t="shared" si="55"/>
        <v>0</v>
      </c>
      <c r="Z38" s="79">
        <f t="shared" si="55"/>
        <v>0</v>
      </c>
      <c r="AA38" s="79">
        <f t="shared" si="55"/>
        <v>0</v>
      </c>
      <c r="AB38" s="79">
        <f t="shared" si="55"/>
        <v>0</v>
      </c>
      <c r="AC38" s="79">
        <f t="shared" si="55"/>
        <v>0</v>
      </c>
      <c r="AD38" s="79">
        <f t="shared" si="55"/>
        <v>0</v>
      </c>
      <c r="AE38" s="79">
        <f t="shared" si="55"/>
        <v>0</v>
      </c>
      <c r="AF38" s="79">
        <f t="shared" si="55"/>
        <v>0</v>
      </c>
      <c r="AG38" s="79">
        <f t="shared" si="55"/>
        <v>0</v>
      </c>
      <c r="AH38" s="79">
        <f t="shared" si="55"/>
        <v>0</v>
      </c>
      <c r="AI38" s="79">
        <f t="shared" si="55"/>
        <v>0</v>
      </c>
      <c r="AJ38" s="79">
        <f t="shared" si="55"/>
        <v>0</v>
      </c>
      <c r="AK38" s="79">
        <f t="shared" si="55"/>
        <v>0</v>
      </c>
      <c r="AL38" s="79">
        <f t="shared" si="52"/>
        <v>0</v>
      </c>
      <c r="AM38" s="79">
        <f t="shared" si="52"/>
        <v>0</v>
      </c>
      <c r="AN38" s="79">
        <f t="shared" si="52"/>
        <v>0</v>
      </c>
      <c r="AO38" s="79">
        <f t="shared" si="52"/>
        <v>0</v>
      </c>
      <c r="AP38" s="79">
        <f t="shared" si="52"/>
        <v>0</v>
      </c>
      <c r="AQ38" s="79">
        <f t="shared" si="52"/>
        <v>0</v>
      </c>
      <c r="AR38" s="79">
        <f t="shared" si="52"/>
        <v>0</v>
      </c>
      <c r="AS38" s="79">
        <f t="shared" si="52"/>
        <v>0</v>
      </c>
      <c r="AT38" s="79">
        <f t="shared" si="52"/>
        <v>0</v>
      </c>
      <c r="AU38" s="79">
        <f t="shared" si="52"/>
        <v>0</v>
      </c>
      <c r="AV38" s="79">
        <f t="shared" si="52"/>
        <v>0</v>
      </c>
      <c r="AW38" s="79">
        <f t="shared" si="52"/>
        <v>0</v>
      </c>
      <c r="AX38" s="79">
        <f t="shared" si="52"/>
        <v>0</v>
      </c>
      <c r="AY38" s="79">
        <f t="shared" si="52"/>
        <v>0</v>
      </c>
      <c r="AZ38" s="79">
        <f t="shared" si="52"/>
        <v>0</v>
      </c>
      <c r="BA38" s="79">
        <f t="shared" si="52"/>
        <v>0</v>
      </c>
      <c r="BB38" s="79">
        <f t="shared" ref="BB38:BP38" si="56">IF($D38&gt;=BB$1,$F38,0)</f>
        <v>0</v>
      </c>
      <c r="BC38" s="79">
        <f t="shared" si="56"/>
        <v>0</v>
      </c>
      <c r="BD38" s="79">
        <f t="shared" si="56"/>
        <v>0</v>
      </c>
      <c r="BE38" s="79">
        <f t="shared" si="56"/>
        <v>0</v>
      </c>
      <c r="BF38" s="79">
        <f t="shared" si="56"/>
        <v>0</v>
      </c>
      <c r="BG38" s="79">
        <f t="shared" si="56"/>
        <v>0</v>
      </c>
      <c r="BH38" s="79">
        <f t="shared" si="56"/>
        <v>0</v>
      </c>
      <c r="BI38" s="79">
        <f t="shared" si="56"/>
        <v>0</v>
      </c>
      <c r="BJ38" s="79">
        <f t="shared" si="56"/>
        <v>0</v>
      </c>
      <c r="BK38" s="79">
        <f t="shared" si="56"/>
        <v>0</v>
      </c>
      <c r="BL38" s="79">
        <f t="shared" si="56"/>
        <v>0</v>
      </c>
      <c r="BM38" s="79">
        <f t="shared" si="56"/>
        <v>0</v>
      </c>
      <c r="BN38" s="79">
        <f t="shared" si="56"/>
        <v>0</v>
      </c>
      <c r="BO38" s="79">
        <f t="shared" si="56"/>
        <v>0</v>
      </c>
      <c r="BP38" s="79">
        <f t="shared" si="56"/>
        <v>0</v>
      </c>
      <c r="BQ38" s="79">
        <f t="shared" ref="BQ38" si="57">IF($D38&gt;=BQ$1,$F38,0)</f>
        <v>0</v>
      </c>
      <c r="BR38" s="79">
        <f t="shared" si="53"/>
        <v>0</v>
      </c>
      <c r="BS38" s="79">
        <f t="shared" si="53"/>
        <v>0</v>
      </c>
      <c r="BT38" s="79">
        <f t="shared" si="53"/>
        <v>0</v>
      </c>
      <c r="BU38" s="79">
        <f t="shared" si="53"/>
        <v>0</v>
      </c>
      <c r="BV38" s="79">
        <f t="shared" si="53"/>
        <v>0</v>
      </c>
      <c r="BW38" s="79">
        <f t="shared" si="53"/>
        <v>0</v>
      </c>
      <c r="BX38" s="79">
        <f t="shared" ref="BX38:CM38" si="58">IF($D38&gt;=BX$1,$F38,0)</f>
        <v>0</v>
      </c>
      <c r="BY38" s="79">
        <f t="shared" si="58"/>
        <v>0</v>
      </c>
      <c r="BZ38" s="79">
        <f t="shared" si="58"/>
        <v>0</v>
      </c>
      <c r="CA38" s="79">
        <f t="shared" si="58"/>
        <v>0</v>
      </c>
      <c r="CB38" s="79">
        <f t="shared" si="58"/>
        <v>0</v>
      </c>
      <c r="CC38" s="79">
        <f t="shared" si="58"/>
        <v>0</v>
      </c>
      <c r="CD38" s="79">
        <f t="shared" si="58"/>
        <v>0</v>
      </c>
      <c r="CE38" s="79">
        <f t="shared" si="58"/>
        <v>0</v>
      </c>
      <c r="CF38" s="79">
        <f t="shared" si="58"/>
        <v>0</v>
      </c>
      <c r="CG38" s="79">
        <f t="shared" si="58"/>
        <v>0</v>
      </c>
      <c r="CH38" s="79">
        <f t="shared" si="58"/>
        <v>0</v>
      </c>
      <c r="CI38" s="79">
        <f t="shared" si="58"/>
        <v>0</v>
      </c>
      <c r="CJ38" s="79">
        <f t="shared" si="58"/>
        <v>0</v>
      </c>
      <c r="CK38" s="79">
        <f t="shared" si="58"/>
        <v>0</v>
      </c>
      <c r="CL38" s="79">
        <f t="shared" si="58"/>
        <v>0</v>
      </c>
      <c r="CM38" s="79">
        <f t="shared" si="58"/>
        <v>0</v>
      </c>
      <c r="CN38" s="79">
        <f t="shared" ref="CN38:CR38" si="59">IF($D38&gt;=CN$1,$F38,0)</f>
        <v>0</v>
      </c>
      <c r="CO38" s="79">
        <f t="shared" si="59"/>
        <v>0</v>
      </c>
      <c r="CP38" s="79">
        <f t="shared" si="59"/>
        <v>0</v>
      </c>
      <c r="CQ38" s="79">
        <f t="shared" si="59"/>
        <v>0</v>
      </c>
      <c r="CR38" s="79">
        <f t="shared" si="59"/>
        <v>0</v>
      </c>
      <c r="CS38" s="79">
        <f t="shared" ref="CS38:DH38" si="60">IF($D38&gt;=CS$1,$F38,0)</f>
        <v>0</v>
      </c>
      <c r="CT38" s="79">
        <f t="shared" si="60"/>
        <v>0</v>
      </c>
      <c r="CU38" s="79">
        <f t="shared" si="60"/>
        <v>0</v>
      </c>
      <c r="CV38" s="79">
        <f t="shared" si="60"/>
        <v>0</v>
      </c>
      <c r="CW38" s="79">
        <f t="shared" si="60"/>
        <v>0</v>
      </c>
      <c r="CX38" s="79">
        <f t="shared" si="60"/>
        <v>0</v>
      </c>
      <c r="CY38" s="79">
        <f t="shared" si="60"/>
        <v>0</v>
      </c>
      <c r="CZ38" s="79">
        <f t="shared" si="60"/>
        <v>0</v>
      </c>
      <c r="DA38" s="79">
        <f t="shared" si="60"/>
        <v>0</v>
      </c>
      <c r="DB38" s="79">
        <f t="shared" si="60"/>
        <v>0</v>
      </c>
      <c r="DC38" s="79">
        <f t="shared" si="60"/>
        <v>0</v>
      </c>
      <c r="DD38" s="79">
        <f t="shared" si="60"/>
        <v>0</v>
      </c>
      <c r="DE38" s="79">
        <f t="shared" si="60"/>
        <v>0</v>
      </c>
      <c r="DF38" s="79">
        <f t="shared" si="60"/>
        <v>0</v>
      </c>
      <c r="DG38" s="79">
        <f t="shared" si="60"/>
        <v>0</v>
      </c>
      <c r="DH38" s="79">
        <f t="shared" si="60"/>
        <v>0</v>
      </c>
      <c r="DI38" s="79">
        <f t="shared" ref="DI38:DK38" si="61">IF($D38&gt;=DI$1,$F38,0)</f>
        <v>0</v>
      </c>
      <c r="DJ38" s="79">
        <f t="shared" si="61"/>
        <v>0</v>
      </c>
      <c r="DK38" s="79">
        <f t="shared" si="61"/>
        <v>0</v>
      </c>
      <c r="DL38" s="79">
        <f t="shared" ref="DL38:DZ38" si="62">IF($D38&gt;=DL$1,$F38,0)</f>
        <v>0</v>
      </c>
      <c r="DM38" s="79">
        <f t="shared" si="62"/>
        <v>0</v>
      </c>
      <c r="DN38" s="79">
        <f t="shared" si="62"/>
        <v>0</v>
      </c>
      <c r="DO38" s="79">
        <f t="shared" si="62"/>
        <v>0</v>
      </c>
      <c r="DP38" s="79">
        <f t="shared" si="62"/>
        <v>0</v>
      </c>
      <c r="DQ38" s="79">
        <f t="shared" si="62"/>
        <v>0</v>
      </c>
      <c r="DR38" s="79">
        <f t="shared" si="62"/>
        <v>0</v>
      </c>
      <c r="DS38" s="79">
        <f t="shared" si="62"/>
        <v>0</v>
      </c>
      <c r="DT38" s="79">
        <f t="shared" si="62"/>
        <v>0</v>
      </c>
      <c r="DU38" s="79">
        <f t="shared" si="62"/>
        <v>0</v>
      </c>
      <c r="DV38" s="79">
        <f t="shared" si="62"/>
        <v>0</v>
      </c>
      <c r="DW38" s="79">
        <f t="shared" si="62"/>
        <v>0</v>
      </c>
      <c r="DX38" s="79">
        <f t="shared" si="62"/>
        <v>0</v>
      </c>
      <c r="DY38" s="79">
        <f t="shared" si="62"/>
        <v>0</v>
      </c>
      <c r="DZ38" s="79">
        <f t="shared" si="62"/>
        <v>0</v>
      </c>
      <c r="EA38" s="79">
        <f>IF($D38&gt;=EA$1,$F38,0)</f>
        <v>0</v>
      </c>
      <c r="EB38" s="79">
        <f t="shared" si="50"/>
        <v>0</v>
      </c>
      <c r="EC38" s="79">
        <f t="shared" si="50"/>
        <v>0</v>
      </c>
      <c r="ED38" s="79">
        <f t="shared" si="50"/>
        <v>0</v>
      </c>
      <c r="EE38" s="79">
        <f t="shared" si="50"/>
        <v>0</v>
      </c>
      <c r="EF38" s="79">
        <f t="shared" ref="EF38" si="63">IF($D38&gt;=EF$1,$F38,0)</f>
        <v>0</v>
      </c>
      <c r="EG38" s="79">
        <f t="shared" ref="EG38:ET38" si="64">IF($D38&gt;=EG$1,$F38,0)</f>
        <v>0</v>
      </c>
      <c r="EH38" s="79">
        <f t="shared" si="64"/>
        <v>0</v>
      </c>
      <c r="EI38" s="79">
        <f t="shared" si="64"/>
        <v>0</v>
      </c>
      <c r="EJ38" s="79">
        <f t="shared" si="64"/>
        <v>0</v>
      </c>
      <c r="EK38" s="79">
        <f t="shared" si="64"/>
        <v>0</v>
      </c>
      <c r="EL38" s="79">
        <f t="shared" si="64"/>
        <v>0</v>
      </c>
      <c r="EM38" s="79">
        <f t="shared" si="64"/>
        <v>0</v>
      </c>
      <c r="EN38" s="79">
        <f t="shared" si="64"/>
        <v>0</v>
      </c>
      <c r="EO38" s="79">
        <f t="shared" si="64"/>
        <v>0</v>
      </c>
      <c r="EP38" s="79">
        <f t="shared" si="64"/>
        <v>0</v>
      </c>
      <c r="EQ38" s="79">
        <f t="shared" si="64"/>
        <v>0</v>
      </c>
      <c r="ER38" s="79">
        <f t="shared" si="64"/>
        <v>0</v>
      </c>
      <c r="ES38" s="79">
        <f t="shared" si="64"/>
        <v>0</v>
      </c>
      <c r="ET38" s="80">
        <f t="shared" si="6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72A35-2FFE-468F-93DB-9B11F591457B}">
  <dimension ref="A1:EP3"/>
  <sheetViews>
    <sheetView tabSelected="1" workbookViewId="0">
      <selection activeCell="Z6" sqref="Z6"/>
    </sheetView>
  </sheetViews>
  <sheetFormatPr baseColWidth="10" defaultRowHeight="14.5" x14ac:dyDescent="0.35"/>
  <cols>
    <col min="1" max="1" width="30.81640625" bestFit="1" customWidth="1"/>
    <col min="2" max="49" width="18" bestFit="1" customWidth="1"/>
    <col min="50" max="139" width="16.54296875" bestFit="1" customWidth="1"/>
    <col min="140" max="145" width="15.453125" bestFit="1" customWidth="1"/>
    <col min="146" max="146" width="11.1796875" bestFit="1" customWidth="1"/>
  </cols>
  <sheetData>
    <row r="1" spans="1:146" ht="15" thickBot="1" x14ac:dyDescent="0.4">
      <c r="B1" s="68">
        <v>45822</v>
      </c>
      <c r="C1" s="68">
        <v>45838</v>
      </c>
      <c r="D1" s="68">
        <v>45852</v>
      </c>
      <c r="E1" s="68">
        <v>45869</v>
      </c>
      <c r="F1" s="68">
        <v>45883</v>
      </c>
      <c r="G1" s="68">
        <v>45900</v>
      </c>
      <c r="H1" s="68">
        <v>45914</v>
      </c>
      <c r="I1" s="68">
        <v>45930</v>
      </c>
      <c r="J1" s="68">
        <v>45944</v>
      </c>
      <c r="K1" s="68">
        <v>45961</v>
      </c>
      <c r="L1" s="68">
        <v>45975</v>
      </c>
      <c r="M1" s="68">
        <v>45991</v>
      </c>
      <c r="N1" s="68">
        <v>46005</v>
      </c>
      <c r="O1" s="68">
        <v>46022</v>
      </c>
      <c r="P1" s="68">
        <v>46036</v>
      </c>
      <c r="Q1" s="68">
        <v>46053</v>
      </c>
      <c r="R1" s="68">
        <v>46067</v>
      </c>
      <c r="S1" s="68">
        <v>46081</v>
      </c>
      <c r="T1" s="68">
        <v>46095</v>
      </c>
      <c r="U1" s="68">
        <v>46112</v>
      </c>
      <c r="V1" s="68">
        <v>46126</v>
      </c>
      <c r="W1" s="68">
        <v>46142</v>
      </c>
      <c r="X1" s="68">
        <v>46156</v>
      </c>
      <c r="Y1" s="68">
        <v>46173</v>
      </c>
      <c r="Z1" s="68">
        <v>46187</v>
      </c>
      <c r="AA1" s="68">
        <v>46203</v>
      </c>
      <c r="AB1" s="68">
        <v>46217</v>
      </c>
      <c r="AC1" s="68">
        <v>46234</v>
      </c>
      <c r="AD1" s="68">
        <v>46248</v>
      </c>
      <c r="AE1" s="68">
        <v>46265</v>
      </c>
      <c r="AF1" s="68">
        <v>46279</v>
      </c>
      <c r="AG1" s="68">
        <v>46295</v>
      </c>
      <c r="AH1" s="68">
        <v>46309</v>
      </c>
      <c r="AI1" s="68">
        <v>46326</v>
      </c>
      <c r="AJ1" s="68">
        <v>46340</v>
      </c>
      <c r="AK1" s="68">
        <v>46356</v>
      </c>
      <c r="AL1" s="68">
        <v>46370</v>
      </c>
      <c r="AM1" s="68">
        <v>46387</v>
      </c>
      <c r="AN1" s="68">
        <v>46401</v>
      </c>
      <c r="AO1" s="68">
        <v>46418</v>
      </c>
      <c r="AP1" s="68">
        <v>46432</v>
      </c>
      <c r="AQ1" s="68">
        <v>46446</v>
      </c>
      <c r="AR1" s="68">
        <v>46460</v>
      </c>
      <c r="AS1" s="68">
        <v>46477</v>
      </c>
      <c r="AT1" s="68">
        <v>46491</v>
      </c>
      <c r="AU1" s="68">
        <v>46507</v>
      </c>
      <c r="AV1" s="68">
        <v>46521</v>
      </c>
      <c r="AW1" s="68">
        <v>46538</v>
      </c>
      <c r="AX1" s="68">
        <v>46552</v>
      </c>
      <c r="AY1" s="68">
        <v>46568</v>
      </c>
      <c r="AZ1" s="68">
        <v>46582</v>
      </c>
      <c r="BA1" s="68">
        <v>46599</v>
      </c>
      <c r="BB1" s="68">
        <v>46613</v>
      </c>
      <c r="BC1" s="68">
        <v>46630</v>
      </c>
      <c r="BD1" s="68">
        <v>46644</v>
      </c>
      <c r="BE1" s="68">
        <v>46660</v>
      </c>
      <c r="BF1" s="68">
        <v>46674</v>
      </c>
      <c r="BG1" s="68">
        <v>46691</v>
      </c>
      <c r="BH1" s="68">
        <v>46705</v>
      </c>
      <c r="BI1" s="68">
        <v>46721</v>
      </c>
      <c r="BJ1" s="68">
        <v>46735</v>
      </c>
      <c r="BK1" s="68">
        <v>46752</v>
      </c>
      <c r="BL1" s="68">
        <v>46766</v>
      </c>
      <c r="BM1" s="68">
        <v>46783</v>
      </c>
      <c r="BN1" s="68">
        <v>46797</v>
      </c>
      <c r="BO1" s="68">
        <v>46812</v>
      </c>
      <c r="BP1" s="68">
        <v>46826</v>
      </c>
      <c r="BQ1" s="68">
        <v>46843</v>
      </c>
      <c r="BR1" s="68">
        <v>46857</v>
      </c>
      <c r="BS1" s="68">
        <v>46873</v>
      </c>
      <c r="BT1" s="68">
        <v>46887</v>
      </c>
      <c r="BU1" s="68">
        <v>46904</v>
      </c>
      <c r="BV1" s="68">
        <v>46918</v>
      </c>
      <c r="BW1" s="68">
        <v>46934</v>
      </c>
      <c r="BX1" s="68">
        <v>46948</v>
      </c>
      <c r="BY1" s="68">
        <v>46965</v>
      </c>
      <c r="BZ1" s="68">
        <v>46979</v>
      </c>
      <c r="CA1" s="68">
        <v>46996</v>
      </c>
      <c r="CB1" s="68">
        <v>47010</v>
      </c>
      <c r="CC1" s="68">
        <v>47026</v>
      </c>
      <c r="CD1" s="68">
        <v>47040</v>
      </c>
      <c r="CE1" s="68">
        <v>47057</v>
      </c>
      <c r="CF1" s="68">
        <v>47071</v>
      </c>
      <c r="CG1" s="68">
        <v>47087</v>
      </c>
      <c r="CH1" s="68">
        <v>47101</v>
      </c>
      <c r="CI1" s="68">
        <v>47118</v>
      </c>
      <c r="CJ1" s="68">
        <v>47132</v>
      </c>
      <c r="CK1" s="68">
        <v>47149</v>
      </c>
      <c r="CL1" s="68">
        <v>47163</v>
      </c>
      <c r="CM1" s="68">
        <v>47177</v>
      </c>
      <c r="CN1" s="68">
        <v>47191</v>
      </c>
      <c r="CO1" s="68">
        <v>47208</v>
      </c>
      <c r="CP1" s="68">
        <v>47222</v>
      </c>
      <c r="CQ1" s="68">
        <v>47238</v>
      </c>
      <c r="CR1" s="68">
        <v>47252</v>
      </c>
      <c r="CS1" s="68">
        <v>47269</v>
      </c>
      <c r="CT1" s="68">
        <v>47283</v>
      </c>
      <c r="CU1" s="68">
        <v>47299</v>
      </c>
      <c r="CV1" s="68">
        <v>47313</v>
      </c>
      <c r="CW1" s="68">
        <v>47330</v>
      </c>
      <c r="CX1" s="68">
        <v>47344</v>
      </c>
      <c r="CY1" s="68">
        <v>47361</v>
      </c>
      <c r="CZ1" s="68">
        <v>47375</v>
      </c>
      <c r="DA1" s="68">
        <v>47391</v>
      </c>
      <c r="DB1" s="68">
        <v>47405</v>
      </c>
      <c r="DC1" s="68">
        <v>47422</v>
      </c>
      <c r="DD1" s="68">
        <v>47436</v>
      </c>
      <c r="DE1" s="68">
        <v>47452</v>
      </c>
      <c r="DF1" s="68">
        <v>47466</v>
      </c>
      <c r="DG1" s="68">
        <v>47483</v>
      </c>
      <c r="DH1" s="68">
        <v>47497</v>
      </c>
      <c r="DI1" s="68">
        <v>47514</v>
      </c>
      <c r="DJ1" s="68">
        <v>47528</v>
      </c>
      <c r="DK1" s="68">
        <v>47542</v>
      </c>
      <c r="DL1" s="68">
        <v>47556</v>
      </c>
      <c r="DM1" s="68">
        <v>47573</v>
      </c>
      <c r="DN1" s="68">
        <v>47587</v>
      </c>
      <c r="DO1" s="68">
        <v>47603</v>
      </c>
      <c r="DP1" s="68">
        <v>47617</v>
      </c>
      <c r="DQ1" s="68">
        <v>47634</v>
      </c>
      <c r="DR1" s="68">
        <v>47648</v>
      </c>
      <c r="DS1" s="68">
        <v>47664</v>
      </c>
      <c r="DT1" s="68">
        <v>47678</v>
      </c>
      <c r="DU1" s="68">
        <v>47695</v>
      </c>
      <c r="DV1" s="68">
        <v>47709</v>
      </c>
      <c r="DW1" s="68">
        <v>47726</v>
      </c>
      <c r="DX1" s="68">
        <v>47740</v>
      </c>
      <c r="DY1" s="68">
        <v>47756</v>
      </c>
      <c r="DZ1" s="68">
        <v>47770</v>
      </c>
      <c r="EA1" s="68">
        <v>47787</v>
      </c>
      <c r="EB1" s="68">
        <v>47801</v>
      </c>
      <c r="EC1" s="68">
        <v>47817</v>
      </c>
      <c r="ED1" s="68">
        <v>47831</v>
      </c>
      <c r="EE1" s="68">
        <v>47848</v>
      </c>
      <c r="EF1" s="68">
        <v>47862</v>
      </c>
      <c r="EG1" s="68">
        <v>47879</v>
      </c>
      <c r="EH1" s="68">
        <v>47893</v>
      </c>
      <c r="EI1" s="68">
        <v>47907</v>
      </c>
      <c r="EJ1" s="68">
        <v>47921</v>
      </c>
      <c r="EK1" s="68">
        <v>47938</v>
      </c>
      <c r="EL1" s="68">
        <v>47952</v>
      </c>
      <c r="EM1" s="68">
        <v>47968</v>
      </c>
      <c r="EN1" s="68">
        <v>47982</v>
      </c>
      <c r="EO1" s="68">
        <v>47999</v>
      </c>
      <c r="EP1" s="68">
        <v>48013</v>
      </c>
    </row>
    <row r="2" spans="1:146" ht="15" thickBot="1" x14ac:dyDescent="0.4">
      <c r="A2" s="76" t="s">
        <v>25</v>
      </c>
      <c r="B2" s="77">
        <f>SUM('Ecoulement en taux'!G2:G50)</f>
        <v>1999999999.9999993</v>
      </c>
      <c r="C2" s="77">
        <f>SUM('Ecoulement en taux'!H2:H50)</f>
        <v>1999999999.9999993</v>
      </c>
      <c r="D2" s="77">
        <f>SUM('Ecoulement en taux'!I2:I50)</f>
        <v>1476666666.666666</v>
      </c>
      <c r="E2" s="77">
        <f>SUM('Ecoulement en taux'!J2:J50)</f>
        <v>1476666666.666666</v>
      </c>
      <c r="F2" s="77">
        <f>SUM('Ecoulement en taux'!K2:K50)</f>
        <v>1453333333.3333328</v>
      </c>
      <c r="G2" s="77">
        <f>SUM('Ecoulement en taux'!L2:L50)</f>
        <v>1453333333.3333328</v>
      </c>
      <c r="H2" s="77">
        <f>SUM('Ecoulement en taux'!M2:M50)</f>
        <v>1379166666.6666663</v>
      </c>
      <c r="I2" s="77">
        <f>SUM('Ecoulement en taux'!N2:N50)</f>
        <v>1379166666.6666663</v>
      </c>
      <c r="J2" s="77">
        <f>SUM('Ecoulement en taux'!O2:O50)</f>
        <v>1355833333.333333</v>
      </c>
      <c r="K2" s="77">
        <f>SUM('Ecoulement en taux'!P2:P50)</f>
        <v>1355833333.333333</v>
      </c>
      <c r="L2" s="77">
        <f>SUM('Ecoulement en taux'!Q2:Q50)</f>
        <v>1332499999.9999998</v>
      </c>
      <c r="M2" s="77">
        <f>SUM('Ecoulement en taux'!R2:R50)</f>
        <v>1332499999.9999998</v>
      </c>
      <c r="N2" s="77">
        <f>SUM('Ecoulement en taux'!S2:S50)</f>
        <v>1258333333.3333333</v>
      </c>
      <c r="O2" s="77">
        <f>SUM('Ecoulement en taux'!T2:T50)</f>
        <v>1258333333.3333333</v>
      </c>
      <c r="P2" s="77">
        <f>SUM('Ecoulement en taux'!U2:U50)</f>
        <v>1235000000</v>
      </c>
      <c r="Q2" s="77">
        <f>SUM('Ecoulement en taux'!V2:V50)</f>
        <v>1235000000</v>
      </c>
      <c r="R2" s="77">
        <f>SUM('Ecoulement en taux'!W2:W50)</f>
        <v>1211666666.6666667</v>
      </c>
      <c r="S2" s="77">
        <f>SUM('Ecoulement en taux'!X2:X50)</f>
        <v>1211666666.6666667</v>
      </c>
      <c r="T2" s="77">
        <f>SUM('Ecoulement en taux'!Y2:Y50)</f>
        <v>1137500000.0000002</v>
      </c>
      <c r="U2" s="77">
        <f>SUM('Ecoulement en taux'!Z2:Z50)</f>
        <v>1137500000.0000002</v>
      </c>
      <c r="V2" s="77">
        <f>SUM('Ecoulement en taux'!AA2:AA50)</f>
        <v>1114166666.666667</v>
      </c>
      <c r="W2" s="77">
        <f>SUM('Ecoulement en taux'!AB2:AB50)</f>
        <v>1114166666.666667</v>
      </c>
      <c r="X2" s="77">
        <f>SUM('Ecoulement en taux'!AC2:AC50)</f>
        <v>1090833333.3333337</v>
      </c>
      <c r="Y2" s="77">
        <f>SUM('Ecoulement en taux'!AD2:AD50)</f>
        <v>1090833333.3333337</v>
      </c>
      <c r="Z2" s="77">
        <f>SUM('Ecoulement en taux'!AE2:AE50)</f>
        <v>1016666666.666667</v>
      </c>
      <c r="AA2" s="77">
        <f>SUM('Ecoulement en taux'!AF2:AF50)</f>
        <v>1016666666.666667</v>
      </c>
      <c r="AB2" s="77">
        <f>SUM('Ecoulement en taux'!AG2:AG50)</f>
        <v>1016666666.666667</v>
      </c>
      <c r="AC2" s="77">
        <f>SUM('Ecoulement en taux'!AH2:AH50)</f>
        <v>1016666666.666667</v>
      </c>
      <c r="AD2" s="77">
        <f>SUM('Ecoulement en taux'!AI2:AI50)</f>
        <v>1016666666.666667</v>
      </c>
      <c r="AE2" s="77">
        <f>SUM('Ecoulement en taux'!AJ2:AJ50)</f>
        <v>1016666666.666667</v>
      </c>
      <c r="AF2" s="77">
        <f>SUM('Ecoulement en taux'!AK2:AK50)</f>
        <v>965833333.33333361</v>
      </c>
      <c r="AG2" s="77">
        <f>SUM('Ecoulement en taux'!AL2:AL50)</f>
        <v>965833333.33333361</v>
      </c>
      <c r="AH2" s="77">
        <f>SUM('Ecoulement en taux'!AM2:AM50)</f>
        <v>965833333.33333361</v>
      </c>
      <c r="AI2" s="77">
        <f>SUM('Ecoulement en taux'!AN2:AN50)</f>
        <v>965833333.33333361</v>
      </c>
      <c r="AJ2" s="77">
        <f>SUM('Ecoulement en taux'!AO2:AO50)</f>
        <v>965833333.33333361</v>
      </c>
      <c r="AK2" s="77">
        <f>SUM('Ecoulement en taux'!AP2:AP50)</f>
        <v>965833333.33333361</v>
      </c>
      <c r="AL2" s="77">
        <f>SUM('Ecoulement en taux'!AQ2:AQ50)</f>
        <v>915000000.00000024</v>
      </c>
      <c r="AM2" s="77">
        <f>SUM('Ecoulement en taux'!AR2:AR50)</f>
        <v>915000000.00000024</v>
      </c>
      <c r="AN2" s="77">
        <f>SUM('Ecoulement en taux'!AS2:AS50)</f>
        <v>915000000.00000024</v>
      </c>
      <c r="AO2" s="77">
        <f>SUM('Ecoulement en taux'!AT2:AT50)</f>
        <v>915000000.00000024</v>
      </c>
      <c r="AP2" s="77">
        <f>SUM('Ecoulement en taux'!AU2:AU50)</f>
        <v>915000000.00000024</v>
      </c>
      <c r="AQ2" s="77">
        <f>SUM('Ecoulement en taux'!AV2:AV50)</f>
        <v>915000000.00000024</v>
      </c>
      <c r="AR2" s="77">
        <f>SUM('Ecoulement en taux'!AW2:AW50)</f>
        <v>864166666.66666687</v>
      </c>
      <c r="AS2" s="77">
        <f>SUM('Ecoulement en taux'!AX2:AX50)</f>
        <v>864166666.66666687</v>
      </c>
      <c r="AT2" s="77">
        <f>SUM('Ecoulement en taux'!AY2:AY50)</f>
        <v>864166666.66666687</v>
      </c>
      <c r="AU2" s="77">
        <f>SUM('Ecoulement en taux'!AZ2:AZ50)</f>
        <v>864166666.66666687</v>
      </c>
      <c r="AV2" s="77">
        <f>SUM('Ecoulement en taux'!BA2:BA50)</f>
        <v>864166666.66666687</v>
      </c>
      <c r="AW2" s="77">
        <f>SUM('Ecoulement en taux'!BB2:BB50)</f>
        <v>864166666.66666687</v>
      </c>
      <c r="AX2" s="77">
        <f>SUM('Ecoulement en taux'!BC2:BC50)</f>
        <v>813333333.33333349</v>
      </c>
      <c r="AY2" s="77">
        <f>SUM('Ecoulement en taux'!BD2:BD50)</f>
        <v>813333333.33333349</v>
      </c>
      <c r="AZ2" s="77">
        <f>SUM('Ecoulement en taux'!BE2:BE50)</f>
        <v>813333333.33333349</v>
      </c>
      <c r="BA2" s="77">
        <f>SUM('Ecoulement en taux'!BF2:BF50)</f>
        <v>813333333.33333349</v>
      </c>
      <c r="BB2" s="77">
        <f>SUM('Ecoulement en taux'!BG2:BG50)</f>
        <v>813333333.33333349</v>
      </c>
      <c r="BC2" s="77">
        <f>SUM('Ecoulement en taux'!BH2:BH50)</f>
        <v>813333333.33333349</v>
      </c>
      <c r="BD2" s="77">
        <f>SUM('Ecoulement en taux'!BI2:BI50)</f>
        <v>762500000.00000012</v>
      </c>
      <c r="BE2" s="77">
        <f>SUM('Ecoulement en taux'!BJ2:BJ50)</f>
        <v>762500000.00000012</v>
      </c>
      <c r="BF2" s="77">
        <f>SUM('Ecoulement en taux'!BK2:BK50)</f>
        <v>762500000.00000012</v>
      </c>
      <c r="BG2" s="77">
        <f>SUM('Ecoulement en taux'!BL2:BL50)</f>
        <v>762500000.00000012</v>
      </c>
      <c r="BH2" s="77">
        <f>SUM('Ecoulement en taux'!BM2:BM50)</f>
        <v>762500000.00000012</v>
      </c>
      <c r="BI2" s="77">
        <f>SUM('Ecoulement en taux'!BN2:BN50)</f>
        <v>762500000.00000012</v>
      </c>
      <c r="BJ2" s="77">
        <f>SUM('Ecoulement en taux'!BO2:BO50)</f>
        <v>711666666.66666675</v>
      </c>
      <c r="BK2" s="77">
        <f>SUM('Ecoulement en taux'!BP2:BP50)</f>
        <v>711666666.66666675</v>
      </c>
      <c r="BL2" s="77">
        <f>SUM('Ecoulement en taux'!BQ2:BQ50)</f>
        <v>711666666.66666675</v>
      </c>
      <c r="BM2" s="77">
        <f>SUM('Ecoulement en taux'!BR2:BR50)</f>
        <v>711666666.66666675</v>
      </c>
      <c r="BN2" s="77">
        <f>SUM('Ecoulement en taux'!BS2:BS50)</f>
        <v>711666666.66666675</v>
      </c>
      <c r="BO2" s="77">
        <f>SUM('Ecoulement en taux'!BT2:BT50)</f>
        <v>711666666.66666675</v>
      </c>
      <c r="BP2" s="77">
        <f>SUM('Ecoulement en taux'!BU2:BU50)</f>
        <v>660833333.33333337</v>
      </c>
      <c r="BQ2" s="77">
        <f>SUM('Ecoulement en taux'!BV2:BV50)</f>
        <v>660833333.33333337</v>
      </c>
      <c r="BR2" s="77">
        <f>SUM('Ecoulement en taux'!BW2:BW50)</f>
        <v>660833333.33333337</v>
      </c>
      <c r="BS2" s="77">
        <f>SUM('Ecoulement en taux'!BX2:BX50)</f>
        <v>660833333.33333337</v>
      </c>
      <c r="BT2" s="77">
        <f>SUM('Ecoulement en taux'!BY2:BY50)</f>
        <v>660833333.33333337</v>
      </c>
      <c r="BU2" s="77">
        <f>SUM('Ecoulement en taux'!BZ2:BZ50)</f>
        <v>660833333.33333337</v>
      </c>
      <c r="BV2" s="77">
        <f>SUM('Ecoulement en taux'!CA2:CA50)</f>
        <v>610000000</v>
      </c>
      <c r="BW2" s="77">
        <f>SUM('Ecoulement en taux'!CB2:CB50)</f>
        <v>610000000</v>
      </c>
      <c r="BX2" s="77">
        <f>SUM('Ecoulement en taux'!CC2:CC50)</f>
        <v>610000000</v>
      </c>
      <c r="BY2" s="77">
        <f>SUM('Ecoulement en taux'!CD2:CD50)</f>
        <v>610000000</v>
      </c>
      <c r="BZ2" s="77">
        <f>SUM('Ecoulement en taux'!CE2:CE50)</f>
        <v>610000000</v>
      </c>
      <c r="CA2" s="77">
        <f>SUM('Ecoulement en taux'!CF2:CF50)</f>
        <v>610000000</v>
      </c>
      <c r="CB2" s="77">
        <f>SUM('Ecoulement en taux'!CG2:CG50)</f>
        <v>559166666.66666663</v>
      </c>
      <c r="CC2" s="77">
        <f>SUM('Ecoulement en taux'!CH2:CH50)</f>
        <v>559166666.66666663</v>
      </c>
      <c r="CD2" s="77">
        <f>SUM('Ecoulement en taux'!CI2:CI50)</f>
        <v>559166666.66666663</v>
      </c>
      <c r="CE2" s="77">
        <f>SUM('Ecoulement en taux'!CJ2:CJ50)</f>
        <v>559166666.66666663</v>
      </c>
      <c r="CF2" s="77">
        <f>SUM('Ecoulement en taux'!CK2:CK50)</f>
        <v>559166666.66666663</v>
      </c>
      <c r="CG2" s="77">
        <f>SUM('Ecoulement en taux'!CL2:CL50)</f>
        <v>559166666.66666663</v>
      </c>
      <c r="CH2" s="77">
        <f>SUM('Ecoulement en taux'!CM2:CM50)</f>
        <v>508333333.33333325</v>
      </c>
      <c r="CI2" s="77">
        <f>SUM('Ecoulement en taux'!CN2:CN50)</f>
        <v>508333333.33333325</v>
      </c>
      <c r="CJ2" s="77">
        <f>SUM('Ecoulement en taux'!CO2:CO50)</f>
        <v>508333333.33333325</v>
      </c>
      <c r="CK2" s="77">
        <f>SUM('Ecoulement en taux'!CP2:CP50)</f>
        <v>508333333.33333325</v>
      </c>
      <c r="CL2" s="77">
        <f>SUM('Ecoulement en taux'!CQ2:CQ50)</f>
        <v>508333333.33333325</v>
      </c>
      <c r="CM2" s="77">
        <f>SUM('Ecoulement en taux'!CR2:CR50)</f>
        <v>508333333.33333325</v>
      </c>
      <c r="CN2" s="77">
        <f>SUM('Ecoulement en taux'!CS2:CS50)</f>
        <v>457499999.99999994</v>
      </c>
      <c r="CO2" s="77">
        <f>SUM('Ecoulement en taux'!CT2:CT50)</f>
        <v>457499999.99999994</v>
      </c>
      <c r="CP2" s="77">
        <f>SUM('Ecoulement en taux'!CU2:CU50)</f>
        <v>457499999.99999994</v>
      </c>
      <c r="CQ2" s="77">
        <f>SUM('Ecoulement en taux'!CV2:CV50)</f>
        <v>457499999.99999994</v>
      </c>
      <c r="CR2" s="77">
        <f>SUM('Ecoulement en taux'!CW2:CW50)</f>
        <v>457499999.99999994</v>
      </c>
      <c r="CS2" s="77">
        <f>SUM('Ecoulement en taux'!CX2:CX50)</f>
        <v>457499999.99999994</v>
      </c>
      <c r="CT2" s="77">
        <f>SUM('Ecoulement en taux'!CY2:CY50)</f>
        <v>406666666.66666663</v>
      </c>
      <c r="CU2" s="77">
        <f>SUM('Ecoulement en taux'!CZ2:CZ50)</f>
        <v>406666666.66666663</v>
      </c>
      <c r="CV2" s="77">
        <f>SUM('Ecoulement en taux'!DA2:DA50)</f>
        <v>406666666.66666663</v>
      </c>
      <c r="CW2" s="77">
        <f>SUM('Ecoulement en taux'!DB2:DB50)</f>
        <v>406666666.66666663</v>
      </c>
      <c r="CX2" s="77">
        <f>SUM('Ecoulement en taux'!DC2:DC50)</f>
        <v>406666666.66666663</v>
      </c>
      <c r="CY2" s="77">
        <f>SUM('Ecoulement en taux'!DD2:DD50)</f>
        <v>406666666.66666663</v>
      </c>
      <c r="CZ2" s="77">
        <f>SUM('Ecoulement en taux'!DE2:DE50)</f>
        <v>355833333.33333331</v>
      </c>
      <c r="DA2" s="77">
        <f>SUM('Ecoulement en taux'!DF2:DF50)</f>
        <v>355833333.33333331</v>
      </c>
      <c r="DB2" s="77">
        <f>SUM('Ecoulement en taux'!DG2:DG50)</f>
        <v>355833333.33333331</v>
      </c>
      <c r="DC2" s="77">
        <f>SUM('Ecoulement en taux'!DH2:DH50)</f>
        <v>355833333.33333331</v>
      </c>
      <c r="DD2" s="77">
        <f>SUM('Ecoulement en taux'!DI2:DI50)</f>
        <v>355833333.33333331</v>
      </c>
      <c r="DE2" s="77">
        <f>SUM('Ecoulement en taux'!DJ2:DJ50)</f>
        <v>355833333.33333331</v>
      </c>
      <c r="DF2" s="77">
        <f>SUM('Ecoulement en taux'!DK2:DK50)</f>
        <v>305000000</v>
      </c>
      <c r="DG2" s="77">
        <f>SUM('Ecoulement en taux'!DL2:DL50)</f>
        <v>305000000</v>
      </c>
      <c r="DH2" s="77">
        <f>SUM('Ecoulement en taux'!DM2:DM50)</f>
        <v>305000000</v>
      </c>
      <c r="DI2" s="77">
        <f>SUM('Ecoulement en taux'!DN2:DN50)</f>
        <v>305000000</v>
      </c>
      <c r="DJ2" s="77">
        <f>SUM('Ecoulement en taux'!DO2:DO50)</f>
        <v>305000000</v>
      </c>
      <c r="DK2" s="77">
        <f>SUM('Ecoulement en taux'!DP2:DP50)</f>
        <v>305000000</v>
      </c>
      <c r="DL2" s="77">
        <f>SUM('Ecoulement en taux'!DQ2:DQ50)</f>
        <v>254166666.66666669</v>
      </c>
      <c r="DM2" s="77">
        <f>SUM('Ecoulement en taux'!DR2:DR50)</f>
        <v>254166666.66666669</v>
      </c>
      <c r="DN2" s="77">
        <f>SUM('Ecoulement en taux'!DS2:DS50)</f>
        <v>254166666.66666669</v>
      </c>
      <c r="DO2" s="77">
        <f>SUM('Ecoulement en taux'!DT2:DT50)</f>
        <v>254166666.66666669</v>
      </c>
      <c r="DP2" s="77">
        <f>SUM('Ecoulement en taux'!DU2:DU50)</f>
        <v>254166666.66666669</v>
      </c>
      <c r="DQ2" s="77">
        <f>SUM('Ecoulement en taux'!DV2:DV50)</f>
        <v>254166666.66666669</v>
      </c>
      <c r="DR2" s="77">
        <f>SUM('Ecoulement en taux'!DW2:DW50)</f>
        <v>203333333.33333334</v>
      </c>
      <c r="DS2" s="77">
        <f>SUM('Ecoulement en taux'!DX2:DX50)</f>
        <v>203333333.33333334</v>
      </c>
      <c r="DT2" s="77">
        <f>SUM('Ecoulement en taux'!DY2:DY50)</f>
        <v>203333333.33333334</v>
      </c>
      <c r="DU2" s="77">
        <f>SUM('Ecoulement en taux'!DZ2:DZ50)</f>
        <v>203333333.33333334</v>
      </c>
      <c r="DV2" s="77">
        <f>SUM('Ecoulement en taux'!EA2:EA50)</f>
        <v>203333333.33333334</v>
      </c>
      <c r="DW2" s="77">
        <f>SUM('Ecoulement en taux'!EB2:EB50)</f>
        <v>203333333.33333334</v>
      </c>
      <c r="DX2" s="77">
        <f>SUM('Ecoulement en taux'!EC2:EC50)</f>
        <v>152500000</v>
      </c>
      <c r="DY2" s="77">
        <f>SUM('Ecoulement en taux'!ED2:ED50)</f>
        <v>152500000</v>
      </c>
      <c r="DZ2" s="77">
        <f>SUM('Ecoulement en taux'!EE2:EE50)</f>
        <v>152500000</v>
      </c>
      <c r="EA2" s="77">
        <f>SUM('Ecoulement en taux'!EF2:EF50)</f>
        <v>152500000</v>
      </c>
      <c r="EB2" s="77">
        <f>SUM('Ecoulement en taux'!EG2:EG50)</f>
        <v>152500000</v>
      </c>
      <c r="EC2" s="77">
        <f>SUM('Ecoulement en taux'!EH2:EH50)</f>
        <v>152500000</v>
      </c>
      <c r="ED2" s="77">
        <f>SUM('Ecoulement en taux'!EI2:EI50)</f>
        <v>101666666.66666667</v>
      </c>
      <c r="EE2" s="77">
        <f>SUM('Ecoulement en taux'!EJ2:EJ50)</f>
        <v>101666666.66666667</v>
      </c>
      <c r="EF2" s="77">
        <f>SUM('Ecoulement en taux'!EK2:EK50)</f>
        <v>101666666.66666667</v>
      </c>
      <c r="EG2" s="77">
        <f>SUM('Ecoulement en taux'!EL2:EL50)</f>
        <v>101666666.66666667</v>
      </c>
      <c r="EH2" s="77">
        <f>SUM('Ecoulement en taux'!EM2:EM50)</f>
        <v>101666666.66666667</v>
      </c>
      <c r="EI2" s="77">
        <f>SUM('Ecoulement en taux'!EN2:EN50)</f>
        <v>101666666.66666667</v>
      </c>
      <c r="EJ2" s="77">
        <f>SUM('Ecoulement en taux'!EO2:EO50)</f>
        <v>50833333.333333336</v>
      </c>
      <c r="EK2" s="77">
        <f>SUM('Ecoulement en taux'!EP2:EP50)</f>
        <v>50833333.333333336</v>
      </c>
      <c r="EL2" s="77">
        <f>SUM('Ecoulement en taux'!EQ2:EQ50)</f>
        <v>50833333.333333336</v>
      </c>
      <c r="EM2" s="77">
        <f>SUM('Ecoulement en taux'!ER2:ER50)</f>
        <v>50833333.333333336</v>
      </c>
      <c r="EN2" s="77">
        <f>SUM('Ecoulement en taux'!ES2:ES50)</f>
        <v>50833333.333333336</v>
      </c>
      <c r="EO2" s="77">
        <f>SUM('Ecoulement en taux'!ET2:ET50)</f>
        <v>50833333.333333336</v>
      </c>
      <c r="EP2" s="78">
        <f>SUM('Ecoulement en taux'!EU2:EU50)</f>
        <v>0</v>
      </c>
    </row>
    <row r="3" spans="1:146" ht="15" thickBot="1" x14ac:dyDescent="0.4">
      <c r="A3" s="75" t="s">
        <v>26</v>
      </c>
      <c r="B3" s="79">
        <f>SUM('Ecoulement en liquidité'!G2:G38)</f>
        <v>1999999999.9999988</v>
      </c>
      <c r="C3" s="79">
        <f>SUM('Ecoulement en liquidité'!H2:H38)</f>
        <v>1999999999.9999988</v>
      </c>
      <c r="D3" s="79">
        <f>SUM('Ecoulement en liquidité'!I2:I38)</f>
        <v>1496666666.6666656</v>
      </c>
      <c r="E3" s="79">
        <f>SUM('Ecoulement en liquidité'!J2:J38)</f>
        <v>1496666666.6666656</v>
      </c>
      <c r="F3" s="79">
        <f>SUM('Ecoulement en liquidité'!K2:K38)</f>
        <v>1493333333.3333323</v>
      </c>
      <c r="G3" s="79">
        <f>SUM('Ecoulement en liquidité'!L2:L38)</f>
        <v>1493333333.3333323</v>
      </c>
      <c r="H3" s="79">
        <f>SUM('Ecoulement en liquidité'!M2:M38)</f>
        <v>1429166666.6666658</v>
      </c>
      <c r="I3" s="79">
        <f>SUM('Ecoulement en liquidité'!N2:N38)</f>
        <v>1429166666.6666658</v>
      </c>
      <c r="J3" s="79">
        <f>SUM('Ecoulement en liquidité'!O2:O38)</f>
        <v>1425833333.3333325</v>
      </c>
      <c r="K3" s="79">
        <f>SUM('Ecoulement en liquidité'!P2:P38)</f>
        <v>1425833333.3333325</v>
      </c>
      <c r="L3" s="79">
        <f>SUM('Ecoulement en liquidité'!Q2:Q38)</f>
        <v>1422499999.9999993</v>
      </c>
      <c r="M3" s="79">
        <f>SUM('Ecoulement en liquidité'!R2:R38)</f>
        <v>1422499999.9999993</v>
      </c>
      <c r="N3" s="79">
        <f>SUM('Ecoulement en liquidité'!S2:S38)</f>
        <v>1358333333.3333328</v>
      </c>
      <c r="O3" s="79">
        <f>SUM('Ecoulement en liquidité'!T2:T38)</f>
        <v>1358333333.3333328</v>
      </c>
      <c r="P3" s="79">
        <f>SUM('Ecoulement en liquidité'!U2:U38)</f>
        <v>1354999999.9999995</v>
      </c>
      <c r="Q3" s="79">
        <f>SUM('Ecoulement en liquidité'!V2:V38)</f>
        <v>1354999999.9999995</v>
      </c>
      <c r="R3" s="79">
        <f>SUM('Ecoulement en liquidité'!W2:W38)</f>
        <v>1351666666.6666663</v>
      </c>
      <c r="S3" s="79">
        <f>SUM('Ecoulement en liquidité'!X2:X38)</f>
        <v>1351666666.6666663</v>
      </c>
      <c r="T3" s="79">
        <f>SUM('Ecoulement en liquidité'!Y2:Y38)</f>
        <v>1287499999.9999998</v>
      </c>
      <c r="U3" s="79">
        <f>SUM('Ecoulement en liquidité'!Z2:Z38)</f>
        <v>1287499999.9999998</v>
      </c>
      <c r="V3" s="79">
        <f>SUM('Ecoulement en liquidité'!AA2:AA38)</f>
        <v>1284166666.6666665</v>
      </c>
      <c r="W3" s="79">
        <f>SUM('Ecoulement en liquidité'!AB2:AB38)</f>
        <v>1284166666.6666665</v>
      </c>
      <c r="X3" s="79">
        <f>SUM('Ecoulement en liquidité'!AC2:AC38)</f>
        <v>1280833333.3333333</v>
      </c>
      <c r="Y3" s="79">
        <f>SUM('Ecoulement en liquidité'!AD2:AD38)</f>
        <v>1280833333.3333333</v>
      </c>
      <c r="Z3" s="79">
        <f>SUM('Ecoulement en liquidité'!AE2:AE38)</f>
        <v>1216666666.6666667</v>
      </c>
      <c r="AA3" s="79">
        <f>SUM('Ecoulement en liquidité'!AF2:AF38)</f>
        <v>1216666666.6666667</v>
      </c>
      <c r="AB3" s="79">
        <f>SUM('Ecoulement en liquidité'!AG2:AG38)</f>
        <v>1216666666.6666667</v>
      </c>
      <c r="AC3" s="79">
        <f>SUM('Ecoulement en liquidité'!AH2:AH38)</f>
        <v>1216666666.6666667</v>
      </c>
      <c r="AD3" s="79">
        <f>SUM('Ecoulement en liquidité'!AI2:AI38)</f>
        <v>1216666666.6666667</v>
      </c>
      <c r="AE3" s="79">
        <f>SUM('Ecoulement en liquidité'!AJ2:AJ38)</f>
        <v>1216666666.6666667</v>
      </c>
      <c r="AF3" s="79">
        <f>SUM('Ecoulement en liquidité'!AK2:AK38)</f>
        <v>1155833333.3333335</v>
      </c>
      <c r="AG3" s="79">
        <f>SUM('Ecoulement en liquidité'!AL2:AL38)</f>
        <v>1155833333.3333335</v>
      </c>
      <c r="AH3" s="79">
        <f>SUM('Ecoulement en liquidité'!AM2:AM38)</f>
        <v>1155833333.3333335</v>
      </c>
      <c r="AI3" s="79">
        <f>SUM('Ecoulement en liquidité'!AN2:AN38)</f>
        <v>1155833333.3333335</v>
      </c>
      <c r="AJ3" s="79">
        <f>SUM('Ecoulement en liquidité'!AO2:AO38)</f>
        <v>1155833333.3333335</v>
      </c>
      <c r="AK3" s="79">
        <f>SUM('Ecoulement en liquidité'!AP2:AP38)</f>
        <v>1155833333.3333335</v>
      </c>
      <c r="AL3" s="79">
        <f>SUM('Ecoulement en liquidité'!AQ2:AQ38)</f>
        <v>1095000000.0000002</v>
      </c>
      <c r="AM3" s="79">
        <f>SUM('Ecoulement en liquidité'!AR2:AR38)</f>
        <v>1095000000.0000002</v>
      </c>
      <c r="AN3" s="79">
        <f>SUM('Ecoulement en liquidité'!AS2:AS38)</f>
        <v>1095000000.0000002</v>
      </c>
      <c r="AO3" s="79">
        <f>SUM('Ecoulement en liquidité'!AT2:AT38)</f>
        <v>1095000000.0000002</v>
      </c>
      <c r="AP3" s="79">
        <f>SUM('Ecoulement en liquidité'!AU2:AU38)</f>
        <v>1095000000.0000002</v>
      </c>
      <c r="AQ3" s="79">
        <f>SUM('Ecoulement en liquidité'!AV2:AV38)</f>
        <v>1095000000.0000002</v>
      </c>
      <c r="AR3" s="79">
        <f>SUM('Ecoulement en liquidité'!AW2:AW38)</f>
        <v>1034166666.666667</v>
      </c>
      <c r="AS3" s="79">
        <f>SUM('Ecoulement en liquidité'!AX2:AX38)</f>
        <v>1034166666.666667</v>
      </c>
      <c r="AT3" s="79">
        <f>SUM('Ecoulement en liquidité'!AY2:AY38)</f>
        <v>1034166666.666667</v>
      </c>
      <c r="AU3" s="79">
        <f>SUM('Ecoulement en liquidité'!AZ2:AZ38)</f>
        <v>1034166666.666667</v>
      </c>
      <c r="AV3" s="79">
        <f>SUM('Ecoulement en liquidité'!BA2:BA38)</f>
        <v>1034166666.666667</v>
      </c>
      <c r="AW3" s="79">
        <f>SUM('Ecoulement en liquidité'!BB2:BB38)</f>
        <v>1034166666.666667</v>
      </c>
      <c r="AX3" s="79">
        <f>SUM('Ecoulement en liquidité'!BC2:BC38)</f>
        <v>973333333.33333361</v>
      </c>
      <c r="AY3" s="79">
        <f>SUM('Ecoulement en liquidité'!BD2:BD38)</f>
        <v>973333333.33333361</v>
      </c>
      <c r="AZ3" s="79">
        <f>SUM('Ecoulement en liquidité'!BE2:BE38)</f>
        <v>973333333.33333361</v>
      </c>
      <c r="BA3" s="79">
        <f>SUM('Ecoulement en liquidité'!BF2:BF38)</f>
        <v>973333333.33333361</v>
      </c>
      <c r="BB3" s="79">
        <f>SUM('Ecoulement en liquidité'!BG2:BG38)</f>
        <v>973333333.33333361</v>
      </c>
      <c r="BC3" s="79">
        <f>SUM('Ecoulement en liquidité'!BH2:BH38)</f>
        <v>973333333.33333361</v>
      </c>
      <c r="BD3" s="79">
        <f>SUM('Ecoulement en liquidité'!BI2:BI38)</f>
        <v>912500000.00000024</v>
      </c>
      <c r="BE3" s="79">
        <f>SUM('Ecoulement en liquidité'!BJ2:BJ38)</f>
        <v>912500000.00000024</v>
      </c>
      <c r="BF3" s="79">
        <f>SUM('Ecoulement en liquidité'!BK2:BK38)</f>
        <v>912500000.00000024</v>
      </c>
      <c r="BG3" s="79">
        <f>SUM('Ecoulement en liquidité'!BL2:BL38)</f>
        <v>912500000.00000024</v>
      </c>
      <c r="BH3" s="79">
        <f>SUM('Ecoulement en liquidité'!BM2:BM38)</f>
        <v>912500000.00000024</v>
      </c>
      <c r="BI3" s="79">
        <f>SUM('Ecoulement en liquidité'!BN2:BN38)</f>
        <v>912500000.00000024</v>
      </c>
      <c r="BJ3" s="79">
        <f>SUM('Ecoulement en liquidité'!BO2:BO38)</f>
        <v>851666666.66666687</v>
      </c>
      <c r="BK3" s="79">
        <f>SUM('Ecoulement en liquidité'!BP2:BP38)</f>
        <v>851666666.66666687</v>
      </c>
      <c r="BL3" s="79">
        <f>SUM('Ecoulement en liquidité'!BQ2:BQ38)</f>
        <v>851666666.66666687</v>
      </c>
      <c r="BM3" s="79">
        <f>SUM('Ecoulement en liquidité'!BR2:BR38)</f>
        <v>851666666.66666687</v>
      </c>
      <c r="BN3" s="79">
        <f>SUM('Ecoulement en liquidité'!BS2:BS38)</f>
        <v>851666666.66666687</v>
      </c>
      <c r="BO3" s="79">
        <f>SUM('Ecoulement en liquidité'!BT2:BT38)</f>
        <v>851666666.66666687</v>
      </c>
      <c r="BP3" s="79">
        <f>SUM('Ecoulement en liquidité'!BU2:BU38)</f>
        <v>790833333.33333349</v>
      </c>
      <c r="BQ3" s="79">
        <f>SUM('Ecoulement en liquidité'!BV2:BV38)</f>
        <v>790833333.33333349</v>
      </c>
      <c r="BR3" s="79">
        <f>SUM('Ecoulement en liquidité'!BW2:BW38)</f>
        <v>790833333.33333349</v>
      </c>
      <c r="BS3" s="79">
        <f>SUM('Ecoulement en liquidité'!BX2:BX38)</f>
        <v>790833333.33333349</v>
      </c>
      <c r="BT3" s="79">
        <f>SUM('Ecoulement en liquidité'!BY2:BY38)</f>
        <v>790833333.33333349</v>
      </c>
      <c r="BU3" s="79">
        <f>SUM('Ecoulement en liquidité'!BZ2:BZ38)</f>
        <v>790833333.33333349</v>
      </c>
      <c r="BV3" s="79">
        <f>SUM('Ecoulement en liquidité'!CA2:CA38)</f>
        <v>730000000.00000012</v>
      </c>
      <c r="BW3" s="79">
        <f>SUM('Ecoulement en liquidité'!CB2:CB38)</f>
        <v>730000000.00000012</v>
      </c>
      <c r="BX3" s="79">
        <f>SUM('Ecoulement en liquidité'!CC2:CC38)</f>
        <v>730000000.00000012</v>
      </c>
      <c r="BY3" s="79">
        <f>SUM('Ecoulement en liquidité'!CD2:CD38)</f>
        <v>730000000.00000012</v>
      </c>
      <c r="BZ3" s="79">
        <f>SUM('Ecoulement en liquidité'!CE2:CE38)</f>
        <v>730000000.00000012</v>
      </c>
      <c r="CA3" s="79">
        <f>SUM('Ecoulement en liquidité'!CF2:CF38)</f>
        <v>730000000.00000012</v>
      </c>
      <c r="CB3" s="79">
        <f>SUM('Ecoulement en liquidité'!CG2:CG38)</f>
        <v>669166666.66666675</v>
      </c>
      <c r="CC3" s="79">
        <f>SUM('Ecoulement en liquidité'!CH2:CH38)</f>
        <v>669166666.66666675</v>
      </c>
      <c r="CD3" s="79">
        <f>SUM('Ecoulement en liquidité'!CI2:CI38)</f>
        <v>669166666.66666675</v>
      </c>
      <c r="CE3" s="79">
        <f>SUM('Ecoulement en liquidité'!CJ2:CJ38)</f>
        <v>669166666.66666675</v>
      </c>
      <c r="CF3" s="79">
        <f>SUM('Ecoulement en liquidité'!CK2:CK38)</f>
        <v>669166666.66666675</v>
      </c>
      <c r="CG3" s="79">
        <f>SUM('Ecoulement en liquidité'!CL2:CL38)</f>
        <v>669166666.66666675</v>
      </c>
      <c r="CH3" s="79">
        <f>SUM('Ecoulement en liquidité'!CM2:CM38)</f>
        <v>608333333.33333337</v>
      </c>
      <c r="CI3" s="79">
        <f>SUM('Ecoulement en liquidité'!CN2:CN38)</f>
        <v>608333333.33333337</v>
      </c>
      <c r="CJ3" s="79">
        <f>SUM('Ecoulement en liquidité'!CO2:CO38)</f>
        <v>608333333.33333337</v>
      </c>
      <c r="CK3" s="79">
        <f>SUM('Ecoulement en liquidité'!CP2:CP38)</f>
        <v>608333333.33333337</v>
      </c>
      <c r="CL3" s="79">
        <f>SUM('Ecoulement en liquidité'!CQ2:CQ38)</f>
        <v>608333333.33333337</v>
      </c>
      <c r="CM3" s="79">
        <f>SUM('Ecoulement en liquidité'!CR2:CR38)</f>
        <v>608333333.33333337</v>
      </c>
      <c r="CN3" s="79">
        <f>SUM('Ecoulement en liquidité'!CS2:CS38)</f>
        <v>547500000</v>
      </c>
      <c r="CO3" s="79">
        <f>SUM('Ecoulement en liquidité'!CT2:CT38)</f>
        <v>547500000</v>
      </c>
      <c r="CP3" s="79">
        <f>SUM('Ecoulement en liquidité'!CU2:CU38)</f>
        <v>547500000</v>
      </c>
      <c r="CQ3" s="79">
        <f>SUM('Ecoulement en liquidité'!CV2:CV38)</f>
        <v>547500000</v>
      </c>
      <c r="CR3" s="79">
        <f>SUM('Ecoulement en liquidité'!CW2:CW38)</f>
        <v>547500000</v>
      </c>
      <c r="CS3" s="79">
        <f>SUM('Ecoulement en liquidité'!CX2:CX38)</f>
        <v>547500000</v>
      </c>
      <c r="CT3" s="79">
        <f>SUM('Ecoulement en liquidité'!CY2:CY38)</f>
        <v>486666666.66666663</v>
      </c>
      <c r="CU3" s="79">
        <f>SUM('Ecoulement en liquidité'!CZ2:CZ38)</f>
        <v>486666666.66666663</v>
      </c>
      <c r="CV3" s="79">
        <f>SUM('Ecoulement en liquidité'!DA2:DA38)</f>
        <v>486666666.66666663</v>
      </c>
      <c r="CW3" s="79">
        <f>SUM('Ecoulement en liquidité'!DB2:DB38)</f>
        <v>486666666.66666663</v>
      </c>
      <c r="CX3" s="79">
        <f>SUM('Ecoulement en liquidité'!DC2:DC38)</f>
        <v>486666666.66666663</v>
      </c>
      <c r="CY3" s="79">
        <f>SUM('Ecoulement en liquidité'!DD2:DD38)</f>
        <v>486666666.66666663</v>
      </c>
      <c r="CZ3" s="79">
        <f>SUM('Ecoulement en liquidité'!DE2:DE38)</f>
        <v>425833333.33333331</v>
      </c>
      <c r="DA3" s="79">
        <f>SUM('Ecoulement en liquidité'!DF2:DF38)</f>
        <v>425833333.33333331</v>
      </c>
      <c r="DB3" s="79">
        <f>SUM('Ecoulement en liquidité'!DG2:DG38)</f>
        <v>425833333.33333331</v>
      </c>
      <c r="DC3" s="79">
        <f>SUM('Ecoulement en liquidité'!DH2:DH38)</f>
        <v>425833333.33333331</v>
      </c>
      <c r="DD3" s="79">
        <f>SUM('Ecoulement en liquidité'!DI2:DI38)</f>
        <v>425833333.33333331</v>
      </c>
      <c r="DE3" s="79">
        <f>SUM('Ecoulement en liquidité'!DJ2:DJ38)</f>
        <v>425833333.33333331</v>
      </c>
      <c r="DF3" s="79">
        <f>SUM('Ecoulement en liquidité'!DK2:DK38)</f>
        <v>365000000</v>
      </c>
      <c r="DG3" s="79">
        <f>SUM('Ecoulement en liquidité'!DL2:DL38)</f>
        <v>365000000</v>
      </c>
      <c r="DH3" s="79">
        <f>SUM('Ecoulement en liquidité'!DM2:DM38)</f>
        <v>365000000</v>
      </c>
      <c r="DI3" s="79">
        <f>SUM('Ecoulement en liquidité'!DN2:DN38)</f>
        <v>365000000</v>
      </c>
      <c r="DJ3" s="79">
        <f>SUM('Ecoulement en liquidité'!DO2:DO38)</f>
        <v>365000000</v>
      </c>
      <c r="DK3" s="79">
        <f>SUM('Ecoulement en liquidité'!DP2:DP38)</f>
        <v>365000000</v>
      </c>
      <c r="DL3" s="79">
        <f>SUM('Ecoulement en liquidité'!DQ2:DQ38)</f>
        <v>304166666.66666669</v>
      </c>
      <c r="DM3" s="79">
        <f>SUM('Ecoulement en liquidité'!DR2:DR38)</f>
        <v>304166666.66666669</v>
      </c>
      <c r="DN3" s="79">
        <f>SUM('Ecoulement en liquidité'!DS2:DS38)</f>
        <v>304166666.66666669</v>
      </c>
      <c r="DO3" s="79">
        <f>SUM('Ecoulement en liquidité'!DT2:DT38)</f>
        <v>304166666.66666669</v>
      </c>
      <c r="DP3" s="79">
        <f>SUM('Ecoulement en liquidité'!DU2:DU38)</f>
        <v>304166666.66666669</v>
      </c>
      <c r="DQ3" s="79">
        <f>SUM('Ecoulement en liquidité'!DV2:DV38)</f>
        <v>304166666.66666669</v>
      </c>
      <c r="DR3" s="79">
        <f>SUM('Ecoulement en liquidité'!DW2:DW38)</f>
        <v>243333333.33333334</v>
      </c>
      <c r="DS3" s="79">
        <f>SUM('Ecoulement en liquidité'!DX2:DX38)</f>
        <v>243333333.33333334</v>
      </c>
      <c r="DT3" s="79">
        <f>SUM('Ecoulement en liquidité'!DY2:DY38)</f>
        <v>243333333.33333334</v>
      </c>
      <c r="DU3" s="79">
        <f>SUM('Ecoulement en liquidité'!DZ2:DZ38)</f>
        <v>243333333.33333334</v>
      </c>
      <c r="DV3" s="79">
        <f>SUM('Ecoulement en liquidité'!EA2:EA38)</f>
        <v>243333333.33333334</v>
      </c>
      <c r="DW3" s="79">
        <f>SUM('Ecoulement en liquidité'!EB2:EB38)</f>
        <v>243333333.33333334</v>
      </c>
      <c r="DX3" s="79">
        <f>SUM('Ecoulement en liquidité'!EC2:EC38)</f>
        <v>182500000</v>
      </c>
      <c r="DY3" s="79">
        <f>SUM('Ecoulement en liquidité'!ED2:ED38)</f>
        <v>182500000</v>
      </c>
      <c r="DZ3" s="79">
        <f>SUM('Ecoulement en liquidité'!EE2:EE38)</f>
        <v>182500000</v>
      </c>
      <c r="EA3" s="79">
        <f>SUM('Ecoulement en liquidité'!EF2:EF38)</f>
        <v>182500000</v>
      </c>
      <c r="EB3" s="79">
        <f>SUM('Ecoulement en liquidité'!EG2:EG38)</f>
        <v>182500000</v>
      </c>
      <c r="EC3" s="79">
        <f>SUM('Ecoulement en liquidité'!EH2:EH38)</f>
        <v>182500000</v>
      </c>
      <c r="ED3" s="79">
        <f>SUM('Ecoulement en liquidité'!EI2:EI38)</f>
        <v>121666666.66666667</v>
      </c>
      <c r="EE3" s="79">
        <f>SUM('Ecoulement en liquidité'!EJ2:EJ38)</f>
        <v>121666666.66666667</v>
      </c>
      <c r="EF3" s="79">
        <f>SUM('Ecoulement en liquidité'!EK2:EK38)</f>
        <v>121666666.66666667</v>
      </c>
      <c r="EG3" s="79">
        <f>SUM('Ecoulement en liquidité'!EL2:EL38)</f>
        <v>121666666.66666667</v>
      </c>
      <c r="EH3" s="79">
        <f>SUM('Ecoulement en liquidité'!EM2:EM38)</f>
        <v>121666666.66666667</v>
      </c>
      <c r="EI3" s="79">
        <f>SUM('Ecoulement en liquidité'!EN2:EN38)</f>
        <v>121666666.66666667</v>
      </c>
      <c r="EJ3" s="79">
        <f>SUM('Ecoulement en liquidité'!EO2:EO38)</f>
        <v>60833333.333333336</v>
      </c>
      <c r="EK3" s="79">
        <f>SUM('Ecoulement en liquidité'!EP2:EP38)</f>
        <v>60833333.333333336</v>
      </c>
      <c r="EL3" s="79">
        <f>SUM('Ecoulement en liquidité'!EQ2:EQ38)</f>
        <v>60833333.333333336</v>
      </c>
      <c r="EM3" s="79">
        <f>SUM('Ecoulement en liquidité'!ER2:ER38)</f>
        <v>60833333.333333336</v>
      </c>
      <c r="EN3" s="79">
        <f>SUM('Ecoulement en liquidité'!ES2:ES38)</f>
        <v>60833333.333333336</v>
      </c>
      <c r="EO3" s="79">
        <f>SUM('Ecoulement en liquidité'!ET2:ET38)</f>
        <v>60833333.333333336</v>
      </c>
      <c r="EP3" s="80">
        <f>SUM('Ecoulement en liquidité'!EU2:EU38)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Paramètres du time series model</vt:lpstr>
      <vt:lpstr>Ecoulement en taux</vt:lpstr>
      <vt:lpstr>Ecoulement en liquidité</vt:lpstr>
      <vt:lpstr>Comparaison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MANCHE Giovanni (Credit Agricole S.A.)</dc:creator>
  <cp:lastModifiedBy>Giovanni Manche</cp:lastModifiedBy>
  <dcterms:created xsi:type="dcterms:W3CDTF">2015-06-05T18:17:20Z</dcterms:created>
  <dcterms:modified xsi:type="dcterms:W3CDTF">2025-06-16T12:24:00Z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959cb2-1791-4379-ac27-73c7defdb1e7_Enabled">
    <vt:lpwstr>true</vt:lpwstr>
  </property>
  <property fmtid="{D5CDD505-2E9C-101B-9397-08002B2CF9AE}" pid="3" name="MSIP_Label_74959cb2-1791-4379-ac27-73c7defdb1e7_SetDate">
    <vt:lpwstr>2025-06-05T12:00:56Z</vt:lpwstr>
  </property>
  <property fmtid="{D5CDD505-2E9C-101B-9397-08002B2CF9AE}" pid="4" name="MSIP_Label_74959cb2-1791-4379-ac27-73c7defdb1e7_Method">
    <vt:lpwstr>Standard</vt:lpwstr>
  </property>
  <property fmtid="{D5CDD505-2E9C-101B-9397-08002B2CF9AE}" pid="5" name="MSIP_Label_74959cb2-1791-4379-ac27-73c7defdb1e7_Name">
    <vt:lpwstr>C2-Usage Interne</vt:lpwstr>
  </property>
  <property fmtid="{D5CDD505-2E9C-101B-9397-08002B2CF9AE}" pid="6" name="MSIP_Label_74959cb2-1791-4379-ac27-73c7defdb1e7_SiteId">
    <vt:lpwstr>fb3baf17-c313-474c-8d5d-577a3ec97a32</vt:lpwstr>
  </property>
  <property fmtid="{D5CDD505-2E9C-101B-9397-08002B2CF9AE}" pid="7" name="MSIP_Label_74959cb2-1791-4379-ac27-73c7defdb1e7_ActionId">
    <vt:lpwstr>d0e6fcc3-6488-43ee-a610-b2fcad2c08e7</vt:lpwstr>
  </property>
  <property fmtid="{D5CDD505-2E9C-101B-9397-08002B2CF9AE}" pid="8" name="MSIP_Label_74959cb2-1791-4379-ac27-73c7defdb1e7_ContentBits">
    <vt:lpwstr>2</vt:lpwstr>
  </property>
</Properties>
</file>