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erardo\Downloads\"/>
    </mc:Choice>
  </mc:AlternateContent>
  <xr:revisionPtr revIDLastSave="0" documentId="13_ncr:1_{7A95B33E-93F7-448D-B470-F1D7CB3D469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gcS1PHMeJPyX9P5qBnde9TL5fXA=="/>
    </ext>
  </extLst>
</workbook>
</file>

<file path=xl/calcChain.xml><?xml version="1.0" encoding="utf-8"?>
<calcChain xmlns="http://schemas.openxmlformats.org/spreadsheetml/2006/main">
  <c r="B28" i="1" l="1"/>
  <c r="E27" i="1"/>
  <c r="E26" i="1"/>
  <c r="D27" i="1"/>
  <c r="D26" i="1"/>
  <c r="E13" i="1"/>
  <c r="E14" i="1" s="1"/>
  <c r="D13" i="1"/>
  <c r="D14" i="1" s="1"/>
  <c r="C13" i="1"/>
  <c r="C14" i="1" s="1"/>
  <c r="B13" i="1"/>
  <c r="B14" i="1" s="1"/>
  <c r="E9" i="1"/>
  <c r="E10" i="1" s="1"/>
  <c r="D9" i="1"/>
  <c r="D10" i="1" s="1"/>
  <c r="C9" i="1"/>
  <c r="C10" i="1" s="1"/>
  <c r="B9" i="1"/>
  <c r="B10" i="1" s="1"/>
  <c r="F10" i="1" s="1"/>
  <c r="D16" i="1" l="1"/>
  <c r="E16" i="1"/>
  <c r="B16" i="1"/>
  <c r="B17" i="1" s="1"/>
  <c r="C17" i="1" s="1"/>
  <c r="D17" i="1" s="1"/>
  <c r="E17" i="1" s="1"/>
  <c r="F14" i="1"/>
  <c r="C16" i="1"/>
  <c r="F16" i="1" l="1"/>
  <c r="B19" i="1"/>
</calcChain>
</file>

<file path=xl/sharedStrings.xml><?xml version="1.0" encoding="utf-8"?>
<sst xmlns="http://schemas.openxmlformats.org/spreadsheetml/2006/main" count="41" uniqueCount="37">
  <si>
    <t>Financial Analysis for Just Traditions</t>
  </si>
  <si>
    <t>Created by: Gerardo Brescia, Franco Cirillo</t>
  </si>
  <si>
    <t>Date:30/10/2022</t>
  </si>
  <si>
    <t>Discount rate</t>
  </si>
  <si>
    <t>Assume the project is completed in Year 0</t>
  </si>
  <si>
    <t>Year</t>
  </si>
  <si>
    <t>Total</t>
  </si>
  <si>
    <t>Costs</t>
  </si>
  <si>
    <t>Discount factor</t>
  </si>
  <si>
    <t>Discounted costs</t>
  </si>
  <si>
    <t>Benefits</t>
  </si>
  <si>
    <t>Discounted benefits</t>
  </si>
  <si>
    <t>Discounted benefits - costs</t>
  </si>
  <si>
    <t>NPV</t>
  </si>
  <si>
    <t>Cumulative benefits - costs</t>
  </si>
  <si>
    <t>ROI</t>
  </si>
  <si>
    <t>Payback in Year 1</t>
  </si>
  <si>
    <t>Assumptions</t>
  </si>
  <si>
    <t>Cost/Hour</t>
  </si>
  <si>
    <t>Hour</t>
  </si>
  <si>
    <t>Partial Total</t>
  </si>
  <si>
    <t>Project Manager</t>
  </si>
  <si>
    <t>Team Member</t>
  </si>
  <si>
    <t>Cost/Year</t>
  </si>
  <si>
    <t>Hosting e storage primo anno</t>
  </si>
  <si>
    <t>Hosting e storage dal secondo anno</t>
  </si>
  <si>
    <t>Advertising primo anno</t>
  </si>
  <si>
    <t>Advertising dopo primo anno</t>
  </si>
  <si>
    <t>Manutenzione &amp; aggiornamento dopo primo anno</t>
  </si>
  <si>
    <t>Year 1</t>
  </si>
  <si>
    <t>Year 2</t>
  </si>
  <si>
    <t>Year 3</t>
  </si>
  <si>
    <t>Trattenimento del 7.5% su di ogni prenotazione</t>
  </si>
  <si>
    <t>su di una stima di 35000 prenotazioni annuali e</t>
  </si>
  <si>
    <t xml:space="preserve">un prezzo medio per ogni visita guidata di 20 </t>
  </si>
  <si>
    <t>euro con una crescita annuale del 10%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</si>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</sst>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(* #,##0_);_(* \(#,##0\);_(* &quot;-&quot;??_);_(@_)"/>
    <numFmt numFmtId="165" formatCode="_-* #,##0.00\ &quot;€&quot;_-;\-* #,##0.00\ &quot;€&quot;_-;_-* &quot;-&quot;??\ &quot;€&quot;_-;_-@"/>
  </numFmts>
  <fonts count="12" x14ac:knownFonts="1">
    <font>
      <sz val="10"/>
      <color rgb="FF000000"/>
      <name val="Calibri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b/>
      <sz val="10"/>
      <color rgb="FF76923C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3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/>
    <xf numFmtId="10" fontId="7" fillId="0" borderId="0" xfId="0" applyNumberFormat="1" applyFont="1"/>
    <xf numFmtId="9" fontId="6" fillId="0" borderId="0" xfId="0" applyNumberFormat="1" applyFont="1"/>
    <xf numFmtId="0" fontId="3" fillId="0" borderId="0" xfId="0" applyFont="1"/>
    <xf numFmtId="0" fontId="7" fillId="0" borderId="0" xfId="0" applyFont="1"/>
    <xf numFmtId="3" fontId="7" fillId="0" borderId="0" xfId="0" applyNumberFormat="1" applyFont="1"/>
    <xf numFmtId="2" fontId="3" fillId="0" borderId="0" xfId="0" applyNumberFormat="1" applyFont="1"/>
    <xf numFmtId="164" fontId="6" fillId="0" borderId="0" xfId="0" applyNumberFormat="1" applyFont="1"/>
    <xf numFmtId="37" fontId="7" fillId="0" borderId="0" xfId="0" applyNumberFormat="1" applyFont="1"/>
    <xf numFmtId="164" fontId="3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4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66675</xdr:rowOff>
    </xdr:from>
    <xdr:ext cx="2762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721023" y="2731751"/>
          <a:ext cx="276225" cy="38100"/>
          <a:chOff x="5207888" y="3780000"/>
          <a:chExt cx="2762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5207888" y="3780000"/>
            <a:ext cx="276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333375</xdr:colOff>
      <xdr:row>17</xdr:row>
      <xdr:rowOff>38100</xdr:rowOff>
    </xdr:from>
    <xdr:ext cx="38100" cy="2857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59550" y="3030297"/>
          <a:ext cx="38100" cy="285750"/>
          <a:chOff x="5346000" y="3637125"/>
          <a:chExt cx="0" cy="2857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>
            <a:off x="5346000" y="3637125"/>
            <a:ext cx="0" cy="28575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352425</xdr:colOff>
      <xdr:row>18</xdr:row>
      <xdr:rowOff>66675</xdr:rowOff>
    </xdr:from>
    <xdr:ext cx="201930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52425" y="3222433"/>
          <a:ext cx="2019300" cy="38100"/>
          <a:chOff x="4336350" y="3780000"/>
          <a:chExt cx="201930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336350" y="3780000"/>
            <a:ext cx="2019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tabSelected="1" zoomScale="99" zoomScaleNormal="99" workbookViewId="0">
      <selection activeCell="B32" sqref="B32"/>
    </sheetView>
  </sheetViews>
  <sheetFormatPr defaultColWidth="14.42578125" defaultRowHeight="15" customHeight="1" x14ac:dyDescent="0.4"/>
  <cols>
    <col min="1" max="1" width="37.140625" customWidth="1"/>
    <col min="2" max="6" width="15.7109375" customWidth="1"/>
    <col min="7" max="26" width="8.7109375" customWidth="1"/>
  </cols>
  <sheetData>
    <row r="1" spans="1:9" ht="24.4" customHeight="1" x14ac:dyDescent="0.6">
      <c r="A1" s="24" t="s">
        <v>0</v>
      </c>
      <c r="B1" s="25"/>
      <c r="C1" s="25"/>
      <c r="D1" s="25"/>
      <c r="E1" s="25"/>
      <c r="F1" s="25"/>
      <c r="G1" s="25"/>
      <c r="H1" s="3"/>
      <c r="I1" s="3"/>
    </row>
    <row r="2" spans="1:9" ht="26.25" customHeight="1" x14ac:dyDescent="0.6">
      <c r="A2" s="4" t="s">
        <v>1</v>
      </c>
      <c r="B2" s="4"/>
      <c r="C2" s="4" t="s">
        <v>2</v>
      </c>
      <c r="D2" s="2"/>
      <c r="E2" s="2"/>
      <c r="F2" s="2"/>
      <c r="G2" s="2"/>
      <c r="H2" s="3"/>
      <c r="I2" s="3"/>
    </row>
    <row r="3" spans="1:9" ht="4.9000000000000004" customHeight="1" x14ac:dyDescent="0.4">
      <c r="A3" s="5"/>
      <c r="B3" s="5"/>
      <c r="C3" s="5"/>
      <c r="D3" s="5"/>
      <c r="E3" s="5"/>
      <c r="F3" s="5"/>
      <c r="G3" s="5"/>
      <c r="H3" s="3"/>
      <c r="I3" s="3"/>
    </row>
    <row r="4" spans="1:9" ht="12.75" customHeight="1" x14ac:dyDescent="0.4">
      <c r="A4" s="6" t="s">
        <v>3</v>
      </c>
      <c r="B4" s="7">
        <v>0.08</v>
      </c>
      <c r="C4" s="3"/>
      <c r="D4" s="3"/>
      <c r="E4" s="3"/>
      <c r="F4" s="3"/>
      <c r="G4" s="3"/>
      <c r="H4" s="3"/>
      <c r="I4" s="3"/>
    </row>
    <row r="5" spans="1:9" ht="12.75" customHeight="1" x14ac:dyDescent="0.4">
      <c r="A5" s="6"/>
      <c r="B5" s="8"/>
      <c r="C5" s="3"/>
      <c r="D5" s="3"/>
      <c r="E5" s="3"/>
      <c r="F5" s="3"/>
      <c r="G5" s="3"/>
      <c r="H5" s="3"/>
      <c r="I5" s="3"/>
    </row>
    <row r="6" spans="1:9" ht="12.75" customHeight="1" x14ac:dyDescent="0.4">
      <c r="A6" s="9" t="s">
        <v>4</v>
      </c>
      <c r="B6" s="3"/>
      <c r="C6" s="3"/>
      <c r="D6" s="6" t="s">
        <v>5</v>
      </c>
      <c r="E6" s="3"/>
      <c r="F6" s="6"/>
      <c r="G6" s="3"/>
      <c r="H6" s="3"/>
      <c r="I6" s="3"/>
    </row>
    <row r="7" spans="1:9" ht="12.75" customHeight="1" x14ac:dyDescent="0.4">
      <c r="A7" s="3"/>
      <c r="B7" s="10">
        <v>0</v>
      </c>
      <c r="C7" s="10">
        <v>1</v>
      </c>
      <c r="D7" s="10">
        <v>2</v>
      </c>
      <c r="E7" s="10">
        <v>3</v>
      </c>
      <c r="F7" s="6" t="s">
        <v>6</v>
      </c>
      <c r="G7" s="3"/>
      <c r="H7" s="3"/>
      <c r="I7" s="3"/>
    </row>
    <row r="8" spans="1:9" ht="12.75" customHeight="1" x14ac:dyDescent="0.4">
      <c r="A8" s="9" t="s">
        <v>7</v>
      </c>
      <c r="B8" s="11">
        <v>20850</v>
      </c>
      <c r="C8" s="11">
        <v>12400</v>
      </c>
      <c r="D8" s="11">
        <v>12400</v>
      </c>
      <c r="E8" s="11">
        <v>12400</v>
      </c>
      <c r="F8" s="3"/>
      <c r="G8" s="3"/>
      <c r="H8" s="3"/>
      <c r="I8" s="3"/>
    </row>
    <row r="9" spans="1:9" ht="12.75" customHeight="1" x14ac:dyDescent="0.4">
      <c r="A9" s="9" t="s">
        <v>8</v>
      </c>
      <c r="B9" s="12">
        <f t="shared" ref="B9:E9" si="0">ROUND(1/(1+$B$4)^B$7,2)</f>
        <v>1</v>
      </c>
      <c r="C9" s="12">
        <f t="shared" si="0"/>
        <v>0.93</v>
      </c>
      <c r="D9" s="12">
        <f t="shared" si="0"/>
        <v>0.86</v>
      </c>
      <c r="E9" s="12">
        <f t="shared" si="0"/>
        <v>0.79</v>
      </c>
      <c r="F9" s="3"/>
      <c r="G9" s="3"/>
      <c r="H9" s="3"/>
      <c r="I9" s="3"/>
    </row>
    <row r="10" spans="1:9" ht="12.75" customHeight="1" x14ac:dyDescent="0.4">
      <c r="A10" s="6" t="s">
        <v>9</v>
      </c>
      <c r="B10" s="13">
        <f t="shared" ref="B10:E10" si="1">B8*B9</f>
        <v>20850</v>
      </c>
      <c r="C10" s="13">
        <f t="shared" si="1"/>
        <v>11532</v>
      </c>
      <c r="D10" s="13">
        <f t="shared" si="1"/>
        <v>10664</v>
      </c>
      <c r="E10" s="13">
        <f t="shared" si="1"/>
        <v>9796</v>
      </c>
      <c r="F10" s="13">
        <f>SUM(B10:E10)</f>
        <v>52842</v>
      </c>
      <c r="G10" s="3"/>
      <c r="H10" s="3"/>
      <c r="I10" s="3"/>
    </row>
    <row r="11" spans="1:9" ht="12.75" customHeight="1" x14ac:dyDescent="0.4">
      <c r="A11" s="3"/>
      <c r="B11" s="3"/>
      <c r="C11" s="3"/>
      <c r="D11" s="3"/>
      <c r="E11" s="3"/>
      <c r="F11" s="3"/>
      <c r="G11" s="3"/>
      <c r="H11" s="3"/>
      <c r="I11" s="3"/>
    </row>
    <row r="12" spans="1:9" ht="12.75" customHeight="1" x14ac:dyDescent="0.4">
      <c r="A12" s="9" t="s">
        <v>10</v>
      </c>
      <c r="B12" s="14">
        <v>0</v>
      </c>
      <c r="C12" s="14">
        <v>52500</v>
      </c>
      <c r="D12" s="14">
        <v>57750</v>
      </c>
      <c r="E12" s="14">
        <v>63000</v>
      </c>
      <c r="F12" s="3"/>
      <c r="G12" s="3"/>
      <c r="H12" s="3"/>
      <c r="I12" s="3"/>
    </row>
    <row r="13" spans="1:9" ht="12.75" customHeight="1" x14ac:dyDescent="0.4">
      <c r="A13" s="9" t="s">
        <v>8</v>
      </c>
      <c r="B13" s="12">
        <f t="shared" ref="B13:E13" si="2">ROUND(1/(1+$B$4)^B$7,2)</f>
        <v>1</v>
      </c>
      <c r="C13" s="12">
        <f t="shared" si="2"/>
        <v>0.93</v>
      </c>
      <c r="D13" s="12">
        <f t="shared" si="2"/>
        <v>0.86</v>
      </c>
      <c r="E13" s="12">
        <f t="shared" si="2"/>
        <v>0.79</v>
      </c>
      <c r="F13" s="3"/>
      <c r="G13" s="3"/>
      <c r="H13" s="3"/>
      <c r="I13" s="3"/>
    </row>
    <row r="14" spans="1:9" ht="12.75" customHeight="1" x14ac:dyDescent="0.4">
      <c r="A14" s="6" t="s">
        <v>11</v>
      </c>
      <c r="B14" s="6">
        <f t="shared" ref="B14:E14" si="3">B12*B13</f>
        <v>0</v>
      </c>
      <c r="C14" s="13">
        <f t="shared" si="3"/>
        <v>48825</v>
      </c>
      <c r="D14" s="13">
        <f t="shared" si="3"/>
        <v>49665</v>
      </c>
      <c r="E14" s="13">
        <f t="shared" si="3"/>
        <v>49770</v>
      </c>
      <c r="F14" s="13">
        <f>SUM(B14:E14)</f>
        <v>148260</v>
      </c>
      <c r="G14" s="3"/>
      <c r="H14" s="3"/>
      <c r="I14" s="3"/>
    </row>
    <row r="15" spans="1:9" ht="12.75" customHeight="1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ht="12.75" customHeight="1" x14ac:dyDescent="0.4">
      <c r="A16" s="9" t="s">
        <v>12</v>
      </c>
      <c r="B16" s="15">
        <f t="shared" ref="B16:F16" si="4">B14-B10</f>
        <v>-20850</v>
      </c>
      <c r="C16" s="15">
        <f t="shared" si="4"/>
        <v>37293</v>
      </c>
      <c r="D16" s="15">
        <f t="shared" si="4"/>
        <v>39001</v>
      </c>
      <c r="E16" s="15">
        <f t="shared" si="4"/>
        <v>39974</v>
      </c>
      <c r="F16" s="13">
        <f t="shared" si="4"/>
        <v>95418</v>
      </c>
      <c r="G16" s="16" t="s">
        <v>13</v>
      </c>
      <c r="H16" s="3"/>
      <c r="I16" s="3"/>
    </row>
    <row r="17" spans="1:9" ht="12.75" customHeight="1" x14ac:dyDescent="0.4">
      <c r="A17" s="9" t="s">
        <v>14</v>
      </c>
      <c r="B17" s="15">
        <f>B16</f>
        <v>-20850</v>
      </c>
      <c r="C17" s="15">
        <f t="shared" ref="C17:E17" si="5">B17+C16</f>
        <v>16443</v>
      </c>
      <c r="D17" s="15">
        <f t="shared" si="5"/>
        <v>55444</v>
      </c>
      <c r="E17" s="15">
        <f t="shared" si="5"/>
        <v>95418</v>
      </c>
      <c r="F17" s="3"/>
      <c r="G17" s="3"/>
      <c r="H17" s="3"/>
      <c r="I17" s="3"/>
    </row>
    <row r="18" spans="1:9" ht="12.75" customHeight="1" x14ac:dyDescent="0.4">
      <c r="A18" s="3"/>
      <c r="B18" s="3"/>
      <c r="C18" s="3"/>
      <c r="D18" s="3"/>
      <c r="E18" s="3"/>
      <c r="F18" s="3"/>
      <c r="G18" s="3"/>
      <c r="H18" s="3"/>
      <c r="I18" s="3"/>
    </row>
    <row r="19" spans="1:9" ht="12.75" customHeight="1" x14ac:dyDescent="0.4">
      <c r="A19" s="6" t="s">
        <v>15</v>
      </c>
      <c r="B19" s="8">
        <f>(F14-F10)/F10</f>
        <v>1.8057227205631883</v>
      </c>
      <c r="C19" s="3"/>
      <c r="D19" s="3"/>
      <c r="E19" s="3"/>
      <c r="F19" s="3"/>
      <c r="G19" s="3"/>
      <c r="H19" s="3"/>
      <c r="I19" s="3"/>
    </row>
    <row r="20" spans="1:9" ht="12.75" customHeight="1" x14ac:dyDescent="0.4">
      <c r="A20" s="3"/>
      <c r="B20" s="26" t="s">
        <v>16</v>
      </c>
      <c r="C20" s="25"/>
      <c r="D20" s="25"/>
      <c r="E20" s="3"/>
      <c r="F20" s="3"/>
      <c r="G20" s="3"/>
      <c r="H20" s="3"/>
      <c r="I20" s="3"/>
    </row>
    <row r="21" spans="1:9" ht="12.75" customHeight="1" x14ac:dyDescent="0.4">
      <c r="A21" s="6"/>
      <c r="B21" s="3"/>
      <c r="C21" s="3"/>
      <c r="D21" s="3"/>
      <c r="E21" s="3"/>
      <c r="F21" s="3"/>
      <c r="G21" s="3"/>
      <c r="H21" s="3"/>
      <c r="I21" s="3"/>
    </row>
    <row r="22" spans="1:9" ht="12.75" customHeight="1" x14ac:dyDescent="0.4">
      <c r="A22" s="6"/>
      <c r="B22" s="3"/>
      <c r="C22" s="3"/>
      <c r="D22" s="3"/>
      <c r="E22" s="3"/>
      <c r="F22" s="3"/>
      <c r="G22" s="3"/>
      <c r="H22" s="3"/>
      <c r="I22" s="3"/>
    </row>
    <row r="23" spans="1:9" ht="12.75" customHeight="1" x14ac:dyDescent="0.4">
      <c r="A23" s="17" t="s">
        <v>17</v>
      </c>
      <c r="B23" s="3"/>
      <c r="C23" s="3"/>
      <c r="D23" s="3"/>
      <c r="E23" s="3"/>
      <c r="F23" s="3"/>
      <c r="G23" s="3"/>
      <c r="H23" s="3"/>
      <c r="I23" s="3"/>
    </row>
    <row r="24" spans="1:9" ht="12.75" customHeight="1" x14ac:dyDescent="0.4">
      <c r="A24" s="18" t="s">
        <v>7</v>
      </c>
      <c r="B24" s="3"/>
      <c r="C24" s="3"/>
      <c r="D24" s="3"/>
      <c r="E24" s="3"/>
      <c r="F24" s="3"/>
      <c r="G24" s="3"/>
      <c r="H24" s="3"/>
      <c r="I24" s="3"/>
    </row>
    <row r="25" spans="1:9" ht="12.75" customHeight="1" x14ac:dyDescent="0.4">
      <c r="A25" s="9"/>
      <c r="B25" s="6" t="s">
        <v>18</v>
      </c>
      <c r="C25" s="6" t="s">
        <v>19</v>
      </c>
      <c r="D25" s="6" t="s">
        <v>20</v>
      </c>
      <c r="E25" s="27" t="s">
        <v>36</v>
      </c>
      <c r="F25" s="23"/>
      <c r="G25" s="3"/>
      <c r="H25" s="3"/>
      <c r="I25" s="3"/>
    </row>
    <row r="26" spans="1:9" ht="12.75" customHeight="1" x14ac:dyDescent="0.4">
      <c r="A26" s="9" t="s">
        <v>21</v>
      </c>
      <c r="B26" s="1">
        <v>45</v>
      </c>
      <c r="C26" s="9">
        <v>50</v>
      </c>
      <c r="D26" s="1">
        <f t="shared" ref="D26:D27" si="6">B26*C26</f>
        <v>2250</v>
      </c>
      <c r="E26" s="22">
        <f>D26*2</f>
        <v>4500</v>
      </c>
      <c r="F26" s="23"/>
      <c r="G26" s="3"/>
      <c r="H26" s="3"/>
      <c r="I26" s="3"/>
    </row>
    <row r="27" spans="1:9" ht="12.75" customHeight="1" x14ac:dyDescent="0.4">
      <c r="A27" s="9" t="s">
        <v>22</v>
      </c>
      <c r="B27" s="1">
        <v>35</v>
      </c>
      <c r="C27" s="9">
        <v>50</v>
      </c>
      <c r="D27" s="1">
        <f t="shared" si="6"/>
        <v>1750</v>
      </c>
      <c r="E27" s="22">
        <f>D27*5</f>
        <v>8750</v>
      </c>
      <c r="F27" s="23"/>
      <c r="G27" s="3"/>
      <c r="H27" s="3"/>
      <c r="I27" s="3"/>
    </row>
    <row r="28" spans="1:9" ht="12.75" customHeight="1" x14ac:dyDescent="0.4">
      <c r="A28" s="9" t="s">
        <v>6</v>
      </c>
      <c r="B28" s="1">
        <f>E26+E27</f>
        <v>13250</v>
      </c>
      <c r="C28" s="3"/>
      <c r="D28" s="1"/>
      <c r="E28" s="3"/>
      <c r="F28" s="3"/>
      <c r="G28" s="3"/>
      <c r="H28" s="3"/>
      <c r="I28" s="3"/>
    </row>
    <row r="29" spans="1:9" ht="12.75" customHeight="1" x14ac:dyDescent="0.4">
      <c r="A29" s="3"/>
      <c r="B29" s="1"/>
      <c r="C29" s="3"/>
      <c r="D29" s="3"/>
      <c r="E29" s="3"/>
      <c r="F29" s="3"/>
      <c r="G29" s="3"/>
      <c r="H29" s="3"/>
      <c r="I29" s="3"/>
    </row>
    <row r="30" spans="1:9" ht="12.4" customHeight="1" x14ac:dyDescent="0.4">
      <c r="A30" s="3"/>
      <c r="B30" s="6" t="s">
        <v>23</v>
      </c>
      <c r="C30" s="3"/>
      <c r="D30" s="3"/>
      <c r="E30" s="3"/>
      <c r="F30" s="3"/>
      <c r="G30" s="3"/>
      <c r="H30" s="3"/>
      <c r="I30" s="3"/>
    </row>
    <row r="31" spans="1:9" ht="12.75" customHeight="1" x14ac:dyDescent="0.4">
      <c r="A31" s="9" t="s">
        <v>24</v>
      </c>
      <c r="B31" s="1">
        <v>3600</v>
      </c>
      <c r="C31" s="3"/>
      <c r="D31" s="3"/>
      <c r="E31" s="3"/>
      <c r="F31" s="3"/>
      <c r="G31" s="3"/>
      <c r="H31" s="3"/>
      <c r="I31" s="3"/>
    </row>
    <row r="32" spans="1:9" ht="12.75" customHeight="1" x14ac:dyDescent="0.4">
      <c r="A32" s="9" t="s">
        <v>25</v>
      </c>
      <c r="B32" s="1">
        <v>4400</v>
      </c>
      <c r="C32" s="3"/>
      <c r="D32" s="3"/>
      <c r="E32" s="3"/>
      <c r="F32" s="3"/>
      <c r="G32" s="3"/>
      <c r="H32" s="3"/>
      <c r="I32" s="3"/>
    </row>
    <row r="33" spans="1:9" ht="12.75" customHeight="1" x14ac:dyDescent="0.4">
      <c r="A33" s="9" t="s">
        <v>26</v>
      </c>
      <c r="B33" s="1">
        <v>4000</v>
      </c>
      <c r="C33" s="3"/>
      <c r="D33" s="3"/>
      <c r="E33" s="3"/>
      <c r="F33" s="3"/>
      <c r="G33" s="3"/>
      <c r="H33" s="3"/>
      <c r="I33" s="3"/>
    </row>
    <row r="34" spans="1:9" ht="12.75" customHeight="1" x14ac:dyDescent="0.4">
      <c r="A34" s="9" t="s">
        <v>27</v>
      </c>
      <c r="B34" s="1">
        <v>3000</v>
      </c>
      <c r="C34" s="3"/>
      <c r="D34" s="3"/>
      <c r="E34" s="3"/>
      <c r="F34" s="3"/>
      <c r="G34" s="3"/>
      <c r="H34" s="3"/>
      <c r="I34" s="3"/>
    </row>
    <row r="35" spans="1:9" ht="12.75" customHeight="1" x14ac:dyDescent="0.4">
      <c r="A35" s="19" t="s">
        <v>28</v>
      </c>
      <c r="B35" s="1">
        <v>5000</v>
      </c>
      <c r="C35" s="3"/>
      <c r="D35" s="3"/>
      <c r="E35" s="3"/>
      <c r="F35" s="3"/>
      <c r="G35" s="3"/>
      <c r="H35" s="3"/>
      <c r="I35" s="3"/>
    </row>
    <row r="36" spans="1:9" ht="12.75" customHeight="1" x14ac:dyDescent="0.4">
      <c r="A36" s="3"/>
      <c r="B36" s="3"/>
      <c r="C36" s="3"/>
      <c r="D36" s="3"/>
      <c r="E36" s="3"/>
      <c r="F36" s="3"/>
      <c r="G36" s="3"/>
      <c r="H36" s="3"/>
      <c r="I36" s="3"/>
    </row>
    <row r="37" spans="1:9" ht="12.75" customHeight="1" x14ac:dyDescent="0.4">
      <c r="A37" s="20" t="s">
        <v>10</v>
      </c>
      <c r="B37" s="3"/>
      <c r="C37" s="3"/>
      <c r="D37" s="3"/>
      <c r="E37" s="3"/>
      <c r="F37" s="3"/>
      <c r="G37" s="3"/>
      <c r="H37" s="3"/>
      <c r="I37" s="3"/>
    </row>
    <row r="38" spans="1:9" ht="12.75" customHeight="1" x14ac:dyDescent="0.4">
      <c r="A38" s="3"/>
      <c r="B38" s="21" t="s">
        <v>29</v>
      </c>
      <c r="C38" s="21" t="s">
        <v>30</v>
      </c>
      <c r="D38" s="6" t="s">
        <v>31</v>
      </c>
      <c r="E38" s="3"/>
      <c r="F38" s="3"/>
      <c r="G38" s="3"/>
      <c r="H38" s="3"/>
      <c r="I38" s="3"/>
    </row>
    <row r="39" spans="1:9" ht="12.75" customHeight="1" x14ac:dyDescent="0.4">
      <c r="A39" s="9" t="s">
        <v>32</v>
      </c>
      <c r="B39" s="1">
        <v>52500</v>
      </c>
      <c r="C39" s="1">
        <v>57750</v>
      </c>
      <c r="D39" s="1">
        <v>63000</v>
      </c>
      <c r="E39" s="3"/>
      <c r="F39" s="3"/>
      <c r="G39" s="3"/>
      <c r="H39" s="3"/>
      <c r="I39" s="3"/>
    </row>
    <row r="40" spans="1:9" ht="12.75" customHeight="1" x14ac:dyDescent="0.4">
      <c r="A40" s="9" t="s">
        <v>33</v>
      </c>
      <c r="B40" s="3"/>
      <c r="C40" s="19"/>
      <c r="D40" s="3"/>
      <c r="E40" s="3"/>
      <c r="F40" s="3"/>
      <c r="G40" s="3"/>
      <c r="H40" s="3"/>
      <c r="I40" s="3"/>
    </row>
    <row r="41" spans="1:9" ht="12.75" customHeight="1" x14ac:dyDescent="0.4">
      <c r="A41" s="9" t="s">
        <v>34</v>
      </c>
      <c r="B41" s="3"/>
      <c r="C41" s="19"/>
      <c r="D41" s="3"/>
      <c r="E41" s="3"/>
      <c r="F41" s="3"/>
      <c r="G41" s="3"/>
      <c r="H41" s="3"/>
      <c r="I41" s="3"/>
    </row>
    <row r="42" spans="1:9" ht="12.75" customHeight="1" x14ac:dyDescent="0.4">
      <c r="A42" s="9" t="s">
        <v>35</v>
      </c>
      <c r="B42" s="3"/>
      <c r="C42" s="19"/>
      <c r="D42" s="3"/>
      <c r="E42" s="3"/>
      <c r="F42" s="3"/>
      <c r="G42" s="3"/>
      <c r="H42" s="3"/>
      <c r="I42" s="3"/>
    </row>
    <row r="43" spans="1:9" ht="12.75" customHeight="1" x14ac:dyDescent="0.4"/>
    <row r="44" spans="1:9" ht="12.75" customHeight="1" x14ac:dyDescent="0.4"/>
    <row r="45" spans="1:9" ht="12.75" customHeight="1" x14ac:dyDescent="0.4"/>
    <row r="46" spans="1:9" ht="12.75" customHeight="1" x14ac:dyDescent="0.4"/>
    <row r="47" spans="1:9" ht="12.75" customHeight="1" x14ac:dyDescent="0.4"/>
    <row r="48" spans="1:9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5">
    <mergeCell ref="E27:F27"/>
    <mergeCell ref="A1:G1"/>
    <mergeCell ref="B20:D20"/>
    <mergeCell ref="E25:F25"/>
    <mergeCell ref="E26:F26"/>
  </mergeCells>
  <printOptions gridLines="1"/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4"/>
  <cols>
    <col min="1" max="26" width="8.7109375" customWidth="1"/>
  </cols>
  <sheetData>
    <row r="1" ht="12.75" customHeight="1" x14ac:dyDescent="0.4"/>
    <row r="2" ht="12.75" customHeight="1" x14ac:dyDescent="0.4"/>
    <row r="3" ht="12.75" customHeight="1" x14ac:dyDescent="0.4"/>
    <row r="4" ht="12.75" customHeight="1" x14ac:dyDescent="0.4"/>
    <row r="5" ht="12.75" customHeight="1" x14ac:dyDescent="0.4"/>
    <row r="6" ht="12.75" customHeight="1" x14ac:dyDescent="0.4"/>
    <row r="7" ht="12.75" customHeight="1" x14ac:dyDescent="0.4"/>
    <row r="8" ht="12.75" customHeight="1" x14ac:dyDescent="0.4"/>
    <row r="9" ht="12.75" customHeight="1" x14ac:dyDescent="0.4"/>
    <row r="10" ht="12.75" customHeight="1" x14ac:dyDescent="0.4"/>
    <row r="11" ht="12.75" customHeight="1" x14ac:dyDescent="0.4"/>
    <row r="12" ht="12.75" customHeight="1" x14ac:dyDescent="0.4"/>
    <row r="13" ht="12.75" customHeight="1" x14ac:dyDescent="0.4"/>
    <row r="14" ht="12.75" customHeight="1" x14ac:dyDescent="0.4"/>
    <row r="15" ht="12.75" customHeight="1" x14ac:dyDescent="0.4"/>
    <row r="16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4"/>
  <cols>
    <col min="1" max="26" width="8.7109375" customWidth="1"/>
  </cols>
  <sheetData>
    <row r="1" ht="12.75" customHeight="1" x14ac:dyDescent="0.4"/>
    <row r="2" ht="12.75" customHeight="1" x14ac:dyDescent="0.4"/>
    <row r="3" ht="12.75" customHeight="1" x14ac:dyDescent="0.4"/>
    <row r="4" ht="12.75" customHeight="1" x14ac:dyDescent="0.4"/>
    <row r="5" ht="12.75" customHeight="1" x14ac:dyDescent="0.4"/>
    <row r="6" ht="12.75" customHeight="1" x14ac:dyDescent="0.4"/>
    <row r="7" ht="12.75" customHeight="1" x14ac:dyDescent="0.4"/>
    <row r="8" ht="12.75" customHeight="1" x14ac:dyDescent="0.4"/>
    <row r="9" ht="12.75" customHeight="1" x14ac:dyDescent="0.4"/>
    <row r="10" ht="12.75" customHeight="1" x14ac:dyDescent="0.4"/>
    <row r="11" ht="12.75" customHeight="1" x14ac:dyDescent="0.4"/>
    <row r="12" ht="12.75" customHeight="1" x14ac:dyDescent="0.4"/>
    <row r="13" ht="12.75" customHeight="1" x14ac:dyDescent="0.4"/>
    <row r="14" ht="12.75" customHeight="1" x14ac:dyDescent="0.4"/>
    <row r="15" ht="12.75" customHeight="1" x14ac:dyDescent="0.4"/>
    <row r="16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Gerardo</cp:lastModifiedBy>
  <dcterms:created xsi:type="dcterms:W3CDTF">2003-02-20T16:30:31Z</dcterms:created>
  <dcterms:modified xsi:type="dcterms:W3CDTF">2023-02-05T08:28:00Z</dcterms:modified>
</cp:coreProperties>
</file>