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giovanni_postacchini_studio_unibo_it/Documents/Lab_Elettronica/analisi dati/"/>
    </mc:Choice>
  </mc:AlternateContent>
  <xr:revisionPtr revIDLastSave="390" documentId="11_F25DC773A252ABDACC10488C59DB7F985ADE58F7" xr6:coauthVersionLast="47" xr6:coauthVersionMax="47" xr10:uidLastSave="{F174A1F7-9033-4999-9C0D-70E3020A0ED5}"/>
  <bookViews>
    <workbookView xWindow="9750" yWindow="375" windowWidth="10740" windowHeight="1042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  <c r="F4" i="1"/>
  <c r="C5" i="1"/>
  <c r="C6" i="1"/>
  <c r="C7" i="1"/>
  <c r="C8" i="1"/>
  <c r="C9" i="1"/>
  <c r="C10" i="1"/>
  <c r="C11" i="1"/>
  <c r="C12" i="1"/>
  <c r="C13" i="1"/>
  <c r="C14" i="1"/>
  <c r="C4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2" i="1"/>
  <c r="M35" i="1"/>
  <c r="M34" i="1"/>
  <c r="M23" i="1"/>
  <c r="M24" i="1"/>
  <c r="M25" i="1"/>
  <c r="M26" i="1"/>
  <c r="M27" i="1"/>
  <c r="M28" i="1"/>
  <c r="M29" i="1"/>
  <c r="M30" i="1"/>
  <c r="M31" i="1"/>
  <c r="M32" i="1"/>
  <c r="M33" i="1"/>
  <c r="M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2" i="1"/>
  <c r="I5" i="1"/>
</calcChain>
</file>

<file path=xl/sharedStrings.xml><?xml version="1.0" encoding="utf-8"?>
<sst xmlns="http://schemas.openxmlformats.org/spreadsheetml/2006/main" count="32" uniqueCount="19">
  <si>
    <t>Parte 1: Calibrazione oscilloscopio-multimetro</t>
  </si>
  <si>
    <t>V1 osc</t>
  </si>
  <si>
    <t xml:space="preserve">err </t>
  </si>
  <si>
    <t>V2 mult</t>
  </si>
  <si>
    <t>err</t>
  </si>
  <si>
    <t>[mV]</t>
  </si>
  <si>
    <t>Parte 2: Caratteristica diodo</t>
  </si>
  <si>
    <t>Germanio</t>
  </si>
  <si>
    <t>Silicio</t>
  </si>
  <si>
    <t>V [mV]</t>
  </si>
  <si>
    <t>I [mA]</t>
  </si>
  <si>
    <t>Fscal</t>
  </si>
  <si>
    <t>Postazione 11</t>
  </si>
  <si>
    <t>Fondoscala oscilloscopio 0 : 5mV</t>
  </si>
  <si>
    <t>Misura resist:</t>
  </si>
  <si>
    <t>ohm</t>
  </si>
  <si>
    <t>Lettura</t>
  </si>
  <si>
    <t>E0(osc)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</si>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</sst>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selection activeCell="G11" sqref="G11"/>
    </sheetView>
  </sheetViews>
  <sheetFormatPr defaultRowHeight="15" x14ac:dyDescent="0.25"/>
  <cols>
    <col min="3" max="3" width="10.5703125" bestFit="1" customWidth="1"/>
  </cols>
  <sheetData>
    <row r="1" spans="1:10" x14ac:dyDescent="0.25">
      <c r="A1" s="1" t="s">
        <v>0</v>
      </c>
      <c r="B1" s="1"/>
      <c r="C1" s="1"/>
      <c r="D1" s="1"/>
      <c r="E1" s="1"/>
      <c r="H1" t="s">
        <v>12</v>
      </c>
    </row>
    <row r="3" spans="1:10" x14ac:dyDescent="0.25">
      <c r="A3" s="1" t="s">
        <v>1</v>
      </c>
      <c r="B3" s="1" t="s">
        <v>11</v>
      </c>
      <c r="C3" s="1" t="s">
        <v>2</v>
      </c>
      <c r="D3" s="4" t="s">
        <v>3</v>
      </c>
      <c r="E3" s="6" t="s">
        <v>11</v>
      </c>
      <c r="F3" s="1" t="s">
        <v>4</v>
      </c>
      <c r="G3" t="s">
        <v>5</v>
      </c>
    </row>
    <row r="4" spans="1:10" x14ac:dyDescent="0.25">
      <c r="A4">
        <v>50</v>
      </c>
      <c r="B4">
        <v>10</v>
      </c>
      <c r="C4">
        <f xml:space="preserve"> SQRT((B4/10)^2 +( 0.5)^2+(0.03*A4)^2)</f>
        <v>1.8708286933869707</v>
      </c>
      <c r="D4" s="2">
        <v>50.1</v>
      </c>
      <c r="E4" s="7">
        <v>200</v>
      </c>
      <c r="F4">
        <f>(0.0025*D4)+0.1</f>
        <v>0.22525000000000001</v>
      </c>
      <c r="H4" t="s">
        <v>13</v>
      </c>
    </row>
    <row r="5" spans="1:10" x14ac:dyDescent="0.25">
      <c r="A5">
        <v>100</v>
      </c>
      <c r="B5">
        <v>20</v>
      </c>
      <c r="C5">
        <f t="shared" ref="C5:C14" si="0" xml:space="preserve"> SQRT((B5/10)^2 +( 0.5)^2+(0.03*A5)^2)</f>
        <v>3.640054944640259</v>
      </c>
      <c r="D5" s="2">
        <v>102.9</v>
      </c>
      <c r="E5" s="7">
        <v>200</v>
      </c>
      <c r="F5">
        <f>(0.0025*D5)+0.1</f>
        <v>0.35725000000000007</v>
      </c>
      <c r="H5" t="s">
        <v>17</v>
      </c>
      <c r="I5">
        <f>5/10</f>
        <v>0.5</v>
      </c>
      <c r="J5" t="s">
        <v>18</v>
      </c>
    </row>
    <row r="6" spans="1:10" x14ac:dyDescent="0.25">
      <c r="A6">
        <v>150</v>
      </c>
      <c r="B6">
        <v>50</v>
      </c>
      <c r="C6">
        <f t="shared" si="0"/>
        <v>6.7453687816160208</v>
      </c>
      <c r="D6" s="2">
        <v>157.80000000000001</v>
      </c>
      <c r="E6" s="7">
        <v>200</v>
      </c>
      <c r="F6">
        <f t="shared" ref="F6" si="1">(0.0025*D6)+0.1</f>
        <v>0.49450000000000005</v>
      </c>
      <c r="H6" t="s">
        <v>14</v>
      </c>
    </row>
    <row r="7" spans="1:10" x14ac:dyDescent="0.25">
      <c r="A7">
        <v>200</v>
      </c>
      <c r="B7">
        <v>50</v>
      </c>
      <c r="C7">
        <f t="shared" si="0"/>
        <v>7.8262379212492643</v>
      </c>
      <c r="D7" s="2">
        <v>208</v>
      </c>
      <c r="E7" s="7">
        <v>2000</v>
      </c>
      <c r="F7">
        <f xml:space="preserve"> 0.0025*D7+1</f>
        <v>1.52</v>
      </c>
      <c r="H7" t="s">
        <v>11</v>
      </c>
      <c r="I7">
        <v>2000</v>
      </c>
      <c r="J7" t="s">
        <v>15</v>
      </c>
    </row>
    <row r="8" spans="1:10" x14ac:dyDescent="0.25">
      <c r="A8">
        <v>250</v>
      </c>
      <c r="B8">
        <v>50</v>
      </c>
      <c r="C8">
        <f t="shared" si="0"/>
        <v>9.0277350426338945</v>
      </c>
      <c r="D8" s="2">
        <v>256</v>
      </c>
      <c r="E8" s="7">
        <v>2000</v>
      </c>
      <c r="F8">
        <f t="shared" ref="F8:F14" si="2" xml:space="preserve"> 0.0025*D8+1</f>
        <v>1.6400000000000001</v>
      </c>
      <c r="H8" t="s">
        <v>16</v>
      </c>
      <c r="I8">
        <v>500</v>
      </c>
      <c r="J8" t="s">
        <v>15</v>
      </c>
    </row>
    <row r="9" spans="1:10" x14ac:dyDescent="0.25">
      <c r="A9">
        <v>300</v>
      </c>
      <c r="B9">
        <v>50</v>
      </c>
      <c r="C9">
        <f t="shared" si="0"/>
        <v>10.307764064044152</v>
      </c>
      <c r="D9" s="2">
        <v>306</v>
      </c>
      <c r="E9" s="7">
        <v>2000</v>
      </c>
      <c r="F9">
        <f t="shared" si="2"/>
        <v>1.7650000000000001</v>
      </c>
    </row>
    <row r="10" spans="1:10" x14ac:dyDescent="0.25">
      <c r="A10">
        <v>350</v>
      </c>
      <c r="B10">
        <v>100</v>
      </c>
      <c r="C10">
        <f t="shared" si="0"/>
        <v>14.508618128546908</v>
      </c>
      <c r="D10" s="2">
        <v>361</v>
      </c>
      <c r="E10" s="7">
        <v>2000</v>
      </c>
      <c r="F10">
        <f t="shared" si="2"/>
        <v>1.9024999999999999</v>
      </c>
    </row>
    <row r="11" spans="1:10" x14ac:dyDescent="0.25">
      <c r="A11">
        <v>400</v>
      </c>
      <c r="B11">
        <v>100</v>
      </c>
      <c r="C11">
        <f t="shared" si="0"/>
        <v>15.628499608087784</v>
      </c>
      <c r="D11" s="2">
        <v>410</v>
      </c>
      <c r="E11" s="7">
        <v>2000</v>
      </c>
      <c r="F11">
        <f t="shared" si="2"/>
        <v>2.0249999999999999</v>
      </c>
      <c r="G11" s="9"/>
    </row>
    <row r="12" spans="1:10" x14ac:dyDescent="0.25">
      <c r="A12">
        <v>450</v>
      </c>
      <c r="B12">
        <v>100</v>
      </c>
      <c r="C12">
        <f t="shared" si="0"/>
        <v>16.80773631397161</v>
      </c>
      <c r="D12" s="2">
        <v>461</v>
      </c>
      <c r="E12" s="7">
        <v>2000</v>
      </c>
      <c r="F12">
        <f t="shared" si="2"/>
        <v>2.1524999999999999</v>
      </c>
    </row>
    <row r="13" spans="1:10" x14ac:dyDescent="0.25">
      <c r="A13">
        <v>500</v>
      </c>
      <c r="B13">
        <v>100</v>
      </c>
      <c r="C13">
        <f t="shared" si="0"/>
        <v>18.034688796871432</v>
      </c>
      <c r="D13" s="2">
        <v>509</v>
      </c>
      <c r="E13" s="7">
        <v>2000</v>
      </c>
      <c r="F13">
        <f t="shared" si="2"/>
        <v>2.2725</v>
      </c>
    </row>
    <row r="14" spans="1:10" x14ac:dyDescent="0.25">
      <c r="A14">
        <v>550</v>
      </c>
      <c r="B14">
        <v>100</v>
      </c>
      <c r="C14">
        <f t="shared" si="0"/>
        <v>19.300259065618782</v>
      </c>
      <c r="D14" s="2">
        <v>560</v>
      </c>
      <c r="E14" s="7">
        <v>2000</v>
      </c>
      <c r="F14">
        <f t="shared" si="2"/>
        <v>2.4000000000000004</v>
      </c>
    </row>
    <row r="16" spans="1:10" x14ac:dyDescent="0.25">
      <c r="A16" s="1" t="s">
        <v>6</v>
      </c>
      <c r="B16" s="1"/>
      <c r="C16" s="1"/>
      <c r="D16" s="1"/>
      <c r="E16" s="1"/>
    </row>
    <row r="18" spans="1:13" x14ac:dyDescent="0.25">
      <c r="A18" s="3" t="s">
        <v>7</v>
      </c>
      <c r="H18" s="3" t="s">
        <v>8</v>
      </c>
    </row>
    <row r="19" spans="1:13" x14ac:dyDescent="0.25">
      <c r="J19" s="5"/>
    </row>
    <row r="20" spans="1:13" x14ac:dyDescent="0.25">
      <c r="A20" s="1" t="s">
        <v>9</v>
      </c>
      <c r="B20" s="1" t="s">
        <v>11</v>
      </c>
      <c r="C20" s="1" t="s">
        <v>4</v>
      </c>
      <c r="D20" s="4" t="s">
        <v>10</v>
      </c>
      <c r="E20" s="1" t="s">
        <v>11</v>
      </c>
      <c r="F20" s="1" t="s">
        <v>4</v>
      </c>
      <c r="H20" s="1" t="s">
        <v>9</v>
      </c>
      <c r="I20" s="1" t="s">
        <v>11</v>
      </c>
      <c r="J20" s="1" t="s">
        <v>4</v>
      </c>
      <c r="K20" s="4" t="s">
        <v>10</v>
      </c>
      <c r="L20" s="1" t="s">
        <v>11</v>
      </c>
      <c r="M20" s="1" t="s">
        <v>4</v>
      </c>
    </row>
    <row r="21" spans="1:13" x14ac:dyDescent="0.25">
      <c r="A21" s="5"/>
      <c r="B21" s="5"/>
      <c r="C21" s="5"/>
      <c r="D21" s="2"/>
      <c r="E21" s="5"/>
      <c r="F21" s="5"/>
      <c r="H21" s="5"/>
      <c r="I21" s="5"/>
      <c r="J21" s="5"/>
      <c r="K21" s="2"/>
      <c r="L21" s="5"/>
      <c r="M21" s="5"/>
    </row>
    <row r="22" spans="1:13" ht="14.25" customHeight="1" x14ac:dyDescent="0.25">
      <c r="A22">
        <v>50</v>
      </c>
      <c r="B22">
        <v>50</v>
      </c>
      <c r="C22">
        <f>SQRT((0.5)^2+(B22/10)^2+(0.03*A22)^2)</f>
        <v>5.2440442408507577</v>
      </c>
      <c r="D22" s="2">
        <v>5.0000000000000001E-3</v>
      </c>
      <c r="E22">
        <v>2</v>
      </c>
      <c r="F22">
        <f>0.0075*D22+ 0.001</f>
        <v>1.0375E-3</v>
      </c>
      <c r="H22">
        <v>400</v>
      </c>
      <c r="I22">
        <v>100</v>
      </c>
      <c r="J22">
        <f>SQRT((0.5)^2+(I22/10)^2+(0.03*H22)^2)</f>
        <v>15.628499608087784</v>
      </c>
      <c r="K22" s="2">
        <v>6.0000000000000001E-3</v>
      </c>
      <c r="L22" s="7">
        <v>2</v>
      </c>
      <c r="M22">
        <f>0.0025*K22+0.001</f>
        <v>1.0150000000000001E-3</v>
      </c>
    </row>
    <row r="23" spans="1:13" ht="14.25" customHeight="1" x14ac:dyDescent="0.25">
      <c r="A23">
        <v>60</v>
      </c>
      <c r="B23">
        <v>50</v>
      </c>
      <c r="C23">
        <f t="shared" ref="C23:C44" si="3">SQRT((0.5)^2+(B23/10)^2+(0.03*A23)^2)</f>
        <v>5.3376024580330066</v>
      </c>
      <c r="D23" s="2">
        <v>8.0000000000000002E-3</v>
      </c>
      <c r="E23" s="7">
        <v>2</v>
      </c>
      <c r="F23">
        <f t="shared" ref="F23:F44" si="4">0.0075*D23+ 0.001</f>
        <v>1.06E-3</v>
      </c>
      <c r="H23">
        <v>420</v>
      </c>
      <c r="I23">
        <v>100</v>
      </c>
      <c r="J23">
        <f t="shared" ref="J23:J35" si="5">SQRT((0.5)^2+(I23/10)^2+(0.03*H23)^2)</f>
        <v>16.093787621315251</v>
      </c>
      <c r="K23" s="8">
        <v>8.0000000000000002E-3</v>
      </c>
      <c r="L23" s="7">
        <v>2</v>
      </c>
      <c r="M23">
        <f t="shared" ref="M23:M33" si="6">0.0025*K23+0.001</f>
        <v>1.0200000000000001E-3</v>
      </c>
    </row>
    <row r="24" spans="1:13" ht="14.25" customHeight="1" x14ac:dyDescent="0.25">
      <c r="A24">
        <v>70</v>
      </c>
      <c r="B24">
        <v>50</v>
      </c>
      <c r="C24">
        <f t="shared" si="3"/>
        <v>5.4460995216760404</v>
      </c>
      <c r="D24" s="2">
        <v>0.01</v>
      </c>
      <c r="E24" s="7">
        <v>2</v>
      </c>
      <c r="F24">
        <f t="shared" si="4"/>
        <v>1.075E-3</v>
      </c>
      <c r="H24">
        <v>440</v>
      </c>
      <c r="I24">
        <v>100</v>
      </c>
      <c r="J24">
        <f t="shared" si="5"/>
        <v>16.567739737212197</v>
      </c>
      <c r="K24" s="8">
        <v>1.2999999999999999E-2</v>
      </c>
      <c r="L24" s="7">
        <v>2</v>
      </c>
      <c r="M24">
        <f t="shared" si="6"/>
        <v>1.0325E-3</v>
      </c>
    </row>
    <row r="25" spans="1:13" x14ac:dyDescent="0.25">
      <c r="A25">
        <v>75</v>
      </c>
      <c r="B25">
        <v>50</v>
      </c>
      <c r="C25">
        <f t="shared" si="3"/>
        <v>5.5056788863863098</v>
      </c>
      <c r="D25" s="2">
        <v>1.2E-2</v>
      </c>
      <c r="E25">
        <v>2</v>
      </c>
      <c r="F25">
        <f t="shared" si="4"/>
        <v>1.09E-3</v>
      </c>
      <c r="H25">
        <v>460</v>
      </c>
      <c r="I25">
        <v>100</v>
      </c>
      <c r="J25">
        <f t="shared" si="5"/>
        <v>17.049633427144407</v>
      </c>
      <c r="K25" s="2">
        <v>1.9E-2</v>
      </c>
      <c r="L25" s="7">
        <v>2</v>
      </c>
      <c r="M25">
        <f t="shared" si="6"/>
        <v>1.0475E-3</v>
      </c>
    </row>
    <row r="26" spans="1:13" x14ac:dyDescent="0.25">
      <c r="A26">
        <v>80</v>
      </c>
      <c r="B26">
        <v>50</v>
      </c>
      <c r="C26">
        <f t="shared" si="3"/>
        <v>5.5686623169303413</v>
      </c>
      <c r="D26">
        <v>1.4E-2</v>
      </c>
      <c r="E26">
        <v>2</v>
      </c>
      <c r="F26">
        <f t="shared" si="4"/>
        <v>1.1050000000000001E-3</v>
      </c>
      <c r="H26">
        <v>480</v>
      </c>
      <c r="I26">
        <v>100</v>
      </c>
      <c r="J26">
        <f t="shared" si="5"/>
        <v>17.538814099020492</v>
      </c>
      <c r="K26" s="2">
        <v>0.03</v>
      </c>
      <c r="L26" s="7">
        <v>2</v>
      </c>
      <c r="M26">
        <f t="shared" si="6"/>
        <v>1.075E-3</v>
      </c>
    </row>
    <row r="27" spans="1:13" x14ac:dyDescent="0.25">
      <c r="A27">
        <v>90</v>
      </c>
      <c r="B27">
        <v>50</v>
      </c>
      <c r="C27">
        <f t="shared" si="3"/>
        <v>5.7043842787806645</v>
      </c>
      <c r="D27">
        <v>1.7999999999999999E-2</v>
      </c>
      <c r="E27">
        <v>2</v>
      </c>
      <c r="F27">
        <f t="shared" si="4"/>
        <v>1.1349999999999999E-3</v>
      </c>
      <c r="H27">
        <v>500</v>
      </c>
      <c r="I27">
        <v>100</v>
      </c>
      <c r="J27">
        <f t="shared" si="5"/>
        <v>18.034688796871432</v>
      </c>
      <c r="K27" s="2">
        <v>4.2000000000000003E-2</v>
      </c>
      <c r="L27" s="7">
        <v>2</v>
      </c>
      <c r="M27">
        <f t="shared" si="6"/>
        <v>1.1050000000000001E-3</v>
      </c>
    </row>
    <row r="28" spans="1:13" x14ac:dyDescent="0.25">
      <c r="A28">
        <v>100</v>
      </c>
      <c r="B28">
        <v>50</v>
      </c>
      <c r="C28">
        <f t="shared" si="3"/>
        <v>5.8523499553598128</v>
      </c>
      <c r="D28" s="2">
        <v>2.5000000000000001E-2</v>
      </c>
      <c r="E28">
        <v>2</v>
      </c>
      <c r="F28">
        <f t="shared" si="4"/>
        <v>1.1875E-3</v>
      </c>
      <c r="H28">
        <v>520</v>
      </c>
      <c r="I28">
        <v>100</v>
      </c>
      <c r="J28">
        <f t="shared" si="5"/>
        <v>18.536720314014559</v>
      </c>
      <c r="K28" s="8">
        <v>6.9000000000000006E-2</v>
      </c>
      <c r="L28" s="7">
        <v>2</v>
      </c>
      <c r="M28">
        <f t="shared" si="6"/>
        <v>1.1724999999999999E-3</v>
      </c>
    </row>
    <row r="29" spans="1:13" x14ac:dyDescent="0.25">
      <c r="A29">
        <v>110</v>
      </c>
      <c r="B29">
        <v>50</v>
      </c>
      <c r="C29">
        <f t="shared" si="3"/>
        <v>6.0116553460756545</v>
      </c>
      <c r="D29" s="7">
        <v>3.2000000000000001E-2</v>
      </c>
      <c r="E29" s="7">
        <v>2</v>
      </c>
      <c r="F29">
        <f t="shared" si="4"/>
        <v>1.24E-3</v>
      </c>
      <c r="H29">
        <v>540</v>
      </c>
      <c r="I29">
        <v>100</v>
      </c>
      <c r="J29">
        <f t="shared" si="5"/>
        <v>19.044421755464249</v>
      </c>
      <c r="K29" s="8">
        <v>0.10100000000000001</v>
      </c>
      <c r="L29" s="7">
        <v>2</v>
      </c>
      <c r="M29">
        <f t="shared" si="6"/>
        <v>1.2525000000000001E-3</v>
      </c>
    </row>
    <row r="30" spans="1:13" x14ac:dyDescent="0.25">
      <c r="A30">
        <v>120</v>
      </c>
      <c r="B30">
        <v>50</v>
      </c>
      <c r="C30">
        <f t="shared" si="3"/>
        <v>6.181423784210236</v>
      </c>
      <c r="D30" s="7">
        <v>4.2000000000000003E-2</v>
      </c>
      <c r="E30" s="7">
        <v>2</v>
      </c>
      <c r="F30">
        <f t="shared" si="4"/>
        <v>1.315E-3</v>
      </c>
      <c r="H30">
        <v>560</v>
      </c>
      <c r="I30">
        <v>100</v>
      </c>
      <c r="J30">
        <f t="shared" si="5"/>
        <v>19.557351558940695</v>
      </c>
      <c r="K30" s="8">
        <v>0.159</v>
      </c>
      <c r="L30" s="7">
        <v>2</v>
      </c>
      <c r="M30">
        <f t="shared" si="6"/>
        <v>1.3975000000000001E-3</v>
      </c>
    </row>
    <row r="31" spans="1:13" x14ac:dyDescent="0.25">
      <c r="A31">
        <v>125</v>
      </c>
      <c r="B31">
        <v>50</v>
      </c>
      <c r="C31">
        <f t="shared" si="3"/>
        <v>6.2699681019922267</v>
      </c>
      <c r="D31" s="2">
        <v>4.5999999999999999E-2</v>
      </c>
      <c r="E31" s="7">
        <v>2</v>
      </c>
      <c r="F31">
        <f t="shared" si="4"/>
        <v>1.3450000000000001E-3</v>
      </c>
      <c r="H31">
        <v>580</v>
      </c>
      <c r="I31">
        <v>100</v>
      </c>
      <c r="J31">
        <f t="shared" si="5"/>
        <v>20.075108966080357</v>
      </c>
      <c r="K31" s="8">
        <v>0.24099999999999999</v>
      </c>
      <c r="L31" s="7">
        <v>2</v>
      </c>
      <c r="M31">
        <f t="shared" si="6"/>
        <v>1.6025E-3</v>
      </c>
    </row>
    <row r="32" spans="1:13" x14ac:dyDescent="0.25">
      <c r="A32">
        <v>130</v>
      </c>
      <c r="B32">
        <v>50</v>
      </c>
      <c r="C32">
        <f t="shared" si="3"/>
        <v>6.3608175575157002</v>
      </c>
      <c r="D32" s="7">
        <v>5.3999999999999999E-2</v>
      </c>
      <c r="E32" s="7">
        <v>2</v>
      </c>
      <c r="F32">
        <f t="shared" si="4"/>
        <v>1.405E-3</v>
      </c>
      <c r="H32">
        <v>600</v>
      </c>
      <c r="I32">
        <v>100</v>
      </c>
      <c r="J32">
        <f t="shared" si="5"/>
        <v>20.59732992404598</v>
      </c>
      <c r="K32" s="2">
        <v>0.375</v>
      </c>
      <c r="L32" s="7">
        <v>2</v>
      </c>
      <c r="M32">
        <f t="shared" si="6"/>
        <v>1.9375E-3</v>
      </c>
    </row>
    <row r="33" spans="1:13" x14ac:dyDescent="0.25">
      <c r="A33">
        <v>140</v>
      </c>
      <c r="B33">
        <v>50</v>
      </c>
      <c r="C33">
        <f t="shared" si="3"/>
        <v>6.5490457320131767</v>
      </c>
      <c r="D33" s="7">
        <v>6.6000000000000003E-2</v>
      </c>
      <c r="E33" s="7">
        <v>2</v>
      </c>
      <c r="F33">
        <f t="shared" si="4"/>
        <v>1.495E-3</v>
      </c>
      <c r="H33">
        <v>640</v>
      </c>
      <c r="I33">
        <v>200</v>
      </c>
      <c r="J33">
        <f t="shared" si="5"/>
        <v>27.728865826066524</v>
      </c>
      <c r="K33" s="2">
        <v>0.61099999999999999</v>
      </c>
      <c r="L33" s="7">
        <v>2</v>
      </c>
      <c r="M33">
        <f t="shared" si="6"/>
        <v>2.5275000000000002E-3</v>
      </c>
    </row>
    <row r="34" spans="1:13" x14ac:dyDescent="0.25">
      <c r="A34">
        <v>150</v>
      </c>
      <c r="B34">
        <v>50</v>
      </c>
      <c r="C34">
        <f t="shared" si="3"/>
        <v>6.7453687816160208</v>
      </c>
      <c r="D34" s="2">
        <v>8.4000000000000005E-2</v>
      </c>
      <c r="E34" s="7">
        <v>2</v>
      </c>
      <c r="F34">
        <f t="shared" si="4"/>
        <v>1.6299999999999999E-3</v>
      </c>
      <c r="H34">
        <v>720</v>
      </c>
      <c r="I34">
        <v>200</v>
      </c>
      <c r="J34">
        <f t="shared" si="5"/>
        <v>29.441637182738326</v>
      </c>
      <c r="K34" s="2">
        <v>2.02</v>
      </c>
      <c r="L34">
        <v>20</v>
      </c>
      <c r="M34">
        <f>0.0025*K34+0.01</f>
        <v>1.5050000000000001E-2</v>
      </c>
    </row>
    <row r="35" spans="1:13" x14ac:dyDescent="0.25">
      <c r="A35">
        <v>160</v>
      </c>
      <c r="B35">
        <v>50</v>
      </c>
      <c r="C35">
        <f t="shared" si="3"/>
        <v>6.9491006612366757</v>
      </c>
      <c r="D35" s="7">
        <v>0.10100000000000001</v>
      </c>
      <c r="E35" s="7">
        <v>2</v>
      </c>
      <c r="F35">
        <f t="shared" si="4"/>
        <v>1.7574999999999999E-3</v>
      </c>
      <c r="H35">
        <v>760</v>
      </c>
      <c r="I35">
        <v>200</v>
      </c>
      <c r="J35">
        <f t="shared" si="5"/>
        <v>30.332985345989275</v>
      </c>
      <c r="K35" s="2">
        <v>5.72</v>
      </c>
      <c r="L35">
        <v>20</v>
      </c>
      <c r="M35">
        <f>0.0025*K35+0.01</f>
        <v>2.4300000000000002E-2</v>
      </c>
    </row>
    <row r="36" spans="1:13" x14ac:dyDescent="0.25">
      <c r="A36">
        <v>170</v>
      </c>
      <c r="B36">
        <v>50</v>
      </c>
      <c r="C36">
        <f t="shared" si="3"/>
        <v>7.1596089278674988</v>
      </c>
      <c r="D36" s="7">
        <v>0.126</v>
      </c>
      <c r="E36" s="7">
        <v>2</v>
      </c>
      <c r="F36">
        <f t="shared" si="4"/>
        <v>1.9450000000000001E-3</v>
      </c>
    </row>
    <row r="37" spans="1:13" x14ac:dyDescent="0.25">
      <c r="A37">
        <v>180</v>
      </c>
      <c r="B37">
        <v>50</v>
      </c>
      <c r="C37">
        <f t="shared" si="3"/>
        <v>7.37631344236401</v>
      </c>
      <c r="D37" s="7">
        <v>0.152</v>
      </c>
      <c r="E37" s="7">
        <v>2</v>
      </c>
      <c r="F37">
        <f t="shared" si="4"/>
        <v>2.14E-3</v>
      </c>
    </row>
    <row r="38" spans="1:13" x14ac:dyDescent="0.25">
      <c r="A38">
        <v>175</v>
      </c>
      <c r="B38">
        <v>50</v>
      </c>
      <c r="C38">
        <f t="shared" si="3"/>
        <v>7.2672209268743169</v>
      </c>
      <c r="D38" s="2">
        <v>0.14000000000000001</v>
      </c>
      <c r="E38" s="7">
        <v>2</v>
      </c>
      <c r="F38">
        <f t="shared" si="4"/>
        <v>2.0500000000000002E-3</v>
      </c>
    </row>
    <row r="39" spans="1:13" x14ac:dyDescent="0.25">
      <c r="A39">
        <v>190</v>
      </c>
      <c r="B39">
        <v>50</v>
      </c>
      <c r="C39">
        <f t="shared" si="3"/>
        <v>7.5986840966051483</v>
      </c>
      <c r="D39" s="7">
        <v>0.189</v>
      </c>
      <c r="E39" s="7">
        <v>2</v>
      </c>
      <c r="F39">
        <f t="shared" si="4"/>
        <v>2.4174999999999999E-3</v>
      </c>
    </row>
    <row r="40" spans="1:13" x14ac:dyDescent="0.25">
      <c r="A40">
        <v>200</v>
      </c>
      <c r="B40">
        <v>50</v>
      </c>
      <c r="C40">
        <f t="shared" si="3"/>
        <v>7.8262379212492643</v>
      </c>
      <c r="D40" s="2">
        <v>0.23400000000000001</v>
      </c>
      <c r="E40" s="7">
        <v>2</v>
      </c>
      <c r="F40">
        <f t="shared" si="4"/>
        <v>2.7550000000000001E-3</v>
      </c>
      <c r="K40" s="2"/>
      <c r="L40" s="7"/>
    </row>
    <row r="41" spans="1:13" x14ac:dyDescent="0.25">
      <c r="A41">
        <v>225</v>
      </c>
      <c r="B41">
        <v>50</v>
      </c>
      <c r="C41">
        <f t="shared" si="3"/>
        <v>8.4150163398534179</v>
      </c>
      <c r="D41" s="2">
        <v>0.35899999999999999</v>
      </c>
      <c r="E41" s="7">
        <v>2</v>
      </c>
      <c r="F41">
        <f t="shared" si="4"/>
        <v>3.6924999999999996E-3</v>
      </c>
    </row>
    <row r="42" spans="1:13" x14ac:dyDescent="0.25">
      <c r="A42">
        <v>250</v>
      </c>
      <c r="B42">
        <v>50</v>
      </c>
      <c r="C42">
        <f t="shared" si="3"/>
        <v>9.0277350426338945</v>
      </c>
      <c r="D42" s="2">
        <v>0.58499999999999996</v>
      </c>
      <c r="E42">
        <v>2</v>
      </c>
      <c r="F42">
        <f t="shared" si="4"/>
        <v>5.3874999999999999E-3</v>
      </c>
    </row>
    <row r="43" spans="1:13" x14ac:dyDescent="0.25">
      <c r="A43">
        <v>275</v>
      </c>
      <c r="B43">
        <v>50</v>
      </c>
      <c r="C43">
        <f t="shared" si="3"/>
        <v>9.6598395431808282</v>
      </c>
      <c r="D43" s="8">
        <v>0.89</v>
      </c>
      <c r="E43" s="7">
        <v>2</v>
      </c>
      <c r="F43">
        <f t="shared" si="4"/>
        <v>7.6749999999999995E-3</v>
      </c>
    </row>
    <row r="44" spans="1:13" x14ac:dyDescent="0.25">
      <c r="A44">
        <v>300</v>
      </c>
      <c r="B44">
        <v>50</v>
      </c>
      <c r="C44">
        <f t="shared" si="3"/>
        <v>10.307764064044152</v>
      </c>
      <c r="D44" s="2">
        <v>1.3620000000000001</v>
      </c>
      <c r="E44">
        <v>2</v>
      </c>
      <c r="F44">
        <f t="shared" si="4"/>
        <v>1.1214999999999999E-2</v>
      </c>
    </row>
    <row r="45" spans="1:13" x14ac:dyDescent="0.25">
      <c r="D45" s="2"/>
    </row>
    <row r="46" spans="1:13" x14ac:dyDescent="0.25">
      <c r="D46" s="2"/>
    </row>
  </sheetData>
  <sortState xmlns:xlrd2="http://schemas.microsoft.com/office/spreadsheetml/2017/richdata2" ref="H22:M35">
    <sortCondition ref="H22:H35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Postacchini</dc:creator>
  <cp:keywords/>
  <dc:description/>
  <cp:lastModifiedBy>Giovanni Postacchini</cp:lastModifiedBy>
  <cp:revision/>
  <dcterms:created xsi:type="dcterms:W3CDTF">2015-06-05T18:17:20Z</dcterms:created>
  <dcterms:modified xsi:type="dcterms:W3CDTF">2021-11-26T17:01:40Z</dcterms:modified>
  <cp:category/>
  <cp:contentStatus/>
</cp:coreProperties>
</file>