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yocju\Desktop\"/>
    </mc:Choice>
  </mc:AlternateContent>
  <xr:revisionPtr revIDLastSave="0" documentId="8_{2C7902EE-952E-43C3-B76F-D96C996FB943}" xr6:coauthVersionLast="47" xr6:coauthVersionMax="47" xr10:uidLastSave="{00000000-0000-0000-0000-000000000000}"/>
  <bookViews>
    <workbookView xWindow="2070" yWindow="705" windowWidth="25095" windowHeight="13620" xr2:uid="{00000000-000D-0000-FFFF-FFFF00000000}"/>
  </bookViews>
  <sheets>
    <sheet name="Fuentes de Costos del Proyecto" sheetId="1" r:id="rId1"/>
    <sheet name="Costos a lo largo del tiempo" sheetId="2" r:id="rId2"/>
    <sheet name="Costos por Sprint" sheetId="3" r:id="rId3"/>
    <sheet name="Costo Acumulado del Proyecto" sheetId="4" r:id="rId4"/>
    <sheet name="Hoja de Datos" sheetId="5" r:id="rId5"/>
  </sheets>
  <definedNames>
    <definedName name="_ftn1" localSheetId="0">'Fuentes de Costos del Proyecto'!$B$55</definedName>
    <definedName name="_ftnref1" localSheetId="0">'Fuentes de Costos del Proyecto'!$B$4</definedName>
  </definedNames>
  <calcPr calcId="191029"/>
  <extLst>
    <ext uri="GoogleSheetsCustomDataVersion2">
      <go:sheetsCustomData xmlns:go="http://customooxmlschemas.google.com/" r:id="rId9" roundtripDataChecksum="nLU4UD59emeg7ElFrCwRYd+tI9PHOcPn81OotecuGww="/>
    </ext>
  </extLst>
</workbook>
</file>

<file path=xl/calcChain.xml><?xml version="1.0" encoding="utf-8"?>
<calcChain xmlns="http://schemas.openxmlformats.org/spreadsheetml/2006/main">
  <c r="I29" i="1" l="1"/>
  <c r="I21" i="1"/>
  <c r="I22" i="1"/>
  <c r="I23" i="1"/>
  <c r="I24" i="1"/>
  <c r="I20" i="1"/>
  <c r="H40" i="1"/>
  <c r="H41" i="1"/>
  <c r="I41" i="1" s="1"/>
  <c r="H42" i="1"/>
  <c r="H43" i="1"/>
  <c r="H44" i="1"/>
  <c r="H45" i="1"/>
  <c r="H39" i="1"/>
  <c r="H36" i="1"/>
  <c r="I36" i="1" s="1"/>
  <c r="H35" i="1"/>
  <c r="I35" i="1" s="1"/>
  <c r="H34" i="1"/>
  <c r="I34" i="1" s="1"/>
  <c r="H33" i="1"/>
  <c r="I33" i="1" s="1"/>
  <c r="H32" i="1"/>
  <c r="H37" i="1" s="1"/>
  <c r="H31" i="1"/>
  <c r="I31" i="1" s="1"/>
  <c r="H25" i="1"/>
  <c r="H26" i="1"/>
  <c r="H27" i="1"/>
  <c r="H28" i="1"/>
  <c r="I28" i="1" s="1"/>
  <c r="H20" i="1"/>
  <c r="H14" i="1"/>
  <c r="I14" i="1" s="1"/>
  <c r="H15" i="1"/>
  <c r="I15" i="1" s="1"/>
  <c r="H16" i="1"/>
  <c r="I16" i="1" s="1"/>
  <c r="H17" i="1"/>
  <c r="I17" i="1" s="1"/>
  <c r="H13" i="1"/>
  <c r="I13" i="1" s="1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C48" i="3"/>
  <c r="C49" i="3" s="1"/>
  <c r="C40" i="3"/>
  <c r="C32" i="3"/>
  <c r="C24" i="3"/>
  <c r="C16" i="3"/>
  <c r="B4" i="3"/>
  <c r="B3" i="3"/>
  <c r="C48" i="2"/>
  <c r="C40" i="2"/>
  <c r="C32" i="2"/>
  <c r="C49" i="2" s="1"/>
  <c r="C24" i="2"/>
  <c r="C16" i="2"/>
  <c r="B4" i="2"/>
  <c r="B3" i="2"/>
  <c r="I50" i="1"/>
  <c r="I48" i="1"/>
  <c r="I47" i="1"/>
  <c r="G46" i="1"/>
  <c r="F46" i="1"/>
  <c r="D46" i="1"/>
  <c r="I45" i="1"/>
  <c r="I44" i="1"/>
  <c r="I43" i="1"/>
  <c r="I42" i="1"/>
  <c r="I39" i="1"/>
  <c r="G37" i="1"/>
  <c r="F37" i="1"/>
  <c r="D37" i="1"/>
  <c r="G29" i="1"/>
  <c r="F29" i="1"/>
  <c r="D29" i="1"/>
  <c r="I27" i="1"/>
  <c r="I26" i="1"/>
  <c r="I25" i="1"/>
  <c r="G18" i="1"/>
  <c r="F18" i="1"/>
  <c r="D18" i="1"/>
  <c r="H29" i="1" l="1"/>
  <c r="H49" i="1" s="1"/>
  <c r="H51" i="1" s="1"/>
  <c r="I32" i="1"/>
  <c r="H46" i="1"/>
  <c r="I40" i="1"/>
  <c r="I46" i="1" s="1"/>
  <c r="H18" i="1"/>
  <c r="I37" i="1"/>
  <c r="G49" i="1"/>
  <c r="G51" i="1" s="1"/>
  <c r="F49" i="1"/>
  <c r="F51" i="1" s="1"/>
  <c r="I18" i="1"/>
  <c r="D49" i="1"/>
  <c r="D51" i="1" s="1"/>
  <c r="I49" i="1" l="1"/>
  <c r="I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ID#AAABgOl3jHo
.    (2025-04-24 22:43:49)
Lista de supuestos para costos, según corresponda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OktJtPtRv2cdqqNjwGWRaH0v+vA=="/>
    </ext>
  </extLst>
</comments>
</file>

<file path=xl/sharedStrings.xml><?xml version="1.0" encoding="utf-8"?>
<sst xmlns="http://schemas.openxmlformats.org/spreadsheetml/2006/main" count="121" uniqueCount="96">
  <si>
    <t>Fuentes de Costo del Proyecto</t>
  </si>
  <si>
    <t xml:space="preserve">Nombre del Proyecto: </t>
  </si>
  <si>
    <t>Gerente del Proyecto:</t>
  </si>
  <si>
    <r>
      <rPr>
        <b/>
        <i/>
        <sz val="10"/>
        <color theme="1"/>
        <rFont val="Arial"/>
      </rPr>
      <t xml:space="preserve">Instrucciones:
</t>
    </r>
    <r>
      <rPr>
        <i/>
        <sz val="10"/>
        <color theme="1"/>
        <rFont val="Arial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</si>
  <si>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</si>
  <si>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</si>
  <si>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</si>
  <si>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</si>
  <si>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</si>
  <si>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</si>
  <si>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</si>
  <si>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</si>
  <si>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</si>
  <si>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</si>
  <si>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del proyecto</t>
  </si>
  <si>
    <t>Declaración de la visión del proyecto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</si>
  <si>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</si>
  <si>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</si>
  <si>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</si>
  <si>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</si>
  <si>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</si>
  <si>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</si>
  <si>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</si>
  <si>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</si>
  <si>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</si>
  <si>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</si>
  <si>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</si>
  <si>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</si>
  <si>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</si>
  <si>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</si>
  <si>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</si>
  <si>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</si>
  <si>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</si>
  <si>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</si>
  <si>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</si>
  <si>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</si>
  <si>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</si>
  <si>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</si>
  <si>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</si>
  <si>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</si>
  <si>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</si>
  <si>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</si>
  <si>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</si>
  <si>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</si>
  <si>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</si>
  <si>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</si>
  <si>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</si>
  <si>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</si>
  <si>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</si>
  <si>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</si>
  <si>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</si>
  <si>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</si>
  <si>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</si>
  <si>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</si>
  <si>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</si>
  <si>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</si>
  <si>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Planificación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</si>
  <si>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</si>
  <si>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</si>
  <si>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</si>
  <si>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</si>
  <si>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</si>
  <si>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</si>
  <si>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</t>
  </si>
  <si>
    <t>Sprint 2</t>
  </si>
  <si>
    <t>Sprint 3</t>
  </si>
  <si>
    <t>Sprint 4</t>
  </si>
  <si>
    <t>Sprint 5</t>
  </si>
  <si>
    <t>Costo Acumulado del Proyecto</t>
  </si>
  <si>
    <r>
      <rPr>
        <b/>
        <i/>
        <sz val="9"/>
        <color theme="1"/>
        <rFont val="Arial"/>
      </rPr>
      <t>Instructions:</t>
    </r>
    <r>
      <rPr>
        <i/>
        <sz val="9"/>
        <color theme="1"/>
        <rFont val="Arial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</si>
  <si>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</si>
  <si>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</si>
  <si>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</si>
  <si>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</si>
  <si>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</si>
  <si>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</si>
  <si>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</si>
  <si>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</si>
  <si>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b/>
        <i/>
        <sz val="10"/>
        <color theme="1"/>
        <rFont val="Arial"/>
      </rPr>
      <t>Instrucciones:</t>
    </r>
    <r>
      <rPr>
        <i/>
        <sz val="10"/>
        <color theme="1"/>
        <rFont val="Arial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</si>
  <si>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</si>
  <si>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</si>
  <si>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</si>
  <si>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</si>
  <si>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i/>
        <sz val="10"/>
        <color theme="1"/>
        <rFont val="Arial"/>
      </rPr>
      <t>&gt;</t>
    </r>
    <r>
      <rPr>
        <i/>
        <sz val="10"/>
        <color theme="1"/>
        <rFont val="Arial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</si>
  <si>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</si>
  <si>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</si>
  <si>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</si>
  <si>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</si>
  <si>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</si>
  <si>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</si>
  <si>
    <t>YERALD CRISTHIAN SINCHE ALVARADO</t>
  </si>
  <si>
    <t>Plataforma De Gestión De Proyectos Colaborativos Con Integración De Inteligencia Artificial</t>
  </si>
  <si>
    <t>Desarrollo de Sprint 0</t>
  </si>
  <si>
    <t>Desarrollo de Sprint 1</t>
  </si>
  <si>
    <t>Desarrollo de Sprint 2</t>
  </si>
  <si>
    <t>Desarrollo de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</si>
</sst>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  <numFmt numFmtId="168" formatCode="&quot;$&quot;#,##0.0_);\(&quot;$&quot;#,##0.0\)"/>
  </numFmts>
  <fonts count="2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rgb="FFFFFFFF"/>
      <name val="Arial"/>
    </font>
    <font>
      <sz val="10"/>
      <name val="Arial"/>
    </font>
    <font>
      <b/>
      <sz val="12"/>
      <color theme="1"/>
      <name val="Arial"/>
    </font>
    <font>
      <sz val="12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9"/>
      <color theme="1"/>
      <name val="Arial"/>
    </font>
    <font>
      <i/>
      <sz val="9"/>
      <color theme="1"/>
      <name val="Arial"/>
    </font>
    <font>
      <sz val="10"/>
      <color rgb="FF000000"/>
      <name val="Arial"/>
    </font>
    <font>
      <sz val="9"/>
      <color theme="1"/>
      <name val="Noto Sans Symbols"/>
    </font>
    <font>
      <sz val="12"/>
      <color theme="1"/>
      <name val="Times New Roman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3" borderId="4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5" borderId="23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37" fontId="1" fillId="0" borderId="5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/>
    </xf>
    <xf numFmtId="0" fontId="1" fillId="7" borderId="5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vertical="center" wrapText="1"/>
    </xf>
    <xf numFmtId="37" fontId="2" fillId="7" borderId="5" xfId="0" applyNumberFormat="1" applyFont="1" applyFill="1" applyBorder="1" applyAlignment="1">
      <alignment horizontal="center" vertical="center" wrapText="1"/>
    </xf>
    <xf numFmtId="164" fontId="9" fillId="7" borderId="5" xfId="0" applyNumberFormat="1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2" fillId="7" borderId="5" xfId="0" applyNumberFormat="1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left" vertical="center" wrapText="1"/>
    </xf>
    <xf numFmtId="165" fontId="2" fillId="5" borderId="27" xfId="0" applyNumberFormat="1" applyFont="1" applyFill="1" applyBorder="1" applyAlignment="1">
      <alignment horizontal="center" vertical="center" wrapText="1"/>
    </xf>
    <xf numFmtId="164" fontId="9" fillId="5" borderId="27" xfId="0" applyNumberFormat="1" applyFont="1" applyFill="1" applyBorder="1" applyAlignment="1">
      <alignment horizontal="center" vertical="center" wrapText="1"/>
    </xf>
    <xf numFmtId="164" fontId="9" fillId="5" borderId="28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/>
    </xf>
    <xf numFmtId="165" fontId="2" fillId="7" borderId="5" xfId="0" applyNumberFormat="1" applyFont="1" applyFill="1" applyBorder="1" applyAlignment="1">
      <alignment horizontal="center"/>
    </xf>
    <xf numFmtId="164" fontId="9" fillId="7" borderId="5" xfId="0" applyNumberFormat="1" applyFont="1" applyFill="1" applyBorder="1" applyAlignment="1">
      <alignment horizontal="center"/>
    </xf>
    <xf numFmtId="165" fontId="1" fillId="0" borderId="22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left" vertical="center" wrapText="1"/>
    </xf>
    <xf numFmtId="165" fontId="1" fillId="4" borderId="5" xfId="0" applyNumberFormat="1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49" fontId="1" fillId="4" borderId="31" xfId="0" applyNumberFormat="1" applyFont="1" applyFill="1" applyBorder="1" applyAlignment="1">
      <alignment vertical="center" wrapText="1"/>
    </xf>
    <xf numFmtId="165" fontId="2" fillId="8" borderId="5" xfId="0" applyNumberFormat="1" applyFont="1" applyFill="1" applyBorder="1" applyAlignment="1">
      <alignment horizontal="center" vertical="center" wrapText="1"/>
    </xf>
    <xf numFmtId="164" fontId="9" fillId="8" borderId="5" xfId="0" applyNumberFormat="1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2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15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7" fillId="7" borderId="5" xfId="0" applyFont="1" applyFill="1" applyBorder="1" applyAlignment="1">
      <alignment horizontal="right" vertical="center" wrapText="1"/>
    </xf>
    <xf numFmtId="166" fontId="14" fillId="7" borderId="5" xfId="0" applyNumberFormat="1" applyFont="1" applyFill="1" applyBorder="1" applyAlignment="1">
      <alignment horizontal="center" vertical="center" wrapText="1"/>
    </xf>
    <xf numFmtId="167" fontId="14" fillId="9" borderId="5" xfId="0" applyNumberFormat="1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 wrapText="1"/>
    </xf>
    <xf numFmtId="166" fontId="14" fillId="3" borderId="5" xfId="0" applyNumberFormat="1" applyFont="1" applyFill="1" applyBorder="1" applyAlignment="1">
      <alignment horizontal="center" vertical="center" wrapText="1"/>
    </xf>
    <xf numFmtId="167" fontId="14" fillId="10" borderId="5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" fontId="1" fillId="0" borderId="38" xfId="0" applyNumberFormat="1" applyFont="1" applyBorder="1"/>
    <xf numFmtId="164" fontId="1" fillId="0" borderId="39" xfId="0" applyNumberFormat="1" applyFont="1" applyBorder="1"/>
    <xf numFmtId="164" fontId="1" fillId="7" borderId="39" xfId="0" applyNumberFormat="1" applyFont="1" applyFill="1" applyBorder="1"/>
    <xf numFmtId="164" fontId="1" fillId="7" borderId="40" xfId="0" applyNumberFormat="1" applyFont="1" applyFill="1" applyBorder="1"/>
    <xf numFmtId="1" fontId="1" fillId="0" borderId="41" xfId="0" applyNumberFormat="1" applyFont="1" applyBorder="1"/>
    <xf numFmtId="164" fontId="1" fillId="0" borderId="42" xfId="0" applyNumberFormat="1" applyFont="1" applyBorder="1"/>
    <xf numFmtId="164" fontId="1" fillId="7" borderId="42" xfId="0" applyNumberFormat="1" applyFont="1" applyFill="1" applyBorder="1"/>
    <xf numFmtId="164" fontId="1" fillId="7" borderId="43" xfId="0" applyNumberFormat="1" applyFont="1" applyFill="1" applyBorder="1"/>
    <xf numFmtId="168" fontId="10" fillId="0" borderId="5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6" fillId="2" borderId="6" xfId="0" applyFont="1" applyFill="1" applyBorder="1" applyAlignment="1">
      <alignment horizontal="center" vertical="top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0" xfId="0"/>
    <xf numFmtId="0" fontId="4" fillId="0" borderId="11" xfId="0" applyFont="1" applyBorder="1"/>
    <xf numFmtId="0" fontId="5" fillId="2" borderId="12" xfId="0" applyFont="1" applyFill="1" applyBorder="1" applyAlignment="1">
      <alignment horizontal="center" vertical="top"/>
    </xf>
    <xf numFmtId="0" fontId="4" fillId="0" borderId="13" xfId="0" applyFont="1" applyBorder="1"/>
    <xf numFmtId="0" fontId="4" fillId="0" borderId="14" xfId="0" applyFont="1" applyBorder="1"/>
    <xf numFmtId="0" fontId="7" fillId="4" borderId="15" xfId="0" applyFont="1" applyFill="1" applyBorder="1" applyAlignment="1">
      <alignment horizontal="left" vertical="top" wrapText="1"/>
    </xf>
    <xf numFmtId="0" fontId="4" fillId="0" borderId="16" xfId="0" applyFont="1" applyBorder="1"/>
    <xf numFmtId="0" fontId="4" fillId="0" borderId="17" xfId="0" applyFont="1" applyBorder="1"/>
    <xf numFmtId="0" fontId="8" fillId="4" borderId="15" xfId="0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left"/>
    </xf>
    <xf numFmtId="0" fontId="2" fillId="8" borderId="15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horizontal="right" vertical="center" wrapText="1"/>
    </xf>
    <xf numFmtId="0" fontId="7" fillId="8" borderId="15" xfId="0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center" vertical="top" wrapText="1"/>
    </xf>
    <xf numFmtId="49" fontId="2" fillId="3" borderId="18" xfId="0" applyNumberFormat="1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49" fontId="2" fillId="3" borderId="9" xfId="0" applyNumberFormat="1" applyFont="1" applyFill="1" applyBorder="1" applyAlignment="1">
      <alignment horizontal="center" wrapText="1"/>
    </xf>
    <xf numFmtId="0" fontId="4" fillId="0" borderId="22" xfId="0" applyFont="1" applyBorder="1"/>
    <xf numFmtId="0" fontId="1" fillId="0" borderId="26" xfId="0" applyFont="1" applyBorder="1" applyAlignment="1">
      <alignment horizontal="center"/>
    </xf>
    <xf numFmtId="0" fontId="4" fillId="0" borderId="26" xfId="0" applyFont="1" applyBorder="1"/>
    <xf numFmtId="0" fontId="6" fillId="9" borderId="32" xfId="0" applyFont="1" applyFill="1" applyBorder="1" applyAlignment="1">
      <alignment horizontal="left"/>
    </xf>
    <xf numFmtId="0" fontId="6" fillId="2" borderId="33" xfId="0" applyFont="1" applyFill="1" applyBorder="1" applyAlignment="1">
      <alignment horizontal="center" vertical="top"/>
    </xf>
    <xf numFmtId="0" fontId="4" fillId="0" borderId="34" xfId="0" applyFont="1" applyBorder="1"/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15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3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C-4F16-BB74-869281387AFB}"/>
            </c:ext>
          </c:extLst>
        </c:ser>
        <c:ser>
          <c:idx val="1"/>
          <c:order val="1"/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C-4F16-BB74-86928138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33237"/>
        <c:axId val="1405797264"/>
      </c:lineChart>
      <c:catAx>
        <c:axId val="150463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405797264"/>
        <c:crosses val="autoZero"/>
        <c:auto val="1"/>
        <c:lblAlgn val="ctr"/>
        <c:lblOffset val="100"/>
        <c:noMultiLvlLbl val="1"/>
      </c:catAx>
      <c:valAx>
        <c:axId val="140579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&quot;$&quot;#,##0_);\(&quot;$&quot;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504633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15</xdr:row>
      <xdr:rowOff>0</xdr:rowOff>
    </xdr:from>
    <xdr:ext cx="6486525" cy="2809875"/>
    <xdr:graphicFrame macro="">
      <xdr:nvGraphicFramePr>
        <xdr:cNvPr id="1055503290" name="Chart 1" descr="Chart 0">
          <a:extLst>
            <a:ext uri="{FF2B5EF4-FFF2-40B4-BE49-F238E27FC236}">
              <a16:creationId xmlns:a16="http://schemas.microsoft.com/office/drawing/2014/main" id="{00000000-0008-0000-0300-0000BAB3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13" workbookViewId="0">
      <selection activeCell="J27" sqref="J27"/>
    </sheetView>
  </sheetViews>
  <sheetFormatPr baseColWidth="10" defaultColWidth="12.5703125" defaultRowHeight="15" customHeight="1"/>
  <cols>
    <col min="1" max="1" width="4.42578125" customWidth="1"/>
    <col min="2" max="2" width="28.42578125" customWidth="1"/>
    <col min="3" max="3" width="49.5703125" customWidth="1"/>
    <col min="4" max="4" width="9.42578125" customWidth="1"/>
    <col min="5" max="6" width="11.42578125" customWidth="1"/>
    <col min="7" max="7" width="10.42578125" customWidth="1"/>
    <col min="8" max="8" width="11.42578125" customWidth="1"/>
    <col min="9" max="9" width="13.42578125" customWidth="1"/>
    <col min="10" max="10" width="31.42578125" customWidth="1"/>
    <col min="11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1"/>
      <c r="B2" s="87" t="s">
        <v>0</v>
      </c>
      <c r="C2" s="88"/>
      <c r="D2" s="88"/>
      <c r="E2" s="88"/>
      <c r="F2" s="88"/>
      <c r="G2" s="88"/>
      <c r="H2" s="88"/>
      <c r="I2" s="8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" t="s">
        <v>1</v>
      </c>
      <c r="C3" s="5" t="s">
        <v>91</v>
      </c>
      <c r="D3" s="90"/>
      <c r="E3" s="91"/>
      <c r="F3" s="91"/>
      <c r="G3" s="91"/>
      <c r="H3" s="91"/>
      <c r="I3" s="9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4" t="s">
        <v>2</v>
      </c>
      <c r="C4" s="6" t="s">
        <v>90</v>
      </c>
      <c r="D4" s="93"/>
      <c r="E4" s="94"/>
      <c r="F4" s="94"/>
      <c r="G4" s="94"/>
      <c r="H4" s="94"/>
      <c r="I4" s="9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96"/>
      <c r="C5" s="97"/>
      <c r="D5" s="97"/>
      <c r="E5" s="97"/>
      <c r="F5" s="97"/>
      <c r="G5" s="97"/>
      <c r="H5" s="97"/>
      <c r="I5" s="9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>
      <c r="A6" s="1"/>
      <c r="B6" s="99" t="s">
        <v>3</v>
      </c>
      <c r="C6" s="100"/>
      <c r="D6" s="100"/>
      <c r="E6" s="100"/>
      <c r="F6" s="100"/>
      <c r="G6" s="100"/>
      <c r="H6" s="100"/>
      <c r="I6" s="10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02" t="s">
        <v>4</v>
      </c>
      <c r="C7" s="100"/>
      <c r="D7" s="100"/>
      <c r="E7" s="100"/>
      <c r="F7" s="100"/>
      <c r="G7" s="100"/>
      <c r="H7" s="100"/>
      <c r="I7" s="10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02" t="s">
        <v>5</v>
      </c>
      <c r="C8" s="100"/>
      <c r="D8" s="100"/>
      <c r="E8" s="100"/>
      <c r="F8" s="100"/>
      <c r="G8" s="100"/>
      <c r="H8" s="100"/>
      <c r="I8" s="10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03" t="s">
        <v>6</v>
      </c>
      <c r="C9" s="100"/>
      <c r="D9" s="100"/>
      <c r="E9" s="100"/>
      <c r="F9" s="100"/>
      <c r="G9" s="100"/>
      <c r="H9" s="100"/>
      <c r="I9" s="10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08" t="s">
        <v>7</v>
      </c>
      <c r="C10" s="109"/>
      <c r="D10" s="112" t="s">
        <v>8</v>
      </c>
      <c r="E10" s="112" t="s">
        <v>9</v>
      </c>
      <c r="F10" s="112" t="s">
        <v>10</v>
      </c>
      <c r="G10" s="112" t="s">
        <v>11</v>
      </c>
      <c r="H10" s="112" t="s">
        <v>12</v>
      </c>
      <c r="I10" s="11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10"/>
      <c r="C11" s="111"/>
      <c r="D11" s="113"/>
      <c r="E11" s="113"/>
      <c r="F11" s="113"/>
      <c r="G11" s="113"/>
      <c r="H11" s="113"/>
      <c r="I11" s="1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/>
      <c r="B12" s="8">
        <v>1</v>
      </c>
      <c r="C12" s="9" t="s">
        <v>14</v>
      </c>
      <c r="D12" s="10"/>
      <c r="E12" s="10"/>
      <c r="F12" s="10"/>
      <c r="G12" s="10"/>
      <c r="H12" s="10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9.5" customHeight="1">
      <c r="A13" s="7"/>
      <c r="B13" s="12">
        <v>1.1000000000000001</v>
      </c>
      <c r="C13" s="13" t="s">
        <v>15</v>
      </c>
      <c r="D13" s="14">
        <v>4</v>
      </c>
      <c r="E13" s="15">
        <v>20</v>
      </c>
      <c r="F13" s="86">
        <v>2.4</v>
      </c>
      <c r="G13" s="15">
        <v>0</v>
      </c>
      <c r="H13" s="15">
        <f>D13*0.6</f>
        <v>2.4</v>
      </c>
      <c r="I13" s="16">
        <f t="shared" ref="I13:I17" si="0">(D13*E13)+F13+G13+H13</f>
        <v>84.800000000000011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>
      <c r="A14" s="7"/>
      <c r="B14" s="12">
        <v>1.2</v>
      </c>
      <c r="C14" s="13" t="s">
        <v>16</v>
      </c>
      <c r="D14" s="14">
        <v>16</v>
      </c>
      <c r="E14" s="15">
        <v>20</v>
      </c>
      <c r="F14" s="15">
        <v>11</v>
      </c>
      <c r="G14" s="15">
        <v>0</v>
      </c>
      <c r="H14" s="15">
        <f t="shared" ref="H14:H17" si="1">D14*0.6</f>
        <v>9.6</v>
      </c>
      <c r="I14" s="16">
        <f t="shared" si="0"/>
        <v>340.6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9.5" customHeight="1">
      <c r="A15" s="7"/>
      <c r="B15" s="12">
        <v>1.3</v>
      </c>
      <c r="C15" s="17" t="s">
        <v>17</v>
      </c>
      <c r="D15" s="14">
        <v>16</v>
      </c>
      <c r="E15" s="15">
        <v>20</v>
      </c>
      <c r="F15" s="15">
        <v>11</v>
      </c>
      <c r="G15" s="15">
        <v>0</v>
      </c>
      <c r="H15" s="15">
        <f t="shared" si="1"/>
        <v>9.6</v>
      </c>
      <c r="I15" s="16">
        <f t="shared" si="0"/>
        <v>340.6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9.5" customHeight="1">
      <c r="A16" s="7"/>
      <c r="B16" s="12">
        <v>1.4</v>
      </c>
      <c r="C16" s="13" t="s">
        <v>18</v>
      </c>
      <c r="D16" s="14">
        <v>40</v>
      </c>
      <c r="E16" s="15">
        <v>30</v>
      </c>
      <c r="F16" s="15">
        <v>26</v>
      </c>
      <c r="G16" s="15">
        <v>0</v>
      </c>
      <c r="H16" s="15">
        <f t="shared" si="1"/>
        <v>24</v>
      </c>
      <c r="I16" s="16">
        <f t="shared" si="0"/>
        <v>1250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9.5" customHeight="1">
      <c r="A17" s="7"/>
      <c r="B17" s="12">
        <v>1.5</v>
      </c>
      <c r="C17" s="13" t="s">
        <v>19</v>
      </c>
      <c r="D17" s="14">
        <v>12</v>
      </c>
      <c r="E17" s="15">
        <v>20</v>
      </c>
      <c r="F17" s="15">
        <v>9</v>
      </c>
      <c r="G17" s="15">
        <v>0</v>
      </c>
      <c r="H17" s="15">
        <f t="shared" si="1"/>
        <v>7.1999999999999993</v>
      </c>
      <c r="I17" s="16">
        <f t="shared" si="0"/>
        <v>256.2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9.5" customHeight="1">
      <c r="A18" s="7"/>
      <c r="B18" s="18"/>
      <c r="C18" s="19" t="s">
        <v>20</v>
      </c>
      <c r="D18" s="20">
        <f>SUM(D13:D17)</f>
        <v>88</v>
      </c>
      <c r="E18" s="21"/>
      <c r="F18" s="21">
        <f t="shared" ref="F18:I18" si="2">SUM(F13:F17)</f>
        <v>59.4</v>
      </c>
      <c r="G18" s="21">
        <f t="shared" si="2"/>
        <v>0</v>
      </c>
      <c r="H18" s="21">
        <f t="shared" si="2"/>
        <v>52.8</v>
      </c>
      <c r="I18" s="21">
        <f t="shared" si="2"/>
        <v>2272.1999999999998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9.5" customHeight="1">
      <c r="A19" s="7"/>
      <c r="B19" s="8">
        <v>2</v>
      </c>
      <c r="C19" s="22" t="s">
        <v>21</v>
      </c>
      <c r="D19" s="23"/>
      <c r="E19" s="24"/>
      <c r="F19" s="24"/>
      <c r="G19" s="24"/>
      <c r="H19" s="24"/>
      <c r="I19" s="2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9.5" customHeight="1">
      <c r="A20" s="7"/>
      <c r="B20" s="12">
        <v>2.1</v>
      </c>
      <c r="C20" s="13" t="s">
        <v>22</v>
      </c>
      <c r="D20" s="26">
        <v>120</v>
      </c>
      <c r="E20" s="15">
        <v>20</v>
      </c>
      <c r="F20" s="15">
        <v>90</v>
      </c>
      <c r="G20" s="15">
        <v>0</v>
      </c>
      <c r="H20" s="15">
        <f>D20*0.6</f>
        <v>72</v>
      </c>
      <c r="I20" s="16">
        <f>(D20*E20)+F20+G20+H20</f>
        <v>2562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9.5" customHeight="1">
      <c r="A21" s="7"/>
      <c r="B21" s="12">
        <v>2.2000000000000002</v>
      </c>
      <c r="C21" s="129" t="s">
        <v>92</v>
      </c>
      <c r="D21" s="26">
        <v>0</v>
      </c>
      <c r="E21" s="15">
        <v>0</v>
      </c>
      <c r="F21" s="15">
        <v>0</v>
      </c>
      <c r="G21" s="15">
        <v>10</v>
      </c>
      <c r="H21" s="15">
        <v>15</v>
      </c>
      <c r="I21" s="16">
        <f t="shared" ref="I21:I24" si="3">(D21*E21)+F21+G21+H21</f>
        <v>25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9.5" customHeight="1">
      <c r="A22" s="7"/>
      <c r="B22" s="12">
        <v>2.2999999999999998</v>
      </c>
      <c r="C22" s="129" t="s">
        <v>93</v>
      </c>
      <c r="D22" s="26">
        <v>20</v>
      </c>
      <c r="E22" s="15">
        <v>15</v>
      </c>
      <c r="F22" s="15">
        <v>15</v>
      </c>
      <c r="G22" s="15">
        <v>10</v>
      </c>
      <c r="H22" s="15">
        <v>12</v>
      </c>
      <c r="I22" s="16">
        <f t="shared" si="3"/>
        <v>337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9.5" customHeight="1">
      <c r="A23" s="7"/>
      <c r="B23" s="12">
        <v>2.4</v>
      </c>
      <c r="C23" s="129" t="s">
        <v>94</v>
      </c>
      <c r="D23" s="26">
        <v>10</v>
      </c>
      <c r="E23" s="15">
        <v>15</v>
      </c>
      <c r="F23" s="15">
        <v>10</v>
      </c>
      <c r="G23" s="15">
        <v>10</v>
      </c>
      <c r="H23" s="15">
        <v>40</v>
      </c>
      <c r="I23" s="16">
        <f t="shared" si="3"/>
        <v>210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9.5" customHeight="1">
      <c r="A24" s="7"/>
      <c r="B24" s="12">
        <v>2.5</v>
      </c>
      <c r="C24" s="129" t="s">
        <v>95</v>
      </c>
      <c r="D24" s="26">
        <v>10</v>
      </c>
      <c r="E24" s="15">
        <v>15</v>
      </c>
      <c r="F24" s="15">
        <v>10</v>
      </c>
      <c r="G24" s="15">
        <v>10</v>
      </c>
      <c r="H24" s="15">
        <v>10</v>
      </c>
      <c r="I24" s="16">
        <f t="shared" si="3"/>
        <v>180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9.5" customHeight="1">
      <c r="A25" s="7"/>
      <c r="B25" s="12">
        <v>2.6</v>
      </c>
      <c r="C25" s="13" t="s">
        <v>23</v>
      </c>
      <c r="D25" s="26">
        <v>8</v>
      </c>
      <c r="E25" s="15">
        <v>20</v>
      </c>
      <c r="F25" s="15">
        <v>360</v>
      </c>
      <c r="G25" s="15">
        <v>0</v>
      </c>
      <c r="H25" s="15">
        <f t="shared" ref="H25:H28" si="4">D25*0.6</f>
        <v>4.8</v>
      </c>
      <c r="I25" s="16">
        <f t="shared" ref="I20:I28" si="5">(D25*E25)+F25+G25+H25</f>
        <v>524.79999999999995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9.5" customHeight="1">
      <c r="A26" s="7"/>
      <c r="B26" s="12">
        <v>2.7</v>
      </c>
      <c r="C26" s="13" t="s">
        <v>24</v>
      </c>
      <c r="D26" s="26">
        <v>0</v>
      </c>
      <c r="E26" s="15">
        <v>0</v>
      </c>
      <c r="F26" s="15">
        <v>0</v>
      </c>
      <c r="G26" s="15">
        <v>0</v>
      </c>
      <c r="H26" s="15">
        <f t="shared" si="4"/>
        <v>0</v>
      </c>
      <c r="I26" s="16">
        <f t="shared" si="5"/>
        <v>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>
      <c r="A27" s="7"/>
      <c r="B27" s="12">
        <v>2.8</v>
      </c>
      <c r="C27" s="13" t="s">
        <v>25</v>
      </c>
      <c r="D27" s="26">
        <v>20</v>
      </c>
      <c r="E27" s="15">
        <v>20</v>
      </c>
      <c r="F27" s="15">
        <v>20</v>
      </c>
      <c r="G27" s="15">
        <v>0</v>
      </c>
      <c r="H27" s="15">
        <f t="shared" si="4"/>
        <v>12</v>
      </c>
      <c r="I27" s="16">
        <f t="shared" si="5"/>
        <v>432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7"/>
      <c r="B28" s="12">
        <v>2.9</v>
      </c>
      <c r="C28" s="13" t="s">
        <v>26</v>
      </c>
      <c r="D28" s="26">
        <v>60</v>
      </c>
      <c r="E28" s="15">
        <v>20</v>
      </c>
      <c r="F28" s="15">
        <v>36</v>
      </c>
      <c r="G28" s="15">
        <v>0</v>
      </c>
      <c r="H28" s="15">
        <f t="shared" si="4"/>
        <v>36</v>
      </c>
      <c r="I28" s="16">
        <f t="shared" si="5"/>
        <v>1272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9.5" customHeight="1">
      <c r="A29" s="7"/>
      <c r="B29" s="18"/>
      <c r="C29" s="19" t="s">
        <v>20</v>
      </c>
      <c r="D29" s="27">
        <f>SUM(D20:D28)</f>
        <v>248</v>
      </c>
      <c r="E29" s="21"/>
      <c r="F29" s="21">
        <f>SUM(F20:F28)</f>
        <v>541</v>
      </c>
      <c r="G29" s="21">
        <f>SUM(G20:G28)</f>
        <v>40</v>
      </c>
      <c r="H29" s="21">
        <f>SUM(H20:H28)</f>
        <v>201.8</v>
      </c>
      <c r="I29" s="21">
        <f>SUM(I20:I28)</f>
        <v>5542.8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customHeight="1">
      <c r="A30" s="7"/>
      <c r="B30" s="28">
        <v>3</v>
      </c>
      <c r="C30" s="22" t="s">
        <v>27</v>
      </c>
      <c r="D30" s="29"/>
      <c r="E30" s="30"/>
      <c r="F30" s="30"/>
      <c r="G30" s="30"/>
      <c r="H30" s="30"/>
      <c r="I30" s="3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9.5" customHeight="1">
      <c r="A31" s="7"/>
      <c r="B31" s="12">
        <v>3.1</v>
      </c>
      <c r="C31" s="32" t="s">
        <v>28</v>
      </c>
      <c r="D31" s="26">
        <v>16</v>
      </c>
      <c r="E31" s="15">
        <v>20</v>
      </c>
      <c r="F31" s="15">
        <v>11</v>
      </c>
      <c r="G31" s="15">
        <v>0</v>
      </c>
      <c r="H31" s="15">
        <f>D31*0.6</f>
        <v>9.6</v>
      </c>
      <c r="I31" s="16">
        <f t="shared" ref="I31:I36" si="6">(D31*E31)+F31+G31+H31</f>
        <v>340.6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customHeight="1">
      <c r="A32" s="7"/>
      <c r="B32" s="12">
        <v>3.2</v>
      </c>
      <c r="C32" s="13" t="s">
        <v>29</v>
      </c>
      <c r="D32" s="26">
        <v>24</v>
      </c>
      <c r="E32" s="15">
        <v>10</v>
      </c>
      <c r="F32" s="15">
        <v>20</v>
      </c>
      <c r="G32" s="15">
        <v>50</v>
      </c>
      <c r="H32" s="15">
        <f t="shared" ref="H32:H36" si="7">D32*0.6</f>
        <v>14.399999999999999</v>
      </c>
      <c r="I32" s="16">
        <f t="shared" si="6"/>
        <v>324.39999999999998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9.5" customHeight="1">
      <c r="A33" s="7"/>
      <c r="B33" s="12">
        <v>3.3</v>
      </c>
      <c r="C33" s="13" t="s">
        <v>30</v>
      </c>
      <c r="D33" s="26">
        <v>20</v>
      </c>
      <c r="E33" s="15">
        <v>20</v>
      </c>
      <c r="F33" s="15">
        <v>15</v>
      </c>
      <c r="G33" s="15">
        <v>0</v>
      </c>
      <c r="H33" s="15">
        <f t="shared" si="7"/>
        <v>12</v>
      </c>
      <c r="I33" s="16">
        <f t="shared" si="6"/>
        <v>427</v>
      </c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/>
      <c r="B34" s="12">
        <v>3.4</v>
      </c>
      <c r="C34" s="13" t="s">
        <v>31</v>
      </c>
      <c r="D34" s="26">
        <v>12</v>
      </c>
      <c r="E34" s="15">
        <v>30</v>
      </c>
      <c r="F34" s="15">
        <v>8</v>
      </c>
      <c r="G34" s="15">
        <v>50</v>
      </c>
      <c r="H34" s="15">
        <f t="shared" si="7"/>
        <v>7.1999999999999993</v>
      </c>
      <c r="I34" s="16">
        <f t="shared" si="6"/>
        <v>425.2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1"/>
      <c r="B35" s="12">
        <v>3.5</v>
      </c>
      <c r="C35" s="13" t="s">
        <v>32</v>
      </c>
      <c r="D35" s="26">
        <v>40</v>
      </c>
      <c r="E35" s="15">
        <v>20</v>
      </c>
      <c r="F35" s="15">
        <v>28</v>
      </c>
      <c r="G35" s="15">
        <v>50</v>
      </c>
      <c r="H35" s="15">
        <f t="shared" si="7"/>
        <v>24</v>
      </c>
      <c r="I35" s="16">
        <f t="shared" si="6"/>
        <v>902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7"/>
      <c r="B36" s="33">
        <v>3.6</v>
      </c>
      <c r="C36" s="34" t="s">
        <v>33</v>
      </c>
      <c r="D36" s="35">
        <v>4</v>
      </c>
      <c r="E36" s="36">
        <v>10</v>
      </c>
      <c r="F36" s="36">
        <v>10</v>
      </c>
      <c r="G36" s="36">
        <v>0</v>
      </c>
      <c r="H36" s="15">
        <f t="shared" si="7"/>
        <v>2.4</v>
      </c>
      <c r="I36" s="16">
        <f t="shared" si="6"/>
        <v>52.4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9.5" customHeight="1">
      <c r="A37" s="7"/>
      <c r="B37" s="37"/>
      <c r="C37" s="19" t="s">
        <v>20</v>
      </c>
      <c r="D37" s="38">
        <f>SUM(D31:D36)</f>
        <v>116</v>
      </c>
      <c r="E37" s="39"/>
      <c r="F37" s="39">
        <f t="shared" ref="F37:I37" si="8">SUM(F31:F36)</f>
        <v>92</v>
      </c>
      <c r="G37" s="39">
        <f t="shared" si="8"/>
        <v>150</v>
      </c>
      <c r="H37" s="39">
        <f t="shared" si="8"/>
        <v>69.600000000000009</v>
      </c>
      <c r="I37" s="39">
        <f t="shared" si="8"/>
        <v>2471.6</v>
      </c>
      <c r="J37" s="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9.5" customHeight="1">
      <c r="A38" s="7"/>
      <c r="B38" s="28">
        <v>9</v>
      </c>
      <c r="C38" s="22" t="s">
        <v>34</v>
      </c>
      <c r="D38" s="23"/>
      <c r="E38" s="24"/>
      <c r="F38" s="24"/>
      <c r="G38" s="24"/>
      <c r="H38" s="24"/>
      <c r="I38" s="2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9.5" customHeight="1">
      <c r="A39" s="7"/>
      <c r="B39" s="12">
        <v>9.1</v>
      </c>
      <c r="C39" s="13" t="s">
        <v>35</v>
      </c>
      <c r="D39" s="40">
        <v>0</v>
      </c>
      <c r="E39" s="41">
        <v>0</v>
      </c>
      <c r="F39" s="41">
        <v>0</v>
      </c>
      <c r="G39" s="41">
        <v>0</v>
      </c>
      <c r="H39" s="15">
        <f t="shared" ref="H39:H45" si="9">D39*0.6</f>
        <v>0</v>
      </c>
      <c r="I39" s="16">
        <f t="shared" ref="I39:I45" si="10">(D39*E39)+F39+G39+H39</f>
        <v>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9.5" customHeight="1">
      <c r="A40" s="7"/>
      <c r="B40" s="12">
        <v>9.1999999999999993</v>
      </c>
      <c r="C40" s="13" t="s">
        <v>36</v>
      </c>
      <c r="D40" s="26">
        <v>20</v>
      </c>
      <c r="E40" s="15">
        <v>20</v>
      </c>
      <c r="F40" s="15">
        <v>15</v>
      </c>
      <c r="G40" s="15">
        <v>50</v>
      </c>
      <c r="H40" s="15">
        <f t="shared" si="9"/>
        <v>12</v>
      </c>
      <c r="I40" s="16">
        <f t="shared" si="10"/>
        <v>477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9.5" customHeight="1">
      <c r="A41" s="7"/>
      <c r="B41" s="12">
        <v>9.3000000000000007</v>
      </c>
      <c r="C41" s="13" t="s">
        <v>37</v>
      </c>
      <c r="D41" s="26">
        <v>0</v>
      </c>
      <c r="E41" s="15">
        <v>0</v>
      </c>
      <c r="F41" s="15">
        <v>0</v>
      </c>
      <c r="G41" s="15">
        <v>0</v>
      </c>
      <c r="H41" s="15">
        <f t="shared" si="9"/>
        <v>0</v>
      </c>
      <c r="I41" s="16">
        <f t="shared" si="10"/>
        <v>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9.5" customHeight="1">
      <c r="A42" s="7"/>
      <c r="B42" s="12">
        <v>9.4</v>
      </c>
      <c r="C42" s="13" t="s">
        <v>38</v>
      </c>
      <c r="D42" s="26">
        <v>0</v>
      </c>
      <c r="E42" s="15">
        <v>0</v>
      </c>
      <c r="F42" s="15">
        <v>0</v>
      </c>
      <c r="G42" s="15">
        <v>0</v>
      </c>
      <c r="H42" s="15">
        <f t="shared" si="9"/>
        <v>0</v>
      </c>
      <c r="I42" s="16">
        <f t="shared" si="10"/>
        <v>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9.5" customHeight="1">
      <c r="A43" s="7"/>
      <c r="B43" s="12">
        <v>9.5</v>
      </c>
      <c r="C43" s="13" t="s">
        <v>39</v>
      </c>
      <c r="D43" s="26">
        <v>10</v>
      </c>
      <c r="E43" s="15">
        <v>20</v>
      </c>
      <c r="F43" s="15">
        <v>8</v>
      </c>
      <c r="G43" s="15">
        <v>0</v>
      </c>
      <c r="H43" s="15">
        <f t="shared" si="9"/>
        <v>6</v>
      </c>
      <c r="I43" s="16">
        <f t="shared" si="10"/>
        <v>214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9.5" customHeight="1">
      <c r="A44" s="7"/>
      <c r="B44" s="12">
        <v>9.6</v>
      </c>
      <c r="C44" s="13" t="s">
        <v>40</v>
      </c>
      <c r="D44" s="26">
        <v>25</v>
      </c>
      <c r="E44" s="15">
        <v>20</v>
      </c>
      <c r="F44" s="15">
        <v>16</v>
      </c>
      <c r="G44" s="15">
        <v>0</v>
      </c>
      <c r="H44" s="15">
        <f t="shared" si="9"/>
        <v>15</v>
      </c>
      <c r="I44" s="16">
        <f t="shared" si="10"/>
        <v>531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9.5" customHeight="1">
      <c r="A45" s="7"/>
      <c r="B45" s="12">
        <v>9.6999999999999993</v>
      </c>
      <c r="C45" s="13" t="s">
        <v>41</v>
      </c>
      <c r="D45" s="26">
        <v>50</v>
      </c>
      <c r="E45" s="15">
        <v>20</v>
      </c>
      <c r="F45" s="15">
        <v>32</v>
      </c>
      <c r="G45" s="15">
        <v>0</v>
      </c>
      <c r="H45" s="15">
        <f t="shared" si="9"/>
        <v>30</v>
      </c>
      <c r="I45" s="16">
        <f t="shared" si="10"/>
        <v>1062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9.5" customHeight="1">
      <c r="A46" s="7"/>
      <c r="B46" s="18"/>
      <c r="C46" s="19" t="s">
        <v>20</v>
      </c>
      <c r="D46" s="27">
        <f>SUM(D39:D45)</f>
        <v>105</v>
      </c>
      <c r="E46" s="21"/>
      <c r="F46" s="21">
        <f t="shared" ref="F46:I46" si="11">SUM(F39:F45)</f>
        <v>71</v>
      </c>
      <c r="G46" s="21">
        <f t="shared" si="11"/>
        <v>50</v>
      </c>
      <c r="H46" s="21">
        <f t="shared" si="11"/>
        <v>63</v>
      </c>
      <c r="I46" s="21">
        <f t="shared" si="11"/>
        <v>2284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9.5" customHeight="1">
      <c r="A47" s="7"/>
      <c r="B47" s="8" t="s">
        <v>42</v>
      </c>
      <c r="C47" s="42" t="s">
        <v>43</v>
      </c>
      <c r="D47" s="43">
        <v>0</v>
      </c>
      <c r="E47" s="44">
        <v>0</v>
      </c>
      <c r="F47" s="44">
        <v>0</v>
      </c>
      <c r="G47" s="44">
        <v>0</v>
      </c>
      <c r="H47" s="44">
        <v>0</v>
      </c>
      <c r="I47" s="16">
        <f t="shared" ref="I47:I48" si="12">(D47*E47)+F47+G47+H47</f>
        <v>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.75" customHeight="1">
      <c r="A48" s="7"/>
      <c r="B48" s="8" t="s">
        <v>44</v>
      </c>
      <c r="C48" s="45" t="s">
        <v>43</v>
      </c>
      <c r="D48" s="43">
        <v>0</v>
      </c>
      <c r="E48" s="44">
        <v>0</v>
      </c>
      <c r="F48" s="44">
        <v>0</v>
      </c>
      <c r="G48" s="44">
        <v>0</v>
      </c>
      <c r="H48" s="44">
        <v>0</v>
      </c>
      <c r="I48" s="16">
        <f t="shared" si="12"/>
        <v>0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7"/>
      <c r="B49" s="104" t="s">
        <v>45</v>
      </c>
      <c r="C49" s="100"/>
      <c r="D49" s="46">
        <f>SUM(D18,D29,D37,D46,D47,D48)</f>
        <v>557</v>
      </c>
      <c r="E49" s="47"/>
      <c r="F49" s="47">
        <f>SUM(F18,F29,F37,F46,F47,F48)</f>
        <v>763.4</v>
      </c>
      <c r="G49" s="47">
        <f>SUM(G18,G29,G37,G46,G47,G48)</f>
        <v>240</v>
      </c>
      <c r="H49" s="47">
        <f>SUM(H18,H29,H37,H46,H47,H48)</f>
        <v>387.20000000000005</v>
      </c>
      <c r="I49" s="47">
        <f>SUM(I18,I29,I37,I46,I47,I48)</f>
        <v>12570.6</v>
      </c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05" t="s">
        <v>46</v>
      </c>
      <c r="C50" s="100"/>
      <c r="D50" s="26">
        <v>0</v>
      </c>
      <c r="E50" s="15">
        <v>0</v>
      </c>
      <c r="F50" s="15">
        <v>0</v>
      </c>
      <c r="G50" s="15">
        <v>0</v>
      </c>
      <c r="H50" s="15">
        <v>0</v>
      </c>
      <c r="I50" s="16">
        <f>(D50*E50)+F50+G50+H50</f>
        <v>0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06" t="s">
        <v>47</v>
      </c>
      <c r="C51" s="100"/>
      <c r="D51" s="46">
        <f>SUM(D49,D50)</f>
        <v>557</v>
      </c>
      <c r="E51" s="47"/>
      <c r="F51" s="47">
        <f t="shared" ref="F51:H51" si="13">SUM(F49,F50)</f>
        <v>763.4</v>
      </c>
      <c r="G51" s="47">
        <f t="shared" si="13"/>
        <v>240</v>
      </c>
      <c r="H51" s="47">
        <f t="shared" si="13"/>
        <v>387.20000000000005</v>
      </c>
      <c r="I51" s="47">
        <f>SUM(I49:I50)</f>
        <v>12570.6</v>
      </c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48" t="s">
        <v>48</v>
      </c>
      <c r="C52" s="107"/>
      <c r="D52" s="100"/>
      <c r="E52" s="100"/>
      <c r="F52" s="100"/>
      <c r="G52" s="100"/>
      <c r="H52" s="100"/>
      <c r="I52" s="10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49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>
      <c r="A1001" s="1"/>
      <c r="B1001" s="2"/>
      <c r="C1001" s="1"/>
      <c r="D1001" s="1"/>
      <c r="E1001" s="1"/>
      <c r="F1001" s="1"/>
      <c r="G1001" s="1"/>
      <c r="H1001" s="1"/>
      <c r="I1001" s="3"/>
      <c r="J1001" s="1"/>
    </row>
    <row r="1002" spans="1:26" ht="15" customHeight="1">
      <c r="A1002" s="1"/>
      <c r="B1002" s="2"/>
      <c r="C1002" s="1"/>
      <c r="D1002" s="1"/>
      <c r="E1002" s="1"/>
      <c r="F1002" s="1"/>
      <c r="G1002" s="1"/>
      <c r="H1002" s="1"/>
      <c r="I1002" s="3"/>
      <c r="J1002" s="1"/>
    </row>
    <row r="1003" spans="1:26" ht="15" customHeight="1">
      <c r="B1003" s="2"/>
      <c r="C1003" s="1"/>
      <c r="D1003" s="1"/>
      <c r="E1003" s="1"/>
      <c r="F1003" s="1"/>
      <c r="G1003" s="1"/>
      <c r="H1003" s="1"/>
      <c r="I1003" s="3"/>
      <c r="J1003" s="1"/>
    </row>
    <row r="1004" spans="1:26" ht="15" customHeight="1">
      <c r="B1004" s="2"/>
      <c r="C1004" s="1"/>
      <c r="D1004" s="1"/>
      <c r="E1004" s="1"/>
      <c r="F1004" s="1"/>
      <c r="G1004" s="1"/>
      <c r="H1004" s="1"/>
      <c r="I1004" s="3"/>
      <c r="J1004" s="1"/>
    </row>
  </sheetData>
  <mergeCells count="18">
    <mergeCell ref="C52:I52"/>
    <mergeCell ref="B10:C11"/>
    <mergeCell ref="D10:D11"/>
    <mergeCell ref="E10:E11"/>
    <mergeCell ref="F10:F11"/>
    <mergeCell ref="G10:G11"/>
    <mergeCell ref="H10:H11"/>
    <mergeCell ref="I10:I11"/>
    <mergeCell ref="B8:I8"/>
    <mergeCell ref="B9:I9"/>
    <mergeCell ref="B49:C49"/>
    <mergeCell ref="B50:C50"/>
    <mergeCell ref="B51:C51"/>
    <mergeCell ref="B2:I2"/>
    <mergeCell ref="D3:I4"/>
    <mergeCell ref="B5:I5"/>
    <mergeCell ref="B6:I6"/>
    <mergeCell ref="B7:I7"/>
  </mergeCells>
  <pageMargins left="0.7" right="0.7" top="0.75" bottom="0.75" header="0" footer="0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/>
  <cols>
    <col min="1" max="1" width="35" customWidth="1"/>
    <col min="2" max="2" width="13.42578125" customWidth="1"/>
    <col min="3" max="3" width="17.140625" customWidth="1"/>
    <col min="4" max="4" width="45.42578125" customWidth="1"/>
    <col min="5" max="24" width="9.140625" customWidth="1"/>
    <col min="25" max="26" width="10" customWidth="1"/>
  </cols>
  <sheetData>
    <row r="1" spans="1:26" ht="12.75" customHeight="1">
      <c r="A1" s="114"/>
      <c r="B1" s="115"/>
      <c r="C1" s="115"/>
      <c r="D1" s="115"/>
      <c r="E1" s="50"/>
      <c r="F1" s="50"/>
      <c r="G1" s="50"/>
      <c r="H1" s="5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87" t="s">
        <v>49</v>
      </c>
      <c r="B2" s="88"/>
      <c r="C2" s="88"/>
      <c r="D2" s="8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4" t="s">
        <v>1</v>
      </c>
      <c r="B3" s="116" t="str">
        <f>'Fuentes de Costos del Proyecto'!C3</f>
        <v>Plataforma De Gestión De Proyectos Colaborativos Con Integración De Inteligencia Artificial</v>
      </c>
      <c r="C3" s="97"/>
      <c r="D3" s="11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 t="s">
        <v>2</v>
      </c>
      <c r="B4" s="116" t="str">
        <f>'Fuentes de Costos del Proyecto'!C4</f>
        <v>YERALD CRISTHIAN SINCHE ALVARADO</v>
      </c>
      <c r="C4" s="97"/>
      <c r="D4" s="1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96"/>
      <c r="B5" s="97"/>
      <c r="C5" s="97"/>
      <c r="D5" s="9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1" t="s">
        <v>50</v>
      </c>
      <c r="B6" s="52"/>
      <c r="C6" s="52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1" t="s">
        <v>6</v>
      </c>
      <c r="B7" s="52"/>
      <c r="C7" s="52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54" t="s">
        <v>51</v>
      </c>
      <c r="B8" s="55" t="s">
        <v>52</v>
      </c>
      <c r="C8" s="55" t="s">
        <v>53</v>
      </c>
      <c r="D8" s="55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56" t="s">
        <v>55</v>
      </c>
      <c r="B9" s="57"/>
      <c r="C9" s="58"/>
      <c r="D9" s="5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60"/>
      <c r="B10" s="61"/>
      <c r="C10" s="62">
        <v>0</v>
      </c>
      <c r="D10" s="6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60"/>
      <c r="B11" s="61"/>
      <c r="C11" s="62">
        <v>0</v>
      </c>
      <c r="D11" s="6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60"/>
      <c r="B12" s="61"/>
      <c r="C12" s="62">
        <v>0</v>
      </c>
      <c r="D12" s="6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60"/>
      <c r="B13" s="61"/>
      <c r="C13" s="62">
        <v>0</v>
      </c>
      <c r="D13" s="6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60"/>
      <c r="B14" s="61"/>
      <c r="C14" s="62">
        <v>0</v>
      </c>
      <c r="D14" s="6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60"/>
      <c r="B15" s="61"/>
      <c r="C15" s="62">
        <v>0</v>
      </c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64" t="s">
        <v>20</v>
      </c>
      <c r="B16" s="65"/>
      <c r="C16" s="66">
        <f>SUM(C10:C15)</f>
        <v>0</v>
      </c>
      <c r="D16" s="5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56" t="s">
        <v>56</v>
      </c>
      <c r="B17" s="67"/>
      <c r="C17" s="58"/>
      <c r="D17" s="5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8"/>
      <c r="B18" s="61"/>
      <c r="C18" s="62">
        <v>0</v>
      </c>
      <c r="D18" s="6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60"/>
      <c r="B19" s="61"/>
      <c r="C19" s="62">
        <v>0</v>
      </c>
      <c r="D19" s="6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60"/>
      <c r="B20" s="61"/>
      <c r="C20" s="62">
        <v>0</v>
      </c>
      <c r="D20" s="6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60"/>
      <c r="B21" s="61"/>
      <c r="C21" s="62">
        <v>0</v>
      </c>
      <c r="D21" s="6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60"/>
      <c r="B22" s="61"/>
      <c r="C22" s="62">
        <v>0</v>
      </c>
      <c r="D22" s="6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68"/>
      <c r="B23" s="61"/>
      <c r="C23" s="62">
        <v>0</v>
      </c>
      <c r="D23" s="6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64" t="s">
        <v>20</v>
      </c>
      <c r="B24" s="65"/>
      <c r="C24" s="66">
        <f>SUM(C18:C23)</f>
        <v>0</v>
      </c>
      <c r="D24" s="5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56" t="s">
        <v>57</v>
      </c>
      <c r="B25" s="67"/>
      <c r="C25" s="58"/>
      <c r="D25" s="5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68"/>
      <c r="B26" s="61"/>
      <c r="C26" s="62">
        <v>0</v>
      </c>
      <c r="D26" s="6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60"/>
      <c r="B27" s="61"/>
      <c r="C27" s="62">
        <v>0</v>
      </c>
      <c r="D27" s="6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60"/>
      <c r="B28" s="61"/>
      <c r="C28" s="62">
        <v>0</v>
      </c>
      <c r="D28" s="6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60"/>
      <c r="B29" s="61"/>
      <c r="C29" s="62">
        <v>0</v>
      </c>
      <c r="D29" s="6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60"/>
      <c r="B30" s="61"/>
      <c r="C30" s="62">
        <v>0</v>
      </c>
      <c r="D30" s="6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68"/>
      <c r="B31" s="61"/>
      <c r="C31" s="62">
        <v>0</v>
      </c>
      <c r="D31" s="6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64" t="s">
        <v>20</v>
      </c>
      <c r="B32" s="65"/>
      <c r="C32" s="66">
        <f>SUM(C26:C31)</f>
        <v>0</v>
      </c>
      <c r="D32" s="5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56" t="s">
        <v>58</v>
      </c>
      <c r="B33" s="67"/>
      <c r="C33" s="58"/>
      <c r="D33" s="5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68"/>
      <c r="B34" s="61"/>
      <c r="C34" s="62">
        <v>0</v>
      </c>
      <c r="D34" s="6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60"/>
      <c r="B35" s="61"/>
      <c r="C35" s="62">
        <v>0</v>
      </c>
      <c r="D35" s="6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60"/>
      <c r="B36" s="61"/>
      <c r="C36" s="62">
        <v>0</v>
      </c>
      <c r="D36" s="6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60"/>
      <c r="B37" s="61"/>
      <c r="C37" s="62">
        <v>0</v>
      </c>
      <c r="D37" s="6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60"/>
      <c r="B38" s="61"/>
      <c r="C38" s="62">
        <v>0</v>
      </c>
      <c r="D38" s="6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8"/>
      <c r="B39" s="61"/>
      <c r="C39" s="62">
        <v>0</v>
      </c>
      <c r="D39" s="6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64" t="s">
        <v>20</v>
      </c>
      <c r="B40" s="65"/>
      <c r="C40" s="66">
        <f>SUM(C34:C39)</f>
        <v>0</v>
      </c>
      <c r="D40" s="5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56" t="s">
        <v>59</v>
      </c>
      <c r="B41" s="67"/>
      <c r="C41" s="58"/>
      <c r="D41" s="5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68"/>
      <c r="B42" s="61"/>
      <c r="C42" s="62">
        <v>0</v>
      </c>
      <c r="D42" s="6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60"/>
      <c r="B43" s="61"/>
      <c r="C43" s="62">
        <v>0</v>
      </c>
      <c r="D43" s="6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60"/>
      <c r="B44" s="61"/>
      <c r="C44" s="62">
        <v>0</v>
      </c>
      <c r="D44" s="6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60"/>
      <c r="B45" s="61"/>
      <c r="C45" s="62">
        <v>0</v>
      </c>
      <c r="D45" s="6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60"/>
      <c r="B46" s="61"/>
      <c r="C46" s="62">
        <v>0</v>
      </c>
      <c r="D46" s="6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68"/>
      <c r="B47" s="61"/>
      <c r="C47" s="62">
        <v>0</v>
      </c>
      <c r="D47" s="6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64" t="s">
        <v>60</v>
      </c>
      <c r="B48" s="65"/>
      <c r="C48" s="66">
        <f>SUM(C42:C47)</f>
        <v>0</v>
      </c>
      <c r="D48" s="5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69" t="s">
        <v>61</v>
      </c>
      <c r="B49" s="70"/>
      <c r="C49" s="71">
        <f>SUM(C16,C24,C32,C40,C48)</f>
        <v>0</v>
      </c>
      <c r="D49" s="5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:D5"/>
    <mergeCell ref="A1:D1"/>
    <mergeCell ref="A2:D2"/>
    <mergeCell ref="B3:C3"/>
    <mergeCell ref="D3:D4"/>
    <mergeCell ref="B4:C4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35" customWidth="1"/>
    <col min="2" max="2" width="13.42578125" customWidth="1"/>
    <col min="3" max="3" width="17.140625" customWidth="1"/>
    <col min="4" max="4" width="45.42578125" customWidth="1"/>
    <col min="5" max="24" width="9.140625" customWidth="1"/>
    <col min="25" max="26" width="10" customWidth="1"/>
  </cols>
  <sheetData>
    <row r="1" spans="1:26" ht="12.75" customHeight="1">
      <c r="A1" s="114"/>
      <c r="B1" s="115"/>
      <c r="C1" s="115"/>
      <c r="D1" s="115"/>
      <c r="E1" s="50"/>
      <c r="F1" s="50"/>
      <c r="G1" s="50"/>
      <c r="H1" s="5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8.5" customHeight="1">
      <c r="A2" s="87" t="s">
        <v>62</v>
      </c>
      <c r="B2" s="88"/>
      <c r="C2" s="88"/>
      <c r="D2" s="8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4" t="s">
        <v>1</v>
      </c>
      <c r="B3" s="116" t="str">
        <f>'Fuentes de Costos del Proyecto'!C3</f>
        <v>Plataforma De Gestión De Proyectos Colaborativos Con Integración De Inteligencia Artificial</v>
      </c>
      <c r="C3" s="97"/>
      <c r="D3" s="11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 t="s">
        <v>2</v>
      </c>
      <c r="B4" s="116" t="str">
        <f>'Fuentes de Costos del Proyecto'!C4</f>
        <v>YERALD CRISTHIAN SINCHE ALVARADO</v>
      </c>
      <c r="C4" s="97"/>
      <c r="D4" s="1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96"/>
      <c r="B5" s="97"/>
      <c r="C5" s="97"/>
      <c r="D5" s="9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1" t="s">
        <v>50</v>
      </c>
      <c r="B6" s="52"/>
      <c r="C6" s="52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1" t="s">
        <v>6</v>
      </c>
      <c r="B7" s="52"/>
      <c r="C7" s="52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54" t="s">
        <v>51</v>
      </c>
      <c r="B8" s="55" t="s">
        <v>52</v>
      </c>
      <c r="C8" s="55" t="s">
        <v>53</v>
      </c>
      <c r="D8" s="55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56" t="s">
        <v>63</v>
      </c>
      <c r="B9" s="57"/>
      <c r="C9" s="58"/>
      <c r="D9" s="5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60"/>
      <c r="B10" s="61"/>
      <c r="C10" s="62">
        <v>0</v>
      </c>
      <c r="D10" s="6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60"/>
      <c r="B11" s="61"/>
      <c r="C11" s="62">
        <v>0</v>
      </c>
      <c r="D11" s="6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60"/>
      <c r="B12" s="61"/>
      <c r="C12" s="62">
        <v>0</v>
      </c>
      <c r="D12" s="6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60"/>
      <c r="B13" s="61"/>
      <c r="C13" s="62">
        <v>0</v>
      </c>
      <c r="D13" s="6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60"/>
      <c r="B14" s="61"/>
      <c r="C14" s="62">
        <v>0</v>
      </c>
      <c r="D14" s="6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60"/>
      <c r="B15" s="61"/>
      <c r="C15" s="62">
        <v>0</v>
      </c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64" t="s">
        <v>20</v>
      </c>
      <c r="B16" s="65"/>
      <c r="C16" s="66">
        <f>SUM(C10:C15)</f>
        <v>0</v>
      </c>
      <c r="D16" s="5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56" t="s">
        <v>64</v>
      </c>
      <c r="B17" s="67"/>
      <c r="C17" s="58"/>
      <c r="D17" s="5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8"/>
      <c r="B18" s="61"/>
      <c r="C18" s="62">
        <v>0</v>
      </c>
      <c r="D18" s="6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60"/>
      <c r="B19" s="61"/>
      <c r="C19" s="62">
        <v>0</v>
      </c>
      <c r="D19" s="6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60"/>
      <c r="B20" s="61"/>
      <c r="C20" s="62">
        <v>0</v>
      </c>
      <c r="D20" s="6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60"/>
      <c r="B21" s="61"/>
      <c r="C21" s="62">
        <v>0</v>
      </c>
      <c r="D21" s="6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60"/>
      <c r="B22" s="61"/>
      <c r="C22" s="62">
        <v>0</v>
      </c>
      <c r="D22" s="6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68"/>
      <c r="B23" s="61"/>
      <c r="C23" s="62">
        <v>0</v>
      </c>
      <c r="D23" s="6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64" t="s">
        <v>20</v>
      </c>
      <c r="B24" s="65"/>
      <c r="C24" s="66">
        <f>SUM(C18:C23)</f>
        <v>0</v>
      </c>
      <c r="D24" s="5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56" t="s">
        <v>65</v>
      </c>
      <c r="B25" s="67"/>
      <c r="C25" s="58"/>
      <c r="D25" s="5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68"/>
      <c r="B26" s="61"/>
      <c r="C26" s="62">
        <v>0</v>
      </c>
      <c r="D26" s="6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60"/>
      <c r="B27" s="61"/>
      <c r="C27" s="62">
        <v>0</v>
      </c>
      <c r="D27" s="6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60"/>
      <c r="B28" s="61"/>
      <c r="C28" s="62">
        <v>0</v>
      </c>
      <c r="D28" s="6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60"/>
      <c r="B29" s="61"/>
      <c r="C29" s="62">
        <v>0</v>
      </c>
      <c r="D29" s="6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60"/>
      <c r="B30" s="61"/>
      <c r="C30" s="62">
        <v>0</v>
      </c>
      <c r="D30" s="6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68"/>
      <c r="B31" s="61"/>
      <c r="C31" s="62">
        <v>0</v>
      </c>
      <c r="D31" s="6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64" t="s">
        <v>20</v>
      </c>
      <c r="B32" s="65"/>
      <c r="C32" s="66">
        <f>SUM(C26:C31)</f>
        <v>0</v>
      </c>
      <c r="D32" s="5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56" t="s">
        <v>66</v>
      </c>
      <c r="B33" s="67"/>
      <c r="C33" s="58"/>
      <c r="D33" s="5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68"/>
      <c r="B34" s="61"/>
      <c r="C34" s="62">
        <v>0</v>
      </c>
      <c r="D34" s="6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60"/>
      <c r="B35" s="61"/>
      <c r="C35" s="62">
        <v>0</v>
      </c>
      <c r="D35" s="6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60"/>
      <c r="B36" s="61"/>
      <c r="C36" s="62">
        <v>0</v>
      </c>
      <c r="D36" s="6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60"/>
      <c r="B37" s="61"/>
      <c r="C37" s="62">
        <v>0</v>
      </c>
      <c r="D37" s="6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60"/>
      <c r="B38" s="61"/>
      <c r="C38" s="62">
        <v>0</v>
      </c>
      <c r="D38" s="6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8"/>
      <c r="B39" s="61"/>
      <c r="C39" s="62">
        <v>0</v>
      </c>
      <c r="D39" s="6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64" t="s">
        <v>20</v>
      </c>
      <c r="B40" s="65"/>
      <c r="C40" s="66">
        <f>SUM(C34:C39)</f>
        <v>0</v>
      </c>
      <c r="D40" s="5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56" t="s">
        <v>67</v>
      </c>
      <c r="B41" s="67"/>
      <c r="C41" s="58"/>
      <c r="D41" s="5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68"/>
      <c r="B42" s="61"/>
      <c r="C42" s="62">
        <v>0</v>
      </c>
      <c r="D42" s="6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60"/>
      <c r="B43" s="61"/>
      <c r="C43" s="62">
        <v>0</v>
      </c>
      <c r="D43" s="6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60"/>
      <c r="B44" s="61"/>
      <c r="C44" s="62">
        <v>0</v>
      </c>
      <c r="D44" s="6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60"/>
      <c r="B45" s="61"/>
      <c r="C45" s="62">
        <v>0</v>
      </c>
      <c r="D45" s="6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60"/>
      <c r="B46" s="61"/>
      <c r="C46" s="62">
        <v>0</v>
      </c>
      <c r="D46" s="6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68"/>
      <c r="B47" s="61"/>
      <c r="C47" s="62">
        <v>0</v>
      </c>
      <c r="D47" s="6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64" t="s">
        <v>60</v>
      </c>
      <c r="B48" s="65"/>
      <c r="C48" s="66">
        <f>SUM(C42:C47)</f>
        <v>0</v>
      </c>
      <c r="D48" s="5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69" t="s">
        <v>61</v>
      </c>
      <c r="B49" s="70"/>
      <c r="C49" s="71">
        <f>SUM(C16,C24,C32,C40,C48)</f>
        <v>0</v>
      </c>
      <c r="D49" s="5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5:D5"/>
    <mergeCell ref="A1:D1"/>
    <mergeCell ref="A2:D2"/>
    <mergeCell ref="B3:C3"/>
    <mergeCell ref="D3:D4"/>
    <mergeCell ref="B4:C4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5703125" defaultRowHeight="15" customHeight="1"/>
  <cols>
    <col min="1" max="13" width="9.140625" customWidth="1"/>
    <col min="14" max="26" width="10" customWidth="1"/>
  </cols>
  <sheetData>
    <row r="1" spans="1:26" ht="12.75" customHeight="1">
      <c r="A1" s="120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26" ht="52.5" customHeight="1">
      <c r="A2" s="121" t="s">
        <v>68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26" ht="12.75" customHeight="1"/>
    <row r="4" spans="1:26" ht="24.75" customHeight="1">
      <c r="A4" s="123" t="s">
        <v>69</v>
      </c>
      <c r="B4" s="94"/>
      <c r="C4" s="94"/>
      <c r="D4" s="94"/>
      <c r="E4" s="94"/>
      <c r="F4" s="94"/>
      <c r="G4" s="94"/>
      <c r="H4" s="94"/>
      <c r="I4" s="94"/>
      <c r="J4" s="94"/>
    </row>
    <row r="5" spans="1:26" ht="12.75" customHeight="1">
      <c r="A5" s="119" t="s">
        <v>70</v>
      </c>
      <c r="B5" s="94"/>
      <c r="C5" s="94"/>
      <c r="D5" s="94"/>
      <c r="E5" s="94"/>
      <c r="F5" s="94"/>
      <c r="G5" s="94"/>
      <c r="H5" s="94"/>
      <c r="I5" s="94"/>
      <c r="J5" s="94"/>
    </row>
    <row r="6" spans="1:26" ht="12.75" customHeight="1">
      <c r="A6" s="119" t="s">
        <v>71</v>
      </c>
      <c r="B6" s="94"/>
      <c r="C6" s="94"/>
      <c r="D6" s="94"/>
      <c r="E6" s="94"/>
      <c r="F6" s="94"/>
      <c r="G6" s="94"/>
      <c r="H6" s="94"/>
      <c r="I6" s="94"/>
      <c r="J6" s="94"/>
    </row>
    <row r="7" spans="1:26" ht="12.75" customHeight="1">
      <c r="A7" s="119" t="s">
        <v>72</v>
      </c>
      <c r="B7" s="94"/>
      <c r="C7" s="94"/>
      <c r="D7" s="94"/>
      <c r="E7" s="94"/>
      <c r="F7" s="94"/>
      <c r="G7" s="94"/>
      <c r="H7" s="94"/>
      <c r="I7" s="94"/>
      <c r="J7" s="94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2.75" customHeight="1">
      <c r="A8" s="124" t="s">
        <v>73</v>
      </c>
      <c r="B8" s="94"/>
      <c r="C8" s="94"/>
      <c r="D8" s="94"/>
      <c r="E8" s="94"/>
      <c r="F8" s="94"/>
      <c r="G8" s="94"/>
      <c r="H8" s="94"/>
      <c r="I8" s="94"/>
      <c r="J8" s="94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2.75" customHeight="1">
      <c r="A9" s="119" t="s">
        <v>74</v>
      </c>
      <c r="B9" s="94"/>
      <c r="C9" s="94"/>
      <c r="D9" s="94"/>
      <c r="E9" s="94"/>
      <c r="F9" s="94"/>
      <c r="G9" s="94"/>
      <c r="H9" s="94"/>
      <c r="I9" s="94"/>
      <c r="J9" s="94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2.75" customHeight="1">
      <c r="A10" s="119" t="s">
        <v>75</v>
      </c>
      <c r="B10" s="94"/>
      <c r="C10" s="94"/>
      <c r="D10" s="94"/>
      <c r="E10" s="94"/>
      <c r="F10" s="94"/>
      <c r="G10" s="94"/>
      <c r="H10" s="94"/>
      <c r="I10" s="94"/>
      <c r="J10" s="9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2.75" customHeight="1">
      <c r="A11" s="7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5" customHeight="1">
      <c r="A12" s="74" t="s">
        <v>76</v>
      </c>
    </row>
    <row r="13" spans="1:26" ht="12.75" customHeight="1"/>
    <row r="14" spans="1:26" ht="12.75" customHeight="1"/>
    <row r="15" spans="1:26" ht="12.75" customHeight="1">
      <c r="A15" s="75"/>
    </row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3" width="17.140625" customWidth="1"/>
    <col min="4" max="4" width="15.85546875" customWidth="1"/>
    <col min="5" max="5" width="17.42578125" customWidth="1"/>
    <col min="6" max="6" width="17.85546875" customWidth="1"/>
    <col min="7" max="26" width="10" customWidth="1"/>
  </cols>
  <sheetData>
    <row r="1" spans="1:26" ht="12.75" customHeight="1"/>
    <row r="2" spans="1:26" ht="58.5" customHeight="1">
      <c r="B2" s="126" t="s">
        <v>77</v>
      </c>
      <c r="C2" s="100"/>
      <c r="D2" s="100"/>
      <c r="E2" s="100"/>
      <c r="F2" s="101"/>
    </row>
    <row r="3" spans="1:26" ht="26.25" customHeight="1">
      <c r="A3" s="1"/>
      <c r="B3" s="127" t="s">
        <v>78</v>
      </c>
      <c r="C3" s="94"/>
      <c r="D3" s="94"/>
      <c r="E3" s="94"/>
      <c r="F3" s="9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28" t="s">
        <v>79</v>
      </c>
      <c r="C4" s="94"/>
      <c r="D4" s="94"/>
      <c r="E4" s="94"/>
      <c r="F4" s="9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24" t="s">
        <v>80</v>
      </c>
      <c r="C5" s="94"/>
      <c r="D5" s="94"/>
      <c r="E5" s="94"/>
      <c r="F5" s="9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24" t="s">
        <v>81</v>
      </c>
      <c r="C6" s="94"/>
      <c r="D6" s="94"/>
      <c r="E6" s="94"/>
      <c r="F6" s="9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4" t="s">
        <v>82</v>
      </c>
      <c r="C7" s="94"/>
      <c r="D7" s="94"/>
      <c r="E7" s="94"/>
      <c r="F7" s="9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4" t="s">
        <v>83</v>
      </c>
      <c r="C8" s="94"/>
      <c r="D8" s="94"/>
      <c r="E8" s="94"/>
      <c r="F8" s="9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9" customHeight="1">
      <c r="A10" s="76"/>
      <c r="B10" s="77" t="s">
        <v>84</v>
      </c>
      <c r="C10" s="77" t="s">
        <v>85</v>
      </c>
      <c r="D10" s="77" t="s">
        <v>86</v>
      </c>
      <c r="E10" s="77" t="s">
        <v>87</v>
      </c>
      <c r="F10" s="77" t="s">
        <v>88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2.75" customHeight="1">
      <c r="B11" s="78">
        <v>1</v>
      </c>
      <c r="C11" s="79">
        <v>1</v>
      </c>
      <c r="D11" s="80">
        <f>SUM(C11)</f>
        <v>1</v>
      </c>
      <c r="E11" s="79">
        <v>2</v>
      </c>
      <c r="F11" s="81">
        <f>SUM(E11)</f>
        <v>2</v>
      </c>
    </row>
    <row r="12" spans="1:26" ht="12.75" customHeight="1">
      <c r="B12" s="78">
        <v>2</v>
      </c>
      <c r="C12" s="79">
        <v>3</v>
      </c>
      <c r="D12" s="80">
        <f>SUM(C11:C12)</f>
        <v>4</v>
      </c>
      <c r="E12" s="79">
        <v>4</v>
      </c>
      <c r="F12" s="81">
        <f>SUM(E11:E12)</f>
        <v>6</v>
      </c>
    </row>
    <row r="13" spans="1:26" ht="12.75" customHeight="1">
      <c r="B13" s="78">
        <v>3</v>
      </c>
      <c r="C13" s="79">
        <v>5</v>
      </c>
      <c r="D13" s="80">
        <f>SUM(C11:C13)</f>
        <v>9</v>
      </c>
      <c r="E13" s="79">
        <v>6</v>
      </c>
      <c r="F13" s="81">
        <f>SUM(E11:E13)</f>
        <v>12</v>
      </c>
    </row>
    <row r="14" spans="1:26" ht="12.75" customHeight="1">
      <c r="B14" s="78">
        <v>4</v>
      </c>
      <c r="C14" s="79">
        <v>7</v>
      </c>
      <c r="D14" s="80">
        <f>SUM(C11:C14)</f>
        <v>16</v>
      </c>
      <c r="E14" s="79">
        <v>8</v>
      </c>
      <c r="F14" s="81">
        <f>SUM(E11:E14)</f>
        <v>20</v>
      </c>
    </row>
    <row r="15" spans="1:26" ht="12.75" customHeight="1">
      <c r="B15" s="78">
        <v>5</v>
      </c>
      <c r="C15" s="79">
        <v>9</v>
      </c>
      <c r="D15" s="80">
        <f>SUM(C11:C15)</f>
        <v>25</v>
      </c>
      <c r="E15" s="79">
        <v>12</v>
      </c>
      <c r="F15" s="81">
        <f>SUM(E11:E15)</f>
        <v>32</v>
      </c>
    </row>
    <row r="16" spans="1:26" ht="12.75" customHeight="1">
      <c r="B16" s="78">
        <v>6</v>
      </c>
      <c r="C16" s="79">
        <v>11</v>
      </c>
      <c r="D16" s="80">
        <f>SUM(C11:C16)</f>
        <v>36</v>
      </c>
      <c r="E16" s="79">
        <v>10</v>
      </c>
      <c r="F16" s="81">
        <f>SUM(E11:E16)</f>
        <v>42</v>
      </c>
    </row>
    <row r="17" spans="2:6" ht="12.75" customHeight="1">
      <c r="B17" s="78">
        <v>7</v>
      </c>
      <c r="C17" s="79">
        <v>13</v>
      </c>
      <c r="D17" s="80">
        <f>SUM(C11:C17)</f>
        <v>49</v>
      </c>
      <c r="E17" s="79">
        <v>15</v>
      </c>
      <c r="F17" s="81">
        <f>SUM(E11:E17)</f>
        <v>57</v>
      </c>
    </row>
    <row r="18" spans="2:6" ht="12.75" customHeight="1">
      <c r="B18" s="78">
        <v>8</v>
      </c>
      <c r="C18" s="79">
        <v>15</v>
      </c>
      <c r="D18" s="80">
        <f>SUM(C11:C18)</f>
        <v>64</v>
      </c>
      <c r="E18" s="79">
        <v>20</v>
      </c>
      <c r="F18" s="81">
        <f>SUM(E11:E18)</f>
        <v>77</v>
      </c>
    </row>
    <row r="19" spans="2:6" ht="12.75" customHeight="1">
      <c r="B19" s="78">
        <v>9</v>
      </c>
      <c r="C19" s="79">
        <v>17</v>
      </c>
      <c r="D19" s="80">
        <f>SUM(C11:C19)</f>
        <v>81</v>
      </c>
      <c r="E19" s="79">
        <v>14</v>
      </c>
      <c r="F19" s="81">
        <f>SUM(E11:E19)</f>
        <v>91</v>
      </c>
    </row>
    <row r="20" spans="2:6" ht="12.75" customHeight="1">
      <c r="B20" s="78">
        <v>10</v>
      </c>
      <c r="C20" s="79">
        <v>19</v>
      </c>
      <c r="D20" s="80">
        <f>SUM(C11:C20)</f>
        <v>100</v>
      </c>
      <c r="E20" s="79">
        <v>23</v>
      </c>
      <c r="F20" s="81">
        <f>SUM(E11:E20)</f>
        <v>114</v>
      </c>
    </row>
    <row r="21" spans="2:6" ht="12.75" customHeight="1">
      <c r="B21" s="78">
        <v>11</v>
      </c>
      <c r="C21" s="79">
        <v>21</v>
      </c>
      <c r="D21" s="80">
        <f>SUM(C11:C21)</f>
        <v>121</v>
      </c>
      <c r="E21" s="79">
        <v>26</v>
      </c>
      <c r="F21" s="81">
        <f>SUM(E11:E21)</f>
        <v>140</v>
      </c>
    </row>
    <row r="22" spans="2:6" ht="12.75" customHeight="1">
      <c r="B22" s="78">
        <v>12</v>
      </c>
      <c r="C22" s="79">
        <v>23</v>
      </c>
      <c r="D22" s="80">
        <f>SUM(C11:C22)</f>
        <v>144</v>
      </c>
      <c r="E22" s="79">
        <v>30</v>
      </c>
      <c r="F22" s="81">
        <f>SUM(E11:E22)</f>
        <v>170</v>
      </c>
    </row>
    <row r="23" spans="2:6" ht="12.75" customHeight="1">
      <c r="B23" s="78">
        <v>13</v>
      </c>
      <c r="C23" s="79">
        <v>25</v>
      </c>
      <c r="D23" s="80">
        <f>SUM(C11:C23)</f>
        <v>169</v>
      </c>
      <c r="E23" s="79">
        <v>17</v>
      </c>
      <c r="F23" s="81">
        <f>SUM(E11:E23)</f>
        <v>187</v>
      </c>
    </row>
    <row r="24" spans="2:6" ht="12.75" customHeight="1">
      <c r="B24" s="78">
        <v>14</v>
      </c>
      <c r="C24" s="79">
        <v>23</v>
      </c>
      <c r="D24" s="80">
        <f>SUM(C11:C24)</f>
        <v>192</v>
      </c>
      <c r="E24" s="79">
        <v>21</v>
      </c>
      <c r="F24" s="81">
        <f>SUM(E11:E24)</f>
        <v>208</v>
      </c>
    </row>
    <row r="25" spans="2:6" ht="12.75" customHeight="1">
      <c r="B25" s="78">
        <v>15</v>
      </c>
      <c r="C25" s="79">
        <v>21</v>
      </c>
      <c r="D25" s="80">
        <f>SUM(C11:C25)</f>
        <v>213</v>
      </c>
      <c r="E25" s="79">
        <v>10</v>
      </c>
      <c r="F25" s="81">
        <f>SUM(E11:E25)</f>
        <v>218</v>
      </c>
    </row>
    <row r="26" spans="2:6" ht="12.75" customHeight="1">
      <c r="B26" s="78">
        <v>16</v>
      </c>
      <c r="C26" s="79">
        <v>19</v>
      </c>
      <c r="D26" s="80">
        <f>SUM(C11:C26)</f>
        <v>232</v>
      </c>
      <c r="E26" s="79">
        <v>10</v>
      </c>
      <c r="F26" s="81">
        <f>SUM(E11:E26)</f>
        <v>228</v>
      </c>
    </row>
    <row r="27" spans="2:6" ht="12.75" customHeight="1">
      <c r="B27" s="78">
        <v>17</v>
      </c>
      <c r="C27" s="79">
        <v>17</v>
      </c>
      <c r="D27" s="80">
        <f>SUM(C11:C27)</f>
        <v>249</v>
      </c>
      <c r="E27" s="79">
        <v>12</v>
      </c>
      <c r="F27" s="81">
        <f>SUM(E11:E27)</f>
        <v>240</v>
      </c>
    </row>
    <row r="28" spans="2:6" ht="12.75" customHeight="1">
      <c r="B28" s="78">
        <v>18</v>
      </c>
      <c r="C28" s="79">
        <v>15</v>
      </c>
      <c r="D28" s="80">
        <f>SUM(C11:C28)</f>
        <v>264</v>
      </c>
      <c r="E28" s="79">
        <v>6</v>
      </c>
      <c r="F28" s="81">
        <f>SUM(E11:E28)</f>
        <v>246</v>
      </c>
    </row>
    <row r="29" spans="2:6" ht="12.75" customHeight="1">
      <c r="B29" s="78">
        <v>19</v>
      </c>
      <c r="C29" s="79">
        <v>13</v>
      </c>
      <c r="D29" s="80">
        <f>SUM(C11:C29)</f>
        <v>277</v>
      </c>
      <c r="E29" s="79">
        <v>27</v>
      </c>
      <c r="F29" s="81">
        <f>SUM(E11:E29)</f>
        <v>273</v>
      </c>
    </row>
    <row r="30" spans="2:6" ht="12.75" customHeight="1">
      <c r="B30" s="78">
        <v>20</v>
      </c>
      <c r="C30" s="79">
        <v>11</v>
      </c>
      <c r="D30" s="80">
        <f>SUM(C11:C30)</f>
        <v>288</v>
      </c>
      <c r="E30" s="79">
        <v>19</v>
      </c>
      <c r="F30" s="81">
        <f>SUM(E11:E30)</f>
        <v>292</v>
      </c>
    </row>
    <row r="31" spans="2:6" ht="12.75" customHeight="1">
      <c r="B31" s="78">
        <v>21</v>
      </c>
      <c r="C31" s="79">
        <v>9</v>
      </c>
      <c r="D31" s="80">
        <f>SUM(C11:C31)</f>
        <v>297</v>
      </c>
      <c r="E31" s="79">
        <v>6</v>
      </c>
      <c r="F31" s="81">
        <f>SUM(E11:E31)</f>
        <v>298</v>
      </c>
    </row>
    <row r="32" spans="2:6" ht="12.75" customHeight="1">
      <c r="B32" s="78">
        <v>22</v>
      </c>
      <c r="C32" s="79">
        <v>7</v>
      </c>
      <c r="D32" s="80">
        <f>SUM(C11:C32)</f>
        <v>304</v>
      </c>
      <c r="E32" s="79">
        <v>7</v>
      </c>
      <c r="F32" s="81">
        <f>SUM(E11:E32)</f>
        <v>305</v>
      </c>
    </row>
    <row r="33" spans="2:6" ht="12.75" customHeight="1">
      <c r="B33" s="78">
        <v>23</v>
      </c>
      <c r="C33" s="79">
        <v>5</v>
      </c>
      <c r="D33" s="80">
        <f>SUM(C11:C33)</f>
        <v>309</v>
      </c>
      <c r="E33" s="79">
        <v>2</v>
      </c>
      <c r="F33" s="81">
        <f>SUM(E11:E33)</f>
        <v>307</v>
      </c>
    </row>
    <row r="34" spans="2:6" ht="12.75" customHeight="1">
      <c r="B34" s="78">
        <v>24</v>
      </c>
      <c r="C34" s="79">
        <v>3</v>
      </c>
      <c r="D34" s="80">
        <f>SUM(C11:C34)</f>
        <v>312</v>
      </c>
      <c r="E34" s="79">
        <v>1</v>
      </c>
      <c r="F34" s="81">
        <f>SUM(E11:E34)</f>
        <v>308</v>
      </c>
    </row>
    <row r="35" spans="2:6" ht="12.75" customHeight="1">
      <c r="B35" s="78"/>
      <c r="C35" s="79"/>
      <c r="D35" s="80"/>
      <c r="E35" s="79"/>
      <c r="F35" s="81"/>
    </row>
    <row r="36" spans="2:6" ht="12.75" customHeight="1">
      <c r="B36" s="78"/>
      <c r="C36" s="79"/>
      <c r="D36" s="80"/>
      <c r="E36" s="79"/>
      <c r="F36" s="81"/>
    </row>
    <row r="37" spans="2:6" ht="12.75" customHeight="1">
      <c r="B37" s="78"/>
      <c r="C37" s="79"/>
      <c r="D37" s="80"/>
      <c r="E37" s="79"/>
      <c r="F37" s="81"/>
    </row>
    <row r="38" spans="2:6" ht="12.75" customHeight="1">
      <c r="B38" s="78"/>
      <c r="C38" s="79"/>
      <c r="D38" s="80"/>
      <c r="E38" s="79"/>
      <c r="F38" s="81"/>
    </row>
    <row r="39" spans="2:6" ht="12.75" customHeight="1">
      <c r="B39" s="78"/>
      <c r="C39" s="79"/>
      <c r="D39" s="80"/>
      <c r="E39" s="79"/>
      <c r="F39" s="81"/>
    </row>
    <row r="40" spans="2:6" ht="12.75" customHeight="1">
      <c r="B40" s="78"/>
      <c r="C40" s="79"/>
      <c r="D40" s="80"/>
      <c r="E40" s="79"/>
      <c r="F40" s="81"/>
    </row>
    <row r="41" spans="2:6" ht="12.75" customHeight="1">
      <c r="B41" s="78"/>
      <c r="C41" s="79"/>
      <c r="D41" s="80"/>
      <c r="E41" s="79"/>
      <c r="F41" s="81"/>
    </row>
    <row r="42" spans="2:6" ht="12.75" customHeight="1">
      <c r="B42" s="78"/>
      <c r="C42" s="79"/>
      <c r="D42" s="80"/>
      <c r="E42" s="79"/>
      <c r="F42" s="81"/>
    </row>
    <row r="43" spans="2:6" ht="12.75" customHeight="1">
      <c r="B43" s="78"/>
      <c r="C43" s="79"/>
      <c r="D43" s="80"/>
      <c r="E43" s="79"/>
      <c r="F43" s="81"/>
    </row>
    <row r="44" spans="2:6" ht="12.75" customHeight="1">
      <c r="B44" s="78"/>
      <c r="C44" s="79"/>
      <c r="D44" s="80"/>
      <c r="E44" s="79"/>
      <c r="F44" s="81"/>
    </row>
    <row r="45" spans="2:6" ht="12.75" customHeight="1">
      <c r="B45" s="78"/>
      <c r="C45" s="79"/>
      <c r="D45" s="80"/>
      <c r="E45" s="79"/>
      <c r="F45" s="81"/>
    </row>
    <row r="46" spans="2:6" ht="12.75" customHeight="1">
      <c r="B46" s="78"/>
      <c r="C46" s="79"/>
      <c r="D46" s="80"/>
      <c r="E46" s="79"/>
      <c r="F46" s="81"/>
    </row>
    <row r="47" spans="2:6" ht="12.75" customHeight="1">
      <c r="B47" s="78"/>
      <c r="C47" s="79"/>
      <c r="D47" s="80"/>
      <c r="E47" s="79"/>
      <c r="F47" s="81"/>
    </row>
    <row r="48" spans="2:6" ht="12.75" customHeight="1">
      <c r="B48" s="78"/>
      <c r="C48" s="79"/>
      <c r="D48" s="80"/>
      <c r="E48" s="79"/>
      <c r="F48" s="81"/>
    </row>
    <row r="49" spans="2:6" ht="12.75" customHeight="1">
      <c r="B49" s="78"/>
      <c r="C49" s="79"/>
      <c r="D49" s="80"/>
      <c r="E49" s="79"/>
      <c r="F49" s="81"/>
    </row>
    <row r="50" spans="2:6" ht="12.75" customHeight="1">
      <c r="B50" s="78"/>
      <c r="C50" s="79"/>
      <c r="D50" s="80"/>
      <c r="E50" s="79"/>
      <c r="F50" s="81"/>
    </row>
    <row r="51" spans="2:6" ht="12.75" customHeight="1">
      <c r="B51" s="78"/>
      <c r="C51" s="79"/>
      <c r="D51" s="80"/>
      <c r="E51" s="79"/>
      <c r="F51" s="81"/>
    </row>
    <row r="52" spans="2:6" ht="12.75" customHeight="1">
      <c r="B52" s="78"/>
      <c r="C52" s="79"/>
      <c r="D52" s="80"/>
      <c r="E52" s="79"/>
      <c r="F52" s="81"/>
    </row>
    <row r="53" spans="2:6" ht="12.75" customHeight="1">
      <c r="B53" s="78"/>
      <c r="C53" s="79"/>
      <c r="D53" s="80"/>
      <c r="E53" s="79"/>
      <c r="F53" s="81"/>
    </row>
    <row r="54" spans="2:6" ht="12.75" customHeight="1">
      <c r="B54" s="78"/>
      <c r="C54" s="79"/>
      <c r="D54" s="80"/>
      <c r="E54" s="79"/>
      <c r="F54" s="81"/>
    </row>
    <row r="55" spans="2:6" ht="12.75" customHeight="1">
      <c r="B55" s="78"/>
      <c r="C55" s="79"/>
      <c r="D55" s="80"/>
      <c r="E55" s="79"/>
      <c r="F55" s="81"/>
    </row>
    <row r="56" spans="2:6" ht="12.75" customHeight="1">
      <c r="B56" s="78"/>
      <c r="C56" s="79"/>
      <c r="D56" s="80"/>
      <c r="E56" s="79"/>
      <c r="F56" s="81"/>
    </row>
    <row r="57" spans="2:6" ht="12.75" customHeight="1">
      <c r="B57" s="78"/>
      <c r="C57" s="79"/>
      <c r="D57" s="80"/>
      <c r="E57" s="79"/>
      <c r="F57" s="81"/>
    </row>
    <row r="58" spans="2:6" ht="12.75" customHeight="1">
      <c r="B58" s="78"/>
      <c r="C58" s="79"/>
      <c r="D58" s="80"/>
      <c r="E58" s="79"/>
      <c r="F58" s="81"/>
    </row>
    <row r="59" spans="2:6" ht="12.75" customHeight="1">
      <c r="B59" s="78"/>
      <c r="C59" s="79"/>
      <c r="D59" s="80"/>
      <c r="E59" s="79"/>
      <c r="F59" s="81"/>
    </row>
    <row r="60" spans="2:6" ht="12.75" customHeight="1">
      <c r="B60" s="78"/>
      <c r="C60" s="79"/>
      <c r="D60" s="80"/>
      <c r="E60" s="79"/>
      <c r="F60" s="81"/>
    </row>
    <row r="61" spans="2:6" ht="12.75" customHeight="1">
      <c r="B61" s="78"/>
      <c r="C61" s="79"/>
      <c r="D61" s="80"/>
      <c r="E61" s="79"/>
      <c r="F61" s="81"/>
    </row>
    <row r="62" spans="2:6" ht="12.75" customHeight="1">
      <c r="B62" s="78"/>
      <c r="C62" s="79"/>
      <c r="D62" s="80"/>
      <c r="E62" s="79"/>
      <c r="F62" s="81"/>
    </row>
    <row r="63" spans="2:6" ht="12.75" customHeight="1">
      <c r="B63" s="78"/>
      <c r="C63" s="79"/>
      <c r="D63" s="80"/>
      <c r="E63" s="79"/>
      <c r="F63" s="81"/>
    </row>
    <row r="64" spans="2:6" ht="12.75" customHeight="1">
      <c r="B64" s="78"/>
      <c r="C64" s="79"/>
      <c r="D64" s="80"/>
      <c r="E64" s="79"/>
      <c r="F64" s="81"/>
    </row>
    <row r="65" spans="2:6" ht="12.75" customHeight="1">
      <c r="B65" s="78"/>
      <c r="C65" s="79"/>
      <c r="D65" s="80"/>
      <c r="E65" s="79"/>
      <c r="F65" s="81"/>
    </row>
    <row r="66" spans="2:6" ht="12.75" customHeight="1">
      <c r="B66" s="78"/>
      <c r="C66" s="79"/>
      <c r="D66" s="80"/>
      <c r="E66" s="79"/>
      <c r="F66" s="81"/>
    </row>
    <row r="67" spans="2:6" ht="12.75" customHeight="1">
      <c r="B67" s="78"/>
      <c r="C67" s="79"/>
      <c r="D67" s="80"/>
      <c r="E67" s="79"/>
      <c r="F67" s="81"/>
    </row>
    <row r="68" spans="2:6" ht="12.75" customHeight="1">
      <c r="B68" s="78"/>
      <c r="C68" s="79"/>
      <c r="D68" s="80"/>
      <c r="E68" s="79"/>
      <c r="F68" s="81"/>
    </row>
    <row r="69" spans="2:6" ht="12.75" customHeight="1">
      <c r="B69" s="78"/>
      <c r="C69" s="79"/>
      <c r="D69" s="80"/>
      <c r="E69" s="79"/>
      <c r="F69" s="81"/>
    </row>
    <row r="70" spans="2:6" ht="12.75" customHeight="1">
      <c r="B70" s="78"/>
      <c r="C70" s="79"/>
      <c r="D70" s="80"/>
      <c r="E70" s="79"/>
      <c r="F70" s="81"/>
    </row>
    <row r="71" spans="2:6" ht="12.75" customHeight="1">
      <c r="B71" s="78"/>
      <c r="C71" s="79"/>
      <c r="D71" s="80"/>
      <c r="E71" s="79"/>
      <c r="F71" s="81"/>
    </row>
    <row r="72" spans="2:6" ht="12.75" customHeight="1">
      <c r="B72" s="78"/>
      <c r="C72" s="79"/>
      <c r="D72" s="80"/>
      <c r="E72" s="79"/>
      <c r="F72" s="81"/>
    </row>
    <row r="73" spans="2:6" ht="12.75" customHeight="1">
      <c r="B73" s="78"/>
      <c r="C73" s="79"/>
      <c r="D73" s="80"/>
      <c r="E73" s="79"/>
      <c r="F73" s="81"/>
    </row>
    <row r="74" spans="2:6" ht="12.75" customHeight="1">
      <c r="B74" s="78"/>
      <c r="C74" s="79"/>
      <c r="D74" s="80"/>
      <c r="E74" s="79"/>
      <c r="F74" s="81"/>
    </row>
    <row r="75" spans="2:6" ht="12.75" customHeight="1">
      <c r="B75" s="78"/>
      <c r="C75" s="79"/>
      <c r="D75" s="80"/>
      <c r="E75" s="79"/>
      <c r="F75" s="81"/>
    </row>
    <row r="76" spans="2:6" ht="12.75" customHeight="1">
      <c r="B76" s="78"/>
      <c r="C76" s="79"/>
      <c r="D76" s="80"/>
      <c r="E76" s="79"/>
      <c r="F76" s="81"/>
    </row>
    <row r="77" spans="2:6" ht="12.75" customHeight="1">
      <c r="B77" s="78"/>
      <c r="C77" s="79"/>
      <c r="D77" s="80"/>
      <c r="E77" s="79"/>
      <c r="F77" s="81"/>
    </row>
    <row r="78" spans="2:6" ht="12.75" customHeight="1">
      <c r="B78" s="78"/>
      <c r="C78" s="79"/>
      <c r="D78" s="80"/>
      <c r="E78" s="79"/>
      <c r="F78" s="81"/>
    </row>
    <row r="79" spans="2:6" ht="12.75" customHeight="1">
      <c r="B79" s="78"/>
      <c r="C79" s="79"/>
      <c r="D79" s="80"/>
      <c r="E79" s="79"/>
      <c r="F79" s="81"/>
    </row>
    <row r="80" spans="2:6" ht="12.75" customHeight="1">
      <c r="B80" s="78"/>
      <c r="C80" s="79"/>
      <c r="D80" s="80"/>
      <c r="E80" s="79"/>
      <c r="F80" s="81"/>
    </row>
    <row r="81" spans="2:6" ht="12.75" customHeight="1">
      <c r="B81" s="78"/>
      <c r="C81" s="79"/>
      <c r="D81" s="80"/>
      <c r="E81" s="79"/>
      <c r="F81" s="81"/>
    </row>
    <row r="82" spans="2:6" ht="12.75" customHeight="1">
      <c r="B82" s="78"/>
      <c r="C82" s="79"/>
      <c r="D82" s="80"/>
      <c r="E82" s="79"/>
      <c r="F82" s="81"/>
    </row>
    <row r="83" spans="2:6" ht="12.75" customHeight="1">
      <c r="B83" s="78"/>
      <c r="C83" s="79"/>
      <c r="D83" s="80"/>
      <c r="E83" s="79"/>
      <c r="F83" s="81"/>
    </row>
    <row r="84" spans="2:6" ht="12.75" customHeight="1">
      <c r="B84" s="78"/>
      <c r="C84" s="79"/>
      <c r="D84" s="80"/>
      <c r="E84" s="79"/>
      <c r="F84" s="81"/>
    </row>
    <row r="85" spans="2:6" ht="12.75" customHeight="1">
      <c r="B85" s="78"/>
      <c r="C85" s="79"/>
      <c r="D85" s="80"/>
      <c r="E85" s="79"/>
      <c r="F85" s="81"/>
    </row>
    <row r="86" spans="2:6" ht="12.75" customHeight="1">
      <c r="B86" s="78"/>
      <c r="C86" s="79"/>
      <c r="D86" s="80"/>
      <c r="E86" s="79"/>
      <c r="F86" s="81"/>
    </row>
    <row r="87" spans="2:6" ht="12.75" customHeight="1">
      <c r="B87" s="78"/>
      <c r="C87" s="79"/>
      <c r="D87" s="80"/>
      <c r="E87" s="79"/>
      <c r="F87" s="81"/>
    </row>
    <row r="88" spans="2:6" ht="12.75" customHeight="1">
      <c r="B88" s="78"/>
      <c r="C88" s="79"/>
      <c r="D88" s="80"/>
      <c r="E88" s="79"/>
      <c r="F88" s="81"/>
    </row>
    <row r="89" spans="2:6" ht="12.75" customHeight="1">
      <c r="B89" s="78"/>
      <c r="C89" s="79"/>
      <c r="D89" s="80"/>
      <c r="E89" s="79"/>
      <c r="F89" s="81"/>
    </row>
    <row r="90" spans="2:6" ht="12.75" customHeight="1">
      <c r="B90" s="78"/>
      <c r="C90" s="79"/>
      <c r="D90" s="80"/>
      <c r="E90" s="79"/>
      <c r="F90" s="81"/>
    </row>
    <row r="91" spans="2:6" ht="12.75" customHeight="1">
      <c r="B91" s="78"/>
      <c r="C91" s="79"/>
      <c r="D91" s="80"/>
      <c r="E91" s="79"/>
      <c r="F91" s="81"/>
    </row>
    <row r="92" spans="2:6" ht="12.75" customHeight="1">
      <c r="B92" s="78"/>
      <c r="C92" s="79"/>
      <c r="D92" s="80"/>
      <c r="E92" s="79"/>
      <c r="F92" s="81"/>
    </row>
    <row r="93" spans="2:6" ht="12.75" customHeight="1">
      <c r="B93" s="78"/>
      <c r="C93" s="79"/>
      <c r="D93" s="80"/>
      <c r="E93" s="79"/>
      <c r="F93" s="81"/>
    </row>
    <row r="94" spans="2:6" ht="12.75" customHeight="1">
      <c r="B94" s="78"/>
      <c r="C94" s="79"/>
      <c r="D94" s="80"/>
      <c r="E94" s="79"/>
      <c r="F94" s="81"/>
    </row>
    <row r="95" spans="2:6" ht="12.75" customHeight="1">
      <c r="B95" s="78"/>
      <c r="C95" s="79"/>
      <c r="D95" s="80"/>
      <c r="E95" s="79"/>
      <c r="F95" s="81"/>
    </row>
    <row r="96" spans="2:6" ht="12.75" customHeight="1">
      <c r="B96" s="78"/>
      <c r="C96" s="79"/>
      <c r="D96" s="80"/>
      <c r="E96" s="79"/>
      <c r="F96" s="81"/>
    </row>
    <row r="97" spans="2:6" ht="12.75" customHeight="1">
      <c r="B97" s="78"/>
      <c r="C97" s="79"/>
      <c r="D97" s="80"/>
      <c r="E97" s="79"/>
      <c r="F97" s="81"/>
    </row>
    <row r="98" spans="2:6" ht="12.75" customHeight="1">
      <c r="B98" s="82"/>
      <c r="C98" s="83"/>
      <c r="D98" s="84"/>
      <c r="E98" s="83"/>
      <c r="F98" s="85"/>
    </row>
    <row r="99" spans="2:6" ht="12.75" customHeight="1"/>
    <row r="100" spans="2:6" ht="12.75" customHeight="1">
      <c r="B100" s="125" t="s">
        <v>89</v>
      </c>
      <c r="C100" s="94"/>
      <c r="D100" s="94"/>
    </row>
    <row r="101" spans="2:6" ht="12.75" customHeight="1"/>
    <row r="102" spans="2:6" ht="12.75" customHeight="1"/>
    <row r="103" spans="2:6" ht="12.75" customHeight="1"/>
    <row r="104" spans="2:6" ht="12.75" customHeight="1"/>
    <row r="105" spans="2:6" ht="12.75" customHeight="1"/>
    <row r="106" spans="2:6" ht="12.75" customHeight="1"/>
    <row r="107" spans="2:6" ht="12.75" customHeight="1"/>
    <row r="108" spans="2:6" ht="12.75" customHeight="1"/>
    <row r="109" spans="2:6" ht="12.75" customHeight="1"/>
    <row r="110" spans="2:6" ht="12.75" customHeight="1"/>
    <row r="111" spans="2:6" ht="12.75" customHeight="1"/>
    <row r="112" spans="2:6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7:F7"/>
    <mergeCell ref="B8:F8"/>
    <mergeCell ref="B100:D100"/>
    <mergeCell ref="B2:F2"/>
    <mergeCell ref="B3:F3"/>
    <mergeCell ref="B4:F4"/>
    <mergeCell ref="B5:F5"/>
    <mergeCell ref="B6:F6"/>
  </mergeCells>
  <pageMargins left="0.7" right="0.7" top="0.75" bottom="0.75" header="0" footer="0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Said Mardux</cp:lastModifiedBy>
  <dcterms:created xsi:type="dcterms:W3CDTF">2003-01-15T16:30:27Z</dcterms:created>
  <dcterms:modified xsi:type="dcterms:W3CDTF">2025-05-14T10:58:22Z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